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2347a51e7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NGA" sheetId="1" r:id="Reed3b05a529d4018"/>
    <x:sheet xmlns:r="http://schemas.openxmlformats.org/officeDocument/2006/relationships" name="BONGANDANGA" sheetId="2" r:id="Rea168e293fb94f27"/>
    <x:sheet xmlns:r="http://schemas.openxmlformats.org/officeDocument/2006/relationships" name="BOSOMANZI" sheetId="3" r:id="R49d6f28c50a74f44"/>
    <x:sheet xmlns:r="http://schemas.openxmlformats.org/officeDocument/2006/relationships" name="BOSOMONDANDA" sheetId="4" r:id="R12663291bd07476c"/>
    <x:sheet xmlns:r="http://schemas.openxmlformats.org/officeDocument/2006/relationships" name="BOSONDJO" sheetId="5" r:id="Ra6b4b958cf894dd3"/>
    <x:sheet xmlns:r="http://schemas.openxmlformats.org/officeDocument/2006/relationships" name="LISALA" sheetId="6" r:id="R5d099eb8515c49f2"/>
    <x:sheet xmlns:r="http://schemas.openxmlformats.org/officeDocument/2006/relationships" name="PIMU" sheetId="7" r:id="Raef5ee3dbd4b4ddd"/>
    <x:sheet xmlns:r="http://schemas.openxmlformats.org/officeDocument/2006/relationships" name="ANTENNE" sheetId="8" r:id="R8de694cc194a466d"/>
    <x:sheet xmlns:r="http://schemas.openxmlformats.org/officeDocument/2006/relationships" name="TABLEAU DE BORD" sheetId="9" r:id="Re9b422a2a746498b"/>
  </x:sheets>
</x:workbook>
</file>

<file path=xl/sharedStrings.xml><?xml version="1.0" encoding="utf-8"?>
<x:sst xmlns:x="http://schemas.openxmlformats.org/spreadsheetml/2006/main">
  <x:si>
    <x:t xml:space="preserve">Aires de santé</x:t>
  </x:si>
  <x:si>
    <x:t xml:space="preserve">Population totale</x:t>
  </x:si>
  <x:si>
    <x:t xml:space="preserve">supervision des aires de santé</x:t>
  </x:si>
  <x:si>
    <x:t xml:space="preserve">NOMBRES DE SEANCES DE VACCINATION REQUISES</x:t>
  </x:si>
  <x:si>
    <x:t xml:space="preserve">PLANIFICATION HEBDOMADAIRE</x:t>
  </x:si>
  <x:si>
    <x:t xml:space="preserve">REALISATION HEBDOMADAIRE DES SEANCES DE VACCINATION</x:t>
  </x:si>
  <x:si>
    <x:t xml:space="preserve">DISPONIBILITE DES VACCINS ET AUTRES INTRANTS</x:t>
  </x:si>
  <x:si>
    <x:t xml:space="preserve">SURVEILLANCE ACIVE</x:t>
  </x:si>
  <x:si>
    <x:t xml:space="preserve">FONCTIONNALITE DE REFRIGERATEURS</x:t>
  </x:si>
  <x:si>
    <x:t xml:space="preserve">Séances Fixes</x:t>
  </x:si>
  <x:si>
    <x:t xml:space="preserve">Séances avancées</x:t>
  </x:si>
  <x:si>
    <x:t xml:space="preserve">Mobile</x:t>
  </x:si>
  <x:si>
    <x:t xml:space="preserve">BCG(doses)</x:t>
  </x:si>
  <x:si>
    <x:t xml:space="preserve">VPO</x:t>
  </x:si>
  <x:si>
    <x:t xml:space="preserve">DTC-HépB-Hib</x:t>
  </x:si>
  <x:si>
    <x:t xml:space="preserve">PCV-13</x:t>
  </x:si>
  <x:si>
    <x:t xml:space="preserve">Rotarix</x:t>
  </x:si>
  <x:si>
    <x:t xml:space="preserve">VPI</x:t>
  </x:si>
  <x:si>
    <x:t xml:space="preserve">VAR</x:t>
  </x:si>
  <x:si>
    <x:t xml:space="preserve">VAA</x:t>
  </x:si>
  <x:si>
    <x:t xml:space="preserve">Td</x:t>
  </x:si>
  <x:si>
    <x:t xml:space="preserve">VAP</x:t>
  </x:si>
  <x:si>
    <x:t xml:space="preserve">SAB 0,05 ml</x:t>
  </x:si>
  <x:si>
    <x:t xml:space="preserve">SAB 0,5 ml</x:t>
  </x:si>
  <x:si>
    <x:t xml:space="preserve">SD 2 ml</x:t>
  </x:si>
  <x:si>
    <x:t xml:space="preserve">SD 5 ml</x:t>
  </x:si>
  <x:si>
    <x:t xml:space="preserve">BS</x:t>
  </x:si>
  <x:si>
    <x:t xml:space="preserve">comptes gouttes VPO</x:t>
  </x:si>
  <x:si>
    <x:t xml:space="preserve">Récupération des enfants avec Jeton de récupération)</x:t>
  </x:si>
  <x:si>
    <x:t xml:space="preserve">Outils de gestion</x:t>
  </x:si>
  <x:si>
    <x:t xml:space="preserve">Nombre de sites de surveillance</x:t>
  </x:si>
  <x:si>
    <x:t xml:space="preserve">VISIES DE SITES DE SURVEILLANCE REALISEES</x:t>
  </x:si>
  <x:si>
    <x:t xml:space="preserve">Nombre de refrigéraeurs</x:t>
  </x:si>
  <x:si>
    <x:t xml:space="preserve">N°</x:t>
  </x:si>
  <x:si>
    <x:t xml:space="preserve">prévues </x:t>
  </x:si>
  <x:si>
    <x:t xml:space="preserve">réalisées</x:t>
  </x:si>
  <x:si>
    <x:t xml:space="preserve">taux de réalisation </x:t>
  </x:si>
  <x:si>
    <x:t xml:space="preserve">Nombre de séances annuelles</x:t>
  </x:si>
  <x:si>
    <x:t xml:space="preserve">Nombre de séances mensuelles</x:t>
  </x:si>
  <x:si>
    <x:t xml:space="preserve">Nombre de séances hebdomadaires</x:t>
  </x:si>
  <x:si>
    <x:t xml:space="preserve">fixe</x:t>
  </x:si>
  <x:si>
    <x:t xml:space="preserve">avancé</x:t>
  </x:si>
  <x:si>
    <x:t xml:space="preserve">taux de réalisation</x:t>
  </x:si>
  <x:si>
    <x:t xml:space="preserve">Besoin hebdomadaire </x:t>
  </x:si>
  <x:si>
    <x:t xml:space="preserve">disponible</x:t>
  </x:si>
  <x:si>
    <x:t xml:space="preserve">semaine de disponibilité</x:t>
  </x:si>
  <x:si>
    <x:t xml:space="preserve">Besoin hebdomadaire</x:t>
  </x:si>
  <x:si>
    <x:t xml:space="preserve">Jetons disribués</x:t>
  </x:si>
  <x:si>
    <x:t xml:space="preserve">Jeons récupérés</x:t>
  </x:si>
  <x:si>
    <x:t xml:space="preserve">% DE RECUPERAION</x:t>
  </x:si>
  <x:si>
    <x:t xml:space="preserve">Regisres de vaccination</x:t>
  </x:si>
  <x:si>
    <x:t xml:space="preserve">Fiches de pointage</x:t>
  </x:si>
  <x:si>
    <x:t xml:space="preserve">Bons de commande</x:t>
  </x:si>
  <x:si>
    <x:t xml:space="preserve">Bon de livraison</x:t>
  </x:si>
  <x:si>
    <x:t xml:space="preserve">Jetons de récupération</x:t>
  </x:si>
  <x:si>
    <x:t xml:space="preserve">THP</x:t>
  </x:si>
  <x:si>
    <x:t xml:space="preserve">HP</x:t>
  </x:si>
  <x:si>
    <x:t xml:space="preserve">MP</x:t>
  </x:si>
  <x:si>
    <x:t xml:space="preserve">BP</x:t>
  </x:si>
  <x:si>
    <x:t xml:space="preserve">Nombre</x:t>
  </x:si>
  <x:si>
    <x:t xml:space="preserve">foncionnel ou enpanne</x:t>
  </x:si>
  <x:si>
    <x:t xml:space="preserve">Si panne, Date début panne</x:t>
  </x:si>
  <x:si>
    <x:t xml:space="preserve">Fridge tag</x:t>
  </x:si>
  <x:si>
    <x:t xml:space="preserve">Maintenance préventive (Oui ou non)</x:t>
  </x:si>
  <x:si>
    <x:t xml:space="preserve"> Akula </x:t>
  </x:si>
  <x:si>
    <x:t xml:space="preserve">NON</x:t>
  </x:si>
  <x:si>
    <x:t xml:space="preserve"> Bakandja </x:t>
  </x:si>
  <x:si>
    <x:t xml:space="preserve"> Binga </x:t>
  </x:si>
  <x:si>
    <x:t xml:space="preserve"> Bokenga </x:t>
  </x:si>
  <x:si>
    <x:t xml:space="preserve"> Bokonzi </x:t>
  </x:si>
  <x:si>
    <x:t xml:space="preserve"> Bokutu </x:t>
  </x:si>
  <x:si>
    <x:t xml:space="preserve">OUI</x:t>
  </x:si>
  <x:si>
    <x:t xml:space="preserve"> Bominzo </x:t>
  </x:si>
  <x:si>
    <x:t xml:space="preserve"> Bongbomela </x:t>
  </x:si>
  <x:si>
    <x:t xml:space="preserve"> Bongili </x:t>
  </x:si>
  <x:si>
    <x:t xml:space="preserve"> Bongonde </x:t>
  </x:si>
  <x:si>
    <x:t xml:space="preserve"> Bongopa </x:t>
  </x:si>
  <x:si>
    <x:t xml:space="preserve"> Bonzambe </x:t>
  </x:si>
  <x:si>
    <x:t xml:space="preserve"> Boso Gbeku </x:t>
  </x:si>
  <x:si>
    <x:t xml:space="preserve"> Boso Gwapu </x:t>
  </x:si>
  <x:si>
    <x:t xml:space="preserve"> Boso Kolo </x:t>
  </x:si>
  <x:si>
    <x:t xml:space="preserve"> Boso Mboko </x:t>
  </x:si>
  <x:si>
    <x:t xml:space="preserve"> Boso Mokalu </x:t>
  </x:si>
  <x:si>
    <x:t xml:space="preserve"> Boso Ngumoni </x:t>
  </x:si>
  <x:si>
    <x:t xml:space="preserve"> Diobo Ville </x:t>
  </x:si>
  <x:si>
    <x:t xml:space="preserve"> Gwemba </x:t>
  </x:si>
  <x:si>
    <x:t xml:space="preserve"> Libenge </x:t>
  </x:si>
  <x:si>
    <x:t xml:space="preserve"> Libona </x:t>
  </x:si>
  <x:si>
    <x:t xml:space="preserve"> Malunza </x:t>
  </x:si>
  <x:si>
    <x:t xml:space="preserve"> Mombangi </x:t>
  </x:si>
  <x:si>
    <x:t xml:space="preserve"> Mondunga </x:t>
  </x:si>
  <x:si>
    <x:t xml:space="preserve"> Nzongo </x:t>
  </x:si>
  <x:si>
    <x:t xml:space="preserve"> R4 Bolingo </x:t>
  </x:si>
  <x:si>
    <x:t xml:space="preserve"> R5 Diobo </x:t>
  </x:si>
  <x:si>
    <x:t xml:space="preserve"> R7 Bumba </x:t>
  </x:si>
  <x:si>
    <x:t xml:space="preserve"> R8 Kinshasa </x:t>
  </x:si>
  <x:si>
    <x:t xml:space="preserve"> Sambo Fleuve </x:t>
  </x:si>
  <x:si>
    <x:t xml:space="preserve"> Zongo </x:t>
  </x:si>
  <x:si>
    <x:t xml:space="preserve">BCZ</x:t>
  </x:si>
  <x:si>
    <x:t xml:space="preserve">TOT ZS</x:t>
  </x:si>
  <x:si>
    <x:t xml:space="preserve"> Baolongo </x:t>
  </x:si>
  <x:si>
    <x:t xml:space="preserve"> Bokenda </x:t>
  </x:si>
  <x:si>
    <x:t xml:space="preserve"> Bolima </x:t>
  </x:si>
  <x:si>
    <x:t xml:space="preserve"> Bolongo </x:t>
  </x:si>
  <x:si>
    <x:t xml:space="preserve"> Bongandanga </x:t>
  </x:si>
  <x:si>
    <x:t xml:space="preserve"> Bongila </x:t>
  </x:si>
  <x:si>
    <x:t xml:space="preserve"> Bonsinga </x:t>
  </x:si>
  <x:si>
    <x:t xml:space="preserve"> Botewa </x:t>
  </x:si>
  <x:si>
    <x:t xml:space="preserve"> Dongo Lopori </x:t>
  </x:si>
  <x:si>
    <x:t xml:space="preserve"> Engema </x:t>
  </x:si>
  <x:si>
    <x:t xml:space="preserve"> Iyefe </x:t>
  </x:si>
  <x:si>
    <x:t xml:space="preserve"> Kee </x:t>
  </x:si>
  <x:si>
    <x:t xml:space="preserve"> Lilenga </x:t>
  </x:si>
  <x:si>
    <x:t xml:space="preserve"> Liyango </x:t>
  </x:si>
  <x:si>
    <x:t xml:space="preserve"> Liyela </x:t>
  </x:si>
  <x:si>
    <x:t xml:space="preserve"> Lolengi </x:t>
  </x:si>
  <x:si>
    <x:t xml:space="preserve"> Lomako </x:t>
  </x:si>
  <x:si>
    <x:t xml:space="preserve"> Mangeyaliko </x:t>
  </x:si>
  <x:si>
    <x:t xml:space="preserve"> Molanga </x:t>
  </x:si>
  <x:si>
    <x:t xml:space="preserve"> Ngando </x:t>
  </x:si>
  <x:si>
    <x:t xml:space="preserve"> Pukaonga </x:t>
  </x:si>
  <x:si>
    <x:t xml:space="preserve"> Songo Mboyo Loka </x:t>
  </x:si>
  <x:si>
    <x:t xml:space="preserve"> Songonboyo </x:t>
  </x:si>
  <x:si>
    <x:t xml:space="preserve"> Yaonda </x:t>
  </x:si>
  <x:si>
    <x:t xml:space="preserve"> Bokapo </x:t>
  </x:si>
  <x:si>
    <x:t xml:space="preserve"> Bolombo </x:t>
  </x:si>
  <x:si>
    <x:t xml:space="preserve"> Bomoye </x:t>
  </x:si>
  <x:si>
    <x:t xml:space="preserve"> Bongonza </x:t>
  </x:si>
  <x:si>
    <x:t xml:space="preserve"> Boso Dua </x:t>
  </x:si>
  <x:si>
    <x:t xml:space="preserve"> Boso Libongo </x:t>
  </x:si>
  <x:si>
    <x:t xml:space="preserve"> Boso Manzi </x:t>
  </x:si>
  <x:si>
    <x:t xml:space="preserve"> Boso Modjebo </x:t>
  </x:si>
  <x:si>
    <x:t xml:space="preserve"> Boyange Motima </x:t>
  </x:si>
  <x:si>
    <x:t xml:space="preserve"> Ebambe </x:t>
  </x:si>
  <x:si>
    <x:t xml:space="preserve"> Gumba </x:t>
  </x:si>
  <x:si>
    <x:t xml:space="preserve"> Liboko </x:t>
  </x:si>
  <x:si>
    <x:t xml:space="preserve"> Makao </x:t>
  </x:si>
  <x:si>
    <x:t xml:space="preserve"> Masanga </x:t>
  </x:si>
  <x:si>
    <x:t xml:space="preserve"> Mbangi </x:t>
  </x:si>
  <x:si>
    <x:t xml:space="preserve"> Mongili </x:t>
  </x:si>
  <x:si>
    <x:t xml:space="preserve"> Monzelenge </x:t>
  </x:si>
  <x:si>
    <x:t xml:space="preserve"> Bogbonga </x:t>
  </x:si>
  <x:si>
    <x:t xml:space="preserve"> Bokatolaka </x:t>
  </x:si>
  <x:si>
    <x:t xml:space="preserve"> Bombindo </x:t>
  </x:si>
  <x:si>
    <x:t xml:space="preserve"> Bongombe </x:t>
  </x:si>
  <x:si>
    <x:t xml:space="preserve"> Boso Dzengo </x:t>
  </x:si>
  <x:si>
    <x:t xml:space="preserve"> Boso Inzongo </x:t>
  </x:si>
  <x:si>
    <x:t xml:space="preserve"> Boso Kwanga </x:t>
  </x:si>
  <x:si>
    <x:t xml:space="preserve"> Boso Mabale </x:t>
  </x:si>
  <x:si>
    <x:t xml:space="preserve"> Boso Mane </x:t>
  </x:si>
  <x:si>
    <x:t xml:space="preserve"> Boso Melo </x:t>
  </x:si>
  <x:si>
    <x:t xml:space="preserve"> Boso Mogbula </x:t>
  </x:si>
  <x:si>
    <x:t xml:space="preserve"> Boso Ngomu </x:t>
  </x:si>
  <x:si>
    <x:t xml:space="preserve"> Boso Yale </x:t>
  </x:si>
  <x:si>
    <x:t xml:space="preserve"> Dengbe </x:t>
  </x:si>
  <x:si>
    <x:t xml:space="preserve"> Likpanda </x:t>
  </x:si>
  <x:si>
    <x:t xml:space="preserve"> Lisombo </x:t>
  </x:si>
  <x:si>
    <x:t xml:space="preserve"> Mabanga </x:t>
  </x:si>
  <x:si>
    <x:t xml:space="preserve">BAENGA</x:t>
  </x:si>
  <x:si>
    <x:t xml:space="preserve">BAKOTA</x:t>
  </x:si>
  <x:si>
    <x:t xml:space="preserve">BOBANGALA</x:t>
  </x:si>
  <x:si>
    <x:t xml:space="preserve">BODALA</x:t>
  </x:si>
  <x:si>
    <x:t xml:space="preserve">BOMBATI</x:t>
  </x:si>
  <x:si>
    <x:t xml:space="preserve">BOMBELE</x:t>
  </x:si>
  <x:si>
    <x:t xml:space="preserve">BOSO-PELINDO</x:t>
  </x:si>
  <x:si>
    <x:t xml:space="preserve">BOSO-SIMBA</x:t>
  </x:si>
  <x:si>
    <x:t xml:space="preserve">BOSONDJO-USINE</x:t>
  </x:si>
  <x:si>
    <x:t xml:space="preserve">DOBO-RIVE</x:t>
  </x:si>
  <x:si>
    <x:t xml:space="preserve">ISAMBI</x:t>
  </x:si>
  <x:si>
    <x:t xml:space="preserve">KODOLO</x:t>
  </x:si>
  <x:si>
    <x:t xml:space="preserve">KUBULU</x:t>
  </x:si>
  <x:si>
    <x:t xml:space="preserve">LOKALEMA</x:t>
  </x:si>
  <x:si>
    <x:t xml:space="preserve">LOPORI</x:t>
  </x:si>
  <x:si>
    <x:t xml:space="preserve">MAKUNGU</x:t>
  </x:si>
  <x:si>
    <x:t xml:space="preserve">MBIMBI</x:t>
  </x:si>
  <x:si>
    <x:t xml:space="preserve">MOMPILI</x:t>
  </x:si>
  <x:si>
    <x:t xml:space="preserve">MONGANA</x:t>
  </x:si>
  <x:si>
    <x:t xml:space="preserve">N'SENI</x:t>
  </x:si>
  <x:si>
    <x:t xml:space="preserve">YAKATA 1</x:t>
  </x:si>
  <x:si>
    <x:t xml:space="preserve">YAKATA 2</x:t>
  </x:si>
  <x:si>
    <x:t xml:space="preserve">YAMBIA</x:t>
  </x:si>
  <x:si>
    <x:t xml:space="preserve">YAMONGILI</x:t>
  </x:si>
  <x:si>
    <x:t xml:space="preserve">YAYOLO</x:t>
  </x:si>
  <x:si>
    <x:t xml:space="preserve">Angenga</x:t>
  </x:si>
  <x:si>
    <x:t xml:space="preserve">Antenne</x:t>
  </x:si>
  <x:si>
    <x:t xml:space="preserve">Bobala</x:t>
  </x:si>
  <x:si>
    <x:t xml:space="preserve">Bobila</x:t>
  </x:si>
  <x:si>
    <x:t xml:space="preserve">Bokondola</x:t>
  </x:si>
  <x:si>
    <x:t xml:space="preserve">Bokula</x:t>
  </x:si>
  <x:si>
    <x:t xml:space="preserve">Bokweli</x:t>
  </x:si>
  <x:si>
    <x:t xml:space="preserve">Bongombo</x:t>
  </x:si>
  <x:si>
    <x:t xml:space="preserve">Bosamboda</x:t>
  </x:si>
  <x:si>
    <x:t xml:space="preserve">Boso Gbete</x:t>
  </x:si>
  <x:si>
    <x:t xml:space="preserve">Boso Matindoa</x:t>
  </x:si>
  <x:si>
    <x:t xml:space="preserve">Boyange</x:t>
  </x:si>
  <x:si>
    <x:t xml:space="preserve">Dika</x:t>
  </x:si>
  <x:si>
    <x:t xml:space="preserve">Epotele</x:t>
  </x:si>
  <x:si>
    <x:t xml:space="preserve">HGR</x:t>
  </x:si>
  <x:si>
    <x:t xml:space="preserve">Kaba</x:t>
  </x:si>
  <x:si>
    <x:t xml:space="preserve">Lindombo</x:t>
  </x:si>
  <x:si>
    <x:t xml:space="preserve">Liweya</x:t>
  </x:si>
  <x:si>
    <x:t xml:space="preserve">Makomu</x:t>
  </x:si>
  <x:si>
    <x:t xml:space="preserve">Malole</x:t>
  </x:si>
  <x:si>
    <x:t xml:space="preserve">Mbangi</x:t>
  </x:si>
  <x:si>
    <x:t xml:space="preserve">Mboo</x:t>
  </x:si>
  <x:si>
    <x:t xml:space="preserve">Mombilo</x:t>
  </x:si>
  <x:si>
    <x:t xml:space="preserve">Mondingili</x:t>
  </x:si>
  <x:si>
    <x:t xml:space="preserve">Mondongo</x:t>
  </x:si>
  <x:si>
    <x:t xml:space="preserve">Ngale</x:t>
  </x:si>
  <x:si>
    <x:t xml:space="preserve">Nganda Hunda</x:t>
  </x:si>
  <x:si>
    <x:t xml:space="preserve">Ngonzi</x:t>
  </x:si>
  <x:si>
    <x:t xml:space="preserve">Notre Dame</x:t>
  </x:si>
  <x:si>
    <x:t xml:space="preserve">Pecheur</x:t>
  </x:si>
  <x:si>
    <x:t xml:space="preserve">Sambo</x:t>
  </x:si>
  <x:si>
    <x:t xml:space="preserve">Telema</x:t>
  </x:si>
  <x:si>
    <x:t xml:space="preserve">Umangi</x:t>
  </x:si>
  <x:si>
    <x:t xml:space="preserve">Upoto</x:t>
  </x:si>
  <x:si>
    <x:t xml:space="preserve"> Bobende Nord 1 </x:t>
  </x:si>
  <x:si>
    <x:t xml:space="preserve"> Bobende Nord 2 </x:t>
  </x:si>
  <x:si>
    <x:t xml:space="preserve"> Bodende </x:t>
  </x:si>
  <x:si>
    <x:t xml:space="preserve"> Bokema </x:t>
  </x:si>
  <x:si>
    <x:t xml:space="preserve"> Bombale </x:t>
  </x:si>
  <x:si>
    <x:t xml:space="preserve"> Bombia </x:t>
  </x:si>
  <x:si>
    <x:t xml:space="preserve"> Bongela </x:t>
  </x:si>
  <x:si>
    <x:t xml:space="preserve"> Bopako </x:t>
  </x:si>
  <x:si>
    <x:t xml:space="preserve"> Boso Djanoa </x:t>
  </x:si>
  <x:si>
    <x:t xml:space="preserve"> Boso Kuma </x:t>
  </x:si>
  <x:si>
    <x:t xml:space="preserve"> Boso Likolo </x:t>
  </x:si>
  <x:si>
    <x:t xml:space="preserve"> Boso Magasu </x:t>
  </x:si>
  <x:si>
    <x:t xml:space="preserve"> Boso Maleba </x:t>
  </x:si>
  <x:si>
    <x:t xml:space="preserve"> Boso Mayale </x:t>
  </x:si>
  <x:si>
    <x:t xml:space="preserve"> Boso Nzambe </x:t>
  </x:si>
  <x:si>
    <x:t xml:space="preserve"> Embemanzi </x:t>
  </x:si>
  <x:si>
    <x:t xml:space="preserve"> Endongele </x:t>
  </x:si>
  <x:si>
    <x:t xml:space="preserve"> Kombo Sud </x:t>
  </x:si>
  <x:si>
    <x:t xml:space="preserve"> Kwala </x:t>
  </x:si>
  <x:si>
    <x:t xml:space="preserve"> Libondele </x:t>
  </x:si>
  <x:si>
    <x:t xml:space="preserve"> Likende </x:t>
  </x:si>
  <x:si>
    <x:t xml:space="preserve"> Lingoy </x:t>
  </x:si>
  <x:si>
    <x:t xml:space="preserve"> Mowaka </x:t>
  </x:si>
  <x:si>
    <x:t xml:space="preserve"> Ngonzi Rive </x:t>
  </x:si>
  <x:si>
    <x:t xml:space="preserve">Structure</x:t>
  </x:si>
  <x:si>
    <x:t xml:space="preserve">Binga </x:t>
  </x:si>
  <x:si>
    <x:t xml:space="preserve">Bongandanga </x:t>
  </x:si>
  <x:si>
    <x:t xml:space="preserve">Boso Manzi </x:t>
  </x:si>
  <x:si>
    <x:t xml:space="preserve">Boso Mondanda </x:t>
  </x:si>
  <x:si>
    <x:t xml:space="preserve">Bosondjo </x:t>
  </x:si>
  <x:si>
    <x:t xml:space="preserve"> Lisala </x:t>
  </x:si>
  <x:si>
    <x:t xml:space="preserve">Pimu </x:t>
  </x:si>
  <x:si>
    <x:t xml:space="preserve">Depot Antenne</x:t>
  </x:si>
  <x:si>
    <x:t xml:space="preserve">TOTAL ANTENNE PEV</x:t>
  </x:si>
</x:sst>
</file>

<file path=xl/styles.xml><?xml version="1.0" encoding="utf-8"?>
<x:styleSheet xmlns:x="http://schemas.openxmlformats.org/spreadsheetml/2006/main">
  <x:numFmts count="7">
    <x:numFmt numFmtId="164" formatCode="0_ "/>
    <x:numFmt numFmtId="165" formatCode="0.00_ "/>
    <x:numFmt numFmtId="200" formatCode="#,##0"/>
    <x:numFmt numFmtId="201" formatCode="0.0%"/>
    <x:numFmt numFmtId="202" formatCode="#,##0.0"/>
    <x:numFmt numFmtId="203" formatCode="0.0"/>
    <x:numFmt numFmtId="204" formatCode="0"/>
  </x:numFmts>
  <x:fonts count="17">
    <x:font>
      <x:sz val="11"/>
      <x:color theme="1"/>
      <x:name val="Calibri"/>
    </x:font>
    <x:font>
      <x:sz val="12"/>
      <x:color theme="1"/>
      <x:name val="Bodoni"/>
    </x:font>
    <x:font>
      <x:sz val="16"/>
      <x:color theme="1"/>
      <x:name val="Bodoni"/>
    </x:font>
    <x:font/>
    <x:font>
      <x:b/>
      <x:sz val="9"/>
      <x:color theme="1"/>
      <x:name val="Bodoni"/>
    </x:font>
    <x:font>
      <x:b/>
      <x:sz val="12"/>
      <x:color theme="1"/>
      <x:name val="Bodoni"/>
    </x:font>
    <x:font>
      <x:sz val="9"/>
      <x:color theme="1"/>
      <x:name val="Bodoni"/>
    </x:font>
    <x:font>
      <x:sz val="14"/>
      <x:color theme="1"/>
      <x:name val="Arial"/>
    </x:font>
    <x:font>
      <x:sz val="11"/>
      <x:color rgb="FF000000"/>
      <x:name val="Calibri"/>
    </x:font>
    <x:font>
      <x:b/>
      <x:sz val="12"/>
      <x:color theme="1"/>
      <x:name val="Calibri"/>
    </x:font>
    <x:font>
      <x:sz val="12"/>
      <x:color rgb="FF000000"/>
      <x:name val="Bodoni"/>
    </x:font>
    <x:font>
      <x:b/>
      <x:sz val="18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6"/>
      <x:color rgb="FF1F2937"/>
      <x:name val="Arial"/>
    </x:font>
    <x:font>
      <x:sz val="10"/>
      <x:color rgb="FF1F2937"/>
      <x:name val="Arial"/>
    </x:font>
    <x:font>
      <x:sz val="11"/>
      <x:color theme="1"/>
      <x:name val="Arial"/>
    </x:font>
  </x:fonts>
  <x:fills count="17">
    <x:fill>
      <x:patternFill patternType="none"/>
    </x:fill>
    <x:fill>
      <x:patternFill patternType="lightGray"/>
    </x:fill>
    <x:fill>
      <x:patternFill patternType="solid">
        <x:fgColor rgb="FFF7CAAC"/>
      </x:patternFill>
    </x:fill>
    <x:fill>
      <x:patternFill patternType="solid">
        <x:fgColor rgb="FFFFD965"/>
      </x:patternFill>
    </x:fill>
    <x:fill>
      <x:patternFill patternType="solid">
        <x:fgColor rgb="FFC5E0B3"/>
      </x:patternFill>
    </x:fill>
    <x:fill>
      <x:patternFill patternType="solid">
        <x:fgColor rgb="FF9CC2E5"/>
      </x:patternFill>
    </x:fill>
    <x:fill>
      <x:patternFill patternType="solid">
        <x:fgColor rgb="FFFBE4D5"/>
      </x:patternFill>
    </x:fill>
    <x:fill>
      <x:patternFill patternType="solid">
        <x:fgColor rgb="FFFFCCCC"/>
      </x:patternFill>
    </x:fill>
    <x:fill>
      <x:patternFill patternType="solid">
        <x:fgColor rgb="FFFFF2CB"/>
      </x:patternFill>
    </x:fill>
    <x:fill>
      <x:patternFill patternType="solid">
        <x:fgColor rgb="FFA5A5A5"/>
      </x:patternFill>
    </x:fill>
    <x:fill>
      <x:patternFill patternType="solid">
        <x:fgColor theme="0"/>
      </x:patternFill>
    </x:fill>
    <x:fill>
      <x:patternFill patternType="solid">
        <x:fgColor rgb="FFE7E6E6"/>
      </x:patternFill>
    </x:fill>
    <x:fill>
      <x:patternFill patternType="solid">
        <x:fgColor theme="1"/>
      </x:patternFill>
    </x:fill>
    <x:fill>
      <x:patternFill patternType="solid">
        <x:fgColor theme="9"/>
      </x:patternFill>
    </x:fill>
    <x:fill>
      <x:patternFill patternType="solid">
        <x:fgColor rgb="FF0000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64">
    <x:border/>
    <x:border>
      <x:left style="medium">
        <x:color rgb="FF000000"/>
      </x:left>
      <x:right style="thin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medium">
        <x:color rgb="FF000000"/>
      </x:top>
    </x:border>
    <x:border>
      <x:left style="thin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top style="thin">
        <x:color rgb="FFD7DEE7"/>
      </x:top>
    </x:border>
  </x:borders>
  <x:cellStyleXfs count="1">
    <x:xf numFmtId="0" fontId="0" fillId="0" borderId="0" applyFont="1" applyAlignment="1"/>
  </x:cellStyleXfs>
  <x:cellXfs count="189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1" fillId="0" borderId="1" xfId="0" applyFont="1" applyBorder="1" applyAlignment="1">
      <x:alignment horizontal="left"/>
    </x:xf>
    <x:xf numFmtId="0" fontId="1" fillId="0" borderId="2" xfId="0" applyFont="1" applyBorder="1" applyAlignment="1">
      <x:alignment horizontal="center" wrapText="1"/>
    </x:xf>
    <x:xf numFmtId="0" fontId="2" fillId="2" borderId="3" xfId="0" applyFont="1" applyFill="1" applyBorder="1" applyAlignment="1">
      <x:alignment horizontal="center" wrapText="1"/>
    </x:xf>
    <x:xf numFmtId="0" fontId="3" fillId="0" borderId="4" xfId="0" applyFont="1" applyBorder="1"/>
    <x:xf numFmtId="0" fontId="3" fillId="0" borderId="5" xfId="0" applyFont="1" applyBorder="1"/>
    <x:xf numFmtId="0" fontId="1" fillId="3" borderId="6" xfId="0" applyFont="1" applyFill="1" applyBorder="1" applyAlignment="1">
      <x:alignment horizontal="center" wrapText="1"/>
    </x:xf>
    <x:xf numFmtId="0" fontId="3" fillId="0" borderId="7" xfId="0" applyFont="1" applyBorder="1"/>
    <x:xf numFmtId="0" fontId="1" fillId="4" borderId="6" xfId="0" applyFont="1" applyFill="1" applyBorder="1" applyAlignment="1">
      <x:alignment horizontal="center" wrapText="1"/>
    </x:xf>
    <x:xf numFmtId="0" fontId="1" fillId="2" borderId="8" xfId="0" applyFont="1" applyFill="1" applyBorder="1" applyAlignment="1">
      <x:alignment horizontal="center" wrapText="1"/>
    </x:xf>
    <x:xf numFmtId="0" fontId="3" fillId="0" borderId="9" xfId="0" applyFont="1" applyBorder="1"/>
    <x:xf numFmtId="0" fontId="3" fillId="0" borderId="10" xfId="0" applyFont="1" applyBorder="1"/>
    <x:xf numFmtId="0" fontId="1" fillId="5" borderId="8" xfId="0" applyFont="1" applyFill="1" applyBorder="1" applyAlignment="1">
      <x:alignment horizontal="center"/>
    </x:xf>
    <x:xf numFmtId="0" fontId="3" fillId="0" borderId="11" xfId="0" applyFont="1" applyBorder="1"/>
    <x:xf numFmtId="0" fontId="1" fillId="6" borderId="8" xfId="0" applyFont="1" applyFill="1" applyBorder="1" applyAlignment="1">
      <x:alignment horizontal="center"/>
    </x:xf>
    <x:xf numFmtId="0" fontId="1" fillId="7" borderId="8" xfId="0" applyFont="1" applyFill="1" applyBorder="1" applyAlignment="1">
      <x:alignment horizontal="center"/>
    </x:xf>
    <x:xf numFmtId="0" fontId="3" fillId="0" borderId="12" xfId="0" applyFont="1" applyBorder="1"/>
    <x:xf numFmtId="0" fontId="3" fillId="0" borderId="13" xfId="0" applyFont="1" applyBorder="1"/>
    <x:xf numFmtId="0" fontId="3" fillId="0" borderId="14" xfId="0" applyFont="1" applyBorder="1"/>
    <x:xf numFmtId="0" fontId="3" fillId="0" borderId="15" xfId="0" applyFont="1" applyBorder="1"/>
    <x:xf numFmtId="0" fontId="3" fillId="0" borderId="16" xfId="0" applyFont="1" applyBorder="1"/>
    <x:xf numFmtId="0" fontId="3" fillId="0" borderId="17" xfId="0" applyFont="1" applyBorder="1"/>
    <x:xf numFmtId="0" fontId="3" fillId="0" borderId="18" xfId="0" applyFont="1" applyBorder="1"/>
    <x:xf numFmtId="0" fontId="3" fillId="0" borderId="19" xfId="0" applyFont="1" applyBorder="1"/>
    <x:xf numFmtId="0" fontId="3" fillId="0" borderId="20" xfId="0" applyFont="1" applyBorder="1"/>
    <x:xf numFmtId="0" fontId="1" fillId="8" borderId="21" xfId="0" applyFont="1" applyFill="1" applyBorder="1" applyAlignment="1">
      <x:alignment horizontal="center"/>
    </x:xf>
    <x:xf numFmtId="0" fontId="3" fillId="0" borderId="22" xfId="0" applyFont="1" applyBorder="1"/>
    <x:xf numFmtId="0" fontId="1" fillId="5" borderId="21" xfId="0" applyFont="1" applyFill="1" applyBorder="1" applyAlignment="1">
      <x:alignment horizontal="center"/>
    </x:xf>
    <x:xf numFmtId="0" fontId="3" fillId="0" borderId="23" xfId="0" applyFont="1" applyBorder="1"/>
    <x:xf numFmtId="0" fontId="1" fillId="5" borderId="21" xfId="0" applyFont="1" applyFill="1" applyBorder="1" applyAlignment="1">
      <x:alignment horizontal="center" wrapText="1"/>
    </x:xf>
    <x:xf numFmtId="0" fontId="1" fillId="5" borderId="24" xfId="0" applyFont="1" applyFill="1" applyBorder="1" applyAlignment="1">
      <x:alignment horizontal="center"/>
    </x:xf>
    <x:xf numFmtId="0" fontId="1" fillId="5" borderId="25" xfId="0" applyFont="1" applyFill="1" applyBorder="1" applyAlignment="1">
      <x:alignment horizontal="center" wrapText="1"/>
    </x:xf>
    <x:xf numFmtId="0" fontId="3" fillId="0" borderId="26" xfId="0" applyFont="1" applyBorder="1"/>
    <x:xf numFmtId="0" fontId="3" fillId="0" borderId="27" xfId="0" applyFont="1" applyBorder="1"/>
    <x:xf numFmtId="0" fontId="3" fillId="0" borderId="28" xfId="0" applyFont="1" applyBorder="1"/>
    <x:xf numFmtId="0" fontId="1" fillId="6" borderId="29" xfId="0" applyFont="1" applyFill="1" applyBorder="1" applyAlignment="1">
      <x:alignment horizontal="center" wrapText="1"/>
    </x:xf>
    <x:xf numFmtId="0" fontId="4" fillId="6" borderId="8" xfId="0" applyFont="1" applyFill="1" applyBorder="1" applyAlignment="1">
      <x:alignment horizontal="center" wrapText="1"/>
    </x:xf>
    <x:xf numFmtId="0" fontId="5" fillId="7" borderId="30" xfId="0" applyFont="1" applyFill="1" applyBorder="1" applyAlignment="1">
      <x:alignment horizontal="center"/>
    </x:xf>
    <x:xf numFmtId="0" fontId="3" fillId="0" borderId="31" xfId="0" applyFont="1" applyBorder="1"/>
    <x:xf numFmtId="0" fontId="5" fillId="0" borderId="0" xfId="0" applyFont="1" applyAlignment="1">
      <x:alignment horizontal="center"/>
    </x:xf>
    <x:xf numFmtId="0" fontId="3" fillId="0" borderId="32" xfId="0" applyFont="1" applyBorder="1"/>
    <x:xf numFmtId="0" fontId="3" fillId="0" borderId="33" xfId="0" applyFont="1" applyBorder="1"/>
    <x:xf numFmtId="0" fontId="5" fillId="2" borderId="34" xfId="0" applyFont="1" applyFill="1" applyBorder="1" applyAlignment="1">
      <x:alignment horizontal="center" wrapText="1"/>
    </x:xf>
    <x:xf numFmtId="0" fontId="5" fillId="2" borderId="34" xfId="0" applyFont="1" applyFill="1" applyBorder="1" applyAlignment="1">
      <x:alignment horizontal="center"/>
    </x:xf>
    <x:xf numFmtId="0" fontId="1" fillId="3" borderId="35" xfId="0" applyFont="1" applyFill="1" applyBorder="1" applyAlignment="1">
      <x:alignment horizontal="center" wrapText="1"/>
    </x:xf>
    <x:xf numFmtId="0" fontId="1" fillId="3" borderId="36" xfId="0" applyFont="1" applyFill="1" applyBorder="1" applyAlignment="1">
      <x:alignment horizontal="center" wrapText="1"/>
    </x:xf>
    <x:xf numFmtId="0" fontId="5" fillId="8" borderId="34" xfId="0" applyFont="1" applyFill="1" applyBorder="1" applyAlignment="1">
      <x:alignment horizontal="center" wrapText="1"/>
    </x:xf>
    <x:xf numFmtId="0" fontId="5" fillId="8" borderId="34" xfId="0" applyFont="1" applyFill="1" applyBorder="1" applyAlignment="1">
      <x:alignment horizontal="center"/>
    </x:xf>
    <x:xf numFmtId="0" fontId="5" fillId="9" borderId="34" xfId="0" applyFont="1" applyFill="1" applyBorder="1" applyAlignment="1">
      <x:alignment horizontal="center" wrapText="1"/>
    </x:xf>
    <x:xf numFmtId="0" fontId="5" fillId="5" borderId="34" xfId="0" applyFont="1" applyFill="1" applyBorder="1" applyAlignment="1">
      <x:alignment horizontal="center"/>
    </x:xf>
    <x:xf numFmtId="0" fontId="5" fillId="5" borderId="34" xfId="0" applyFont="1" applyFill="1" applyBorder="1" applyAlignment="1">
      <x:alignment horizontal="center" wrapText="1"/>
    </x:xf>
    <x:xf numFmtId="0" fontId="6" fillId="5" borderId="34" xfId="0" applyFont="1" applyFill="1" applyBorder="1" applyAlignment="1">
      <x:alignment horizontal="center" wrapText="1"/>
    </x:xf>
    <x:xf numFmtId="0" fontId="1" fillId="5" borderId="37" xfId="0" applyFont="1" applyFill="1" applyBorder="1" applyAlignment="1">
      <x:alignment horizontal="center" wrapText="1"/>
    </x:xf>
    <x:xf numFmtId="0" fontId="5" fillId="5" borderId="35" xfId="0" applyFont="1" applyFill="1" applyBorder="1" applyAlignment="1">
      <x:alignment horizontal="center" wrapText="1"/>
    </x:xf>
    <x:xf numFmtId="0" fontId="3" fillId="0" borderId="38" xfId="0" applyFont="1" applyBorder="1"/>
    <x:xf numFmtId="0" fontId="5" fillId="6" borderId="39" xfId="0" applyFont="1" applyFill="1" applyBorder="1" applyAlignment="1">
      <x:alignment horizontal="center"/>
    </x:xf>
    <x:xf numFmtId="0" fontId="5" fillId="6" borderId="36" xfId="0" applyFont="1" applyFill="1" applyBorder="1" applyAlignment="1">
      <x:alignment horizontal="center"/>
    </x:xf>
    <x:xf numFmtId="0" fontId="5" fillId="7" borderId="36" xfId="0" applyFont="1" applyFill="1" applyBorder="1" applyAlignment="1">
      <x:alignment horizontal="center"/>
    </x:xf>
    <x:xf numFmtId="0" fontId="5" fillId="7" borderId="36" xfId="0" applyFont="1" applyFill="1" applyBorder="1" applyAlignment="1">
      <x:alignment horizontal="center" wrapText="1"/>
    </x:xf>
    <x:xf numFmtId="0" fontId="5" fillId="7" borderId="37" xfId="0" applyFont="1" applyFill="1" applyBorder="1" applyAlignment="1">
      <x:alignment horizontal="center" wrapText="1"/>
    </x:xf>
    <x:xf numFmtId="0" fontId="5" fillId="7" borderId="40" xfId="0" applyFont="1" applyFill="1" applyBorder="1" applyAlignment="1">
      <x:alignment horizontal="center" wrapText="1"/>
    </x:xf>
    <x:xf numFmtId="0" fontId="1" fillId="10" borderId="41" xfId="0" applyFont="1" applyFill="1" applyBorder="1" applyAlignment="1">
      <x:alignment horizontal="center"/>
    </x:xf>
    <x:xf numFmtId="0" fontId="7" fillId="0" borderId="42" xfId="0" applyFont="1" applyBorder="1"/>
    <x:xf numFmtId="0" fontId="7" fillId="0" borderId="43" xfId="0" applyFont="1" applyBorder="1" applyAlignment="1">
      <x:alignment horizontal="center"/>
    </x:xf>
    <x:xf numFmtId="0" fontId="1" fillId="10" borderId="37" xfId="0" applyFont="1" applyFill="1" applyBorder="1" applyAlignment="1">
      <x:alignment horizontal="center"/>
    </x:xf>
    <x:xf numFmtId="9" fontId="1" fillId="10" borderId="37" xfId="0" applyNumberFormat="1" applyFont="1" applyFill="1" applyBorder="1" applyAlignment="1">
      <x:alignment horizontal="center"/>
    </x:xf>
    <x:xf numFmtId="1" fontId="1" fillId="10" borderId="37" xfId="0" applyNumberFormat="1" applyFont="1" applyFill="1" applyBorder="1" applyAlignment="1">
      <x:alignment horizontal="center"/>
    </x:xf>
    <x:xf numFmtId="1" fontId="1" fillId="0" borderId="37" xfId="0" applyNumberFormat="1" applyFont="1" applyBorder="1" applyAlignment="1">
      <x:alignment horizontal="center"/>
    </x:xf>
    <x:xf numFmtId="0" fontId="1" fillId="0" borderId="37" xfId="0" applyFont="1" applyBorder="1" applyAlignment="1">
      <x:alignment horizontal="center"/>
    </x:xf>
    <x:xf numFmtId="0" fontId="8" fillId="0" borderId="37" xfId="0" applyFont="1" applyBorder="1" applyAlignment="1">
      <x:alignment horizontal="center" vertical="center"/>
    </x:xf>
    <x:xf numFmtId="0" fontId="8" fillId="0" borderId="37" xfId="0" applyFont="1" applyBorder="1" applyAlignment="1">
      <x:alignment horizontal="center" vertical="center"/>
    </x:xf>
    <x:xf numFmtId="1" fontId="9" fillId="11" borderId="37" xfId="0" applyNumberFormat="1" applyFont="1" applyFill="1" applyBorder="1" applyAlignment="1">
      <x:alignment horizontal="center" vertical="center"/>
    </x:xf>
    <x:xf numFmtId="164" fontId="1" fillId="0" borderId="37" xfId="0" applyNumberFormat="1" applyFont="1" applyBorder="1" applyAlignment="1">
      <x:alignment horizontal="center" vertical="center"/>
    </x:xf>
    <x:xf numFmtId="1" fontId="1" fillId="0" borderId="37" xfId="0" applyNumberFormat="1" applyFont="1" applyBorder="1" applyAlignment="1">
      <x:alignment horizontal="center" vertical="center"/>
    </x:xf>
    <x:xf numFmtId="1" fontId="8" fillId="0" borderId="37" xfId="0" applyNumberFormat="1" applyFont="1" applyBorder="1" applyAlignment="1">
      <x:alignment horizontal="center" vertical="center"/>
    </x:xf>
    <x:xf numFmtId="164" fontId="1" fillId="0" borderId="43" xfId="0" applyNumberFormat="1" applyFont="1" applyBorder="1" applyAlignment="1">
      <x:alignment horizontal="center" vertical="center"/>
    </x:xf>
    <x:xf numFmtId="0" fontId="8" fillId="0" borderId="43" xfId="0" applyFont="1" applyBorder="1" applyAlignment="1">
      <x:alignment horizontal="center" vertical="center"/>
    </x:xf>
    <x:xf numFmtId="0" fontId="1" fillId="0" borderId="37" xfId="0" applyFont="1" applyBorder="1" applyAlignment="1">
      <x:alignment horizontal="center" vertical="center"/>
    </x:xf>
    <x:xf numFmtId="165" fontId="1" fillId="0" borderId="37" xfId="0" applyNumberFormat="1" applyFont="1" applyBorder="1" applyAlignment="1">
      <x:alignment horizontal="center" vertical="center"/>
    </x:xf>
    <x:xf numFmtId="1" fontId="1" fillId="0" borderId="33" xfId="0" applyNumberFormat="1" applyFont="1" applyBorder="1" applyAlignment="1">
      <x:alignment horizontal="center" vertical="center"/>
    </x:xf>
    <x:xf numFmtId="49" fontId="9" fillId="10" borderId="44" xfId="0" applyNumberFormat="1" applyFont="1" applyFill="1" applyBorder="1" applyAlignment="1">
      <x:alignment horizontal="center" vertical="center"/>
    </x:xf>
    <x:xf numFmtId="49" fontId="9" fillId="10" borderId="44" xfId="0" applyNumberFormat="1" applyFont="1" applyFill="1" applyBorder="1" applyAlignment="1">
      <x:alignment horizontal="center" vertical="center"/>
    </x:xf>
    <x:xf numFmtId="0" fontId="1" fillId="12" borderId="41" xfId="0" applyFont="1" applyFill="1" applyBorder="1" applyAlignment="1">
      <x:alignment horizontal="center"/>
    </x:xf>
    <x:xf numFmtId="0" fontId="1" fillId="10" borderId="42" xfId="0" applyFont="1" applyFill="1" applyBorder="1" applyAlignment="1">
      <x:alignment horizontal="left"/>
    </x:xf>
    <x:xf numFmtId="0" fontId="1" fillId="0" borderId="43" xfId="0" applyFont="1" applyBorder="1" applyAlignment="1">
      <x:alignment horizontal="center"/>
    </x:xf>
    <x:xf numFmtId="0" fontId="1" fillId="12" borderId="37" xfId="0" applyFont="1" applyFill="1" applyBorder="1" applyAlignment="1">
      <x:alignment horizontal="center"/>
    </x:xf>
    <x:xf numFmtId="1" fontId="9" fillId="11" borderId="37" xfId="0" applyNumberFormat="1" applyFont="1" applyFill="1" applyBorder="1" applyAlignment="1">
      <x:alignment horizontal="center" vertical="center"/>
    </x:xf>
    <x:xf numFmtId="9" fontId="1" fillId="12" borderId="37" xfId="0" applyNumberFormat="1" applyFont="1" applyFill="1" applyBorder="1" applyAlignment="1">
      <x:alignment horizontal="center"/>
    </x:xf>
    <x:xf numFmtId="1" fontId="1" fillId="12" borderId="37" xfId="0" applyNumberFormat="1" applyFont="1" applyFill="1" applyBorder="1" applyAlignment="1">
      <x:alignment horizontal="center"/>
    </x:xf>
    <x:xf numFmtId="0" fontId="5" fillId="12" borderId="41" xfId="0" applyFont="1" applyFill="1" applyBorder="1" applyAlignment="1">
      <x:alignment horizontal="center"/>
    </x:xf>
    <x:xf numFmtId="0" fontId="5" fillId="10" borderId="45" xfId="0" applyFont="1" applyFill="1" applyBorder="1" applyAlignment="1">
      <x:alignment horizontal="left"/>
    </x:xf>
    <x:xf numFmtId="0" fontId="5" fillId="10" borderId="46" xfId="0" applyFont="1" applyFill="1" applyBorder="1" applyAlignment="1">
      <x:alignment horizontal="center"/>
    </x:xf>
    <x:xf numFmtId="0" fontId="5" fillId="10" borderId="47" xfId="0" applyFont="1" applyFill="1" applyBorder="1" applyAlignment="1">
      <x:alignment horizontal="center"/>
    </x:xf>
    <x:xf numFmtId="9" fontId="5" fillId="10" borderId="47" xfId="0" applyNumberFormat="1" applyFont="1" applyFill="1" applyBorder="1" applyAlignment="1">
      <x:alignment horizontal="center"/>
    </x:xf>
    <x:xf numFmtId="1" fontId="5" fillId="10" borderId="47" xfId="0" applyNumberFormat="1" applyFont="1" applyFill="1" applyBorder="1" applyAlignment="1">
      <x:alignment horizontal="center"/>
    </x:xf>
    <x:xf numFmtId="1" fontId="1" fillId="10" borderId="47" xfId="0" applyNumberFormat="1" applyFont="1" applyFill="1" applyBorder="1" applyAlignment="1">
      <x:alignment horizontal="center"/>
    </x:xf>
    <x:xf numFmtId="1" fontId="9" fillId="11" borderId="47" xfId="0" applyNumberFormat="1" applyFont="1" applyFill="1" applyBorder="1" applyAlignment="1">
      <x:alignment horizontal="center" vertical="center"/>
    </x:xf>
    <x:xf numFmtId="164" fontId="5" fillId="0" borderId="47" xfId="0" applyNumberFormat="1" applyFont="1" applyBorder="1" applyAlignment="1">
      <x:alignment horizontal="center" vertical="center"/>
    </x:xf>
    <x:xf numFmtId="1" fontId="5" fillId="0" borderId="47" xfId="0" applyNumberFormat="1" applyFont="1" applyBorder="1" applyAlignment="1">
      <x:alignment horizontal="center" vertical="center"/>
    </x:xf>
    <x:xf numFmtId="3" fontId="10" fillId="0" borderId="47" xfId="0" applyNumberFormat="1" applyFont="1" applyBorder="1" applyAlignment="1">
      <x:alignment horizontal="center" vertical="center"/>
    </x:xf>
    <x:xf numFmtId="1" fontId="10" fillId="0" borderId="47" xfId="0" applyNumberFormat="1" applyFont="1" applyBorder="1" applyAlignment="1">
      <x:alignment horizontal="center" vertical="center"/>
    </x:xf>
    <x:xf numFmtId="0" fontId="10" fillId="0" borderId="47" xfId="0" applyFont="1" applyBorder="1" applyAlignment="1">
      <x:alignment horizontal="center" vertical="center"/>
    </x:xf>
    <x:xf numFmtId="165" fontId="5" fillId="0" borderId="47" xfId="0" applyNumberFormat="1" applyFont="1" applyBorder="1" applyAlignment="1">
      <x:alignment horizontal="center" vertical="center"/>
    </x:xf>
    <x:xf numFmtId="3" fontId="9" fillId="13" borderId="48" xfId="0" applyNumberFormat="1" applyFont="1" applyFill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1" fillId="10" borderId="35" xfId="0" applyFont="1" applyFill="1" applyBorder="1" applyAlignment="1">
      <x:alignment horizontal="center"/>
    </x:xf>
    <x:xf numFmtId="0" fontId="1" fillId="12" borderId="49" xfId="0" applyFont="1" applyFill="1" applyBorder="1"/>
    <x:xf numFmtId="0" fontId="1" fillId="12" borderId="40" xfId="0" applyFont="1" applyFill="1" applyBorder="1"/>
    <x:xf numFmtId="9" fontId="5" fillId="10" borderId="37" xfId="0" applyNumberFormat="1" applyFont="1" applyFill="1" applyBorder="1" applyAlignment="1">
      <x:alignment horizontal="center"/>
    </x:xf>
    <x:xf numFmtId="0" fontId="1" fillId="11" borderId="35" xfId="0" applyFont="1" applyFill="1" applyBorder="1" applyAlignment="1">
      <x:alignment horizontal="center"/>
    </x:xf>
    <x:xf numFmtId="1" fontId="7" fillId="0" borderId="43" xfId="0" applyNumberFormat="1" applyFont="1" applyBorder="1" applyAlignment="1">
      <x:alignment horizontal="center"/>
    </x:xf>
    <x:xf numFmtId="1" fontId="1" fillId="0" borderId="43" xfId="0" applyNumberFormat="1" applyFont="1" applyBorder="1" applyAlignment="1">
      <x:alignment horizontal="center"/>
    </x:xf>
    <x:xf numFmtId="1" fontId="5" fillId="10" borderId="46" xfId="0" applyNumberFormat="1" applyFont="1" applyFill="1" applyBorder="1" applyAlignment="1">
      <x:alignment horizontal="center"/>
    </x:xf>
    <x:xf numFmtId="1" fontId="5" fillId="0" borderId="37" xfId="0" applyNumberFormat="1" applyFont="1" applyBorder="1" applyAlignment="1">
      <x:alignment horizontal="center"/>
    </x:xf>
    <x:xf numFmtId="0" fontId="1" fillId="10" borderId="0" xfId="0" applyFont="1" applyFill="1" applyAlignment="1">
      <x:alignment horizontal="center"/>
    </x:xf>
    <x:xf numFmtId="0" fontId="1" fillId="14" borderId="37" xfId="0" applyFont="1" applyFill="1" applyBorder="1" applyAlignment="1">
      <x:alignment horizontal="center"/>
    </x:xf>
    <x:xf numFmtId="9" fontId="1" fillId="14" borderId="37" xfId="0" applyNumberFormat="1" applyFont="1" applyFill="1" applyBorder="1" applyAlignment="1">
      <x:alignment horizontal="center"/>
    </x:xf>
    <x:xf numFmtId="1" fontId="1" fillId="14" borderId="37" xfId="0" applyNumberFormat="1" applyFont="1" applyFill="1" applyBorder="1" applyAlignment="1">
      <x:alignment horizontal="center"/>
    </x:xf>
    <x:xf numFmtId="9" fontId="7" fillId="0" borderId="43" xfId="0" applyNumberFormat="1" applyFont="1" applyBorder="1" applyAlignment="1">
      <x:alignment horizontal="center"/>
    </x:xf>
    <x:xf numFmtId="3" fontId="7" fillId="0" borderId="43" xfId="0" applyNumberFormat="1" applyFont="1" applyBorder="1" applyAlignment="1">
      <x:alignment horizontal="center"/>
    </x:xf>
    <x:xf numFmtId="164" fontId="7" fillId="0" borderId="43" xfId="0" applyNumberFormat="1" applyFont="1" applyBorder="1" applyAlignment="1">
      <x:alignment horizontal="center"/>
    </x:xf>
    <x:xf numFmtId="165" fontId="7" fillId="0" borderId="43" xfId="0" applyNumberFormat="1" applyFont="1" applyBorder="1" applyAlignment="1">
      <x:alignment horizontal="center"/>
    </x:xf>
    <x:xf numFmtId="3" fontId="7" fillId="0" borderId="44" xfId="0" applyNumberFormat="1" applyFont="1" applyBorder="1" applyAlignment="1">
      <x:alignment horizontal="center"/>
    </x:xf>
    <x:xf numFmtId="1" fontId="7" fillId="0" borderId="44" xfId="0" applyNumberFormat="1" applyFont="1" applyBorder="1" applyAlignment="1">
      <x:alignment horizontal="center"/>
    </x:xf>
    <x:xf numFmtId="1" fontId="1" fillId="10" borderId="35" xfId="0" applyNumberFormat="1" applyFont="1" applyFill="1" applyBorder="1" applyAlignment="1">
      <x:alignment horizontal="center"/>
    </x:xf>
    <x:xf numFmtId="0" fontId="7" fillId="0" borderId="50" xfId="0" applyFont="1" applyBorder="1"/>
    <x:xf numFmtId="1" fontId="7" fillId="10" borderId="51" xfId="0" applyNumberFormat="1" applyFont="1" applyFill="1" applyBorder="1" applyAlignment="1">
      <x:alignment horizontal="center"/>
    </x:xf>
    <x:xf numFmtId="0" fontId="1" fillId="12" borderId="34" xfId="0" applyFont="1" applyFill="1" applyBorder="1" applyAlignment="1">
      <x:alignment horizontal="center"/>
    </x:xf>
    <x:xf numFmtId="9" fontId="1" fillId="12" borderId="34" xfId="0" applyNumberFormat="1" applyFont="1" applyFill="1" applyBorder="1" applyAlignment="1">
      <x:alignment horizontal="center"/>
    </x:xf>
    <x:xf numFmtId="3" fontId="1" fillId="12" borderId="34" xfId="0" applyNumberFormat="1" applyFont="1" applyFill="1" applyBorder="1" applyAlignment="1">
      <x:alignment horizontal="center"/>
    </x:xf>
    <x:xf numFmtId="1" fontId="1" fillId="12" borderId="34" xfId="0" applyNumberFormat="1" applyFont="1" applyFill="1" applyBorder="1" applyAlignment="1">
      <x:alignment horizontal="center"/>
    </x:xf>
    <x:xf numFmtId="9" fontId="7" fillId="12" borderId="41" xfId="0" applyNumberFormat="1" applyFont="1" applyFill="1" applyBorder="1" applyAlignment="1">
      <x:alignment horizontal="center"/>
    </x:xf>
    <x:xf numFmtId="1" fontId="1" fillId="0" borderId="52" xfId="0" applyNumberFormat="1" applyFont="1" applyBorder="1" applyAlignment="1">
      <x:alignment horizontal="center" vertical="center"/>
    </x:xf>
    <x:xf numFmtId="0" fontId="8" fillId="0" borderId="52" xfId="0" applyFont="1" applyBorder="1" applyAlignment="1">
      <x:alignment horizontal="center" vertical="center"/>
    </x:xf>
    <x:xf numFmtId="1" fontId="9" fillId="11" borderId="34" xfId="0" applyNumberFormat="1" applyFont="1" applyFill="1" applyBorder="1" applyAlignment="1">
      <x:alignment horizontal="center" vertical="center"/>
    </x:xf>
    <x:xf numFmtId="1" fontId="8" fillId="0" borderId="52" xfId="0" applyNumberFormat="1" applyFont="1" applyBorder="1" applyAlignment="1">
      <x:alignment horizontal="center" vertical="center"/>
    </x:xf>
    <x:xf numFmtId="164" fontId="1" fillId="0" borderId="52" xfId="0" applyNumberFormat="1" applyFont="1" applyBorder="1" applyAlignment="1">
      <x:alignment horizontal="center" vertical="center"/>
    </x:xf>
    <x:xf numFmtId="164" fontId="1" fillId="0" borderId="53" xfId="0" applyNumberFormat="1" applyFont="1" applyBorder="1" applyAlignment="1">
      <x:alignment horizontal="center" vertical="center"/>
    </x:xf>
    <x:xf numFmtId="0" fontId="8" fillId="0" borderId="53" xfId="0" applyFont="1" applyBorder="1" applyAlignment="1">
      <x:alignment horizontal="center" vertical="center"/>
    </x:xf>
    <x:xf numFmtId="0" fontId="1" fillId="0" borderId="52" xfId="0" applyFont="1" applyBorder="1" applyAlignment="1">
      <x:alignment horizontal="center" vertical="center"/>
    </x:xf>
    <x:xf numFmtId="165" fontId="1" fillId="0" borderId="52" xfId="0" applyNumberFormat="1" applyFont="1" applyBorder="1" applyAlignment="1">
      <x:alignment horizontal="center" vertical="center"/>
    </x:xf>
    <x:xf numFmtId="1" fontId="1" fillId="14" borderId="52" xfId="0" applyNumberFormat="1" applyFont="1" applyFill="1" applyBorder="1" applyAlignment="1">
      <x:alignment horizontal="center" vertical="center"/>
    </x:xf>
    <x:xf numFmtId="0" fontId="1" fillId="14" borderId="34" xfId="0" applyFont="1" applyFill="1" applyBorder="1" applyAlignment="1">
      <x:alignment horizontal="center"/>
    </x:xf>
    <x:xf numFmtId="49" fontId="9" fillId="14" borderId="49" xfId="0" applyNumberFormat="1" applyFont="1" applyFill="1" applyBorder="1" applyAlignment="1">
      <x:alignment horizontal="center" vertical="center"/>
    </x:xf>
    <x:xf numFmtId="0" fontId="5" fillId="10" borderId="41" xfId="0" applyFont="1" applyFill="1" applyBorder="1" applyAlignment="1">
      <x:alignment horizontal="center"/>
    </x:xf>
    <x:xf numFmtId="9" fontId="7" fillId="0" borderId="54" xfId="0" applyNumberFormat="1" applyFont="1" applyBorder="1" applyAlignment="1">
      <x:alignment horizontal="center"/>
    </x:xf>
    <x:xf numFmtId="9" fontId="5" fillId="0" borderId="47" xfId="0" applyNumberFormat="1" applyFont="1" applyBorder="1" applyAlignment="1">
      <x:alignment horizontal="center" vertical="center"/>
    </x:xf>
    <x:xf numFmtId="3" fontId="5" fillId="10" borderId="35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vertical="bottom" wrapText="0"/>
    </x:xf>
    <x:xf numFmtId="0" fontId="12" fillId="0" borderId="0" xfId="0" applyNumberFormat="1" applyFont="1" applyFill="1" applyBorder="1" applyAlignment="1">
      <x:alignment vertical="bottom" wrapText="0"/>
    </x:xf>
    <x:xf numFmtId="0" fontId="0" fillId="15" borderId="0" xfId="0" applyNumberFormat="1" applyFont="1" applyFill="1" applyBorder="1" applyAlignment="1">
      <x:alignment vertical="bottom" wrapText="0"/>
    </x:xf>
    <x:xf numFmtId="0" fontId="13" fillId="15" borderId="0" xfId="0" applyNumberFormat="1" applyFont="1" applyFill="1" applyBorder="1" applyAlignment="1">
      <x:alignment vertical="bottom" wrapText="0"/>
    </x:xf>
    <x:xf numFmtId="0" fontId="13" fillId="15" borderId="0" xfId="0" applyNumberFormat="1" applyFont="1" applyFill="1" applyBorder="1" applyAlignment="1">
      <x:alignment vertical="bottom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bottom" wrapText="0"/>
    </x:xf>
    <x:xf numFmtId="0" fontId="14" fillId="16" borderId="0" xfId="0" applyNumberFormat="1" applyFont="1" applyFill="1" applyBorder="1" applyAlignment="1">
      <x:alignment vertical="bottom" wrapText="0"/>
    </x:xf>
    <x:xf numFmtId="0" fontId="14" fillId="16" borderId="0" xfId="0" applyNumberFormat="1" applyFont="1" applyFill="1" applyBorder="1" applyAlignment="1">
      <x:alignment horizontal="center" vertical="bottom" wrapText="0"/>
    </x:xf>
    <x:xf numFmtId="0" fontId="15" fillId="0" borderId="0" xfId="0" applyNumberFormat="1" applyFont="1" applyFill="1" applyBorder="1" applyAlignment="1">
      <x:alignment vertical="bottom" wrapText="0"/>
    </x:xf>
    <x:xf numFmtId="0" fontId="15" fillId="0" borderId="55" xfId="0" applyNumberFormat="1" applyFont="1" applyFill="1" applyBorder="1" applyAlignment="1">
      <x:alignment vertical="bottom" wrapText="0"/>
    </x:xf>
    <x:xf numFmtId="0" fontId="15" fillId="0" borderId="56" xfId="0" applyNumberFormat="1" applyFont="1" applyFill="1" applyBorder="1" applyAlignment="1">
      <x:alignment vertical="bottom" wrapText="0"/>
    </x:xf>
    <x:xf numFmtId="0" fontId="15" fillId="0" borderId="57" xfId="0" applyNumberFormat="1" applyFont="1" applyFill="1" applyBorder="1" applyAlignment="1">
      <x:alignment vertical="bottom" wrapText="0"/>
    </x:xf>
    <x:xf numFmtId="0" fontId="15" fillId="0" borderId="58" xfId="0" applyNumberFormat="1" applyFont="1" applyFill="1" applyBorder="1" applyAlignment="1">
      <x:alignment vertical="bottom" wrapText="0"/>
    </x:xf>
    <x:xf numFmtId="0" fontId="15" fillId="0" borderId="59" xfId="0" applyNumberFormat="1" applyFont="1" applyFill="1" applyBorder="1" applyAlignment="1">
      <x:alignment vertical="bottom" wrapText="0"/>
    </x:xf>
    <x:xf numFmtId="0" fontId="15" fillId="0" borderId="60" xfId="0" applyNumberFormat="1" applyFont="1" applyFill="1" applyBorder="1" applyAlignment="1">
      <x:alignment vertical="bottom" wrapText="0"/>
    </x:xf>
    <x:xf numFmtId="0" fontId="15" fillId="0" borderId="61" xfId="0" applyNumberFormat="1" applyFont="1" applyFill="1" applyBorder="1" applyAlignment="1">
      <x:alignment vertical="bottom" wrapText="0"/>
    </x:xf>
    <x:xf numFmtId="0" fontId="15" fillId="0" borderId="62" xfId="0" applyNumberFormat="1" applyFont="1" applyFill="1" applyBorder="1" applyAlignment="1">
      <x:alignment vertical="bottom" wrapText="0"/>
    </x:xf>
    <x:xf numFmtId="0" fontId="15" fillId="0" borderId="63" xfId="0" applyNumberFormat="1" applyFont="1" applyFill="1" applyBorder="1" applyAlignment="1">
      <x:alignment vertical="bottom" wrapText="0"/>
    </x:xf>
    <x:xf numFmtId="200" fontId="14" fillId="16" borderId="0" xfId="0" applyNumberFormat="1" applyFont="1" applyFill="1" applyBorder="1" applyAlignment="1">
      <x:alignment horizontal="center"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1" fontId="14" fillId="16" borderId="0" xfId="0" applyNumberFormat="1" applyFont="1" applyFill="1" applyBorder="1" applyAlignment="1">
      <x:alignment horizontal="center" vertical="bottom" wrapText="0"/>
    </x:xf>
    <x:xf numFmtId="202" fontId="15" fillId="0" borderId="56" xfId="0" applyNumberFormat="1" applyFont="1" applyFill="1" applyBorder="1" applyAlignment="1">
      <x:alignment vertical="bottom" wrapText="0"/>
    </x:xf>
    <x:xf numFmtId="202" fontId="15" fillId="0" borderId="59" xfId="0" applyNumberFormat="1" applyFont="1" applyFill="1" applyBorder="1" applyAlignment="1">
      <x:alignment vertical="bottom" wrapText="0"/>
    </x:xf>
    <x:xf numFmtId="202" fontId="15" fillId="0" borderId="62" xfId="0" applyNumberFormat="1" applyFont="1" applyFill="1" applyBorder="1" applyAlignment="1">
      <x:alignment vertical="bottom" wrapText="0"/>
    </x:xf>
    <x:xf numFmtId="203" fontId="15" fillId="0" borderId="56" xfId="0" applyNumberFormat="1" applyFont="1" applyFill="1" applyBorder="1" applyAlignment="1">
      <x:alignment vertical="bottom" wrapText="0"/>
    </x:xf>
    <x:xf numFmtId="203" fontId="15" fillId="0" borderId="59" xfId="0" applyNumberFormat="1" applyFont="1" applyFill="1" applyBorder="1" applyAlignment="1">
      <x:alignment vertical="bottom" wrapText="0"/>
    </x:xf>
    <x:xf numFmtId="203" fontId="15" fillId="0" borderId="62" xfId="0" applyNumberFormat="1" applyFont="1" applyFill="1" applyBorder="1" applyAlignment="1">
      <x:alignment vertical="bottom" wrapText="0"/>
    </x:xf>
    <x:xf numFmtId="200" fontId="15" fillId="0" borderId="56" xfId="0" applyNumberFormat="1" applyFont="1" applyFill="1" applyBorder="1" applyAlignment="1">
      <x:alignment vertical="bottom" wrapText="0"/>
    </x:xf>
    <x:xf numFmtId="200" fontId="15" fillId="0" borderId="59" xfId="0" applyNumberFormat="1" applyFont="1" applyFill="1" applyBorder="1" applyAlignment="1">
      <x:alignment vertical="bottom" wrapText="0"/>
    </x:xf>
    <x:xf numFmtId="200" fontId="15" fillId="0" borderId="62" xfId="0" applyNumberFormat="1" applyFont="1" applyFill="1" applyBorder="1" applyAlignment="1">
      <x:alignment vertical="bottom" wrapText="0"/>
    </x:xf>
    <x:xf numFmtId="201" fontId="15" fillId="0" borderId="56" xfId="0" applyNumberFormat="1" applyFont="1" applyFill="1" applyBorder="1" applyAlignment="1">
      <x:alignment vertical="bottom" wrapText="0"/>
    </x:xf>
    <x:xf numFmtId="201" fontId="15" fillId="0" borderId="59" xfId="0" applyNumberFormat="1" applyFont="1" applyFill="1" applyBorder="1" applyAlignment="1">
      <x:alignment vertical="bottom" wrapText="0"/>
    </x:xf>
    <x:xf numFmtId="201" fontId="15" fillId="0" borderId="62" xfId="0" applyNumberFormat="1" applyFont="1" applyFill="1" applyBorder="1" applyAlignment="1">
      <x:alignment vertical="bottom" wrapText="0"/>
    </x:xf>
    <x:xf numFmtId="204" fontId="15" fillId="0" borderId="57" xfId="0" applyNumberFormat="1" applyFont="1" applyFill="1" applyBorder="1" applyAlignment="1">
      <x:alignment vertical="bottom" wrapText="0"/>
    </x:xf>
    <x:xf numFmtId="204" fontId="15" fillId="0" borderId="60" xfId="0" applyNumberFormat="1" applyFont="1" applyFill="1" applyBorder="1" applyAlignment="1">
      <x:alignment vertical="bottom" wrapText="0"/>
    </x:xf>
    <x:xf numFmtId="204" fontId="15" fillId="0" borderId="63" xfId="0" applyNumberFormat="1" applyFont="1" applyFill="1" applyBorder="1" applyAlignment="1">
      <x:alignment vertical="bottom" wrapText="0"/>
    </x:xf>
    <x:xf numFmtId="0" fontId="16" fillId="0" borderId="0" xfId="0" applyNumberFormat="1" applyFont="1" applyFill="1" applyBorder="1" applyAlignment="1">
      <x:alignment vertical="bottom" wrapText="0"/>
    </x:xf>
    <x:xf numFmtId="200" fontId="16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9">
    <x:dxf>
      <x:fill>
        <x:patternFill>
          <x:bgColor rgb="FFFF0000"/>
        </x:patternFill>
      </x:fill>
      <x:border/>
    </x:dxf>
    <x:dxf>
      <x:fill>
        <x:patternFill>
          <x:bgColor rgb="FFFFFF00"/>
        </x:patternFill>
      </x:fill>
      <x:border/>
    </x:dxf>
    <x:dxf>
      <x:fill>
        <x:patternFill>
          <x:bgColor rgb="FF92D050"/>
        </x:patternFill>
      </x:fill>
      <x:border/>
    </x:dxf>
    <x:dxf>
      <x:font>
        <x:color rgb="FF006100"/>
      </x:font>
      <x:fill>
        <x:patternFill>
          <x:bgColor rgb="FFC6EFCE"/>
        </x:patternFill>
      </x:fill>
      <x:border/>
    </x:dxf>
    <x:dxf>
      <x:fill>
        <x:patternFill patternType="none"/>
      </x:fill>
      <x:border>
        <x:left style="thin">
          <x:color rgb="FF9C0006"/>
        </x:left>
        <x:right style="thin">
          <x:color rgb="FF9C0006"/>
        </x:right>
        <x:top style="thin">
          <x:color rgb="FF9C0006"/>
        </x:top>
        <x:bottom style="thin">
          <x:color rgb="FF9C0006"/>
        </x:bottom>
      </x:border>
    </x:dxf>
    <x:dxf>
      <x:font>
        <x:color rgb="FF9C6500"/>
      </x:font>
      <x:fill>
        <x:patternFill>
          <x:bgColor rgb="FFFFEB9C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b/>
        <x:color rgb="FF9A6700"/>
      </x:font>
      <x:fill>
        <x:patternFill patternType="solid">
          <x:bgColor rgb="FFFFF4E5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b4b7322e34dd9" /><Relationship Type="http://schemas.openxmlformats.org/officeDocument/2006/relationships/theme" Target="/xl/theme/theme1.xml" Id="R5e8b5fba6a5f434a" /><Relationship Type="http://schemas.openxmlformats.org/officeDocument/2006/relationships/sharedStrings" Target="/xl/sharedStrings.xml" Id="Re89ec20b4d984f79" /><Relationship Type="http://schemas.openxmlformats.org/officeDocument/2006/relationships/worksheet" Target="/xl/worksheets/sheet1.xml" Id="Reed3b05a529d4018" /><Relationship Type="http://schemas.openxmlformats.org/officeDocument/2006/relationships/worksheet" Target="/xl/worksheets/sheet2.xml" Id="Rea168e293fb94f27" /><Relationship Type="http://schemas.openxmlformats.org/officeDocument/2006/relationships/worksheet" Target="/xl/worksheets/sheet3.xml" Id="R49d6f28c50a74f44" /><Relationship Type="http://schemas.openxmlformats.org/officeDocument/2006/relationships/worksheet" Target="/xl/worksheets/sheet4.xml" Id="R12663291bd07476c" /><Relationship Type="http://schemas.openxmlformats.org/officeDocument/2006/relationships/worksheet" Target="/xl/worksheets/sheet5.xml" Id="Ra6b4b958cf894dd3" /><Relationship Type="http://schemas.openxmlformats.org/officeDocument/2006/relationships/worksheet" Target="/xl/worksheets/sheet6.xml" Id="R5d099eb8515c49f2" /><Relationship Type="http://schemas.openxmlformats.org/officeDocument/2006/relationships/worksheet" Target="/xl/worksheets/sheet7.xml" Id="Raef5ee3dbd4b4ddd" /><Relationship Type="http://schemas.openxmlformats.org/officeDocument/2006/relationships/worksheet" Target="/xl/worksheets/sheet8.xml" Id="R8de694cc194a466d" /><Relationship Type="http://schemas.openxmlformats.org/officeDocument/2006/relationships/worksheet" Target="/xl/worksheets/sheet9.xml" Id="Re9b422a2a74649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dcffc299ec4b9a" /><Relationship Type="http://schemas.openxmlformats.org/officeDocument/2006/relationships/chart" Target="/xl/drawings/charts/chart2.xml" Id="R797af59268c443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Population par zone de santé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Population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'TABLEAU DE BORD'!$B$23:$B$29</c:f>
              <c:strCache>
                <c:ptCount val="0"/>
              </c:strCache>
            </c:strRef>
          </c:cat>
          <c:val>
            <c:numRef>
              <c:f>'TABLEAU DE BORD'!$C$23:$C$29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Stock disponible par vaccin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Stock disponible</c:v>
          </c:tx>
          <c:spPr>
            <a:solidFill xmlns:a="http://schemas.openxmlformats.org/drawingml/2006/main">
              <a:srgbClr val="4E79A7"/>
            </a:solidFill>
          </c:spPr>
          <c:cat>
            <c:strRef>
              <c:f>'TABLEAU DE BORD'!$B$10:$B$19</c:f>
              <c:strCache>
                <c:ptCount val="0"/>
              </c:strCache>
            </c:strRef>
          </c:cat>
          <c:val>
            <c:numRef>
              <c:f>'TABLEAU DE BORD'!$D$10:$D$19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dcffc299ec4b9a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7af59268c443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13d81c35b0ee431b" /></Relationships>
</file>

<file path=xl/worksheets/sheet1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4.430000305175781" defaultRowHeight="15"/>
  <x:cols>
    <x:col min="1" max="1" width="3.430000066757202" customWidth="1"/>
    <x:col min="2" max="2" width="19.860000610351562" customWidth="1"/>
    <x:col min="3" max="3" width="12.710000038146973" customWidth="1"/>
    <x:col min="4" max="11" width="8.859999656677246" customWidth="1"/>
    <x:col min="12" max="12" width="12.859999656677246" customWidth="1"/>
    <x:col min="13" max="13" width="13.140000343322754" customWidth="1"/>
    <x:col min="14" max="14" width="13.430000305175781" customWidth="1"/>
    <x:col min="15" max="15" width="8.859999656677246" customWidth="1"/>
    <x:col min="16" max="16" width="17.139999389648438" customWidth="1"/>
    <x:col min="17" max="17" width="8.859999656677246" customWidth="1"/>
    <x:col min="18" max="19" width="16.860000610351562" customWidth="1"/>
    <x:col min="20" max="20" width="8.859999656677246" customWidth="1"/>
    <x:col min="21" max="22" width="14.289999961853027" customWidth="1"/>
    <x:col min="23" max="23" width="8.859999656677246" customWidth="1"/>
    <x:col min="24" max="24" width="14.430000305175781" customWidth="1"/>
    <x:col min="25" max="26" width="8.859999656677246" customWidth="1"/>
    <x:col min="27" max="27" width="17.709999084472656" customWidth="1"/>
    <x:col min="28" max="29" width="8.859999656677246" customWidth="1"/>
    <x:col min="30" max="30" width="14.569999694824219" customWidth="1"/>
    <x:col min="31" max="32" width="8.859999656677246" customWidth="1"/>
    <x:col min="33" max="33" width="16.43000030517578" customWidth="1"/>
    <x:col min="34" max="35" width="8.859999656677246" customWidth="1"/>
    <x:col min="36" max="36" width="13.430000305175781" customWidth="1"/>
    <x:col min="37" max="38" width="8.859999656677246" customWidth="1"/>
    <x:col min="39" max="39" width="14" customWidth="1"/>
    <x:col min="40" max="41" width="8.859999656677246" customWidth="1"/>
    <x:col min="42" max="42" width="15.140000343322754" customWidth="1"/>
    <x:col min="43" max="44" width="8.859999656677246" customWidth="1"/>
    <x:col min="45" max="48" width="13.289999961853027" customWidth="1"/>
    <x:col min="49" max="50" width="8.859999656677246" customWidth="1"/>
    <x:col min="51" max="51" width="11.859999656677246" customWidth="1"/>
    <x:col min="52" max="53" width="8.859999656677246" customWidth="1"/>
    <x:col min="54" max="54" width="17.43000030517578" customWidth="1"/>
    <x:col min="55" max="56" width="8.859999656677246" customWidth="1"/>
    <x:col min="57" max="57" width="15.140000343322754" customWidth="1"/>
    <x:col min="58" max="59" width="8.859999656677246" customWidth="1"/>
    <x:col min="60" max="60" width="19.43000030517578" customWidth="1"/>
    <x:col min="61" max="63" width="12.140000343322754" customWidth="1"/>
    <x:col min="64" max="65" width="8.859999656677246" customWidth="1"/>
    <x:col min="66" max="66" width="14.569999694824219" customWidth="1"/>
    <x:col min="67" max="68" width="8.859999656677246" customWidth="1"/>
    <x:col min="69" max="69" width="17.139999389648438" customWidth="1"/>
    <x:col min="70" max="70" width="13.569999694824219" customWidth="1"/>
    <x:col min="71" max="71" width="10.430000305175781" customWidth="1"/>
    <x:col min="72" max="73" width="10.569999694824219" customWidth="1"/>
    <x:col min="74" max="74" width="8.859999656677246" customWidth="1"/>
    <x:col min="75" max="75" width="14.430000305175781" customWidth="1"/>
    <x:col min="76" max="80" width="8.859999656677246" customWidth="1"/>
    <x:col min="81" max="81" width="10.710000038146973" customWidth="1"/>
    <x:col min="82" max="82" width="12.289999961853027" customWidth="1"/>
    <x:col min="83" max="83" width="8.859999656677246" customWidth="1"/>
    <x:col min="84" max="84" width="14.569999694824219" customWidth="1"/>
  </x:cols>
  <x:sheetData>
    <x:row r="1" ht="24" customHeight="1">
      <x:c r="A1" s="1"/>
      <x:c r="B1" s="2" t="s">
        <x:v>0</x:v>
      </x:c>
      <x:c r="C1" s="3" t="s">
        <x:v>1</x:v>
      </x:c>
      <x:c r="D1" s="4" t="s">
        <x:v>2</x:v>
      </x:c>
      <x:c r="E1" s="5"/>
      <x:c r="F1" s="6"/>
      <x:c r="G1" s="7" t="s">
        <x:v>3</x:v>
      </x:c>
      <x:c r="H1" s="5"/>
      <x:c r="I1" s="8"/>
      <x:c r="J1" s="9" t="s">
        <x:v>4</x:v>
      </x:c>
      <x:c r="K1" s="5"/>
      <x:c r="L1" s="6"/>
      <x:c r="M1" s="10" t="s">
        <x:v>5</x:v>
      </x:c>
      <x:c r="N1" s="11"/>
      <x:c r="O1" s="11"/>
      <x:c r="P1" s="11"/>
      <x:c r="Q1" s="11"/>
      <x:c r="R1" s="12"/>
      <x:c r="S1" s="13" t="s">
        <x:v>6</x:v>
      </x:c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  <x:c r="BA1" s="11"/>
      <x:c r="BB1" s="11"/>
      <x:c r="BC1" s="11"/>
      <x:c r="BD1" s="11"/>
      <x:c r="BE1" s="11"/>
      <x:c r="BF1" s="11"/>
      <x:c r="BG1" s="11"/>
      <x:c r="BH1" s="11"/>
      <x:c r="BI1" s="11"/>
      <x:c r="BJ1" s="11"/>
      <x:c r="BK1" s="11"/>
      <x:c r="BL1" s="11"/>
      <x:c r="BM1" s="11"/>
      <x:c r="BN1" s="11"/>
      <x:c r="BO1" s="11"/>
      <x:c r="BP1" s="11"/>
      <x:c r="BQ1" s="11"/>
      <x:c r="BR1" s="11"/>
      <x:c r="BS1" s="11"/>
      <x:c r="BT1" s="11"/>
      <x:c r="BU1" s="11"/>
      <x:c r="BV1" s="14"/>
      <x:c r="BW1" s="15" t="s">
        <x:v>7</x:v>
      </x:c>
      <x:c r="BX1" s="11"/>
      <x:c r="BY1" s="11"/>
      <x:c r="BZ1" s="11"/>
      <x:c r="CA1" s="14"/>
      <x:c r="CB1" s="16" t="s">
        <x:v>8</x:v>
      </x:c>
      <x:c r="CC1" s="11"/>
      <x:c r="CD1" s="11"/>
      <x:c r="CE1" s="11"/>
      <x:c r="CF1" s="14"/>
    </x:row>
    <x:row r="2" ht="39.75" customHeight="1">
      <x:c r="A2" s="1"/>
      <x:c r="B2" s="17"/>
      <x:c r="C2" s="18"/>
      <x:c r="D2" s="19"/>
      <x:c r="E2" s="20"/>
      <x:c r="F2" s="21"/>
      <x:c r="G2" s="22"/>
      <x:c r="H2" s="23"/>
      <x:c r="I2" s="24"/>
      <x:c r="J2" s="25"/>
      <x:c r="K2" s="20"/>
      <x:c r="L2" s="21"/>
      <x:c r="M2" s="26" t="s">
        <x:v>9</x:v>
      </x:c>
      <x:c r="N2" s="27"/>
      <x:c r="O2" s="26" t="s">
        <x:v>10</x:v>
      </x:c>
      <x:c r="P2" s="27"/>
      <x:c r="Q2" s="26" t="s">
        <x:v>11</x:v>
      </x:c>
      <x:c r="R2" s="27"/>
      <x:c r="S2" s="28" t="s">
        <x:v>12</x:v>
      </x:c>
      <x:c r="T2" s="29"/>
      <x:c r="U2" s="27"/>
      <x:c r="V2" s="28" t="s">
        <x:v>13</x:v>
      </x:c>
      <x:c r="W2" s="29"/>
      <x:c r="X2" s="27"/>
      <x:c r="Y2" s="30" t="s">
        <x:v>14</x:v>
      </x:c>
      <x:c r="Z2" s="29"/>
      <x:c r="AA2" s="27"/>
      <x:c r="AB2" s="28" t="s">
        <x:v>15</x:v>
      </x:c>
      <x:c r="AC2" s="29"/>
      <x:c r="AD2" s="27"/>
      <x:c r="AE2" s="28" t="s">
        <x:v>16</x:v>
      </x:c>
      <x:c r="AF2" s="29"/>
      <x:c r="AG2" s="27"/>
      <x:c r="AH2" s="28" t="s">
        <x:v>17</x:v>
      </x:c>
      <x:c r="AI2" s="29"/>
      <x:c r="AJ2" s="27"/>
      <x:c r="AK2" s="28" t="s">
        <x:v>18</x:v>
      </x:c>
      <x:c r="AL2" s="29"/>
      <x:c r="AM2" s="27"/>
      <x:c r="AN2" s="28" t="s">
        <x:v>19</x:v>
      </x:c>
      <x:c r="AO2" s="29"/>
      <x:c r="AP2" s="27"/>
      <x:c r="AQ2" s="28" t="s">
        <x:v>20</x:v>
      </x:c>
      <x:c r="AR2" s="29"/>
      <x:c r="AS2" s="27"/>
      <x:c r="AT2" s="31"/>
      <x:c r="AU2" s="31" t="s">
        <x:v>21</x:v>
      </x:c>
      <x:c r="AV2" s="31"/>
      <x:c r="AW2" s="30" t="s">
        <x:v>22</x:v>
      </x:c>
      <x:c r="AX2" s="29"/>
      <x:c r="AY2" s="27"/>
      <x:c r="AZ2" s="30" t="s">
        <x:v>23</x:v>
      </x:c>
      <x:c r="BA2" s="29"/>
      <x:c r="BB2" s="27"/>
      <x:c r="BC2" s="28" t="s">
        <x:v>24</x:v>
      </x:c>
      <x:c r="BD2" s="29"/>
      <x:c r="BE2" s="27"/>
      <x:c r="BF2" s="30" t="s">
        <x:v>25</x:v>
      </x:c>
      <x:c r="BG2" s="29"/>
      <x:c r="BH2" s="27"/>
      <x:c r="BI2" s="32" t="s">
        <x:v>26</x:v>
      </x:c>
      <x:c r="BJ2" s="33"/>
      <x:c r="BK2" s="34"/>
      <x:c r="BL2" s="30" t="s">
        <x:v>27</x:v>
      </x:c>
      <x:c r="BM2" s="29"/>
      <x:c r="BN2" s="27"/>
      <x:c r="BO2" s="30" t="s">
        <x:v>28</x:v>
      </x:c>
      <x:c r="BP2" s="29"/>
      <x:c r="BQ2" s="27"/>
      <x:c r="BR2" s="26" t="s">
        <x:v>29</x:v>
      </x:c>
      <x:c r="BS2" s="29"/>
      <x:c r="BT2" s="29"/>
      <x:c r="BU2" s="29"/>
      <x:c r="BV2" s="35"/>
      <x:c r="BW2" s="36" t="s">
        <x:v>30</x:v>
      </x:c>
      <x:c r="BX2" s="37" t="s">
        <x:v>31</x:v>
      </x:c>
      <x:c r="BY2" s="11"/>
      <x:c r="BZ2" s="11"/>
      <x:c r="CA2" s="14"/>
      <x:c r="CB2" s="38" t="s">
        <x:v>32</x:v>
      </x:c>
      <x:c r="CC2" s="29"/>
      <x:c r="CD2" s="29"/>
      <x:c r="CE2" s="29"/>
      <x:c r="CF2" s="39"/>
    </x:row>
    <x:row r="3" ht="15.75" customHeight="1">
      <x:c r="A3" s="40" t="s">
        <x:v>33</x:v>
      </x:c>
      <x:c r="B3" s="41"/>
      <x:c r="C3" s="42"/>
      <x:c r="D3" s="43" t="s">
        <x:v>34</x:v>
      </x:c>
      <x:c r="E3" s="43" t="s">
        <x:v>35</x:v>
      </x:c>
      <x:c r="F3" s="44" t="s">
        <x:v>36</x:v>
      </x:c>
      <x:c r="G3" s="45" t="s">
        <x:v>37</x:v>
      </x:c>
      <x:c r="H3" s="46" t="s">
        <x:v>38</x:v>
      </x:c>
      <x:c r="I3" s="45" t="s">
        <x:v>39</x:v>
      </x:c>
      <x:c r="J3" s="47" t="s">
        <x:v>40</x:v>
      </x:c>
      <x:c r="K3" s="47" t="s">
        <x:v>41</x:v>
      </x:c>
      <x:c r="L3" s="47" t="s">
        <x:v>11</x:v>
      </x:c>
      <x:c r="M3" s="48" t="s">
        <x:v>35</x:v>
      </x:c>
      <x:c r="N3" s="48" t="s">
        <x:v>42</x:v>
      </x:c>
      <x:c r="O3" s="48" t="s">
        <x:v>35</x:v>
      </x:c>
      <x:c r="P3" s="47" t="s">
        <x:v>42</x:v>
      </x:c>
      <x:c r="Q3" s="48" t="s">
        <x:v>35</x:v>
      </x:c>
      <x:c r="R3" s="47" t="s">
        <x:v>42</x:v>
      </x:c>
      <x:c r="S3" s="49" t="s">
        <x:v>43</x:v>
      </x:c>
      <x:c r="T3" s="50" t="s">
        <x:v>44</x:v>
      </x:c>
      <x:c r="U3" s="51" t="s">
        <x:v>45</x:v>
      </x:c>
      <x:c r="V3" s="49" t="s">
        <x:v>46</x:v>
      </x:c>
      <x:c r="W3" s="50" t="s">
        <x:v>44</x:v>
      </x:c>
      <x:c r="X3" s="51" t="s">
        <x:v>45</x:v>
      </x:c>
      <x:c r="Y3" s="49" t="s">
        <x:v>46</x:v>
      </x:c>
      <x:c r="Z3" s="50" t="s">
        <x:v>44</x:v>
      </x:c>
      <x:c r="AA3" s="51" t="s">
        <x:v>45</x:v>
      </x:c>
      <x:c r="AB3" s="49" t="s">
        <x:v>46</x:v>
      </x:c>
      <x:c r="AC3" s="50" t="s">
        <x:v>44</x:v>
      </x:c>
      <x:c r="AD3" s="51" t="s">
        <x:v>45</x:v>
      </x:c>
      <x:c r="AE3" s="49" t="s">
        <x:v>46</x:v>
      </x:c>
      <x:c r="AF3" s="50" t="s">
        <x:v>44</x:v>
      </x:c>
      <x:c r="AG3" s="51" t="s">
        <x:v>45</x:v>
      </x:c>
      <x:c r="AH3" s="49" t="s">
        <x:v>46</x:v>
      </x:c>
      <x:c r="AI3" s="50" t="s">
        <x:v>44</x:v>
      </x:c>
      <x:c r="AJ3" s="51" t="s">
        <x:v>45</x:v>
      </x:c>
      <x:c r="AK3" s="49" t="s">
        <x:v>46</x:v>
      </x:c>
      <x:c r="AL3" s="50" t="s">
        <x:v>44</x:v>
      </x:c>
      <x:c r="AM3" s="51" t="s">
        <x:v>45</x:v>
      </x:c>
      <x:c r="AN3" s="49" t="s">
        <x:v>46</x:v>
      </x:c>
      <x:c r="AO3" s="50" t="s">
        <x:v>44</x:v>
      </x:c>
      <x:c r="AP3" s="51" t="s">
        <x:v>45</x:v>
      </x:c>
      <x:c r="AQ3" s="49" t="s">
        <x:v>46</x:v>
      </x:c>
      <x:c r="AR3" s="50" t="s">
        <x:v>44</x:v>
      </x:c>
      <x:c r="AS3" s="51" t="s">
        <x:v>45</x:v>
      </x:c>
      <x:c r="AT3" s="49" t="s">
        <x:v>46</x:v>
      </x:c>
      <x:c r="AU3" s="50" t="s">
        <x:v>44</x:v>
      </x:c>
      <x:c r="AV3" s="51" t="s">
        <x:v>45</x:v>
      </x:c>
      <x:c r="AW3" s="49" t="s">
        <x:v>46</x:v>
      </x:c>
      <x:c r="AX3" s="50" t="s">
        <x:v>44</x:v>
      </x:c>
      <x:c r="AY3" s="51" t="s">
        <x:v>45</x:v>
      </x:c>
      <x:c r="AZ3" s="49" t="s">
        <x:v>46</x:v>
      </x:c>
      <x:c r="BA3" s="50" t="s">
        <x:v>44</x:v>
      </x:c>
      <x:c r="BB3" s="51" t="s">
        <x:v>45</x:v>
      </x:c>
      <x:c r="BC3" s="49" t="s">
        <x:v>46</x:v>
      </x:c>
      <x:c r="BD3" s="50" t="s">
        <x:v>44</x:v>
      </x:c>
      <x:c r="BE3" s="51" t="s">
        <x:v>45</x:v>
      </x:c>
      <x:c r="BF3" s="49" t="s">
        <x:v>46</x:v>
      </x:c>
      <x:c r="BG3" s="50" t="s">
        <x:v>44</x:v>
      </x:c>
      <x:c r="BH3" s="51" t="s">
        <x:v>45</x:v>
      </x:c>
      <x:c r="BI3" s="49" t="s">
        <x:v>46</x:v>
      </x:c>
      <x:c r="BJ3" s="50" t="s">
        <x:v>44</x:v>
      </x:c>
      <x:c r="BK3" s="51" t="s">
        <x:v>45</x:v>
      </x:c>
      <x:c r="BL3" s="49" t="s">
        <x:v>46</x:v>
      </x:c>
      <x:c r="BM3" s="50" t="s">
        <x:v>44</x:v>
      </x:c>
      <x:c r="BN3" s="51" t="s">
        <x:v>45</x:v>
      </x:c>
      <x:c r="BO3" s="50" t="s">
        <x:v>47</x:v>
      </x:c>
      <x:c r="BP3" s="50" t="s">
        <x:v>48</x:v>
      </x:c>
      <x:c r="BQ3" s="52" t="s">
        <x:v>49</x:v>
      </x:c>
      <x:c r="BR3" s="53" t="s">
        <x:v>50</x:v>
      </x:c>
      <x:c r="BS3" s="53" t="s">
        <x:v>51</x:v>
      </x:c>
      <x:c r="BT3" s="53" t="s">
        <x:v>52</x:v>
      </x:c>
      <x:c r="BU3" s="53" t="s">
        <x:v>53</x:v>
      </x:c>
      <x:c r="BV3" s="54" t="s">
        <x:v>54</x:v>
      </x:c>
      <x:c r="BW3" s="55"/>
      <x:c r="BX3" s="56" t="s">
        <x:v>55</x:v>
      </x:c>
      <x:c r="BY3" s="57" t="s">
        <x:v>56</x:v>
      </x:c>
      <x:c r="BZ3" s="57" t="s">
        <x:v>57</x:v>
      </x:c>
      <x:c r="CA3" s="57" t="s">
        <x:v>58</x:v>
      </x:c>
      <x:c r="CB3" s="58" t="s">
        <x:v>59</x:v>
      </x:c>
      <x:c r="CC3" s="59" t="s">
        <x:v>60</x:v>
      </x:c>
      <x:c r="CD3" s="60" t="s">
        <x:v>61</x:v>
      </x:c>
      <x:c r="CE3" s="59" t="s">
        <x:v>62</x:v>
      </x:c>
      <x:c r="CF3" s="61" t="s">
        <x:v>63</x:v>
      </x:c>
    </x:row>
    <x:row r="4" ht="15.75" customHeight="1">
      <x:c r="A4" s="62">
        <x:v>1.0</x:v>
      </x:c>
      <x:c r="B4" s="63" t="s">
        <x:v>64</x:v>
      </x:c>
      <x:c r="C4" s="64">
        <x:v>8026.0</x:v>
      </x:c>
      <x:c r="D4" s="65"/>
      <x:c r="E4" s="65"/>
      <x:c r="F4" s="66" t="n">
        <x:f t="shared" ref="F4:F35" si="1">IFERROR(E4/D4,"0")</x:f>
        <x:v>0</x:v>
      </x:c>
      <x:c r="G4" s="67" t="n">
        <x:f t="shared" ref="G4:G35" si="2">(C4*0.04*9/25)</x:f>
        <x:v>115.57440000000001</x:v>
      </x:c>
      <x:c r="H4" s="67" t="n">
        <x:f t="shared" ref="H4:H35" si="3">G4/12</x:f>
        <x:v>9.631200000000002</x:v>
      </x:c>
      <x:c r="I4" s="67" t="n">
        <x:f t="shared" ref="I4:I35" si="4">+G4/52</x:f>
        <x:v>2.2225846153846156</x:v>
      </x:c>
      <x:c r="J4" s="65"/>
      <x:c r="K4" s="65"/>
      <x:c r="L4" s="68"/>
      <x:c r="M4" s="69"/>
      <x:c r="N4" s="66" t="n">
        <x:f t="shared" ref="N4:N35" si="5">IFERROR(M4/J4,"0")</x:f>
        <x:v>0</x:v>
      </x:c>
      <x:c r="O4" s="69"/>
      <x:c r="P4" s="66" t="n">
        <x:f t="shared" ref="P4:P35" si="6">IFERROR(O4/K4,"0")</x:f>
        <x:v>0</x:v>
      </x:c>
      <x:c r="Q4" s="65"/>
      <x:c r="R4" s="66" t="n">
        <x:f t="shared" ref="R4:R35" si="7">IFERROR(Q4/L4,"0")</x:f>
        <x:v>0</x:v>
      </x:c>
      <x:c r="S4" s="67" t="n">
        <x:f t="shared" ref="S4:S36" si="8">CEILING((C4*0.04*0.95*1.43)/52,20)</x:f>
        <x:v>20</x:v>
      </x:c>
      <x:c r="T4" s="71">
        <x:v>80.0</x:v>
      </x:c>
      <x:c r="U4" s="72" t="n">
        <x:f t="shared" ref="U4:U35" si="9">T4/S4</x:f>
        <x:v>4</x:v>
      </x:c>
      <x:c r="V4" s="73" t="n">
        <x:f t="shared" ref="V4:V37" si="10">CEILING((C4*0.0349*0.95*4*1.25)/52,20)</x:f>
        <x:v>40</x:v>
      </x:c>
      <x:c r="W4" s="70"/>
      <x:c r="X4" s="72" t="n">
        <x:f t="shared" ref="X4:X37" si="11">+W4/V4</x:f>
        <x:v>0</x:v>
      </x:c>
      <x:c r="Y4" s="74" t="n">
        <x:f t="shared" ref="Y4:Y37" si="12">CEILING((C4*0.0349*3*0.95*1.25)/52,10)</x:f>
        <x:v>20</x:v>
      </x:c>
      <x:c r="Z4" s="70"/>
      <x:c r="AA4" s="72" t="n">
        <x:f t="shared" ref="AA4:AA37" si="13">+Z4/Y4</x:f>
        <x:v>0</x:v>
      </x:c>
      <x:c r="AB4" s="74" t="n">
        <x:f t="shared" ref="AB4:AB37" si="14">CEILING((C4*0.0349*3*1.11)/52,4)</x:f>
        <x:v>20</x:v>
      </x:c>
      <x:c r="AC4" s="70"/>
      <x:c r="AD4" s="72" t="n">
        <x:f t="shared" ref="AD4:AD37" si="15">+AC4/AB4</x:f>
        <x:v>0</x:v>
      </x:c>
      <x:c r="AE4" s="74" t="n">
        <x:f t="shared" ref="AE4:AE37" si="16">(C4*0.0349*2*1.05)/52</x:f>
        <x:v>11.312029615384615</x:v>
      </x:c>
      <x:c r="AF4" s="70"/>
      <x:c r="AG4" s="72" t="n">
        <x:f t="shared" ref="AG4:AG37" si="17">+AF4/AE4</x:f>
        <x:v>0</x:v>
      </x:c>
      <x:c r="AH4" s="74" t="n">
        <x:f t="shared" ref="AH4:AH37" si="18">CEILING((C4*0.0349*2*0.95*1.18)/52,5)</x:f>
        <x:v>15</x:v>
      </x:c>
      <x:c r="AI4" s="70"/>
      <x:c r="AJ4" s="72" t="n">
        <x:f t="shared" ref="AJ4:AJ37" si="19">+AI4/AH4</x:f>
        <x:v>0</x:v>
      </x:c>
      <x:c r="AK4" s="74" t="n">
        <x:f t="shared" ref="AK4:AK37" si="20">CEILING((C4*0.0349*2*0.95*1.43)/52,5)</x:f>
        <x:v>15</x:v>
      </x:c>
      <x:c r="AL4" s="70"/>
      <x:c r="AM4" s="72" t="n">
        <x:f t="shared" ref="AM4:AM37" si="21">+AL4/AK4</x:f>
        <x:v>0</x:v>
      </x:c>
      <x:c r="AN4" s="74" t="n">
        <x:f t="shared" ref="AN4:AN37" si="22">CEILING((C4*0.0349*0.95*1.43)/52,10)</x:f>
        <x:v>10</x:v>
      </x:c>
      <x:c r="AO4" s="70"/>
      <x:c r="AP4" s="72" t="n">
        <x:f t="shared" ref="AP4:AP37" si="23">+AO4/AN4</x:f>
        <x:v>0</x:v>
      </x:c>
      <x:c r="AQ4" s="74" t="n">
        <x:f t="shared" ref="AQ4:AQ37" si="24">CEILING((C4*0.04*2*1.25*0.95)/52,10)</x:f>
        <x:v>20</x:v>
      </x:c>
      <x:c r="AR4" s="70"/>
      <x:c r="AS4" s="72" t="n">
        <x:f t="shared" ref="AS4:AS37" si="25">+AR4/AQ4</x:f>
        <x:v>0</x:v>
      </x:c>
      <x:c r="AT4" s="74" t="n">
        <x:f t="shared" ref="AT4:AT37" si="26">CEILING((C4*0.0349*4*1.05*0.95)/52,2)</x:f>
        <x:v>22</x:v>
      </x:c>
      <x:c r="AU4" s="74"/>
      <x:c r="AV4" s="72" t="n">
        <x:f t="shared" ref="AV4:AV37" si="27">AU4/AT4</x:f>
        <x:v>0</x:v>
      </x:c>
      <x:c r="AW4" s="74" t="n">
        <x:f t="shared" ref="AW4:AW36" si="28">+S4</x:f>
        <x:v>20</x:v>
      </x:c>
      <x:c r="AX4" s="70"/>
      <x:c r="AY4" s="72" t="n">
        <x:f t="shared" ref="AY4:AY37" si="29">+AX4/AW4</x:f>
        <x:v>0</x:v>
      </x:c>
      <x:c r="AZ4" s="74" t="n">
        <x:f t="shared" ref="AZ4:AZ36" si="30">+Y4+AB4+AH4+AK4+AN4+AQ4+AT4</x:f>
        <x:v>122</x:v>
      </x:c>
      <x:c r="BA4" s="75"/>
      <x:c r="BB4" s="72" t="n">
        <x:f t="shared" ref="BB4:BB37" si="31">+BA4/AZ4</x:f>
        <x:v>0</x:v>
      </x:c>
      <x:c r="BC4" s="73" t="n">
        <x:f t="shared" ref="BC4:BC36" si="32">+S4/20</x:f>
        <x:v>1</x:v>
      </x:c>
      <x:c r="BD4" s="70"/>
      <x:c r="BE4" s="72" t="n">
        <x:f t="shared" ref="BE4:BE37" si="33">+BD4/BC4</x:f>
        <x:v>0</x:v>
      </x:c>
      <x:c r="BF4" s="74" t="n">
        <x:f t="shared" ref="BF4:BF36" si="34">+AK4+AN4</x:f>
        <x:v>25</x:v>
      </x:c>
      <x:c r="BG4" s="70"/>
      <x:c r="BH4" s="72" t="n">
        <x:f t="shared" ref="BH4:BH37" si="35">+BG4/BF4</x:f>
        <x:v>0</x:v>
      </x:c>
      <x:c r="BI4" s="76" t="n">
        <x:f t="shared" ref="BI4:BI36" si="36">(AW4+AZ4+BC4+BF4)/100</x:f>
        <x:v>1.68</x:v>
      </x:c>
      <x:c r="BJ4" s="76"/>
      <x:c r="BK4" s="72" t="n">
        <x:f t="shared" ref="BK4:BK37" si="37">+BJ4/BI4</x:f>
        <x:v>0</x:v>
      </x:c>
      <x:c r="BL4" s="76" t="n">
        <x:f t="shared" ref="BL4:BL36" si="38">+V4/20</x:f>
        <x:v>2</x:v>
      </x:c>
      <x:c r="BM4" s="77"/>
      <x:c r="BN4" s="72" t="n">
        <x:f t="shared" ref="BN4:BN37" si="39">+BM4/BL4</x:f>
        <x:v>0</x:v>
      </x:c>
      <x:c r="BO4" s="78"/>
      <x:c r="BP4" s="78"/>
      <x:c r="BQ4" s="79" t="n">
        <x:f t="shared" ref="BQ4:BQ37" si="40">IFERROR(BP4/BO4,"0")</x:f>
        <x:v>0</x:v>
      </x:c>
      <x:c r="BR4" s="72"/>
      <x:c r="BS4" s="72"/>
      <x:c r="BT4" s="72"/>
      <x:c r="BU4" s="72"/>
      <x:c r="BV4" s="72"/>
      <x:c r="BW4" s="80"/>
      <x:c r="BX4" s="65"/>
      <x:c r="BY4" s="65"/>
      <x:c r="BZ4" s="65"/>
      <x:c r="CA4" s="65"/>
      <x:c r="CB4" s="65"/>
      <x:c r="CC4" s="65"/>
      <x:c r="CD4" s="65"/>
      <x:c r="CE4" s="65"/>
      <x:c r="CF4" s="81" t="s">
        <x:v>65</x:v>
      </x:c>
    </x:row>
    <x:row r="5" ht="15.75" customHeight="1">
      <x:c r="A5" s="62">
        <x:v>2.0</x:v>
      </x:c>
      <x:c r="B5" s="63" t="s">
        <x:v>66</x:v>
      </x:c>
      <x:c r="C5" s="64">
        <x:v>19219.0</x:v>
      </x:c>
      <x:c r="D5" s="65"/>
      <x:c r="E5" s="65"/>
      <x:c r="F5" s="66" t="str">
        <x:f t="shared" si="1"/>
        <x:v>0</x:v>
      </x:c>
      <x:c r="G5" s="67">
        <x:f t="shared" si="2"/>
        <x:v>276.7536</x:v>
      </x:c>
      <x:c r="H5" s="67">
        <x:f t="shared" si="3"/>
        <x:v>23.0628</x:v>
      </x:c>
      <x:c r="I5" s="67">
        <x:f t="shared" si="4"/>
        <x:v>5.322184615</x:v>
      </x:c>
      <x:c r="J5" s="65"/>
      <x:c r="K5" s="65"/>
      <x:c r="L5" s="68"/>
      <x:c r="M5" s="69"/>
      <x:c r="N5" s="66" t="str">
        <x:f t="shared" si="5"/>
        <x:v>0</x:v>
      </x:c>
      <x:c r="O5" s="69"/>
      <x:c r="P5" s="66" t="str">
        <x:f t="shared" si="6"/>
        <x:v>0</x:v>
      </x:c>
      <x:c r="Q5" s="65"/>
      <x:c r="R5" s="66" t="str">
        <x:f t="shared" si="7"/>
        <x:v>0</x:v>
      </x:c>
      <x:c r="S5" s="67">
        <x:f t="shared" si="8"/>
        <x:v>40</x:v>
      </x:c>
      <x:c r="T5" s="70"/>
      <x:c r="U5" s="72">
        <x:f t="shared" si="9"/>
        <x:v>0</x:v>
      </x:c>
      <x:c r="V5" s="73">
        <x:f t="shared" si="10"/>
        <x:v>80</x:v>
      </x:c>
      <x:c r="W5" s="70"/>
      <x:c r="X5" s="72">
        <x:f t="shared" si="11"/>
        <x:v>0</x:v>
      </x:c>
      <x:c r="Y5" s="74">
        <x:f t="shared" si="12"/>
        <x:v>50</x:v>
      </x:c>
      <x:c r="Z5" s="70"/>
      <x:c r="AA5" s="72">
        <x:f t="shared" si="13"/>
        <x:v>0</x:v>
      </x:c>
      <x:c r="AB5" s="74">
        <x:f t="shared" si="14"/>
        <x:v>44</x:v>
      </x:c>
      <x:c r="AC5" s="70"/>
      <x:c r="AD5" s="72">
        <x:f t="shared" si="15"/>
        <x:v>0</x:v>
      </x:c>
      <x:c r="AE5" s="74">
        <x:f t="shared" si="16"/>
        <x:v>27.08770212</x:v>
      </x:c>
      <x:c r="AF5" s="70"/>
      <x:c r="AG5" s="72">
        <x:f t="shared" si="17"/>
        <x:v>0</x:v>
      </x:c>
      <x:c r="AH5" s="74">
        <x:f t="shared" si="18"/>
        <x:v>30</x:v>
      </x:c>
      <x:c r="AI5" s="70"/>
      <x:c r="AJ5" s="72">
        <x:f t="shared" si="19"/>
        <x:v>0</x:v>
      </x:c>
      <x:c r="AK5" s="74">
        <x:f t="shared" si="20"/>
        <x:v>40</x:v>
      </x:c>
      <x:c r="AL5" s="70"/>
      <x:c r="AM5" s="72">
        <x:f t="shared" si="21"/>
        <x:v>0</x:v>
      </x:c>
      <x:c r="AN5" s="74">
        <x:f t="shared" si="22"/>
        <x:v>20</x:v>
      </x:c>
      <x:c r="AO5" s="70"/>
      <x:c r="AP5" s="72">
        <x:f t="shared" si="23"/>
        <x:v>0</x:v>
      </x:c>
      <x:c r="AQ5" s="74">
        <x:f t="shared" si="24"/>
        <x:v>40</x:v>
      </x:c>
      <x:c r="AR5" s="70"/>
      <x:c r="AS5" s="72">
        <x:f t="shared" si="25"/>
        <x:v>0</x:v>
      </x:c>
      <x:c r="AT5" s="74">
        <x:f t="shared" si="26"/>
        <x:v>52</x:v>
      </x:c>
      <x:c r="AU5" s="74"/>
      <x:c r="AV5" s="72">
        <x:f t="shared" si="27"/>
        <x:v>0</x:v>
      </x:c>
      <x:c r="AW5" s="74">
        <x:f t="shared" si="28"/>
        <x:v>40</x:v>
      </x:c>
      <x:c r="AX5" s="70"/>
      <x:c r="AY5" s="72">
        <x:f t="shared" si="29"/>
        <x:v>0</x:v>
      </x:c>
      <x:c r="AZ5" s="74">
        <x:f t="shared" si="30"/>
        <x:v>276</x:v>
      </x:c>
      <x:c r="BA5" s="75"/>
      <x:c r="BB5" s="72">
        <x:f t="shared" si="31"/>
        <x:v>0</x:v>
      </x:c>
      <x:c r="BC5" s="73">
        <x:f t="shared" si="32"/>
        <x:v>2</x:v>
      </x:c>
      <x:c r="BD5" s="70"/>
      <x:c r="BE5" s="72">
        <x:f t="shared" si="33"/>
        <x:v>0</x:v>
      </x:c>
      <x:c r="BF5" s="74">
        <x:f t="shared" si="34"/>
        <x:v>60</x:v>
      </x:c>
      <x:c r="BG5" s="70"/>
      <x:c r="BH5" s="72">
        <x:f t="shared" si="35"/>
        <x:v>0</x:v>
      </x:c>
      <x:c r="BI5" s="76">
        <x:f t="shared" si="36"/>
        <x:v>3.78</x:v>
      </x:c>
      <x:c r="BJ5" s="76"/>
      <x:c r="BK5" s="72">
        <x:f t="shared" si="37"/>
        <x:v>0</x:v>
      </x:c>
      <x:c r="BL5" s="76">
        <x:f t="shared" si="38"/>
        <x:v>4</x:v>
      </x:c>
      <x:c r="BM5" s="77"/>
      <x:c r="BN5" s="72">
        <x:f t="shared" si="39"/>
        <x:v>0</x:v>
      </x:c>
      <x:c r="BO5" s="78"/>
      <x:c r="BP5" s="78"/>
      <x:c r="BQ5" s="79" t="str">
        <x:f t="shared" si="40"/>
        <x:v>0</x:v>
      </x:c>
      <x:c r="BR5" s="72"/>
      <x:c r="BS5" s="72"/>
      <x:c r="BT5" s="72"/>
      <x:c r="BU5" s="72"/>
      <x:c r="BV5" s="72"/>
      <x:c r="BW5" s="74"/>
      <x:c r="BX5" s="65"/>
      <x:c r="BY5" s="65"/>
      <x:c r="BZ5" s="65"/>
      <x:c r="CA5" s="65"/>
      <x:c r="CB5" s="65"/>
      <x:c r="CC5" s="65"/>
      <x:c r="CD5" s="65"/>
      <x:c r="CE5" s="65"/>
      <x:c r="CF5" s="81" t="s">
        <x:v>65</x:v>
      </x:c>
    </x:row>
    <x:row r="6" ht="15.75" customHeight="1">
      <x:c r="A6" s="62">
        <x:v>3.0</x:v>
      </x:c>
      <x:c r="B6" s="63" t="s">
        <x:v>67</x:v>
      </x:c>
      <x:c r="C6" s="64">
        <x:v>58416.0</x:v>
      </x:c>
      <x:c r="D6" s="65"/>
      <x:c r="E6" s="65"/>
      <x:c r="F6" s="66" t="str">
        <x:f t="shared" si="1"/>
        <x:v>0</x:v>
      </x:c>
      <x:c r="G6" s="67">
        <x:f t="shared" si="2"/>
        <x:v>841.1904</x:v>
      </x:c>
      <x:c r="H6" s="67">
        <x:f t="shared" si="3"/>
        <x:v>70.0992</x:v>
      </x:c>
      <x:c r="I6" s="67">
        <x:f t="shared" si="4"/>
        <x:v>16.17673846</x:v>
      </x:c>
      <x:c r="J6" s="65"/>
      <x:c r="K6" s="65"/>
      <x:c r="L6" s="68"/>
      <x:c r="M6" s="69"/>
      <x:c r="N6" s="66" t="str">
        <x:f t="shared" si="5"/>
        <x:v>0</x:v>
      </x:c>
      <x:c r="O6" s="69"/>
      <x:c r="P6" s="66" t="str">
        <x:f t="shared" si="6"/>
        <x:v>0</x:v>
      </x:c>
      <x:c r="Q6" s="65"/>
      <x:c r="R6" s="66" t="str">
        <x:f t="shared" si="7"/>
        <x:v>0</x:v>
      </x:c>
      <x:c r="S6" s="67">
        <x:f t="shared" si="8"/>
        <x:v>80</x:v>
      </x:c>
      <x:c r="T6" s="70"/>
      <x:c r="U6" s="72">
        <x:f t="shared" si="9"/>
        <x:v>0</x:v>
      </x:c>
      <x:c r="V6" s="73">
        <x:f t="shared" si="10"/>
        <x:v>200</x:v>
      </x:c>
      <x:c r="W6" s="70"/>
      <x:c r="X6" s="72">
        <x:f t="shared" si="11"/>
        <x:v>0</x:v>
      </x:c>
      <x:c r="Y6" s="74">
        <x:f t="shared" si="12"/>
        <x:v>140</x:v>
      </x:c>
      <x:c r="Z6" s="70"/>
      <x:c r="AA6" s="72">
        <x:f t="shared" si="13"/>
        <x:v>0</x:v>
      </x:c>
      <x:c r="AB6" s="74">
        <x:f t="shared" si="14"/>
        <x:v>132</x:v>
      </x:c>
      <x:c r="AC6" s="70"/>
      <x:c r="AD6" s="72">
        <x:f t="shared" si="15"/>
        <x:v>0</x:v>
      </x:c>
      <x:c r="AE6" s="74">
        <x:f t="shared" si="16"/>
        <x:v>82.33285846</x:v>
      </x:c>
      <x:c r="AF6" s="70"/>
      <x:c r="AG6" s="72">
        <x:f t="shared" si="17"/>
        <x:v>0</x:v>
      </x:c>
      <x:c r="AH6" s="74">
        <x:f t="shared" si="18"/>
        <x:v>90</x:v>
      </x:c>
      <x:c r="AI6" s="70"/>
      <x:c r="AJ6" s="72">
        <x:f t="shared" si="19"/>
        <x:v>0</x:v>
      </x:c>
      <x:c r="AK6" s="74">
        <x:f t="shared" si="20"/>
        <x:v>110</x:v>
      </x:c>
      <x:c r="AL6" s="70"/>
      <x:c r="AM6" s="72">
        <x:f t="shared" si="21"/>
        <x:v>0</x:v>
      </x:c>
      <x:c r="AN6" s="74">
        <x:f t="shared" si="22"/>
        <x:v>60</x:v>
      </x:c>
      <x:c r="AO6" s="70"/>
      <x:c r="AP6" s="72">
        <x:f t="shared" si="23"/>
        <x:v>0</x:v>
      </x:c>
      <x:c r="AQ6" s="74">
        <x:f t="shared" si="24"/>
        <x:v>110</x:v>
      </x:c>
      <x:c r="AR6" s="70"/>
      <x:c r="AS6" s="72">
        <x:f t="shared" si="25"/>
        <x:v>0</x:v>
      </x:c>
      <x:c r="AT6" s="74">
        <x:f t="shared" si="26"/>
        <x:v>158</x:v>
      </x:c>
      <x:c r="AU6" s="74"/>
      <x:c r="AV6" s="72">
        <x:f t="shared" si="27"/>
        <x:v>0</x:v>
      </x:c>
      <x:c r="AW6" s="74">
        <x:f t="shared" si="28"/>
        <x:v>80</x:v>
      </x:c>
      <x:c r="AX6" s="70"/>
      <x:c r="AY6" s="72">
        <x:f t="shared" si="29"/>
        <x:v>0</x:v>
      </x:c>
      <x:c r="AZ6" s="74">
        <x:f t="shared" si="30"/>
        <x:v>800</x:v>
      </x:c>
      <x:c r="BA6" s="75"/>
      <x:c r="BB6" s="72">
        <x:f t="shared" si="31"/>
        <x:v>0</x:v>
      </x:c>
      <x:c r="BC6" s="73">
        <x:f t="shared" si="32"/>
        <x:v>4</x:v>
      </x:c>
      <x:c r="BD6" s="70"/>
      <x:c r="BE6" s="72">
        <x:f t="shared" si="33"/>
        <x:v>0</x:v>
      </x:c>
      <x:c r="BF6" s="74">
        <x:f t="shared" si="34"/>
        <x:v>170</x:v>
      </x:c>
      <x:c r="BG6" s="70"/>
      <x:c r="BH6" s="72">
        <x:f t="shared" si="35"/>
        <x:v>0</x:v>
      </x:c>
      <x:c r="BI6" s="76">
        <x:f t="shared" si="36"/>
        <x:v>10.54</x:v>
      </x:c>
      <x:c r="BJ6" s="76"/>
      <x:c r="BK6" s="72">
        <x:f t="shared" si="37"/>
        <x:v>0</x:v>
      </x:c>
      <x:c r="BL6" s="76">
        <x:f t="shared" si="38"/>
        <x:v>10</x:v>
      </x:c>
      <x:c r="BM6" s="77"/>
      <x:c r="BN6" s="72">
        <x:f t="shared" si="39"/>
        <x:v>0</x:v>
      </x:c>
      <x:c r="BO6" s="78"/>
      <x:c r="BP6" s="78"/>
      <x:c r="BQ6" s="79" t="str">
        <x:f t="shared" si="40"/>
        <x:v>0</x:v>
      </x:c>
      <x:c r="BR6" s="72"/>
      <x:c r="BS6" s="72"/>
      <x:c r="BT6" s="72"/>
      <x:c r="BU6" s="72"/>
      <x:c r="BV6" s="72"/>
      <x:c r="BW6" s="74"/>
      <x:c r="BX6" s="65"/>
      <x:c r="BY6" s="65"/>
      <x:c r="BZ6" s="65"/>
      <x:c r="CA6" s="65"/>
      <x:c r="CB6" s="65"/>
      <x:c r="CC6" s="65"/>
      <x:c r="CD6" s="65"/>
      <x:c r="CE6" s="65"/>
      <x:c r="CF6" s="81" t="s">
        <x:v>65</x:v>
      </x:c>
    </x:row>
    <x:row r="7" ht="15.75" customHeight="1">
      <x:c r="A7" s="62">
        <x:v>4.0</x:v>
      </x:c>
      <x:c r="B7" s="63" t="s">
        <x:v>68</x:v>
      </x:c>
      <x:c r="C7" s="64">
        <x:v>9019.0</x:v>
      </x:c>
      <x:c r="D7" s="65"/>
      <x:c r="E7" s="65"/>
      <x:c r="F7" s="66" t="str">
        <x:f t="shared" si="1"/>
        <x:v>0</x:v>
      </x:c>
      <x:c r="G7" s="67">
        <x:f t="shared" si="2"/>
        <x:v>129.8736</x:v>
      </x:c>
      <x:c r="H7" s="67">
        <x:f t="shared" si="3"/>
        <x:v>10.8228</x:v>
      </x:c>
      <x:c r="I7" s="67">
        <x:f t="shared" si="4"/>
        <x:v>2.497569231</x:v>
      </x:c>
      <x:c r="J7" s="65"/>
      <x:c r="K7" s="65"/>
      <x:c r="L7" s="68"/>
      <x:c r="M7" s="69"/>
      <x:c r="N7" s="66" t="str">
        <x:f t="shared" si="5"/>
        <x:v>0</x:v>
      </x:c>
      <x:c r="O7" s="69"/>
      <x:c r="P7" s="66" t="str">
        <x:f t="shared" si="6"/>
        <x:v>0</x:v>
      </x:c>
      <x:c r="Q7" s="65"/>
      <x:c r="R7" s="66" t="str">
        <x:f t="shared" si="7"/>
        <x:v>0</x:v>
      </x:c>
      <x:c r="S7" s="67">
        <x:f t="shared" si="8"/>
        <x:v>20</x:v>
      </x:c>
      <x:c r="T7" s="70"/>
      <x:c r="U7" s="72">
        <x:f t="shared" si="9"/>
        <x:v>0</x:v>
      </x:c>
      <x:c r="V7" s="73">
        <x:f t="shared" si="10"/>
        <x:v>40</x:v>
      </x:c>
      <x:c r="W7" s="70"/>
      <x:c r="X7" s="72">
        <x:f t="shared" si="11"/>
        <x:v>0</x:v>
      </x:c>
      <x:c r="Y7" s="74">
        <x:f t="shared" si="12"/>
        <x:v>30</x:v>
      </x:c>
      <x:c r="Z7" s="70"/>
      <x:c r="AA7" s="72">
        <x:f t="shared" si="13"/>
        <x:v>0</x:v>
      </x:c>
      <x:c r="AB7" s="74">
        <x:f t="shared" si="14"/>
        <x:v>24</x:v>
      </x:c>
      <x:c r="AC7" s="70"/>
      <x:c r="AD7" s="72">
        <x:f t="shared" si="15"/>
        <x:v>0</x:v>
      </x:c>
      <x:c r="AE7" s="74">
        <x:f t="shared" si="16"/>
        <x:v>12.71158673</x:v>
      </x:c>
      <x:c r="AF7" s="70"/>
      <x:c r="AG7" s="72">
        <x:f t="shared" si="17"/>
        <x:v>0</x:v>
      </x:c>
      <x:c r="AH7" s="74">
        <x:f t="shared" si="18"/>
        <x:v>15</x:v>
      </x:c>
      <x:c r="AI7" s="70"/>
      <x:c r="AJ7" s="72">
        <x:f t="shared" si="19"/>
        <x:v>0</x:v>
      </x:c>
      <x:c r="AK7" s="74">
        <x:f t="shared" si="20"/>
        <x:v>20</x:v>
      </x:c>
      <x:c r="AL7" s="70"/>
      <x:c r="AM7" s="72">
        <x:f t="shared" si="21"/>
        <x:v>0</x:v>
      </x:c>
      <x:c r="AN7" s="74">
        <x:f t="shared" si="22"/>
        <x:v>10</x:v>
      </x:c>
      <x:c r="AO7" s="70"/>
      <x:c r="AP7" s="72">
        <x:f t="shared" si="23"/>
        <x:v>0</x:v>
      </x:c>
      <x:c r="AQ7" s="74">
        <x:f t="shared" si="24"/>
        <x:v>20</x:v>
      </x:c>
      <x:c r="AR7" s="70"/>
      <x:c r="AS7" s="72">
        <x:f t="shared" si="25"/>
        <x:v>0</x:v>
      </x:c>
      <x:c r="AT7" s="74">
        <x:f t="shared" si="26"/>
        <x:v>26</x:v>
      </x:c>
      <x:c r="AU7" s="74"/>
      <x:c r="AV7" s="72">
        <x:f t="shared" si="27"/>
        <x:v>0</x:v>
      </x:c>
      <x:c r="AW7" s="74">
        <x:f t="shared" si="28"/>
        <x:v>20</x:v>
      </x:c>
      <x:c r="AX7" s="70"/>
      <x:c r="AY7" s="72">
        <x:f t="shared" si="29"/>
        <x:v>0</x:v>
      </x:c>
      <x:c r="AZ7" s="74">
        <x:f t="shared" si="30"/>
        <x:v>145</x:v>
      </x:c>
      <x:c r="BA7" s="75"/>
      <x:c r="BB7" s="72">
        <x:f t="shared" si="31"/>
        <x:v>0</x:v>
      </x:c>
      <x:c r="BC7" s="73">
        <x:f t="shared" si="32"/>
        <x:v>1</x:v>
      </x:c>
      <x:c r="BD7" s="70"/>
      <x:c r="BE7" s="72">
        <x:f t="shared" si="33"/>
        <x:v>0</x:v>
      </x:c>
      <x:c r="BF7" s="74">
        <x:f t="shared" si="34"/>
        <x:v>30</x:v>
      </x:c>
      <x:c r="BG7" s="70"/>
      <x:c r="BH7" s="72">
        <x:f t="shared" si="35"/>
        <x:v>0</x:v>
      </x:c>
      <x:c r="BI7" s="76">
        <x:f t="shared" si="36"/>
        <x:v>1.96</x:v>
      </x:c>
      <x:c r="BJ7" s="76"/>
      <x:c r="BK7" s="72">
        <x:f t="shared" si="37"/>
        <x:v>0</x:v>
      </x:c>
      <x:c r="BL7" s="76">
        <x:f t="shared" si="38"/>
        <x:v>2</x:v>
      </x:c>
      <x:c r="BM7" s="77"/>
      <x:c r="BN7" s="72">
        <x:f t="shared" si="39"/>
        <x:v>0</x:v>
      </x:c>
      <x:c r="BO7" s="78"/>
      <x:c r="BP7" s="78"/>
      <x:c r="BQ7" s="79" t="str">
        <x:f t="shared" si="40"/>
        <x:v>0</x:v>
      </x:c>
      <x:c r="BR7" s="72"/>
      <x:c r="BS7" s="72"/>
      <x:c r="BT7" s="72"/>
      <x:c r="BU7" s="72"/>
      <x:c r="BV7" s="72"/>
      <x:c r="BW7" s="74"/>
      <x:c r="BX7" s="65"/>
      <x:c r="BY7" s="65"/>
      <x:c r="BZ7" s="65"/>
      <x:c r="CA7" s="65"/>
      <x:c r="CB7" s="65"/>
      <x:c r="CC7" s="65"/>
      <x:c r="CD7" s="65"/>
      <x:c r="CE7" s="65"/>
      <x:c r="CF7" s="81" t="s">
        <x:v>65</x:v>
      </x:c>
    </x:row>
    <x:row r="8" ht="15.75" customHeight="1">
      <x:c r="A8" s="62">
        <x:v>5.0</x:v>
      </x:c>
      <x:c r="B8" s="63" t="s">
        <x:v>69</x:v>
      </x:c>
      <x:c r="C8" s="64">
        <x:v>6458.0</x:v>
      </x:c>
      <x:c r="D8" s="65"/>
      <x:c r="E8" s="65"/>
      <x:c r="F8" s="66" t="str">
        <x:f t="shared" si="1"/>
        <x:v>0</x:v>
      </x:c>
      <x:c r="G8" s="67">
        <x:f t="shared" si="2"/>
        <x:v>92.9952</x:v>
      </x:c>
      <x:c r="H8" s="67">
        <x:f t="shared" si="3"/>
        <x:v>7.7496</x:v>
      </x:c>
      <x:c r="I8" s="67">
        <x:f t="shared" si="4"/>
        <x:v>1.788369231</x:v>
      </x:c>
      <x:c r="J8" s="65"/>
      <x:c r="K8" s="65"/>
      <x:c r="L8" s="68"/>
      <x:c r="M8" s="69"/>
      <x:c r="N8" s="66" t="str">
        <x:f t="shared" si="5"/>
        <x:v>0</x:v>
      </x:c>
      <x:c r="O8" s="69"/>
      <x:c r="P8" s="66" t="str">
        <x:f t="shared" si="6"/>
        <x:v>0</x:v>
      </x:c>
      <x:c r="Q8" s="65"/>
      <x:c r="R8" s="66" t="str">
        <x:f t="shared" si="7"/>
        <x:v>0</x:v>
      </x:c>
      <x:c r="S8" s="67">
        <x:f t="shared" si="8"/>
        <x:v>20</x:v>
      </x:c>
      <x:c r="T8" s="70"/>
      <x:c r="U8" s="72">
        <x:f t="shared" si="9"/>
        <x:v>0</x:v>
      </x:c>
      <x:c r="V8" s="73">
        <x:f t="shared" si="10"/>
        <x:v>40</x:v>
      </x:c>
      <x:c r="W8" s="70"/>
      <x:c r="X8" s="72">
        <x:f t="shared" si="11"/>
        <x:v>0</x:v>
      </x:c>
      <x:c r="Y8" s="74">
        <x:f t="shared" si="12"/>
        <x:v>20</x:v>
      </x:c>
      <x:c r="Z8" s="70"/>
      <x:c r="AA8" s="72">
        <x:f t="shared" si="13"/>
        <x:v>0</x:v>
      </x:c>
      <x:c r="AB8" s="74">
        <x:f t="shared" si="14"/>
        <x:v>16</x:v>
      </x:c>
      <x:c r="AC8" s="70"/>
      <x:c r="AD8" s="72">
        <x:f t="shared" si="15"/>
        <x:v>0</x:v>
      </x:c>
      <x:c r="AE8" s="74">
        <x:f t="shared" si="16"/>
        <x:v>9.102054231</x:v>
      </x:c>
      <x:c r="AF8" s="70"/>
      <x:c r="AG8" s="72">
        <x:f t="shared" si="17"/>
        <x:v>0</x:v>
      </x:c>
      <x:c r="AH8" s="74">
        <x:f t="shared" si="18"/>
        <x:v>10</x:v>
      </x:c>
      <x:c r="AI8" s="70"/>
      <x:c r="AJ8" s="72">
        <x:f t="shared" si="19"/>
        <x:v>0</x:v>
      </x:c>
      <x:c r="AK8" s="74">
        <x:f t="shared" si="20"/>
        <x:v>15</x:v>
      </x:c>
      <x:c r="AL8" s="70"/>
      <x:c r="AM8" s="72">
        <x:f t="shared" si="21"/>
        <x:v>0</x:v>
      </x:c>
      <x:c r="AN8" s="74">
        <x:f t="shared" si="22"/>
        <x:v>10</x:v>
      </x:c>
      <x:c r="AO8" s="70"/>
      <x:c r="AP8" s="72">
        <x:f t="shared" si="23"/>
        <x:v>0</x:v>
      </x:c>
      <x:c r="AQ8" s="74">
        <x:f t="shared" si="24"/>
        <x:v>20</x:v>
      </x:c>
      <x:c r="AR8" s="70"/>
      <x:c r="AS8" s="72">
        <x:f t="shared" si="25"/>
        <x:v>0</x:v>
      </x:c>
      <x:c r="AT8" s="74">
        <x:f t="shared" si="26"/>
        <x:v>18</x:v>
      </x:c>
      <x:c r="AU8" s="74"/>
      <x:c r="AV8" s="72">
        <x:f t="shared" si="27"/>
        <x:v>0</x:v>
      </x:c>
      <x:c r="AW8" s="74">
        <x:f t="shared" si="28"/>
        <x:v>20</x:v>
      </x:c>
      <x:c r="AX8" s="70"/>
      <x:c r="AY8" s="72">
        <x:f t="shared" si="29"/>
        <x:v>0</x:v>
      </x:c>
      <x:c r="AZ8" s="74">
        <x:f t="shared" si="30"/>
        <x:v>109</x:v>
      </x:c>
      <x:c r="BA8" s="75"/>
      <x:c r="BB8" s="72">
        <x:f t="shared" si="31"/>
        <x:v>0</x:v>
      </x:c>
      <x:c r="BC8" s="73">
        <x:f t="shared" si="32"/>
        <x:v>1</x:v>
      </x:c>
      <x:c r="BD8" s="70"/>
      <x:c r="BE8" s="72">
        <x:f t="shared" si="33"/>
        <x:v>0</x:v>
      </x:c>
      <x:c r="BF8" s="74">
        <x:f t="shared" si="34"/>
        <x:v>25</x:v>
      </x:c>
      <x:c r="BG8" s="70"/>
      <x:c r="BH8" s="72">
        <x:f t="shared" si="35"/>
        <x:v>0</x:v>
      </x:c>
      <x:c r="BI8" s="76">
        <x:f t="shared" si="36"/>
        <x:v>1.55</x:v>
      </x:c>
      <x:c r="BJ8" s="76"/>
      <x:c r="BK8" s="72">
        <x:f t="shared" si="37"/>
        <x:v>0</x:v>
      </x:c>
      <x:c r="BL8" s="76">
        <x:f t="shared" si="38"/>
        <x:v>2</x:v>
      </x:c>
      <x:c r="BM8" s="77"/>
      <x:c r="BN8" s="72">
        <x:f t="shared" si="39"/>
        <x:v>0</x:v>
      </x:c>
      <x:c r="BO8" s="78"/>
      <x:c r="BP8" s="78"/>
      <x:c r="BQ8" s="79" t="str">
        <x:f t="shared" si="40"/>
        <x:v>0</x:v>
      </x:c>
      <x:c r="BR8" s="72"/>
      <x:c r="BS8" s="72"/>
      <x:c r="BT8" s="72"/>
      <x:c r="BU8" s="72"/>
      <x:c r="BV8" s="72"/>
      <x:c r="BW8" s="74"/>
      <x:c r="BX8" s="65"/>
      <x:c r="BY8" s="65"/>
      <x:c r="BZ8" s="65"/>
      <x:c r="CA8" s="65"/>
      <x:c r="CB8" s="65"/>
      <x:c r="CC8" s="65"/>
      <x:c r="CD8" s="65"/>
      <x:c r="CE8" s="65"/>
      <x:c r="CF8" s="82" t="s">
        <x:v>65</x:v>
      </x:c>
    </x:row>
    <x:row r="9" ht="15.75" customHeight="1">
      <x:c r="A9" s="62">
        <x:v>6.0</x:v>
      </x:c>
      <x:c r="B9" s="63" t="s">
        <x:v>70</x:v>
      </x:c>
      <x:c r="C9" s="64">
        <x:v>14172.0</x:v>
      </x:c>
      <x:c r="D9" s="65"/>
      <x:c r="E9" s="65"/>
      <x:c r="F9" s="66" t="str">
        <x:f t="shared" si="1"/>
        <x:v>0</x:v>
      </x:c>
      <x:c r="G9" s="67">
        <x:f t="shared" si="2"/>
        <x:v>204.0768</x:v>
      </x:c>
      <x:c r="H9" s="67">
        <x:f t="shared" si="3"/>
        <x:v>17.0064</x:v>
      </x:c>
      <x:c r="I9" s="67">
        <x:f t="shared" si="4"/>
        <x:v>3.924553846</x:v>
      </x:c>
      <x:c r="J9" s="65"/>
      <x:c r="K9" s="65"/>
      <x:c r="L9" s="68"/>
      <x:c r="M9" s="69"/>
      <x:c r="N9" s="66" t="str">
        <x:f t="shared" si="5"/>
        <x:v>0</x:v>
      </x:c>
      <x:c r="O9" s="69"/>
      <x:c r="P9" s="66" t="str">
        <x:f t="shared" si="6"/>
        <x:v>0</x:v>
      </x:c>
      <x:c r="Q9" s="65"/>
      <x:c r="R9" s="66" t="str">
        <x:f t="shared" si="7"/>
        <x:v>0</x:v>
      </x:c>
      <x:c r="S9" s="67">
        <x:f t="shared" si="8"/>
        <x:v>20</x:v>
      </x:c>
      <x:c r="T9" s="70"/>
      <x:c r="U9" s="72">
        <x:f t="shared" si="9"/>
        <x:v>0</x:v>
      </x:c>
      <x:c r="V9" s="73">
        <x:f t="shared" si="10"/>
        <x:v>60</x:v>
      </x:c>
      <x:c r="W9" s="70"/>
      <x:c r="X9" s="72">
        <x:f t="shared" si="11"/>
        <x:v>0</x:v>
      </x:c>
      <x:c r="Y9" s="74">
        <x:f t="shared" si="12"/>
        <x:v>40</x:v>
      </x:c>
      <x:c r="Z9" s="70"/>
      <x:c r="AA9" s="72">
        <x:f t="shared" si="13"/>
        <x:v>0</x:v>
      </x:c>
      <x:c r="AB9" s="74">
        <x:f t="shared" si="14"/>
        <x:v>32</x:v>
      </x:c>
      <x:c r="AC9" s="70"/>
      <x:c r="AD9" s="72">
        <x:f t="shared" si="15"/>
        <x:v>0</x:v>
      </x:c>
      <x:c r="AE9" s="74">
        <x:f t="shared" si="16"/>
        <x:v>19.97434385</x:v>
      </x:c>
      <x:c r="AF9" s="70"/>
      <x:c r="AG9" s="72">
        <x:f t="shared" si="17"/>
        <x:v>0</x:v>
      </x:c>
      <x:c r="AH9" s="74">
        <x:f t="shared" si="18"/>
        <x:v>25</x:v>
      </x:c>
      <x:c r="AI9" s="70"/>
      <x:c r="AJ9" s="72">
        <x:f t="shared" si="19"/>
        <x:v>0</x:v>
      </x:c>
      <x:c r="AK9" s="74">
        <x:f t="shared" si="20"/>
        <x:v>30</x:v>
      </x:c>
      <x:c r="AL9" s="70"/>
      <x:c r="AM9" s="72">
        <x:f t="shared" si="21"/>
        <x:v>0</x:v>
      </x:c>
      <x:c r="AN9" s="74">
        <x:f t="shared" si="22"/>
        <x:v>20</x:v>
      </x:c>
      <x:c r="AO9" s="70"/>
      <x:c r="AP9" s="72">
        <x:f t="shared" si="23"/>
        <x:v>0</x:v>
      </x:c>
      <x:c r="AQ9" s="74">
        <x:f t="shared" si="24"/>
        <x:v>30</x:v>
      </x:c>
      <x:c r="AR9" s="70"/>
      <x:c r="AS9" s="72">
        <x:f t="shared" si="25"/>
        <x:v>0</x:v>
      </x:c>
      <x:c r="AT9" s="74">
        <x:f t="shared" si="26"/>
        <x:v>38</x:v>
      </x:c>
      <x:c r="AU9" s="74"/>
      <x:c r="AV9" s="72">
        <x:f t="shared" si="27"/>
        <x:v>0</x:v>
      </x:c>
      <x:c r="AW9" s="74">
        <x:f t="shared" si="28"/>
        <x:v>20</x:v>
      </x:c>
      <x:c r="AX9" s="70"/>
      <x:c r="AY9" s="72">
        <x:f t="shared" si="29"/>
        <x:v>0</x:v>
      </x:c>
      <x:c r="AZ9" s="74">
        <x:f t="shared" si="30"/>
        <x:v>215</x:v>
      </x:c>
      <x:c r="BA9" s="75"/>
      <x:c r="BB9" s="72">
        <x:f t="shared" si="31"/>
        <x:v>0</x:v>
      </x:c>
      <x:c r="BC9" s="73">
        <x:f t="shared" si="32"/>
        <x:v>1</x:v>
      </x:c>
      <x:c r="BD9" s="70"/>
      <x:c r="BE9" s="72">
        <x:f t="shared" si="33"/>
        <x:v>0</x:v>
      </x:c>
      <x:c r="BF9" s="74">
        <x:f t="shared" si="34"/>
        <x:v>50</x:v>
      </x:c>
      <x:c r="BG9" s="70"/>
      <x:c r="BH9" s="72">
        <x:f t="shared" si="35"/>
        <x:v>0</x:v>
      </x:c>
      <x:c r="BI9" s="76">
        <x:f t="shared" si="36"/>
        <x:v>2.86</x:v>
      </x:c>
      <x:c r="BJ9" s="76"/>
      <x:c r="BK9" s="72">
        <x:f t="shared" si="37"/>
        <x:v>0</x:v>
      </x:c>
      <x:c r="BL9" s="76">
        <x:f t="shared" si="38"/>
        <x:v>3</x:v>
      </x:c>
      <x:c r="BM9" s="77"/>
      <x:c r="BN9" s="72">
        <x:f t="shared" si="39"/>
        <x:v>0</x:v>
      </x:c>
      <x:c r="BO9" s="78"/>
      <x:c r="BP9" s="78"/>
      <x:c r="BQ9" s="79" t="str">
        <x:f t="shared" si="40"/>
        <x:v>0</x:v>
      </x:c>
      <x:c r="BR9" s="72"/>
      <x:c r="BS9" s="72"/>
      <x:c r="BT9" s="72"/>
      <x:c r="BU9" s="72"/>
      <x:c r="BV9" s="72"/>
      <x:c r="BW9" s="74"/>
      <x:c r="BX9" s="65"/>
      <x:c r="BY9" s="65"/>
      <x:c r="BZ9" s="65"/>
      <x:c r="CA9" s="65"/>
      <x:c r="CB9" s="65"/>
      <x:c r="CC9" s="65"/>
      <x:c r="CD9" s="65"/>
      <x:c r="CE9" s="65"/>
      <x:c r="CF9" s="81" t="s">
        <x:v>71</x:v>
      </x:c>
    </x:row>
    <x:row r="10" ht="15.75" customHeight="1">
      <x:c r="A10" s="62">
        <x:v>7.0</x:v>
      </x:c>
      <x:c r="B10" s="63" t="s">
        <x:v>72</x:v>
      </x:c>
      <x:c r="C10" s="64">
        <x:v>9999.0</x:v>
      </x:c>
      <x:c r="D10" s="65"/>
      <x:c r="E10" s="65"/>
      <x:c r="F10" s="66" t="str">
        <x:f t="shared" si="1"/>
        <x:v>0</x:v>
      </x:c>
      <x:c r="G10" s="67">
        <x:f t="shared" si="2"/>
        <x:v>143.9856</x:v>
      </x:c>
      <x:c r="H10" s="67">
        <x:f t="shared" si="3"/>
        <x:v>11.9988</x:v>
      </x:c>
      <x:c r="I10" s="67">
        <x:f t="shared" si="4"/>
        <x:v>2.768953846</x:v>
      </x:c>
      <x:c r="J10" s="65"/>
      <x:c r="K10" s="65"/>
      <x:c r="L10" s="68"/>
      <x:c r="M10" s="69"/>
      <x:c r="N10" s="66" t="str">
        <x:f t="shared" si="5"/>
        <x:v>0</x:v>
      </x:c>
      <x:c r="O10" s="69"/>
      <x:c r="P10" s="66" t="str">
        <x:f t="shared" si="6"/>
        <x:v>0</x:v>
      </x:c>
      <x:c r="Q10" s="65"/>
      <x:c r="R10" s="66" t="str">
        <x:f t="shared" si="7"/>
        <x:v>0</x:v>
      </x:c>
      <x:c r="S10" s="67">
        <x:f t="shared" si="8"/>
        <x:v>20</x:v>
      </x:c>
      <x:c r="T10" s="70"/>
      <x:c r="U10" s="72">
        <x:f t="shared" si="9"/>
        <x:v>0</x:v>
      </x:c>
      <x:c r="V10" s="73">
        <x:f t="shared" si="10"/>
        <x:v>40</x:v>
      </x:c>
      <x:c r="W10" s="70"/>
      <x:c r="X10" s="72">
        <x:f t="shared" si="11"/>
        <x:v>0</x:v>
      </x:c>
      <x:c r="Y10" s="74">
        <x:f t="shared" si="12"/>
        <x:v>30</x:v>
      </x:c>
      <x:c r="Z10" s="70"/>
      <x:c r="AA10" s="72">
        <x:f t="shared" si="13"/>
        <x:v>0</x:v>
      </x:c>
      <x:c r="AB10" s="74">
        <x:f t="shared" si="14"/>
        <x:v>24</x:v>
      </x:c>
      <x:c r="AC10" s="70"/>
      <x:c r="AD10" s="72">
        <x:f t="shared" si="15"/>
        <x:v>0</x:v>
      </x:c>
      <x:c r="AE10" s="74">
        <x:f t="shared" si="16"/>
        <x:v>14.09282135</x:v>
      </x:c>
      <x:c r="AF10" s="70"/>
      <x:c r="AG10" s="72">
        <x:f t="shared" si="17"/>
        <x:v>0</x:v>
      </x:c>
      <x:c r="AH10" s="74">
        <x:f t="shared" si="18"/>
        <x:v>20</x:v>
      </x:c>
      <x:c r="AI10" s="70"/>
      <x:c r="AJ10" s="72">
        <x:f t="shared" si="19"/>
        <x:v>0</x:v>
      </x:c>
      <x:c r="AK10" s="74">
        <x:f t="shared" si="20"/>
        <x:v>20</x:v>
      </x:c>
      <x:c r="AL10" s="70"/>
      <x:c r="AM10" s="72">
        <x:f t="shared" si="21"/>
        <x:v>0</x:v>
      </x:c>
      <x:c r="AN10" s="74">
        <x:f t="shared" si="22"/>
        <x:v>10</x:v>
      </x:c>
      <x:c r="AO10" s="70"/>
      <x:c r="AP10" s="72">
        <x:f t="shared" si="23"/>
        <x:v>0</x:v>
      </x:c>
      <x:c r="AQ10" s="74">
        <x:f t="shared" si="24"/>
        <x:v>20</x:v>
      </x:c>
      <x:c r="AR10" s="70"/>
      <x:c r="AS10" s="72">
        <x:f t="shared" si="25"/>
        <x:v>0</x:v>
      </x:c>
      <x:c r="AT10" s="74">
        <x:f t="shared" si="26"/>
        <x:v>28</x:v>
      </x:c>
      <x:c r="AU10" s="74"/>
      <x:c r="AV10" s="72">
        <x:f t="shared" si="27"/>
        <x:v>0</x:v>
      </x:c>
      <x:c r="AW10" s="74">
        <x:f t="shared" si="28"/>
        <x:v>20</x:v>
      </x:c>
      <x:c r="AX10" s="70"/>
      <x:c r="AY10" s="72">
        <x:f t="shared" si="29"/>
        <x:v>0</x:v>
      </x:c>
      <x:c r="AZ10" s="74">
        <x:f t="shared" si="30"/>
        <x:v>152</x:v>
      </x:c>
      <x:c r="BA10" s="75"/>
      <x:c r="BB10" s="72">
        <x:f t="shared" si="31"/>
        <x:v>0</x:v>
      </x:c>
      <x:c r="BC10" s="73">
        <x:f t="shared" si="32"/>
        <x:v>1</x:v>
      </x:c>
      <x:c r="BD10" s="70"/>
      <x:c r="BE10" s="72">
        <x:f t="shared" si="33"/>
        <x:v>0</x:v>
      </x:c>
      <x:c r="BF10" s="74">
        <x:f t="shared" si="34"/>
        <x:v>30</x:v>
      </x:c>
      <x:c r="BG10" s="70"/>
      <x:c r="BH10" s="72">
        <x:f t="shared" si="35"/>
        <x:v>0</x:v>
      </x:c>
      <x:c r="BI10" s="76">
        <x:f t="shared" si="36"/>
        <x:v>2.03</x:v>
      </x:c>
      <x:c r="BJ10" s="76"/>
      <x:c r="BK10" s="72">
        <x:f t="shared" si="37"/>
        <x:v>0</x:v>
      </x:c>
      <x:c r="BL10" s="76">
        <x:f t="shared" si="38"/>
        <x:v>2</x:v>
      </x:c>
      <x:c r="BM10" s="77"/>
      <x:c r="BN10" s="72">
        <x:f t="shared" si="39"/>
        <x:v>0</x:v>
      </x:c>
      <x:c r="BO10" s="78"/>
      <x:c r="BP10" s="78"/>
      <x:c r="BQ10" s="79" t="str">
        <x:f t="shared" si="40"/>
        <x:v>0</x:v>
      </x:c>
      <x:c r="BR10" s="72"/>
      <x:c r="BS10" s="72"/>
      <x:c r="BT10" s="72"/>
      <x:c r="BU10" s="72"/>
      <x:c r="BV10" s="72"/>
      <x:c r="BW10" s="74"/>
      <x:c r="BX10" s="65"/>
      <x:c r="BY10" s="65"/>
      <x:c r="BZ10" s="65"/>
      <x:c r="CA10" s="65"/>
      <x:c r="CB10" s="65"/>
      <x:c r="CC10" s="65"/>
      <x:c r="CD10" s="65"/>
      <x:c r="CE10" s="65"/>
      <x:c r="CF10" s="81" t="s">
        <x:v>65</x:v>
      </x:c>
    </x:row>
    <x:row r="11" ht="15.75" customHeight="1">
      <x:c r="A11" s="62">
        <x:v>8.0</x:v>
      </x:c>
      <x:c r="B11" s="63" t="s">
        <x:v>73</x:v>
      </x:c>
      <x:c r="C11" s="64">
        <x:v>12558.0</x:v>
      </x:c>
      <x:c r="D11" s="65"/>
      <x:c r="E11" s="65"/>
      <x:c r="F11" s="66" t="str">
        <x:f t="shared" si="1"/>
        <x:v>0</x:v>
      </x:c>
      <x:c r="G11" s="67">
        <x:f t="shared" si="2"/>
        <x:v>180.8352</x:v>
      </x:c>
      <x:c r="H11" s="67">
        <x:f t="shared" si="3"/>
        <x:v>15.0696</x:v>
      </x:c>
      <x:c r="I11" s="67">
        <x:f t="shared" si="4"/>
        <x:v>3.4776</x:v>
      </x:c>
      <x:c r="J11" s="65"/>
      <x:c r="K11" s="65"/>
      <x:c r="L11" s="68"/>
      <x:c r="M11" s="69"/>
      <x:c r="N11" s="66" t="str">
        <x:f t="shared" si="5"/>
        <x:v>0</x:v>
      </x:c>
      <x:c r="O11" s="69"/>
      <x:c r="P11" s="66" t="str">
        <x:f t="shared" si="6"/>
        <x:v>0</x:v>
      </x:c>
      <x:c r="Q11" s="65"/>
      <x:c r="R11" s="66" t="str">
        <x:f t="shared" si="7"/>
        <x:v>0</x:v>
      </x:c>
      <x:c r="S11" s="67">
        <x:f t="shared" si="8"/>
        <x:v>20</x:v>
      </x:c>
      <x:c r="T11" s="70"/>
      <x:c r="U11" s="72">
        <x:f t="shared" si="9"/>
        <x:v>0</x:v>
      </x:c>
      <x:c r="V11" s="73">
        <x:f t="shared" si="10"/>
        <x:v>60</x:v>
      </x:c>
      <x:c r="W11" s="70"/>
      <x:c r="X11" s="72">
        <x:f t="shared" si="11"/>
        <x:v>0</x:v>
      </x:c>
      <x:c r="Y11" s="74">
        <x:f t="shared" si="12"/>
        <x:v>40</x:v>
      </x:c>
      <x:c r="Z11" s="70"/>
      <x:c r="AA11" s="72">
        <x:f t="shared" si="13"/>
        <x:v>0</x:v>
      </x:c>
      <x:c r="AB11" s="74">
        <x:f t="shared" si="14"/>
        <x:v>32</x:v>
      </x:c>
      <x:c r="AC11" s="70"/>
      <x:c r="AD11" s="72">
        <x:f t="shared" si="15"/>
        <x:v>0</x:v>
      </x:c>
      <x:c r="AE11" s="74">
        <x:f t="shared" si="16"/>
        <x:v>17.699535</x:v>
      </x:c>
      <x:c r="AF11" s="70"/>
      <x:c r="AG11" s="72">
        <x:f t="shared" si="17"/>
        <x:v>0</x:v>
      </x:c>
      <x:c r="AH11" s="74">
        <x:f t="shared" si="18"/>
        <x:v>20</x:v>
      </x:c>
      <x:c r="AI11" s="70"/>
      <x:c r="AJ11" s="72">
        <x:f t="shared" si="19"/>
        <x:v>0</x:v>
      </x:c>
      <x:c r="AK11" s="74">
        <x:f t="shared" si="20"/>
        <x:v>25</x:v>
      </x:c>
      <x:c r="AL11" s="70"/>
      <x:c r="AM11" s="72">
        <x:f t="shared" si="21"/>
        <x:v>0</x:v>
      </x:c>
      <x:c r="AN11" s="74">
        <x:f t="shared" si="22"/>
        <x:v>20</x:v>
      </x:c>
      <x:c r="AO11" s="70"/>
      <x:c r="AP11" s="72">
        <x:f t="shared" si="23"/>
        <x:v>0</x:v>
      </x:c>
      <x:c r="AQ11" s="74">
        <x:f t="shared" si="24"/>
        <x:v>30</x:v>
      </x:c>
      <x:c r="AR11" s="70"/>
      <x:c r="AS11" s="72">
        <x:f t="shared" si="25"/>
        <x:v>0</x:v>
      </x:c>
      <x:c r="AT11" s="74">
        <x:f t="shared" si="26"/>
        <x:v>34</x:v>
      </x:c>
      <x:c r="AU11" s="74"/>
      <x:c r="AV11" s="72">
        <x:f t="shared" si="27"/>
        <x:v>0</x:v>
      </x:c>
      <x:c r="AW11" s="74">
        <x:f t="shared" si="28"/>
        <x:v>20</x:v>
      </x:c>
      <x:c r="AX11" s="70"/>
      <x:c r="AY11" s="72">
        <x:f t="shared" si="29"/>
        <x:v>0</x:v>
      </x:c>
      <x:c r="AZ11" s="74">
        <x:f t="shared" si="30"/>
        <x:v>201</x:v>
      </x:c>
      <x:c r="BA11" s="75"/>
      <x:c r="BB11" s="72">
        <x:f t="shared" si="31"/>
        <x:v>0</x:v>
      </x:c>
      <x:c r="BC11" s="73">
        <x:f t="shared" si="32"/>
        <x:v>1</x:v>
      </x:c>
      <x:c r="BD11" s="70"/>
      <x:c r="BE11" s="72">
        <x:f t="shared" si="33"/>
        <x:v>0</x:v>
      </x:c>
      <x:c r="BF11" s="74">
        <x:f t="shared" si="34"/>
        <x:v>45</x:v>
      </x:c>
      <x:c r="BG11" s="70"/>
      <x:c r="BH11" s="72">
        <x:f t="shared" si="35"/>
        <x:v>0</x:v>
      </x:c>
      <x:c r="BI11" s="76">
        <x:f t="shared" si="36"/>
        <x:v>2.67</x:v>
      </x:c>
      <x:c r="BJ11" s="76"/>
      <x:c r="BK11" s="72">
        <x:f t="shared" si="37"/>
        <x:v>0</x:v>
      </x:c>
      <x:c r="BL11" s="76">
        <x:f t="shared" si="38"/>
        <x:v>3</x:v>
      </x:c>
      <x:c r="BM11" s="77"/>
      <x:c r="BN11" s="72">
        <x:f t="shared" si="39"/>
        <x:v>0</x:v>
      </x:c>
      <x:c r="BO11" s="78"/>
      <x:c r="BP11" s="78"/>
      <x:c r="BQ11" s="79" t="str">
        <x:f t="shared" si="40"/>
        <x:v>0</x:v>
      </x:c>
      <x:c r="BR11" s="72"/>
      <x:c r="BS11" s="72"/>
      <x:c r="BT11" s="72"/>
      <x:c r="BU11" s="72"/>
      <x:c r="BV11" s="72"/>
      <x:c r="BW11" s="74"/>
      <x:c r="BX11" s="69"/>
      <x:c r="BY11" s="69"/>
      <x:c r="BZ11" s="69"/>
      <x:c r="CA11" s="69"/>
      <x:c r="CB11" s="69"/>
      <x:c r="CC11" s="69"/>
      <x:c r="CD11" s="69"/>
      <x:c r="CE11" s="69"/>
      <x:c r="CF11" s="81" t="s">
        <x:v>65</x:v>
      </x:c>
    </x:row>
    <x:row r="12" ht="15.75" customHeight="1">
      <x:c r="A12" s="62">
        <x:v>9.0</x:v>
      </x:c>
      <x:c r="B12" s="63" t="s">
        <x:v>74</x:v>
      </x:c>
      <x:c r="C12" s="64">
        <x:v>10110.0</x:v>
      </x:c>
      <x:c r="D12" s="65"/>
      <x:c r="E12" s="65"/>
      <x:c r="F12" s="66" t="str">
        <x:f t="shared" si="1"/>
        <x:v>0</x:v>
      </x:c>
      <x:c r="G12" s="67">
        <x:f t="shared" si="2"/>
        <x:v>145.584</x:v>
      </x:c>
      <x:c r="H12" s="67">
        <x:f t="shared" si="3"/>
        <x:v>12.132</x:v>
      </x:c>
      <x:c r="I12" s="67">
        <x:f t="shared" si="4"/>
        <x:v>2.799692308</x:v>
      </x:c>
      <x:c r="J12" s="65"/>
      <x:c r="K12" s="65"/>
      <x:c r="L12" s="68"/>
      <x:c r="M12" s="69"/>
      <x:c r="N12" s="66" t="str">
        <x:f t="shared" si="5"/>
        <x:v>0</x:v>
      </x:c>
      <x:c r="O12" s="69"/>
      <x:c r="P12" s="66" t="str">
        <x:f t="shared" si="6"/>
        <x:v>0</x:v>
      </x:c>
      <x:c r="Q12" s="65"/>
      <x:c r="R12" s="66" t="str">
        <x:f t="shared" si="7"/>
        <x:v>0</x:v>
      </x:c>
      <x:c r="S12" s="67">
        <x:f t="shared" si="8"/>
        <x:v>20</x:v>
      </x:c>
      <x:c r="T12" s="70"/>
      <x:c r="U12" s="72">
        <x:f t="shared" si="9"/>
        <x:v>0</x:v>
      </x:c>
      <x:c r="V12" s="73">
        <x:f t="shared" si="10"/>
        <x:v>40</x:v>
      </x:c>
      <x:c r="W12" s="70"/>
      <x:c r="X12" s="72">
        <x:f t="shared" si="11"/>
        <x:v>0</x:v>
      </x:c>
      <x:c r="Y12" s="74">
        <x:f t="shared" si="12"/>
        <x:v>30</x:v>
      </x:c>
      <x:c r="Z12" s="70"/>
      <x:c r="AA12" s="72">
        <x:f t="shared" si="13"/>
        <x:v>0</x:v>
      </x:c>
      <x:c r="AB12" s="74">
        <x:f t="shared" si="14"/>
        <x:v>24</x:v>
      </x:c>
      <x:c r="AC12" s="70"/>
      <x:c r="AD12" s="72">
        <x:f t="shared" si="15"/>
        <x:v>0</x:v>
      </x:c>
      <x:c r="AE12" s="74">
        <x:f t="shared" si="16"/>
        <x:v>14.24926731</x:v>
      </x:c>
      <x:c r="AF12" s="70"/>
      <x:c r="AG12" s="72">
        <x:f t="shared" si="17"/>
        <x:v>0</x:v>
      </x:c>
      <x:c r="AH12" s="74">
        <x:f t="shared" si="18"/>
        <x:v>20</x:v>
      </x:c>
      <x:c r="AI12" s="70"/>
      <x:c r="AJ12" s="72">
        <x:f t="shared" si="19"/>
        <x:v>0</x:v>
      </x:c>
      <x:c r="AK12" s="74">
        <x:f t="shared" si="20"/>
        <x:v>20</x:v>
      </x:c>
      <x:c r="AL12" s="70"/>
      <x:c r="AM12" s="72">
        <x:f t="shared" si="21"/>
        <x:v>0</x:v>
      </x:c>
      <x:c r="AN12" s="74">
        <x:f t="shared" si="22"/>
        <x:v>10</x:v>
      </x:c>
      <x:c r="AO12" s="70"/>
      <x:c r="AP12" s="72">
        <x:f t="shared" si="23"/>
        <x:v>0</x:v>
      </x:c>
      <x:c r="AQ12" s="74">
        <x:f t="shared" si="24"/>
        <x:v>20</x:v>
      </x:c>
      <x:c r="AR12" s="70"/>
      <x:c r="AS12" s="72">
        <x:f t="shared" si="25"/>
        <x:v>0</x:v>
      </x:c>
      <x:c r="AT12" s="74">
        <x:f t="shared" si="26"/>
        <x:v>28</x:v>
      </x:c>
      <x:c r="AU12" s="74"/>
      <x:c r="AV12" s="72">
        <x:f t="shared" si="27"/>
        <x:v>0</x:v>
      </x:c>
      <x:c r="AW12" s="74">
        <x:f t="shared" si="28"/>
        <x:v>20</x:v>
      </x:c>
      <x:c r="AX12" s="70"/>
      <x:c r="AY12" s="72">
        <x:f t="shared" si="29"/>
        <x:v>0</x:v>
      </x:c>
      <x:c r="AZ12" s="74">
        <x:f t="shared" si="30"/>
        <x:v>152</x:v>
      </x:c>
      <x:c r="BA12" s="75"/>
      <x:c r="BB12" s="72">
        <x:f t="shared" si="31"/>
        <x:v>0</x:v>
      </x:c>
      <x:c r="BC12" s="73">
        <x:f t="shared" si="32"/>
        <x:v>1</x:v>
      </x:c>
      <x:c r="BD12" s="70"/>
      <x:c r="BE12" s="72">
        <x:f t="shared" si="33"/>
        <x:v>0</x:v>
      </x:c>
      <x:c r="BF12" s="74">
        <x:f t="shared" si="34"/>
        <x:v>30</x:v>
      </x:c>
      <x:c r="BG12" s="70"/>
      <x:c r="BH12" s="72">
        <x:f t="shared" si="35"/>
        <x:v>0</x:v>
      </x:c>
      <x:c r="BI12" s="76">
        <x:f t="shared" si="36"/>
        <x:v>2.03</x:v>
      </x:c>
      <x:c r="BJ12" s="76"/>
      <x:c r="BK12" s="72">
        <x:f t="shared" si="37"/>
        <x:v>0</x:v>
      </x:c>
      <x:c r="BL12" s="76">
        <x:f t="shared" si="38"/>
        <x:v>2</x:v>
      </x:c>
      <x:c r="BM12" s="77"/>
      <x:c r="BN12" s="72">
        <x:f t="shared" si="39"/>
        <x:v>0</x:v>
      </x:c>
      <x:c r="BO12" s="78"/>
      <x:c r="BP12" s="78"/>
      <x:c r="BQ12" s="79" t="str">
        <x:f t="shared" si="40"/>
        <x:v>0</x:v>
      </x:c>
      <x:c r="BR12" s="72"/>
      <x:c r="BS12" s="72"/>
      <x:c r="BT12" s="72"/>
      <x:c r="BU12" s="72"/>
      <x:c r="BV12" s="72"/>
      <x:c r="BW12" s="74"/>
      <x:c r="BX12" s="69"/>
      <x:c r="BY12" s="69"/>
      <x:c r="BZ12" s="69"/>
      <x:c r="CA12" s="69"/>
      <x:c r="CB12" s="69"/>
      <x:c r="CC12" s="69"/>
      <x:c r="CD12" s="69"/>
      <x:c r="CE12" s="69"/>
      <x:c r="CF12" s="81" t="s">
        <x:v>65</x:v>
      </x:c>
    </x:row>
    <x:row r="13" ht="15.75" customHeight="1">
      <x:c r="A13" s="62">
        <x:v>10.0</x:v>
      </x:c>
      <x:c r="B13" s="63" t="s">
        <x:v>75</x:v>
      </x:c>
      <x:c r="C13" s="64">
        <x:v>10754.0</x:v>
      </x:c>
      <x:c r="D13" s="65"/>
      <x:c r="E13" s="65"/>
      <x:c r="F13" s="66" t="str">
        <x:f t="shared" si="1"/>
        <x:v>0</x:v>
      </x:c>
      <x:c r="G13" s="67">
        <x:f t="shared" si="2"/>
        <x:v>154.8576</x:v>
      </x:c>
      <x:c r="H13" s="67">
        <x:f t="shared" si="3"/>
        <x:v>12.9048</x:v>
      </x:c>
      <x:c r="I13" s="67">
        <x:f t="shared" si="4"/>
        <x:v>2.978030769</x:v>
      </x:c>
      <x:c r="J13" s="65"/>
      <x:c r="K13" s="65"/>
      <x:c r="L13" s="68"/>
      <x:c r="M13" s="69"/>
      <x:c r="N13" s="66" t="str">
        <x:f t="shared" si="5"/>
        <x:v>0</x:v>
      </x:c>
      <x:c r="O13" s="69"/>
      <x:c r="P13" s="66" t="str">
        <x:f t="shared" si="6"/>
        <x:v>0</x:v>
      </x:c>
      <x:c r="Q13" s="65"/>
      <x:c r="R13" s="66" t="str">
        <x:f t="shared" si="7"/>
        <x:v>0</x:v>
      </x:c>
      <x:c r="S13" s="67">
        <x:f t="shared" si="8"/>
        <x:v>20</x:v>
      </x:c>
      <x:c r="T13" s="70"/>
      <x:c r="U13" s="72">
        <x:f t="shared" si="9"/>
        <x:v>0</x:v>
      </x:c>
      <x:c r="V13" s="73">
        <x:f t="shared" si="10"/>
        <x:v>40</x:v>
      </x:c>
      <x:c r="W13" s="70"/>
      <x:c r="X13" s="72">
        <x:f t="shared" si="11"/>
        <x:v>0</x:v>
      </x:c>
      <x:c r="Y13" s="74">
        <x:f t="shared" si="12"/>
        <x:v>30</x:v>
      </x:c>
      <x:c r="Z13" s="70"/>
      <x:c r="AA13" s="72">
        <x:f t="shared" si="13"/>
        <x:v>0</x:v>
      </x:c>
      <x:c r="AB13" s="74">
        <x:f t="shared" si="14"/>
        <x:v>28</x:v>
      </x:c>
      <x:c r="AC13" s="70"/>
      <x:c r="AD13" s="72">
        <x:f t="shared" si="15"/>
        <x:v>0</x:v>
      </x:c>
      <x:c r="AE13" s="74">
        <x:f t="shared" si="16"/>
        <x:v>15.15693577</x:v>
      </x:c>
      <x:c r="AF13" s="70"/>
      <x:c r="AG13" s="72">
        <x:f t="shared" si="17"/>
        <x:v>0</x:v>
      </x:c>
      <x:c r="AH13" s="74">
        <x:f t="shared" si="18"/>
        <x:v>20</x:v>
      </x:c>
      <x:c r="AI13" s="70"/>
      <x:c r="AJ13" s="72">
        <x:f t="shared" si="19"/>
        <x:v>0</x:v>
      </x:c>
      <x:c r="AK13" s="74">
        <x:f t="shared" si="20"/>
        <x:v>20</x:v>
      </x:c>
      <x:c r="AL13" s="70"/>
      <x:c r="AM13" s="72">
        <x:f t="shared" si="21"/>
        <x:v>0</x:v>
      </x:c>
      <x:c r="AN13" s="74">
        <x:f t="shared" si="22"/>
        <x:v>10</x:v>
      </x:c>
      <x:c r="AO13" s="70"/>
      <x:c r="AP13" s="72">
        <x:f t="shared" si="23"/>
        <x:v>0</x:v>
      </x:c>
      <x:c r="AQ13" s="74">
        <x:f t="shared" si="24"/>
        <x:v>20</x:v>
      </x:c>
      <x:c r="AR13" s="70"/>
      <x:c r="AS13" s="72">
        <x:f t="shared" si="25"/>
        <x:v>0</x:v>
      </x:c>
      <x:c r="AT13" s="74">
        <x:f t="shared" si="26"/>
        <x:v>30</x:v>
      </x:c>
      <x:c r="AU13" s="74"/>
      <x:c r="AV13" s="72">
        <x:f t="shared" si="27"/>
        <x:v>0</x:v>
      </x:c>
      <x:c r="AW13" s="74">
        <x:f t="shared" si="28"/>
        <x:v>20</x:v>
      </x:c>
      <x:c r="AX13" s="70"/>
      <x:c r="AY13" s="72">
        <x:f t="shared" si="29"/>
        <x:v>0</x:v>
      </x:c>
      <x:c r="AZ13" s="74">
        <x:f t="shared" si="30"/>
        <x:v>158</x:v>
      </x:c>
      <x:c r="BA13" s="75"/>
      <x:c r="BB13" s="72">
        <x:f t="shared" si="31"/>
        <x:v>0</x:v>
      </x:c>
      <x:c r="BC13" s="73">
        <x:f t="shared" si="32"/>
        <x:v>1</x:v>
      </x:c>
      <x:c r="BD13" s="70"/>
      <x:c r="BE13" s="72">
        <x:f t="shared" si="33"/>
        <x:v>0</x:v>
      </x:c>
      <x:c r="BF13" s="74">
        <x:f t="shared" si="34"/>
        <x:v>30</x:v>
      </x:c>
      <x:c r="BG13" s="70"/>
      <x:c r="BH13" s="72">
        <x:f t="shared" si="35"/>
        <x:v>0</x:v>
      </x:c>
      <x:c r="BI13" s="76">
        <x:f t="shared" si="36"/>
        <x:v>2.09</x:v>
      </x:c>
      <x:c r="BJ13" s="76"/>
      <x:c r="BK13" s="72">
        <x:f t="shared" si="37"/>
        <x:v>0</x:v>
      </x:c>
      <x:c r="BL13" s="76">
        <x:f t="shared" si="38"/>
        <x:v>2</x:v>
      </x:c>
      <x:c r="BM13" s="77"/>
      <x:c r="BN13" s="72">
        <x:f t="shared" si="39"/>
        <x:v>0</x:v>
      </x:c>
      <x:c r="BO13" s="78"/>
      <x:c r="BP13" s="78"/>
      <x:c r="BQ13" s="79" t="str">
        <x:f t="shared" si="40"/>
        <x:v>0</x:v>
      </x:c>
      <x:c r="BR13" s="72"/>
      <x:c r="BS13" s="72"/>
      <x:c r="BT13" s="72"/>
      <x:c r="BU13" s="72"/>
      <x:c r="BV13" s="72"/>
      <x:c r="BW13" s="74"/>
      <x:c r="BX13" s="69"/>
      <x:c r="BY13" s="69"/>
      <x:c r="BZ13" s="69"/>
      <x:c r="CA13" s="69"/>
      <x:c r="CB13" s="69"/>
      <x:c r="CC13" s="69"/>
      <x:c r="CD13" s="69"/>
      <x:c r="CE13" s="69"/>
      <x:c r="CF13" s="81" t="s">
        <x:v>65</x:v>
      </x:c>
    </x:row>
    <x:row r="14" ht="15.75" customHeight="1">
      <x:c r="A14" s="62">
        <x:v>11.0</x:v>
      </x:c>
      <x:c r="B14" s="63" t="s">
        <x:v>76</x:v>
      </x:c>
      <x:c r="C14" s="64">
        <x:v>11445.0</x:v>
      </x:c>
      <x:c r="D14" s="65"/>
      <x:c r="E14" s="65"/>
      <x:c r="F14" s="66" t="str">
        <x:f t="shared" si="1"/>
        <x:v>0</x:v>
      </x:c>
      <x:c r="G14" s="67">
        <x:f t="shared" si="2"/>
        <x:v>164.808</x:v>
      </x:c>
      <x:c r="H14" s="67">
        <x:f t="shared" si="3"/>
        <x:v>13.734</x:v>
      </x:c>
      <x:c r="I14" s="67">
        <x:f t="shared" si="4"/>
        <x:v>3.169384615</x:v>
      </x:c>
      <x:c r="J14" s="65"/>
      <x:c r="K14" s="65"/>
      <x:c r="L14" s="68"/>
      <x:c r="M14" s="69"/>
      <x:c r="N14" s="66" t="str">
        <x:f t="shared" si="5"/>
        <x:v>0</x:v>
      </x:c>
      <x:c r="O14" s="69"/>
      <x:c r="P14" s="66" t="str">
        <x:f t="shared" si="6"/>
        <x:v>0</x:v>
      </x:c>
      <x:c r="Q14" s="65"/>
      <x:c r="R14" s="66" t="str">
        <x:f t="shared" si="7"/>
        <x:v>0</x:v>
      </x:c>
      <x:c r="S14" s="67">
        <x:f t="shared" si="8"/>
        <x:v>20</x:v>
      </x:c>
      <x:c r="T14" s="70"/>
      <x:c r="U14" s="72">
        <x:f t="shared" si="9"/>
        <x:v>0</x:v>
      </x:c>
      <x:c r="V14" s="73">
        <x:f t="shared" si="10"/>
        <x:v>40</x:v>
      </x:c>
      <x:c r="W14" s="70"/>
      <x:c r="X14" s="72">
        <x:f t="shared" si="11"/>
        <x:v>0</x:v>
      </x:c>
      <x:c r="Y14" s="74">
        <x:f t="shared" si="12"/>
        <x:v>30</x:v>
      </x:c>
      <x:c r="Z14" s="70"/>
      <x:c r="AA14" s="72">
        <x:f t="shared" si="13"/>
        <x:v>0</x:v>
      </x:c>
      <x:c r="AB14" s="74">
        <x:f t="shared" si="14"/>
        <x:v>28</x:v>
      </x:c>
      <x:c r="AC14" s="70"/>
      <x:c r="AD14" s="72">
        <x:f t="shared" si="15"/>
        <x:v>0</x:v>
      </x:c>
      <x:c r="AE14" s="74">
        <x:f t="shared" si="16"/>
        <x:v>16.13084712</x:v>
      </x:c>
      <x:c r="AF14" s="70"/>
      <x:c r="AG14" s="72">
        <x:f t="shared" si="17"/>
        <x:v>0</x:v>
      </x:c>
      <x:c r="AH14" s="74">
        <x:f t="shared" si="18"/>
        <x:v>20</x:v>
      </x:c>
      <x:c r="AI14" s="70"/>
      <x:c r="AJ14" s="72">
        <x:f t="shared" si="19"/>
        <x:v>0</x:v>
      </x:c>
      <x:c r="AK14" s="74">
        <x:f t="shared" si="20"/>
        <x:v>25</x:v>
      </x:c>
      <x:c r="AL14" s="70"/>
      <x:c r="AM14" s="72">
        <x:f t="shared" si="21"/>
        <x:v>0</x:v>
      </x:c>
      <x:c r="AN14" s="74">
        <x:f t="shared" si="22"/>
        <x:v>20</x:v>
      </x:c>
      <x:c r="AO14" s="70"/>
      <x:c r="AP14" s="72">
        <x:f t="shared" si="23"/>
        <x:v>0</x:v>
      </x:c>
      <x:c r="AQ14" s="74">
        <x:f t="shared" si="24"/>
        <x:v>30</x:v>
      </x:c>
      <x:c r="AR14" s="70"/>
      <x:c r="AS14" s="72">
        <x:f t="shared" si="25"/>
        <x:v>0</x:v>
      </x:c>
      <x:c r="AT14" s="74">
        <x:f t="shared" si="26"/>
        <x:v>32</x:v>
      </x:c>
      <x:c r="AU14" s="74"/>
      <x:c r="AV14" s="72">
        <x:f t="shared" si="27"/>
        <x:v>0</x:v>
      </x:c>
      <x:c r="AW14" s="74">
        <x:f t="shared" si="28"/>
        <x:v>20</x:v>
      </x:c>
      <x:c r="AX14" s="70"/>
      <x:c r="AY14" s="72">
        <x:f t="shared" si="29"/>
        <x:v>0</x:v>
      </x:c>
      <x:c r="AZ14" s="74">
        <x:f t="shared" si="30"/>
        <x:v>185</x:v>
      </x:c>
      <x:c r="BA14" s="75"/>
      <x:c r="BB14" s="72">
        <x:f t="shared" si="31"/>
        <x:v>0</x:v>
      </x:c>
      <x:c r="BC14" s="73">
        <x:f t="shared" si="32"/>
        <x:v>1</x:v>
      </x:c>
      <x:c r="BD14" s="70"/>
      <x:c r="BE14" s="72">
        <x:f t="shared" si="33"/>
        <x:v>0</x:v>
      </x:c>
      <x:c r="BF14" s="74">
        <x:f t="shared" si="34"/>
        <x:v>45</x:v>
      </x:c>
      <x:c r="BG14" s="70"/>
      <x:c r="BH14" s="72">
        <x:f t="shared" si="35"/>
        <x:v>0</x:v>
      </x:c>
      <x:c r="BI14" s="76">
        <x:f t="shared" si="36"/>
        <x:v>2.51</x:v>
      </x:c>
      <x:c r="BJ14" s="76"/>
      <x:c r="BK14" s="72">
        <x:f t="shared" si="37"/>
        <x:v>0</x:v>
      </x:c>
      <x:c r="BL14" s="76">
        <x:f t="shared" si="38"/>
        <x:v>2</x:v>
      </x:c>
      <x:c r="BM14" s="77"/>
      <x:c r="BN14" s="72">
        <x:f t="shared" si="39"/>
        <x:v>0</x:v>
      </x:c>
      <x:c r="BO14" s="78"/>
      <x:c r="BP14" s="78"/>
      <x:c r="BQ14" s="79" t="str">
        <x:f t="shared" si="40"/>
        <x:v>0</x:v>
      </x:c>
      <x:c r="BR14" s="72"/>
      <x:c r="BS14" s="72"/>
      <x:c r="BT14" s="72"/>
      <x:c r="BU14" s="72"/>
      <x:c r="BV14" s="72"/>
      <x:c r="BW14" s="74"/>
      <x:c r="BX14" s="69"/>
      <x:c r="BY14" s="69"/>
      <x:c r="BZ14" s="69"/>
      <x:c r="CA14" s="69"/>
      <x:c r="CB14" s="69"/>
      <x:c r="CC14" s="69"/>
      <x:c r="CD14" s="69"/>
      <x:c r="CE14" s="69"/>
      <x:c r="CF14" s="81" t="s">
        <x:v>65</x:v>
      </x:c>
    </x:row>
    <x:row r="15" ht="15.75" customHeight="1">
      <x:c r="A15" s="62">
        <x:v>12.0</x:v>
      </x:c>
      <x:c r="B15" s="63" t="s">
        <x:v>77</x:v>
      </x:c>
      <x:c r="C15" s="64">
        <x:v>8346.0</x:v>
      </x:c>
      <x:c r="D15" s="65"/>
      <x:c r="E15" s="65"/>
      <x:c r="F15" s="66" t="str">
        <x:f t="shared" si="1"/>
        <x:v>0</x:v>
      </x:c>
      <x:c r="G15" s="67">
        <x:f t="shared" si="2"/>
        <x:v>120.1824</x:v>
      </x:c>
      <x:c r="H15" s="67">
        <x:f t="shared" si="3"/>
        <x:v>10.0152</x:v>
      </x:c>
      <x:c r="I15" s="67">
        <x:f t="shared" si="4"/>
        <x:v>2.3112</x:v>
      </x:c>
      <x:c r="J15" s="65"/>
      <x:c r="K15" s="65"/>
      <x:c r="L15" s="68"/>
      <x:c r="M15" s="69"/>
      <x:c r="N15" s="66" t="str">
        <x:f t="shared" si="5"/>
        <x:v>0</x:v>
      </x:c>
      <x:c r="O15" s="69"/>
      <x:c r="P15" s="66" t="str">
        <x:f t="shared" si="6"/>
        <x:v>0</x:v>
      </x:c>
      <x:c r="Q15" s="65"/>
      <x:c r="R15" s="66" t="str">
        <x:f t="shared" si="7"/>
        <x:v>0</x:v>
      </x:c>
      <x:c r="S15" s="67">
        <x:f t="shared" si="8"/>
        <x:v>20</x:v>
      </x:c>
      <x:c r="T15" s="70"/>
      <x:c r="U15" s="72">
        <x:f t="shared" si="9"/>
        <x:v>0</x:v>
      </x:c>
      <x:c r="V15" s="73">
        <x:f t="shared" si="10"/>
        <x:v>40</x:v>
      </x:c>
      <x:c r="W15" s="70"/>
      <x:c r="X15" s="72">
        <x:f t="shared" si="11"/>
        <x:v>0</x:v>
      </x:c>
      <x:c r="Y15" s="74">
        <x:f t="shared" si="12"/>
        <x:v>20</x:v>
      </x:c>
      <x:c r="Z15" s="70"/>
      <x:c r="AA15" s="72">
        <x:f t="shared" si="13"/>
        <x:v>0</x:v>
      </x:c>
      <x:c r="AB15" s="74">
        <x:f t="shared" si="14"/>
        <x:v>20</x:v>
      </x:c>
      <x:c r="AC15" s="70"/>
      <x:c r="AD15" s="72">
        <x:f t="shared" si="15"/>
        <x:v>0</x:v>
      </x:c>
      <x:c r="AE15" s="74">
        <x:f t="shared" si="16"/>
        <x:v>11.763045</x:v>
      </x:c>
      <x:c r="AF15" s="70"/>
      <x:c r="AG15" s="72">
        <x:f t="shared" si="17"/>
        <x:v>0</x:v>
      </x:c>
      <x:c r="AH15" s="74">
        <x:f t="shared" si="18"/>
        <x:v>15</x:v>
      </x:c>
      <x:c r="AI15" s="70"/>
      <x:c r="AJ15" s="72">
        <x:f t="shared" si="19"/>
        <x:v>0</x:v>
      </x:c>
      <x:c r="AK15" s="74">
        <x:f t="shared" si="20"/>
        <x:v>20</x:v>
      </x:c>
      <x:c r="AL15" s="70"/>
      <x:c r="AM15" s="72">
        <x:f t="shared" si="21"/>
        <x:v>0</x:v>
      </x:c>
      <x:c r="AN15" s="74">
        <x:f t="shared" si="22"/>
        <x:v>10</x:v>
      </x:c>
      <x:c r="AO15" s="70"/>
      <x:c r="AP15" s="72">
        <x:f t="shared" si="23"/>
        <x:v>0</x:v>
      </x:c>
      <x:c r="AQ15" s="74">
        <x:f t="shared" si="24"/>
        <x:v>20</x:v>
      </x:c>
      <x:c r="AR15" s="70"/>
      <x:c r="AS15" s="72">
        <x:f t="shared" si="25"/>
        <x:v>0</x:v>
      </x:c>
      <x:c r="AT15" s="74">
        <x:f t="shared" si="26"/>
        <x:v>24</x:v>
      </x:c>
      <x:c r="AU15" s="74"/>
      <x:c r="AV15" s="72">
        <x:f t="shared" si="27"/>
        <x:v>0</x:v>
      </x:c>
      <x:c r="AW15" s="74">
        <x:f t="shared" si="28"/>
        <x:v>20</x:v>
      </x:c>
      <x:c r="AX15" s="70"/>
      <x:c r="AY15" s="72">
        <x:f t="shared" si="29"/>
        <x:v>0</x:v>
      </x:c>
      <x:c r="AZ15" s="74">
        <x:f t="shared" si="30"/>
        <x:v>129</x:v>
      </x:c>
      <x:c r="BA15" s="75"/>
      <x:c r="BB15" s="72">
        <x:f t="shared" si="31"/>
        <x:v>0</x:v>
      </x:c>
      <x:c r="BC15" s="73">
        <x:f t="shared" si="32"/>
        <x:v>1</x:v>
      </x:c>
      <x:c r="BD15" s="70"/>
      <x:c r="BE15" s="72">
        <x:f t="shared" si="33"/>
        <x:v>0</x:v>
      </x:c>
      <x:c r="BF15" s="74">
        <x:f t="shared" si="34"/>
        <x:v>30</x:v>
      </x:c>
      <x:c r="BG15" s="70"/>
      <x:c r="BH15" s="72">
        <x:f t="shared" si="35"/>
        <x:v>0</x:v>
      </x:c>
      <x:c r="BI15" s="76">
        <x:f t="shared" si="36"/>
        <x:v>1.8</x:v>
      </x:c>
      <x:c r="BJ15" s="76"/>
      <x:c r="BK15" s="72">
        <x:f t="shared" si="37"/>
        <x:v>0</x:v>
      </x:c>
      <x:c r="BL15" s="76">
        <x:f t="shared" si="38"/>
        <x:v>2</x:v>
      </x:c>
      <x:c r="BM15" s="77"/>
      <x:c r="BN15" s="72">
        <x:f t="shared" si="39"/>
        <x:v>0</x:v>
      </x:c>
      <x:c r="BO15" s="78"/>
      <x:c r="BP15" s="78"/>
      <x:c r="BQ15" s="79" t="str">
        <x:f t="shared" si="40"/>
        <x:v>0</x:v>
      </x:c>
      <x:c r="BR15" s="72"/>
      <x:c r="BS15" s="72"/>
      <x:c r="BT15" s="72"/>
      <x:c r="BU15" s="72"/>
      <x:c r="BV15" s="72"/>
      <x:c r="BW15" s="74"/>
      <x:c r="BX15" s="69"/>
      <x:c r="BY15" s="69"/>
      <x:c r="BZ15" s="69"/>
      <x:c r="CA15" s="69"/>
      <x:c r="CB15" s="69"/>
      <x:c r="CC15" s="69"/>
      <x:c r="CD15" s="69"/>
      <x:c r="CE15" s="69"/>
      <x:c r="CF15" s="82" t="s">
        <x:v>71</x:v>
      </x:c>
    </x:row>
    <x:row r="16" ht="15.75" customHeight="1">
      <x:c r="A16" s="62">
        <x:v>13.0</x:v>
      </x:c>
      <x:c r="B16" s="63" t="s">
        <x:v>78</x:v>
      </x:c>
      <x:c r="C16" s="64">
        <x:v>9345.0</x:v>
      </x:c>
      <x:c r="D16" s="65"/>
      <x:c r="E16" s="65"/>
      <x:c r="F16" s="66" t="str">
        <x:f t="shared" si="1"/>
        <x:v>0</x:v>
      </x:c>
      <x:c r="G16" s="67">
        <x:f t="shared" si="2"/>
        <x:v>134.568</x:v>
      </x:c>
      <x:c r="H16" s="67">
        <x:f t="shared" si="3"/>
        <x:v>11.214</x:v>
      </x:c>
      <x:c r="I16" s="67">
        <x:f t="shared" si="4"/>
        <x:v>2.587846154</x:v>
      </x:c>
      <x:c r="J16" s="65"/>
      <x:c r="K16" s="65"/>
      <x:c r="L16" s="68"/>
      <x:c r="M16" s="69"/>
      <x:c r="N16" s="66" t="str">
        <x:f t="shared" si="5"/>
        <x:v>0</x:v>
      </x:c>
      <x:c r="O16" s="69"/>
      <x:c r="P16" s="66" t="str">
        <x:f t="shared" si="6"/>
        <x:v>0</x:v>
      </x:c>
      <x:c r="Q16" s="65"/>
      <x:c r="R16" s="66" t="str">
        <x:f t="shared" si="7"/>
        <x:v>0</x:v>
      </x:c>
      <x:c r="S16" s="67">
        <x:f t="shared" si="8"/>
        <x:v>20</x:v>
      </x:c>
      <x:c r="T16" s="70"/>
      <x:c r="U16" s="72">
        <x:f t="shared" si="9"/>
        <x:v>0</x:v>
      </x:c>
      <x:c r="V16" s="73">
        <x:f t="shared" si="10"/>
        <x:v>40</x:v>
      </x:c>
      <x:c r="W16" s="70"/>
      <x:c r="X16" s="72">
        <x:f t="shared" si="11"/>
        <x:v>0</x:v>
      </x:c>
      <x:c r="Y16" s="74">
        <x:f t="shared" si="12"/>
        <x:v>30</x:v>
      </x:c>
      <x:c r="Z16" s="70"/>
      <x:c r="AA16" s="72">
        <x:f t="shared" si="13"/>
        <x:v>0</x:v>
      </x:c>
      <x:c r="AB16" s="74">
        <x:f t="shared" si="14"/>
        <x:v>24</x:v>
      </x:c>
      <x:c r="AC16" s="70"/>
      <x:c r="AD16" s="72">
        <x:f t="shared" si="15"/>
        <x:v>0</x:v>
      </x:c>
      <x:c r="AE16" s="74">
        <x:f t="shared" si="16"/>
        <x:v>13.17105865</x:v>
      </x:c>
      <x:c r="AF16" s="70"/>
      <x:c r="AG16" s="72">
        <x:f t="shared" si="17"/>
        <x:v>0</x:v>
      </x:c>
      <x:c r="AH16" s="74">
        <x:f t="shared" si="18"/>
        <x:v>15</x:v>
      </x:c>
      <x:c r="AI16" s="70"/>
      <x:c r="AJ16" s="72">
        <x:f t="shared" si="19"/>
        <x:v>0</x:v>
      </x:c>
      <x:c r="AK16" s="74">
        <x:f t="shared" si="20"/>
        <x:v>20</x:v>
      </x:c>
      <x:c r="AL16" s="70"/>
      <x:c r="AM16" s="72">
        <x:f t="shared" si="21"/>
        <x:v>0</x:v>
      </x:c>
      <x:c r="AN16" s="74">
        <x:f t="shared" si="22"/>
        <x:v>10</x:v>
      </x:c>
      <x:c r="AO16" s="70"/>
      <x:c r="AP16" s="72">
        <x:f t="shared" si="23"/>
        <x:v>0</x:v>
      </x:c>
      <x:c r="AQ16" s="74">
        <x:f t="shared" si="24"/>
        <x:v>20</x:v>
      </x:c>
      <x:c r="AR16" s="70"/>
      <x:c r="AS16" s="72">
        <x:f t="shared" si="25"/>
        <x:v>0</x:v>
      </x:c>
      <x:c r="AT16" s="74">
        <x:f t="shared" si="26"/>
        <x:v>26</x:v>
      </x:c>
      <x:c r="AU16" s="74"/>
      <x:c r="AV16" s="72">
        <x:f t="shared" si="27"/>
        <x:v>0</x:v>
      </x:c>
      <x:c r="AW16" s="74">
        <x:f t="shared" si="28"/>
        <x:v>20</x:v>
      </x:c>
      <x:c r="AX16" s="70"/>
      <x:c r="AY16" s="72">
        <x:f t="shared" si="29"/>
        <x:v>0</x:v>
      </x:c>
      <x:c r="AZ16" s="74">
        <x:f t="shared" si="30"/>
        <x:v>145</x:v>
      </x:c>
      <x:c r="BA16" s="75"/>
      <x:c r="BB16" s="72">
        <x:f t="shared" si="31"/>
        <x:v>0</x:v>
      </x:c>
      <x:c r="BC16" s="73">
        <x:f t="shared" si="32"/>
        <x:v>1</x:v>
      </x:c>
      <x:c r="BD16" s="70"/>
      <x:c r="BE16" s="72">
        <x:f t="shared" si="33"/>
        <x:v>0</x:v>
      </x:c>
      <x:c r="BF16" s="74">
        <x:f t="shared" si="34"/>
        <x:v>30</x:v>
      </x:c>
      <x:c r="BG16" s="70"/>
      <x:c r="BH16" s="72">
        <x:f t="shared" si="35"/>
        <x:v>0</x:v>
      </x:c>
      <x:c r="BI16" s="76">
        <x:f t="shared" si="36"/>
        <x:v>1.96</x:v>
      </x:c>
      <x:c r="BJ16" s="76"/>
      <x:c r="BK16" s="72">
        <x:f t="shared" si="37"/>
        <x:v>0</x:v>
      </x:c>
      <x:c r="BL16" s="76">
        <x:f t="shared" si="38"/>
        <x:v>2</x:v>
      </x:c>
      <x:c r="BM16" s="77"/>
      <x:c r="BN16" s="72">
        <x:f t="shared" si="39"/>
        <x:v>0</x:v>
      </x:c>
      <x:c r="BO16" s="78"/>
      <x:c r="BP16" s="78"/>
      <x:c r="BQ16" s="79" t="str">
        <x:f t="shared" si="40"/>
        <x:v>0</x:v>
      </x:c>
      <x:c r="BR16" s="72"/>
      <x:c r="BS16" s="72"/>
      <x:c r="BT16" s="72"/>
      <x:c r="BU16" s="72"/>
      <x:c r="BV16" s="72"/>
      <x:c r="BW16" s="74"/>
      <x:c r="BX16" s="69"/>
      <x:c r="BY16" s="69"/>
      <x:c r="BZ16" s="69"/>
      <x:c r="CA16" s="69"/>
      <x:c r="CB16" s="69"/>
      <x:c r="CC16" s="69"/>
      <x:c r="CD16" s="69"/>
      <x:c r="CE16" s="69"/>
      <x:c r="CF16" s="82" t="s">
        <x:v>71</x:v>
      </x:c>
    </x:row>
    <x:row r="17" ht="15.75" customHeight="1">
      <x:c r="A17" s="62">
        <x:v>14.0</x:v>
      </x:c>
      <x:c r="B17" s="63" t="s">
        <x:v>79</x:v>
      </x:c>
      <x:c r="C17" s="64">
        <x:v>11769.0</x:v>
      </x:c>
      <x:c r="D17" s="65"/>
      <x:c r="E17" s="65"/>
      <x:c r="F17" s="66" t="str">
        <x:f t="shared" si="1"/>
        <x:v>0</x:v>
      </x:c>
      <x:c r="G17" s="67">
        <x:f t="shared" si="2"/>
        <x:v>169.4736</x:v>
      </x:c>
      <x:c r="H17" s="67">
        <x:f t="shared" si="3"/>
        <x:v>14.1228</x:v>
      </x:c>
      <x:c r="I17" s="67">
        <x:f t="shared" si="4"/>
        <x:v>3.259107692</x:v>
      </x:c>
      <x:c r="J17" s="65"/>
      <x:c r="K17" s="65"/>
      <x:c r="L17" s="68"/>
      <x:c r="M17" s="69"/>
      <x:c r="N17" s="66" t="str">
        <x:f t="shared" si="5"/>
        <x:v>0</x:v>
      </x:c>
      <x:c r="O17" s="69"/>
      <x:c r="P17" s="66" t="str">
        <x:f t="shared" si="6"/>
        <x:v>0</x:v>
      </x:c>
      <x:c r="Q17" s="65"/>
      <x:c r="R17" s="66" t="str">
        <x:f t="shared" si="7"/>
        <x:v>0</x:v>
      </x:c>
      <x:c r="S17" s="67">
        <x:f t="shared" si="8"/>
        <x:v>20</x:v>
      </x:c>
      <x:c r="T17" s="70"/>
      <x:c r="U17" s="72">
        <x:f t="shared" si="9"/>
        <x:v>0</x:v>
      </x:c>
      <x:c r="V17" s="73">
        <x:f t="shared" si="10"/>
        <x:v>40</x:v>
      </x:c>
      <x:c r="W17" s="70"/>
      <x:c r="X17" s="72">
        <x:f t="shared" si="11"/>
        <x:v>0</x:v>
      </x:c>
      <x:c r="Y17" s="74">
        <x:f t="shared" si="12"/>
        <x:v>30</x:v>
      </x:c>
      <x:c r="Z17" s="70"/>
      <x:c r="AA17" s="72">
        <x:f t="shared" si="13"/>
        <x:v>0</x:v>
      </x:c>
      <x:c r="AB17" s="74">
        <x:f t="shared" si="14"/>
        <x:v>28</x:v>
      </x:c>
      <x:c r="AC17" s="70"/>
      <x:c r="AD17" s="72">
        <x:f t="shared" si="15"/>
        <x:v>0</x:v>
      </x:c>
      <x:c r="AE17" s="74">
        <x:f t="shared" si="16"/>
        <x:v>16.58750019</x:v>
      </x:c>
      <x:c r="AF17" s="70"/>
      <x:c r="AG17" s="72">
        <x:f t="shared" si="17"/>
        <x:v>0</x:v>
      </x:c>
      <x:c r="AH17" s="74">
        <x:f t="shared" si="18"/>
        <x:v>20</x:v>
      </x:c>
      <x:c r="AI17" s="70"/>
      <x:c r="AJ17" s="72">
        <x:f t="shared" si="19"/>
        <x:v>0</x:v>
      </x:c>
      <x:c r="AK17" s="74">
        <x:f t="shared" si="20"/>
        <x:v>25</x:v>
      </x:c>
      <x:c r="AL17" s="70"/>
      <x:c r="AM17" s="72">
        <x:f t="shared" si="21"/>
        <x:v>0</x:v>
      </x:c>
      <x:c r="AN17" s="74">
        <x:f t="shared" si="22"/>
        <x:v>20</x:v>
      </x:c>
      <x:c r="AO17" s="70"/>
      <x:c r="AP17" s="72">
        <x:f t="shared" si="23"/>
        <x:v>0</x:v>
      </x:c>
      <x:c r="AQ17" s="74">
        <x:f t="shared" si="24"/>
        <x:v>30</x:v>
      </x:c>
      <x:c r="AR17" s="70"/>
      <x:c r="AS17" s="72">
        <x:f t="shared" si="25"/>
        <x:v>0</x:v>
      </x:c>
      <x:c r="AT17" s="74">
        <x:f t="shared" si="26"/>
        <x:v>32</x:v>
      </x:c>
      <x:c r="AU17" s="74"/>
      <x:c r="AV17" s="72">
        <x:f t="shared" si="27"/>
        <x:v>0</x:v>
      </x:c>
      <x:c r="AW17" s="74">
        <x:f t="shared" si="28"/>
        <x:v>20</x:v>
      </x:c>
      <x:c r="AX17" s="70"/>
      <x:c r="AY17" s="72">
        <x:f t="shared" si="29"/>
        <x:v>0</x:v>
      </x:c>
      <x:c r="AZ17" s="74">
        <x:f t="shared" si="30"/>
        <x:v>185</x:v>
      </x:c>
      <x:c r="BA17" s="75"/>
      <x:c r="BB17" s="72">
        <x:f t="shared" si="31"/>
        <x:v>0</x:v>
      </x:c>
      <x:c r="BC17" s="73">
        <x:f t="shared" si="32"/>
        <x:v>1</x:v>
      </x:c>
      <x:c r="BD17" s="70"/>
      <x:c r="BE17" s="72">
        <x:f t="shared" si="33"/>
        <x:v>0</x:v>
      </x:c>
      <x:c r="BF17" s="74">
        <x:f t="shared" si="34"/>
        <x:v>45</x:v>
      </x:c>
      <x:c r="BG17" s="70"/>
      <x:c r="BH17" s="72">
        <x:f t="shared" si="35"/>
        <x:v>0</x:v>
      </x:c>
      <x:c r="BI17" s="76">
        <x:f t="shared" si="36"/>
        <x:v>2.51</x:v>
      </x:c>
      <x:c r="BJ17" s="76"/>
      <x:c r="BK17" s="72">
        <x:f t="shared" si="37"/>
        <x:v>0</x:v>
      </x:c>
      <x:c r="BL17" s="76">
        <x:f t="shared" si="38"/>
        <x:v>2</x:v>
      </x:c>
      <x:c r="BM17" s="77"/>
      <x:c r="BN17" s="72">
        <x:f t="shared" si="39"/>
        <x:v>0</x:v>
      </x:c>
      <x:c r="BO17" s="78"/>
      <x:c r="BP17" s="78"/>
      <x:c r="BQ17" s="79" t="str">
        <x:f t="shared" si="40"/>
        <x:v>0</x:v>
      </x:c>
      <x:c r="BR17" s="72"/>
      <x:c r="BS17" s="72"/>
      <x:c r="BT17" s="72"/>
      <x:c r="BU17" s="72"/>
      <x:c r="BV17" s="72"/>
      <x:c r="BW17" s="74"/>
      <x:c r="BX17" s="69"/>
      <x:c r="BY17" s="69"/>
      <x:c r="BZ17" s="69"/>
      <x:c r="CA17" s="69"/>
      <x:c r="CB17" s="69"/>
      <x:c r="CC17" s="69"/>
      <x:c r="CD17" s="69"/>
      <x:c r="CE17" s="69"/>
      <x:c r="CF17" s="82" t="s">
        <x:v>71</x:v>
      </x:c>
    </x:row>
    <x:row r="18" ht="15.75" customHeight="1">
      <x:c r="A18" s="62">
        <x:v>15.0</x:v>
      </x:c>
      <x:c r="B18" s="63" t="s">
        <x:v>80</x:v>
      </x:c>
      <x:c r="C18" s="64">
        <x:v>8500.0</x:v>
      </x:c>
      <x:c r="D18" s="65"/>
      <x:c r="E18" s="65"/>
      <x:c r="F18" s="66" t="str">
        <x:f t="shared" si="1"/>
        <x:v>0</x:v>
      </x:c>
      <x:c r="G18" s="67">
        <x:f t="shared" si="2"/>
        <x:v>122.4</x:v>
      </x:c>
      <x:c r="H18" s="67">
        <x:f t="shared" si="3"/>
        <x:v>10.2</x:v>
      </x:c>
      <x:c r="I18" s="67">
        <x:f t="shared" si="4"/>
        <x:v>2.353846154</x:v>
      </x:c>
      <x:c r="J18" s="65"/>
      <x:c r="K18" s="65"/>
      <x:c r="L18" s="68"/>
      <x:c r="M18" s="69"/>
      <x:c r="N18" s="66" t="str">
        <x:f t="shared" si="5"/>
        <x:v>0</x:v>
      </x:c>
      <x:c r="O18" s="69"/>
      <x:c r="P18" s="66" t="str">
        <x:f t="shared" si="6"/>
        <x:v>0</x:v>
      </x:c>
      <x:c r="Q18" s="65"/>
      <x:c r="R18" s="66" t="str">
        <x:f t="shared" si="7"/>
        <x:v>0</x:v>
      </x:c>
      <x:c r="S18" s="67">
        <x:f t="shared" si="8"/>
        <x:v>20</x:v>
      </x:c>
      <x:c r="T18" s="70"/>
      <x:c r="U18" s="72">
        <x:f t="shared" si="9"/>
        <x:v>0</x:v>
      </x:c>
      <x:c r="V18" s="73">
        <x:f t="shared" si="10"/>
        <x:v>40</x:v>
      </x:c>
      <x:c r="W18" s="70"/>
      <x:c r="X18" s="72">
        <x:f t="shared" si="11"/>
        <x:v>0</x:v>
      </x:c>
      <x:c r="Y18" s="74">
        <x:f t="shared" si="12"/>
        <x:v>30</x:v>
      </x:c>
      <x:c r="Z18" s="70"/>
      <x:c r="AA18" s="72">
        <x:f t="shared" si="13"/>
        <x:v>0</x:v>
      </x:c>
      <x:c r="AB18" s="74">
        <x:f t="shared" si="14"/>
        <x:v>20</x:v>
      </x:c>
      <x:c r="AC18" s="70"/>
      <x:c r="AD18" s="72">
        <x:f t="shared" si="15"/>
        <x:v>0</x:v>
      </x:c>
      <x:c r="AE18" s="74">
        <x:f t="shared" si="16"/>
        <x:v>11.98009615</x:v>
      </x:c>
      <x:c r="AF18" s="70"/>
      <x:c r="AG18" s="72">
        <x:f t="shared" si="17"/>
        <x:v>0</x:v>
      </x:c>
      <x:c r="AH18" s="74">
        <x:f t="shared" si="18"/>
        <x:v>15</x:v>
      </x:c>
      <x:c r="AI18" s="70"/>
      <x:c r="AJ18" s="72">
        <x:f t="shared" si="19"/>
        <x:v>0</x:v>
      </x:c>
      <x:c r="AK18" s="74">
        <x:f t="shared" si="20"/>
        <x:v>20</x:v>
      </x:c>
      <x:c r="AL18" s="70"/>
      <x:c r="AM18" s="72">
        <x:f t="shared" si="21"/>
        <x:v>0</x:v>
      </x:c>
      <x:c r="AN18" s="74">
        <x:f t="shared" si="22"/>
        <x:v>10</x:v>
      </x:c>
      <x:c r="AO18" s="70"/>
      <x:c r="AP18" s="72">
        <x:f t="shared" si="23"/>
        <x:v>0</x:v>
      </x:c>
      <x:c r="AQ18" s="74">
        <x:f t="shared" si="24"/>
        <x:v>20</x:v>
      </x:c>
      <x:c r="AR18" s="70"/>
      <x:c r="AS18" s="72">
        <x:f t="shared" si="25"/>
        <x:v>0</x:v>
      </x:c>
      <x:c r="AT18" s="74">
        <x:f t="shared" si="26"/>
        <x:v>24</x:v>
      </x:c>
      <x:c r="AU18" s="74"/>
      <x:c r="AV18" s="72">
        <x:f t="shared" si="27"/>
        <x:v>0</x:v>
      </x:c>
      <x:c r="AW18" s="74">
        <x:f t="shared" si="28"/>
        <x:v>20</x:v>
      </x:c>
      <x:c r="AX18" s="70"/>
      <x:c r="AY18" s="72">
        <x:f t="shared" si="29"/>
        <x:v>0</x:v>
      </x:c>
      <x:c r="AZ18" s="74">
        <x:f t="shared" si="30"/>
        <x:v>139</x:v>
      </x:c>
      <x:c r="BA18" s="75"/>
      <x:c r="BB18" s="72">
        <x:f t="shared" si="31"/>
        <x:v>0</x:v>
      </x:c>
      <x:c r="BC18" s="73">
        <x:f t="shared" si="32"/>
        <x:v>1</x:v>
      </x:c>
      <x:c r="BD18" s="70"/>
      <x:c r="BE18" s="72">
        <x:f t="shared" si="33"/>
        <x:v>0</x:v>
      </x:c>
      <x:c r="BF18" s="74">
        <x:f t="shared" si="34"/>
        <x:v>30</x:v>
      </x:c>
      <x:c r="BG18" s="70"/>
      <x:c r="BH18" s="72">
        <x:f t="shared" si="35"/>
        <x:v>0</x:v>
      </x:c>
      <x:c r="BI18" s="76">
        <x:f t="shared" si="36"/>
        <x:v>1.9</x:v>
      </x:c>
      <x:c r="BJ18" s="76"/>
      <x:c r="BK18" s="72">
        <x:f t="shared" si="37"/>
        <x:v>0</x:v>
      </x:c>
      <x:c r="BL18" s="76">
        <x:f t="shared" si="38"/>
        <x:v>2</x:v>
      </x:c>
      <x:c r="BM18" s="77"/>
      <x:c r="BN18" s="72">
        <x:f t="shared" si="39"/>
        <x:v>0</x:v>
      </x:c>
      <x:c r="BO18" s="78"/>
      <x:c r="BP18" s="78"/>
      <x:c r="BQ18" s="79" t="str">
        <x:f t="shared" si="40"/>
        <x:v>0</x:v>
      </x:c>
      <x:c r="BR18" s="72"/>
      <x:c r="BS18" s="72"/>
      <x:c r="BT18" s="72"/>
      <x:c r="BU18" s="72"/>
      <x:c r="BV18" s="72"/>
      <x:c r="BW18" s="74"/>
      <x:c r="BX18" s="69"/>
      <x:c r="BY18" s="69"/>
      <x:c r="BZ18" s="69"/>
      <x:c r="CA18" s="69"/>
      <x:c r="CB18" s="69"/>
      <x:c r="CC18" s="69"/>
      <x:c r="CD18" s="69"/>
      <x:c r="CE18" s="69"/>
      <x:c r="CF18" s="82" t="s">
        <x:v>71</x:v>
      </x:c>
    </x:row>
    <x:row r="19" ht="15.75" customHeight="1">
      <x:c r="A19" s="62">
        <x:v>16.0</x:v>
      </x:c>
      <x:c r="B19" s="63" t="s">
        <x:v>81</x:v>
      </x:c>
      <x:c r="C19" s="64">
        <x:v>10135.0</x:v>
      </x:c>
      <x:c r="D19" s="65"/>
      <x:c r="E19" s="65"/>
      <x:c r="F19" s="66" t="str">
        <x:f t="shared" si="1"/>
        <x:v>0</x:v>
      </x:c>
      <x:c r="G19" s="67">
        <x:f t="shared" si="2"/>
        <x:v>145.944</x:v>
      </x:c>
      <x:c r="H19" s="67">
        <x:f t="shared" si="3"/>
        <x:v>12.162</x:v>
      </x:c>
      <x:c r="I19" s="67">
        <x:f t="shared" si="4"/>
        <x:v>2.806615385</x:v>
      </x:c>
      <x:c r="J19" s="65"/>
      <x:c r="K19" s="65"/>
      <x:c r="L19" s="68"/>
      <x:c r="M19" s="69"/>
      <x:c r="N19" s="66" t="str">
        <x:f t="shared" si="5"/>
        <x:v>0</x:v>
      </x:c>
      <x:c r="O19" s="69"/>
      <x:c r="P19" s="66" t="str">
        <x:f t="shared" si="6"/>
        <x:v>0</x:v>
      </x:c>
      <x:c r="Q19" s="65"/>
      <x:c r="R19" s="66" t="str">
        <x:f t="shared" si="7"/>
        <x:v>0</x:v>
      </x:c>
      <x:c r="S19" s="67">
        <x:f t="shared" si="8"/>
        <x:v>20</x:v>
      </x:c>
      <x:c r="T19" s="70"/>
      <x:c r="U19" s="72">
        <x:f t="shared" si="9"/>
        <x:v>0</x:v>
      </x:c>
      <x:c r="V19" s="73">
        <x:f t="shared" si="10"/>
        <x:v>40</x:v>
      </x:c>
      <x:c r="W19" s="70"/>
      <x:c r="X19" s="72">
        <x:f t="shared" si="11"/>
        <x:v>0</x:v>
      </x:c>
      <x:c r="Y19" s="74">
        <x:f t="shared" si="12"/>
        <x:v>30</x:v>
      </x:c>
      <x:c r="Z19" s="70"/>
      <x:c r="AA19" s="72">
        <x:f t="shared" si="13"/>
        <x:v>0</x:v>
      </x:c>
      <x:c r="AB19" s="74">
        <x:f t="shared" si="14"/>
        <x:v>24</x:v>
      </x:c>
      <x:c r="AC19" s="70"/>
      <x:c r="AD19" s="72">
        <x:f t="shared" si="15"/>
        <x:v>0</x:v>
      </x:c>
      <x:c r="AE19" s="74">
        <x:f t="shared" si="16"/>
        <x:v>14.28450288</x:v>
      </x:c>
      <x:c r="AF19" s="70"/>
      <x:c r="AG19" s="72">
        <x:f t="shared" si="17"/>
        <x:v>0</x:v>
      </x:c>
      <x:c r="AH19" s="74">
        <x:f t="shared" si="18"/>
        <x:v>20</x:v>
      </x:c>
      <x:c r="AI19" s="70"/>
      <x:c r="AJ19" s="72">
        <x:f t="shared" si="19"/>
        <x:v>0</x:v>
      </x:c>
      <x:c r="AK19" s="74">
        <x:f t="shared" si="20"/>
        <x:v>20</x:v>
      </x:c>
      <x:c r="AL19" s="70"/>
      <x:c r="AM19" s="72">
        <x:f t="shared" si="21"/>
        <x:v>0</x:v>
      </x:c>
      <x:c r="AN19" s="74">
        <x:f t="shared" si="22"/>
        <x:v>10</x:v>
      </x:c>
      <x:c r="AO19" s="70"/>
      <x:c r="AP19" s="72">
        <x:f t="shared" si="23"/>
        <x:v>0</x:v>
      </x:c>
      <x:c r="AQ19" s="74">
        <x:f t="shared" si="24"/>
        <x:v>20</x:v>
      </x:c>
      <x:c r="AR19" s="70"/>
      <x:c r="AS19" s="72">
        <x:f t="shared" si="25"/>
        <x:v>0</x:v>
      </x:c>
      <x:c r="AT19" s="74">
        <x:f t="shared" si="26"/>
        <x:v>28</x:v>
      </x:c>
      <x:c r="AU19" s="74"/>
      <x:c r="AV19" s="72">
        <x:f t="shared" si="27"/>
        <x:v>0</x:v>
      </x:c>
      <x:c r="AW19" s="74">
        <x:f t="shared" si="28"/>
        <x:v>20</x:v>
      </x:c>
      <x:c r="AX19" s="70"/>
      <x:c r="AY19" s="72">
        <x:f t="shared" si="29"/>
        <x:v>0</x:v>
      </x:c>
      <x:c r="AZ19" s="74">
        <x:f t="shared" si="30"/>
        <x:v>152</x:v>
      </x:c>
      <x:c r="BA19" s="75"/>
      <x:c r="BB19" s="72">
        <x:f t="shared" si="31"/>
        <x:v>0</x:v>
      </x:c>
      <x:c r="BC19" s="73">
        <x:f t="shared" si="32"/>
        <x:v>1</x:v>
      </x:c>
      <x:c r="BD19" s="70"/>
      <x:c r="BE19" s="72">
        <x:f t="shared" si="33"/>
        <x:v>0</x:v>
      </x:c>
      <x:c r="BF19" s="74">
        <x:f t="shared" si="34"/>
        <x:v>30</x:v>
      </x:c>
      <x:c r="BG19" s="70"/>
      <x:c r="BH19" s="72">
        <x:f t="shared" si="35"/>
        <x:v>0</x:v>
      </x:c>
      <x:c r="BI19" s="76">
        <x:f t="shared" si="36"/>
        <x:v>2.03</x:v>
      </x:c>
      <x:c r="BJ19" s="76"/>
      <x:c r="BK19" s="72">
        <x:f t="shared" si="37"/>
        <x:v>0</x:v>
      </x:c>
      <x:c r="BL19" s="76">
        <x:f t="shared" si="38"/>
        <x:v>2</x:v>
      </x:c>
      <x:c r="BM19" s="77"/>
      <x:c r="BN19" s="72">
        <x:f t="shared" si="39"/>
        <x:v>0</x:v>
      </x:c>
      <x:c r="BO19" s="78"/>
      <x:c r="BP19" s="78"/>
      <x:c r="BQ19" s="79" t="str">
        <x:f t="shared" si="40"/>
        <x:v>0</x:v>
      </x:c>
      <x:c r="BR19" s="72"/>
      <x:c r="BS19" s="72"/>
      <x:c r="BT19" s="72"/>
      <x:c r="BU19" s="72"/>
      <x:c r="BV19" s="72"/>
      <x:c r="BW19" s="74"/>
      <x:c r="BX19" s="69"/>
      <x:c r="BY19" s="69"/>
      <x:c r="BZ19" s="69"/>
      <x:c r="CA19" s="69"/>
      <x:c r="CB19" s="69"/>
      <x:c r="CC19" s="69"/>
      <x:c r="CD19" s="69"/>
      <x:c r="CE19" s="69"/>
      <x:c r="CF19" s="82" t="s">
        <x:v>71</x:v>
      </x:c>
    </x:row>
    <x:row r="20" ht="15.75" customHeight="1">
      <x:c r="A20" s="62">
        <x:v>17.0</x:v>
      </x:c>
      <x:c r="B20" s="63" t="s">
        <x:v>82</x:v>
      </x:c>
      <x:c r="C20" s="64">
        <x:v>10868.0</x:v>
      </x:c>
      <x:c r="D20" s="65"/>
      <x:c r="E20" s="65"/>
      <x:c r="F20" s="66" t="str">
        <x:f t="shared" si="1"/>
        <x:v>0</x:v>
      </x:c>
      <x:c r="G20" s="67">
        <x:f t="shared" si="2"/>
        <x:v>156.4992</x:v>
      </x:c>
      <x:c r="H20" s="67">
        <x:f t="shared" si="3"/>
        <x:v>13.0416</x:v>
      </x:c>
      <x:c r="I20" s="67">
        <x:f t="shared" si="4"/>
        <x:v>3.0096</x:v>
      </x:c>
      <x:c r="J20" s="65"/>
      <x:c r="K20" s="65"/>
      <x:c r="L20" s="68"/>
      <x:c r="M20" s="69"/>
      <x:c r="N20" s="66" t="str">
        <x:f t="shared" si="5"/>
        <x:v>0</x:v>
      </x:c>
      <x:c r="O20" s="69"/>
      <x:c r="P20" s="66" t="str">
        <x:f t="shared" si="6"/>
        <x:v>0</x:v>
      </x:c>
      <x:c r="Q20" s="65"/>
      <x:c r="R20" s="66" t="str">
        <x:f t="shared" si="7"/>
        <x:v>0</x:v>
      </x:c>
      <x:c r="S20" s="67">
        <x:f t="shared" si="8"/>
        <x:v>20</x:v>
      </x:c>
      <x:c r="T20" s="70"/>
      <x:c r="U20" s="72">
        <x:f t="shared" si="9"/>
        <x:v>0</x:v>
      </x:c>
      <x:c r="V20" s="73">
        <x:f t="shared" si="10"/>
        <x:v>40</x:v>
      </x:c>
      <x:c r="W20" s="70"/>
      <x:c r="X20" s="72">
        <x:f t="shared" si="11"/>
        <x:v>0</x:v>
      </x:c>
      <x:c r="Y20" s="74">
        <x:f t="shared" si="12"/>
        <x:v>30</x:v>
      </x:c>
      <x:c r="Z20" s="70"/>
      <x:c r="AA20" s="72">
        <x:f t="shared" si="13"/>
        <x:v>0</x:v>
      </x:c>
      <x:c r="AB20" s="74">
        <x:f t="shared" si="14"/>
        <x:v>28</x:v>
      </x:c>
      <x:c r="AC20" s="70"/>
      <x:c r="AD20" s="72">
        <x:f t="shared" si="15"/>
        <x:v>0</x:v>
      </x:c>
      <x:c r="AE20" s="74">
        <x:f t="shared" si="16"/>
        <x:v>15.31761</x:v>
      </x:c>
      <x:c r="AF20" s="70"/>
      <x:c r="AG20" s="72">
        <x:f t="shared" si="17"/>
        <x:v>0</x:v>
      </x:c>
      <x:c r="AH20" s="74">
        <x:f t="shared" si="18"/>
        <x:v>20</x:v>
      </x:c>
      <x:c r="AI20" s="70"/>
      <x:c r="AJ20" s="72">
        <x:f t="shared" si="19"/>
        <x:v>0</x:v>
      </x:c>
      <x:c r="AK20" s="74">
        <x:f t="shared" si="20"/>
        <x:v>20</x:v>
      </x:c>
      <x:c r="AL20" s="70"/>
      <x:c r="AM20" s="72">
        <x:f t="shared" si="21"/>
        <x:v>0</x:v>
      </x:c>
      <x:c r="AN20" s="74">
        <x:f t="shared" si="22"/>
        <x:v>10</x:v>
      </x:c>
      <x:c r="AO20" s="70"/>
      <x:c r="AP20" s="72">
        <x:f t="shared" si="23"/>
        <x:v>0</x:v>
      </x:c>
      <x:c r="AQ20" s="74">
        <x:f t="shared" si="24"/>
        <x:v>20</x:v>
      </x:c>
      <x:c r="AR20" s="70"/>
      <x:c r="AS20" s="72">
        <x:f t="shared" si="25"/>
        <x:v>0</x:v>
      </x:c>
      <x:c r="AT20" s="74">
        <x:f t="shared" si="26"/>
        <x:v>30</x:v>
      </x:c>
      <x:c r="AU20" s="74"/>
      <x:c r="AV20" s="72">
        <x:f t="shared" si="27"/>
        <x:v>0</x:v>
      </x:c>
      <x:c r="AW20" s="74">
        <x:f t="shared" si="28"/>
        <x:v>20</x:v>
      </x:c>
      <x:c r="AX20" s="70"/>
      <x:c r="AY20" s="72">
        <x:f t="shared" si="29"/>
        <x:v>0</x:v>
      </x:c>
      <x:c r="AZ20" s="74">
        <x:f t="shared" si="30"/>
        <x:v>158</x:v>
      </x:c>
      <x:c r="BA20" s="75"/>
      <x:c r="BB20" s="72">
        <x:f t="shared" si="31"/>
        <x:v>0</x:v>
      </x:c>
      <x:c r="BC20" s="73">
        <x:f t="shared" si="32"/>
        <x:v>1</x:v>
      </x:c>
      <x:c r="BD20" s="70"/>
      <x:c r="BE20" s="72">
        <x:f t="shared" si="33"/>
        <x:v>0</x:v>
      </x:c>
      <x:c r="BF20" s="74">
        <x:f t="shared" si="34"/>
        <x:v>30</x:v>
      </x:c>
      <x:c r="BG20" s="70"/>
      <x:c r="BH20" s="72">
        <x:f t="shared" si="35"/>
        <x:v>0</x:v>
      </x:c>
      <x:c r="BI20" s="76">
        <x:f t="shared" si="36"/>
        <x:v>2.09</x:v>
      </x:c>
      <x:c r="BJ20" s="76"/>
      <x:c r="BK20" s="72">
        <x:f t="shared" si="37"/>
        <x:v>0</x:v>
      </x:c>
      <x:c r="BL20" s="76">
        <x:f t="shared" si="38"/>
        <x:v>2</x:v>
      </x:c>
      <x:c r="BM20" s="77"/>
      <x:c r="BN20" s="72">
        <x:f t="shared" si="39"/>
        <x:v>0</x:v>
      </x:c>
      <x:c r="BO20" s="78"/>
      <x:c r="BP20" s="78"/>
      <x:c r="BQ20" s="79" t="str">
        <x:f t="shared" si="40"/>
        <x:v>0</x:v>
      </x:c>
      <x:c r="BR20" s="87"/>
      <x:c r="BS20" s="72"/>
      <x:c r="BT20" s="72"/>
      <x:c r="BU20" s="72"/>
      <x:c r="BV20" s="72"/>
      <x:c r="BW20" s="74"/>
      <x:c r="BX20" s="69"/>
      <x:c r="BY20" s="69"/>
      <x:c r="BZ20" s="69"/>
      <x:c r="CA20" s="69"/>
      <x:c r="CB20" s="69"/>
      <x:c r="CC20" s="69"/>
      <x:c r="CD20" s="69"/>
      <x:c r="CE20" s="69"/>
      <x:c r="CF20" s="81" t="s">
        <x:v>65</x:v>
      </x:c>
    </x:row>
    <x:row r="21" ht="15.75" customHeight="1">
      <x:c r="A21" s="62">
        <x:v>18.0</x:v>
      </x:c>
      <x:c r="B21" s="63" t="s">
        <x:v>83</x:v>
      </x:c>
      <x:c r="C21" s="64">
        <x:v>9472.0</x:v>
      </x:c>
      <x:c r="D21" s="65"/>
      <x:c r="E21" s="65"/>
      <x:c r="F21" s="66" t="str">
        <x:f t="shared" si="1"/>
        <x:v>0</x:v>
      </x:c>
      <x:c r="G21" s="67">
        <x:f t="shared" si="2"/>
        <x:v>136.3968</x:v>
      </x:c>
      <x:c r="H21" s="67">
        <x:f t="shared" si="3"/>
        <x:v>11.3664</x:v>
      </x:c>
      <x:c r="I21" s="67">
        <x:f t="shared" si="4"/>
        <x:v>2.623015385</x:v>
      </x:c>
      <x:c r="J21" s="65"/>
      <x:c r="K21" s="65"/>
      <x:c r="L21" s="68"/>
      <x:c r="M21" s="69"/>
      <x:c r="N21" s="66" t="str">
        <x:f t="shared" si="5"/>
        <x:v>0</x:v>
      </x:c>
      <x:c r="O21" s="69"/>
      <x:c r="P21" s="66" t="str">
        <x:f t="shared" si="6"/>
        <x:v>0</x:v>
      </x:c>
      <x:c r="Q21" s="65"/>
      <x:c r="R21" s="66" t="str">
        <x:f t="shared" si="7"/>
        <x:v>0</x:v>
      </x:c>
      <x:c r="S21" s="67">
        <x:f t="shared" si="8"/>
        <x:v>20</x:v>
      </x:c>
      <x:c r="T21" s="70"/>
      <x:c r="U21" s="72">
        <x:f t="shared" si="9"/>
        <x:v>0</x:v>
      </x:c>
      <x:c r="V21" s="73">
        <x:f t="shared" si="10"/>
        <x:v>40</x:v>
      </x:c>
      <x:c r="W21" s="70"/>
      <x:c r="X21" s="72">
        <x:f t="shared" si="11"/>
        <x:v>0</x:v>
      </x:c>
      <x:c r="Y21" s="74">
        <x:f t="shared" si="12"/>
        <x:v>30</x:v>
      </x:c>
      <x:c r="Z21" s="70"/>
      <x:c r="AA21" s="72">
        <x:f t="shared" si="13"/>
        <x:v>0</x:v>
      </x:c>
      <x:c r="AB21" s="74">
        <x:f t="shared" si="14"/>
        <x:v>24</x:v>
      </x:c>
      <x:c r="AC21" s="70"/>
      <x:c r="AD21" s="72">
        <x:f t="shared" si="15"/>
        <x:v>0</x:v>
      </x:c>
      <x:c r="AE21" s="74">
        <x:f t="shared" si="16"/>
        <x:v>13.35005538</x:v>
      </x:c>
      <x:c r="AF21" s="70"/>
      <x:c r="AG21" s="72">
        <x:f t="shared" si="17"/>
        <x:v>0</x:v>
      </x:c>
      <x:c r="AH21" s="74">
        <x:f t="shared" si="18"/>
        <x:v>15</x:v>
      </x:c>
      <x:c r="AI21" s="70"/>
      <x:c r="AJ21" s="72">
        <x:f t="shared" si="19"/>
        <x:v>0</x:v>
      </x:c>
      <x:c r="AK21" s="74">
        <x:f t="shared" si="20"/>
        <x:v>20</x:v>
      </x:c>
      <x:c r="AL21" s="70"/>
      <x:c r="AM21" s="72">
        <x:f t="shared" si="21"/>
        <x:v>0</x:v>
      </x:c>
      <x:c r="AN21" s="74">
        <x:f t="shared" si="22"/>
        <x:v>10</x:v>
      </x:c>
      <x:c r="AO21" s="70"/>
      <x:c r="AP21" s="72">
        <x:f t="shared" si="23"/>
        <x:v>0</x:v>
      </x:c>
      <x:c r="AQ21" s="74">
        <x:f t="shared" si="24"/>
        <x:v>20</x:v>
      </x:c>
      <x:c r="AR21" s="70"/>
      <x:c r="AS21" s="72">
        <x:f t="shared" si="25"/>
        <x:v>0</x:v>
      </x:c>
      <x:c r="AT21" s="74">
        <x:f t="shared" si="26"/>
        <x:v>26</x:v>
      </x:c>
      <x:c r="AU21" s="74"/>
      <x:c r="AV21" s="72">
        <x:f t="shared" si="27"/>
        <x:v>0</x:v>
      </x:c>
      <x:c r="AW21" s="74">
        <x:f t="shared" si="28"/>
        <x:v>20</x:v>
      </x:c>
      <x:c r="AX21" s="70"/>
      <x:c r="AY21" s="72">
        <x:f t="shared" si="29"/>
        <x:v>0</x:v>
      </x:c>
      <x:c r="AZ21" s="74">
        <x:f t="shared" si="30"/>
        <x:v>145</x:v>
      </x:c>
      <x:c r="BA21" s="75"/>
      <x:c r="BB21" s="72">
        <x:f t="shared" si="31"/>
        <x:v>0</x:v>
      </x:c>
      <x:c r="BC21" s="73">
        <x:f t="shared" si="32"/>
        <x:v>1</x:v>
      </x:c>
      <x:c r="BD21" s="70"/>
      <x:c r="BE21" s="72">
        <x:f t="shared" si="33"/>
        <x:v>0</x:v>
      </x:c>
      <x:c r="BF21" s="74">
        <x:f t="shared" si="34"/>
        <x:v>30</x:v>
      </x:c>
      <x:c r="BG21" s="70"/>
      <x:c r="BH21" s="72">
        <x:f t="shared" si="35"/>
        <x:v>0</x:v>
      </x:c>
      <x:c r="BI21" s="76">
        <x:f t="shared" si="36"/>
        <x:v>1.96</x:v>
      </x:c>
      <x:c r="BJ21" s="76"/>
      <x:c r="BK21" s="72">
        <x:f t="shared" si="37"/>
        <x:v>0</x:v>
      </x:c>
      <x:c r="BL21" s="76">
        <x:f t="shared" si="38"/>
        <x:v>2</x:v>
      </x:c>
      <x:c r="BM21" s="77"/>
      <x:c r="BN21" s="72">
        <x:f t="shared" si="39"/>
        <x:v>0</x:v>
      </x:c>
      <x:c r="BO21" s="78"/>
      <x:c r="BP21" s="78"/>
      <x:c r="BQ21" s="79" t="str">
        <x:f t="shared" si="40"/>
        <x:v>0</x:v>
      </x:c>
      <x:c r="BR21" s="87"/>
      <x:c r="BS21" s="72"/>
      <x:c r="BT21" s="72"/>
      <x:c r="BU21" s="72"/>
      <x:c r="BV21" s="72"/>
      <x:c r="BW21" s="74"/>
      <x:c r="BX21" s="78"/>
      <x:c r="BY21" s="78"/>
      <x:c r="BZ21" s="78"/>
      <x:c r="CA21" s="78"/>
      <x:c r="CB21" s="78"/>
      <x:c r="CC21" s="78"/>
      <x:c r="CD21" s="78"/>
      <x:c r="CE21" s="78"/>
      <x:c r="CF21" s="81" t="s">
        <x:v>65</x:v>
      </x:c>
    </x:row>
    <x:row r="22" ht="15.75" customHeight="1">
      <x:c r="A22" s="62">
        <x:v>19.0</x:v>
      </x:c>
      <x:c r="B22" s="63" t="s">
        <x:v>84</x:v>
      </x:c>
      <x:c r="C22" s="64">
        <x:v>10851.0</x:v>
      </x:c>
      <x:c r="D22" s="65"/>
      <x:c r="E22" s="65"/>
      <x:c r="F22" s="66" t="str">
        <x:f t="shared" si="1"/>
        <x:v>0</x:v>
      </x:c>
      <x:c r="G22" s="67">
        <x:f t="shared" si="2"/>
        <x:v>156.2544</x:v>
      </x:c>
      <x:c r="H22" s="67">
        <x:f t="shared" si="3"/>
        <x:v>13.0212</x:v>
      </x:c>
      <x:c r="I22" s="67">
        <x:f t="shared" si="4"/>
        <x:v>3.004892308</x:v>
      </x:c>
      <x:c r="J22" s="65"/>
      <x:c r="K22" s="65"/>
      <x:c r="L22" s="68"/>
      <x:c r="M22" s="69"/>
      <x:c r="N22" s="66" t="str">
        <x:f t="shared" si="5"/>
        <x:v>0</x:v>
      </x:c>
      <x:c r="O22" s="69"/>
      <x:c r="P22" s="66" t="str">
        <x:f t="shared" si="6"/>
        <x:v>0</x:v>
      </x:c>
      <x:c r="Q22" s="65"/>
      <x:c r="R22" s="66" t="str">
        <x:f t="shared" si="7"/>
        <x:v>0</x:v>
      </x:c>
      <x:c r="S22" s="67">
        <x:f t="shared" si="8"/>
        <x:v>20</x:v>
      </x:c>
      <x:c r="T22" s="70"/>
      <x:c r="U22" s="72">
        <x:f t="shared" si="9"/>
        <x:v>0</x:v>
      </x:c>
      <x:c r="V22" s="73">
        <x:f t="shared" si="10"/>
        <x:v>40</x:v>
      </x:c>
      <x:c r="W22" s="70"/>
      <x:c r="X22" s="72">
        <x:f t="shared" si="11"/>
        <x:v>0</x:v>
      </x:c>
      <x:c r="Y22" s="74">
        <x:f t="shared" si="12"/>
        <x:v>30</x:v>
      </x:c>
      <x:c r="Z22" s="70"/>
      <x:c r="AA22" s="72">
        <x:f t="shared" si="13"/>
        <x:v>0</x:v>
      </x:c>
      <x:c r="AB22" s="74">
        <x:f t="shared" si="14"/>
        <x:v>28</x:v>
      </x:c>
      <x:c r="AC22" s="70"/>
      <x:c r="AD22" s="72">
        <x:f t="shared" si="15"/>
        <x:v>0</x:v>
      </x:c>
      <x:c r="AE22" s="74">
        <x:f t="shared" si="16"/>
        <x:v>15.29364981</x:v>
      </x:c>
      <x:c r="AF22" s="70"/>
      <x:c r="AG22" s="72">
        <x:f t="shared" si="17"/>
        <x:v>0</x:v>
      </x:c>
      <x:c r="AH22" s="74">
        <x:f t="shared" si="18"/>
        <x:v>20</x:v>
      </x:c>
      <x:c r="AI22" s="70"/>
      <x:c r="AJ22" s="72">
        <x:f t="shared" si="19"/>
        <x:v>0</x:v>
      </x:c>
      <x:c r="AK22" s="74">
        <x:f t="shared" si="20"/>
        <x:v>20</x:v>
      </x:c>
      <x:c r="AL22" s="70"/>
      <x:c r="AM22" s="72">
        <x:f t="shared" si="21"/>
        <x:v>0</x:v>
      </x:c>
      <x:c r="AN22" s="74">
        <x:f t="shared" si="22"/>
        <x:v>10</x:v>
      </x:c>
      <x:c r="AO22" s="70"/>
      <x:c r="AP22" s="72">
        <x:f t="shared" si="23"/>
        <x:v>0</x:v>
      </x:c>
      <x:c r="AQ22" s="74">
        <x:f t="shared" si="24"/>
        <x:v>20</x:v>
      </x:c>
      <x:c r="AR22" s="70"/>
      <x:c r="AS22" s="72">
        <x:f t="shared" si="25"/>
        <x:v>0</x:v>
      </x:c>
      <x:c r="AT22" s="74">
        <x:f t="shared" si="26"/>
        <x:v>30</x:v>
      </x:c>
      <x:c r="AU22" s="74"/>
      <x:c r="AV22" s="72">
        <x:f t="shared" si="27"/>
        <x:v>0</x:v>
      </x:c>
      <x:c r="AW22" s="74">
        <x:f t="shared" si="28"/>
        <x:v>20</x:v>
      </x:c>
      <x:c r="AX22" s="70"/>
      <x:c r="AY22" s="72">
        <x:f t="shared" si="29"/>
        <x:v>0</x:v>
      </x:c>
      <x:c r="AZ22" s="74">
        <x:f t="shared" si="30"/>
        <x:v>158</x:v>
      </x:c>
      <x:c r="BA22" s="75"/>
      <x:c r="BB22" s="72">
        <x:f t="shared" si="31"/>
        <x:v>0</x:v>
      </x:c>
      <x:c r="BC22" s="73">
        <x:f t="shared" si="32"/>
        <x:v>1</x:v>
      </x:c>
      <x:c r="BD22" s="70"/>
      <x:c r="BE22" s="72">
        <x:f t="shared" si="33"/>
        <x:v>0</x:v>
      </x:c>
      <x:c r="BF22" s="74">
        <x:f t="shared" si="34"/>
        <x:v>30</x:v>
      </x:c>
      <x:c r="BG22" s="70"/>
      <x:c r="BH22" s="72">
        <x:f t="shared" si="35"/>
        <x:v>0</x:v>
      </x:c>
      <x:c r="BI22" s="76">
        <x:f t="shared" si="36"/>
        <x:v>2.09</x:v>
      </x:c>
      <x:c r="BJ22" s="76"/>
      <x:c r="BK22" s="72">
        <x:f t="shared" si="37"/>
        <x:v>0</x:v>
      </x:c>
      <x:c r="BL22" s="76">
        <x:f t="shared" si="38"/>
        <x:v>2</x:v>
      </x:c>
      <x:c r="BM22" s="77"/>
      <x:c r="BN22" s="72">
        <x:f t="shared" si="39"/>
        <x:v>0</x:v>
      </x:c>
      <x:c r="BO22" s="78"/>
      <x:c r="BP22" s="78"/>
      <x:c r="BQ22" s="79" t="str">
        <x:f t="shared" si="40"/>
        <x:v>0</x:v>
      </x:c>
      <x:c r="BR22" s="72"/>
      <x:c r="BS22" s="72"/>
      <x:c r="BT22" s="72"/>
      <x:c r="BU22" s="72"/>
      <x:c r="BV22" s="72"/>
      <x:c r="BW22" s="74"/>
      <x:c r="BX22" s="65"/>
      <x:c r="BY22" s="65"/>
      <x:c r="BZ22" s="65"/>
      <x:c r="CA22" s="65"/>
      <x:c r="CB22" s="65"/>
      <x:c r="CC22" s="65"/>
      <x:c r="CD22" s="65"/>
      <x:c r="CE22" s="65"/>
      <x:c r="CF22" s="81" t="s">
        <x:v>65</x:v>
      </x:c>
    </x:row>
    <x:row r="23" ht="15.75" customHeight="1">
      <x:c r="A23" s="62">
        <x:v>20.0</x:v>
      </x:c>
      <x:c r="B23" s="63" t="s">
        <x:v>85</x:v>
      </x:c>
      <x:c r="C23" s="64">
        <x:v>12447.0</x:v>
      </x:c>
      <x:c r="D23" s="65"/>
      <x:c r="E23" s="65"/>
      <x:c r="F23" s="66" t="str">
        <x:f t="shared" si="1"/>
        <x:v>0</x:v>
      </x:c>
      <x:c r="G23" s="67">
        <x:f t="shared" si="2"/>
        <x:v>179.2368</x:v>
      </x:c>
      <x:c r="H23" s="67">
        <x:f t="shared" si="3"/>
        <x:v>14.9364</x:v>
      </x:c>
      <x:c r="I23" s="67">
        <x:f t="shared" si="4"/>
        <x:v>3.446861538</x:v>
      </x:c>
      <x:c r="J23" s="65"/>
      <x:c r="K23" s="65"/>
      <x:c r="L23" s="68"/>
      <x:c r="M23" s="69"/>
      <x:c r="N23" s="66" t="str">
        <x:f t="shared" si="5"/>
        <x:v>0</x:v>
      </x:c>
      <x:c r="O23" s="69"/>
      <x:c r="P23" s="66" t="str">
        <x:f t="shared" si="6"/>
        <x:v>0</x:v>
      </x:c>
      <x:c r="Q23" s="65"/>
      <x:c r="R23" s="66" t="str">
        <x:f t="shared" si="7"/>
        <x:v>0</x:v>
      </x:c>
      <x:c r="S23" s="67">
        <x:f t="shared" si="8"/>
        <x:v>20</x:v>
      </x:c>
      <x:c r="T23" s="70"/>
      <x:c r="U23" s="72">
        <x:f t="shared" si="9"/>
        <x:v>0</x:v>
      </x:c>
      <x:c r="V23" s="73">
        <x:f t="shared" si="10"/>
        <x:v>40</x:v>
      </x:c>
      <x:c r="W23" s="70"/>
      <x:c r="X23" s="72">
        <x:f t="shared" si="11"/>
        <x:v>0</x:v>
      </x:c>
      <x:c r="Y23" s="74">
        <x:f t="shared" si="12"/>
        <x:v>30</x:v>
      </x:c>
      <x:c r="Z23" s="70"/>
      <x:c r="AA23" s="72">
        <x:f t="shared" si="13"/>
        <x:v>0</x:v>
      </x:c>
      <x:c r="AB23" s="74">
        <x:f t="shared" si="14"/>
        <x:v>28</x:v>
      </x:c>
      <x:c r="AC23" s="70"/>
      <x:c r="AD23" s="72">
        <x:f t="shared" si="15"/>
        <x:v>0</x:v>
      </x:c>
      <x:c r="AE23" s="74">
        <x:f t="shared" si="16"/>
        <x:v>17.54308904</x:v>
      </x:c>
      <x:c r="AF23" s="70"/>
      <x:c r="AG23" s="72">
        <x:f t="shared" si="17"/>
        <x:v>0</x:v>
      </x:c>
      <x:c r="AH23" s="74">
        <x:f t="shared" si="18"/>
        <x:v>20</x:v>
      </x:c>
      <x:c r="AI23" s="70"/>
      <x:c r="AJ23" s="72">
        <x:f t="shared" si="19"/>
        <x:v>0</x:v>
      </x:c>
      <x:c r="AK23" s="74">
        <x:f t="shared" si="20"/>
        <x:v>25</x:v>
      </x:c>
      <x:c r="AL23" s="70"/>
      <x:c r="AM23" s="72">
        <x:f t="shared" si="21"/>
        <x:v>0</x:v>
      </x:c>
      <x:c r="AN23" s="74">
        <x:f t="shared" si="22"/>
        <x:v>20</x:v>
      </x:c>
      <x:c r="AO23" s="70"/>
      <x:c r="AP23" s="72">
        <x:f t="shared" si="23"/>
        <x:v>0</x:v>
      </x:c>
      <x:c r="AQ23" s="74">
        <x:f t="shared" si="24"/>
        <x:v>30</x:v>
      </x:c>
      <x:c r="AR23" s="70"/>
      <x:c r="AS23" s="72">
        <x:f t="shared" si="25"/>
        <x:v>0</x:v>
      </x:c>
      <x:c r="AT23" s="74">
        <x:f t="shared" si="26"/>
        <x:v>34</x:v>
      </x:c>
      <x:c r="AU23" s="74"/>
      <x:c r="AV23" s="72">
        <x:f t="shared" si="27"/>
        <x:v>0</x:v>
      </x:c>
      <x:c r="AW23" s="74">
        <x:f t="shared" si="28"/>
        <x:v>20</x:v>
      </x:c>
      <x:c r="AX23" s="70"/>
      <x:c r="AY23" s="72">
        <x:f t="shared" si="29"/>
        <x:v>0</x:v>
      </x:c>
      <x:c r="AZ23" s="74">
        <x:f t="shared" si="30"/>
        <x:v>187</x:v>
      </x:c>
      <x:c r="BA23" s="75"/>
      <x:c r="BB23" s="72">
        <x:f t="shared" si="31"/>
        <x:v>0</x:v>
      </x:c>
      <x:c r="BC23" s="73">
        <x:f t="shared" si="32"/>
        <x:v>1</x:v>
      </x:c>
      <x:c r="BD23" s="70"/>
      <x:c r="BE23" s="72">
        <x:f t="shared" si="33"/>
        <x:v>0</x:v>
      </x:c>
      <x:c r="BF23" s="74">
        <x:f t="shared" si="34"/>
        <x:v>45</x:v>
      </x:c>
      <x:c r="BG23" s="70"/>
      <x:c r="BH23" s="72">
        <x:f t="shared" si="35"/>
        <x:v>0</x:v>
      </x:c>
      <x:c r="BI23" s="76">
        <x:f t="shared" si="36"/>
        <x:v>2.53</x:v>
      </x:c>
      <x:c r="BJ23" s="76"/>
      <x:c r="BK23" s="72">
        <x:f t="shared" si="37"/>
        <x:v>0</x:v>
      </x:c>
      <x:c r="BL23" s="76">
        <x:f t="shared" si="38"/>
        <x:v>2</x:v>
      </x:c>
      <x:c r="BM23" s="77"/>
      <x:c r="BN23" s="72">
        <x:f t="shared" si="39"/>
        <x:v>0</x:v>
      </x:c>
      <x:c r="BO23" s="78"/>
      <x:c r="BP23" s="78"/>
      <x:c r="BQ23" s="79" t="str">
        <x:f t="shared" si="40"/>
        <x:v>0</x:v>
      </x:c>
      <x:c r="BR23" s="72"/>
      <x:c r="BS23" s="72"/>
      <x:c r="BT23" s="72"/>
      <x:c r="BU23" s="72"/>
      <x:c r="BV23" s="72"/>
      <x:c r="BW23" s="74"/>
      <x:c r="BX23" s="65"/>
      <x:c r="BY23" s="65"/>
      <x:c r="BZ23" s="65"/>
      <x:c r="CA23" s="65"/>
      <x:c r="CB23" s="65"/>
      <x:c r="CC23" s="65"/>
      <x:c r="CD23" s="65"/>
      <x:c r="CE23" s="65"/>
      <x:c r="CF23" s="81" t="s">
        <x:v>65</x:v>
      </x:c>
    </x:row>
    <x:row r="24" ht="15.75" customHeight="1">
      <x:c r="A24" s="62">
        <x:v>21.0</x:v>
      </x:c>
      <x:c r="B24" s="63" t="s">
        <x:v>86</x:v>
      </x:c>
      <x:c r="C24" s="64">
        <x:v>20450.0</x:v>
      </x:c>
      <x:c r="D24" s="65"/>
      <x:c r="E24" s="65"/>
      <x:c r="F24" s="66" t="str">
        <x:f t="shared" si="1"/>
        <x:v>0</x:v>
      </x:c>
      <x:c r="G24" s="67">
        <x:f t="shared" si="2"/>
        <x:v>294.48</x:v>
      </x:c>
      <x:c r="H24" s="67">
        <x:f t="shared" si="3"/>
        <x:v>24.54</x:v>
      </x:c>
      <x:c r="I24" s="67">
        <x:f t="shared" si="4"/>
        <x:v>5.663076923</x:v>
      </x:c>
      <x:c r="J24" s="65"/>
      <x:c r="K24" s="65"/>
      <x:c r="L24" s="68"/>
      <x:c r="M24" s="69"/>
      <x:c r="N24" s="66" t="str">
        <x:f t="shared" si="5"/>
        <x:v>0</x:v>
      </x:c>
      <x:c r="O24" s="69"/>
      <x:c r="P24" s="66" t="str">
        <x:f t="shared" si="6"/>
        <x:v>0</x:v>
      </x:c>
      <x:c r="Q24" s="65"/>
      <x:c r="R24" s="66" t="str">
        <x:f t="shared" si="7"/>
        <x:v>0</x:v>
      </x:c>
      <x:c r="S24" s="67">
        <x:f t="shared" si="8"/>
        <x:v>40</x:v>
      </x:c>
      <x:c r="T24" s="70"/>
      <x:c r="U24" s="72">
        <x:f t="shared" si="9"/>
        <x:v>0</x:v>
      </x:c>
      <x:c r="V24" s="73">
        <x:f t="shared" si="10"/>
        <x:v>80</x:v>
      </x:c>
      <x:c r="W24" s="70"/>
      <x:c r="X24" s="72">
        <x:f t="shared" si="11"/>
        <x:v>0</x:v>
      </x:c>
      <x:c r="Y24" s="74">
        <x:f t="shared" si="12"/>
        <x:v>50</x:v>
      </x:c>
      <x:c r="Z24" s="70"/>
      <x:c r="AA24" s="72">
        <x:f t="shared" si="13"/>
        <x:v>0</x:v>
      </x:c>
      <x:c r="AB24" s="74">
        <x:f t="shared" si="14"/>
        <x:v>48</x:v>
      </x:c>
      <x:c r="AC24" s="70"/>
      <x:c r="AD24" s="72">
        <x:f t="shared" si="15"/>
        <x:v>0</x:v>
      </x:c>
      <x:c r="AE24" s="74">
        <x:f t="shared" si="16"/>
        <x:v>28.82270192</x:v>
      </x:c>
      <x:c r="AF24" s="70"/>
      <x:c r="AG24" s="72">
        <x:f t="shared" si="17"/>
        <x:v>0</x:v>
      </x:c>
      <x:c r="AH24" s="74">
        <x:f t="shared" si="18"/>
        <x:v>35</x:v>
      </x:c>
      <x:c r="AI24" s="70"/>
      <x:c r="AJ24" s="72">
        <x:f t="shared" si="19"/>
        <x:v>0</x:v>
      </x:c>
      <x:c r="AK24" s="74">
        <x:f t="shared" si="20"/>
        <x:v>40</x:v>
      </x:c>
      <x:c r="AL24" s="70"/>
      <x:c r="AM24" s="72">
        <x:f t="shared" si="21"/>
        <x:v>0</x:v>
      </x:c>
      <x:c r="AN24" s="74">
        <x:f t="shared" si="22"/>
        <x:v>20</x:v>
      </x:c>
      <x:c r="AO24" s="70"/>
      <x:c r="AP24" s="72">
        <x:f t="shared" si="23"/>
        <x:v>0</x:v>
      </x:c>
      <x:c r="AQ24" s="74">
        <x:f t="shared" si="24"/>
        <x:v>40</x:v>
      </x:c>
      <x:c r="AR24" s="70"/>
      <x:c r="AS24" s="72">
        <x:f t="shared" si="25"/>
        <x:v>0</x:v>
      </x:c>
      <x:c r="AT24" s="74">
        <x:f t="shared" si="26"/>
        <x:v>56</x:v>
      </x:c>
      <x:c r="AU24" s="74"/>
      <x:c r="AV24" s="72">
        <x:f t="shared" si="27"/>
        <x:v>0</x:v>
      </x:c>
      <x:c r="AW24" s="74">
        <x:f t="shared" si="28"/>
        <x:v>40</x:v>
      </x:c>
      <x:c r="AX24" s="70"/>
      <x:c r="AY24" s="72">
        <x:f t="shared" si="29"/>
        <x:v>0</x:v>
      </x:c>
      <x:c r="AZ24" s="74">
        <x:f t="shared" si="30"/>
        <x:v>289</x:v>
      </x:c>
      <x:c r="BA24" s="75"/>
      <x:c r="BB24" s="72">
        <x:f t="shared" si="31"/>
        <x:v>0</x:v>
      </x:c>
      <x:c r="BC24" s="73">
        <x:f t="shared" si="32"/>
        <x:v>2</x:v>
      </x:c>
      <x:c r="BD24" s="70"/>
      <x:c r="BE24" s="72">
        <x:f t="shared" si="33"/>
        <x:v>0</x:v>
      </x:c>
      <x:c r="BF24" s="74">
        <x:f t="shared" si="34"/>
        <x:v>60</x:v>
      </x:c>
      <x:c r="BG24" s="70"/>
      <x:c r="BH24" s="72">
        <x:f t="shared" si="35"/>
        <x:v>0</x:v>
      </x:c>
      <x:c r="BI24" s="76">
        <x:f t="shared" si="36"/>
        <x:v>3.91</x:v>
      </x:c>
      <x:c r="BJ24" s="76"/>
      <x:c r="BK24" s="72">
        <x:f t="shared" si="37"/>
        <x:v>0</x:v>
      </x:c>
      <x:c r="BL24" s="76">
        <x:f t="shared" si="38"/>
        <x:v>4</x:v>
      </x:c>
      <x:c r="BM24" s="77"/>
      <x:c r="BN24" s="72">
        <x:f t="shared" si="39"/>
        <x:v>0</x:v>
      </x:c>
      <x:c r="BO24" s="78"/>
      <x:c r="BP24" s="78"/>
      <x:c r="BQ24" s="79" t="str">
        <x:f t="shared" si="40"/>
        <x:v>0</x:v>
      </x:c>
      <x:c r="BR24" s="72"/>
      <x:c r="BS24" s="72"/>
      <x:c r="BT24" s="72"/>
      <x:c r="BU24" s="72"/>
      <x:c r="BV24" s="72"/>
      <x:c r="BW24" s="74"/>
      <x:c r="BX24" s="78"/>
      <x:c r="BY24" s="78"/>
      <x:c r="BZ24" s="78"/>
      <x:c r="CA24" s="78"/>
      <x:c r="CB24" s="78"/>
      <x:c r="CC24" s="78"/>
      <x:c r="CD24" s="78"/>
      <x:c r="CE24" s="78"/>
      <x:c r="CF24" s="81" t="s">
        <x:v>65</x:v>
      </x:c>
    </x:row>
    <x:row r="25" ht="15.75" customHeight="1">
      <x:c r="A25" s="62">
        <x:v>22.0</x:v>
      </x:c>
      <x:c r="B25" s="63" t="s">
        <x:v>87</x:v>
      </x:c>
      <x:c r="C25" s="64">
        <x:v>9016.0</x:v>
      </x:c>
      <x:c r="D25" s="65"/>
      <x:c r="E25" s="65"/>
      <x:c r="F25" s="66" t="str">
        <x:f t="shared" si="1"/>
        <x:v>0</x:v>
      </x:c>
      <x:c r="G25" s="67">
        <x:f t="shared" si="2"/>
        <x:v>129.8304</x:v>
      </x:c>
      <x:c r="H25" s="67">
        <x:f t="shared" si="3"/>
        <x:v>10.8192</x:v>
      </x:c>
      <x:c r="I25" s="67">
        <x:f t="shared" si="4"/>
        <x:v>2.496738462</x:v>
      </x:c>
      <x:c r="J25" s="65"/>
      <x:c r="K25" s="65"/>
      <x:c r="L25" s="68"/>
      <x:c r="M25" s="69"/>
      <x:c r="N25" s="66" t="str">
        <x:f t="shared" si="5"/>
        <x:v>0</x:v>
      </x:c>
      <x:c r="O25" s="69"/>
      <x:c r="P25" s="66" t="str">
        <x:f t="shared" si="6"/>
        <x:v>0</x:v>
      </x:c>
      <x:c r="Q25" s="65"/>
      <x:c r="R25" s="66" t="str">
        <x:f t="shared" si="7"/>
        <x:v>0</x:v>
      </x:c>
      <x:c r="S25" s="67">
        <x:f t="shared" si="8"/>
        <x:v>20</x:v>
      </x:c>
      <x:c r="T25" s="70"/>
      <x:c r="U25" s="72">
        <x:f t="shared" si="9"/>
        <x:v>0</x:v>
      </x:c>
      <x:c r="V25" s="73">
        <x:f t="shared" si="10"/>
        <x:v>40</x:v>
      </x:c>
      <x:c r="W25" s="70"/>
      <x:c r="X25" s="72">
        <x:f t="shared" si="11"/>
        <x:v>0</x:v>
      </x:c>
      <x:c r="Y25" s="74">
        <x:f t="shared" si="12"/>
        <x:v>30</x:v>
      </x:c>
      <x:c r="Z25" s="70"/>
      <x:c r="AA25" s="72">
        <x:f t="shared" si="13"/>
        <x:v>0</x:v>
      </x:c>
      <x:c r="AB25" s="74">
        <x:f t="shared" si="14"/>
        <x:v>24</x:v>
      </x:c>
      <x:c r="AC25" s="70"/>
      <x:c r="AD25" s="72">
        <x:f t="shared" si="15"/>
        <x:v>0</x:v>
      </x:c>
      <x:c r="AE25" s="74">
        <x:f t="shared" si="16"/>
        <x:v>12.70735846</x:v>
      </x:c>
      <x:c r="AF25" s="70"/>
      <x:c r="AG25" s="72">
        <x:f t="shared" si="17"/>
        <x:v>0</x:v>
      </x:c>
      <x:c r="AH25" s="74">
        <x:f t="shared" si="18"/>
        <x:v>15</x:v>
      </x:c>
      <x:c r="AI25" s="70"/>
      <x:c r="AJ25" s="72">
        <x:f t="shared" si="19"/>
        <x:v>0</x:v>
      </x:c>
      <x:c r="AK25" s="74">
        <x:f t="shared" si="20"/>
        <x:v>20</x:v>
      </x:c>
      <x:c r="AL25" s="70"/>
      <x:c r="AM25" s="72">
        <x:f t="shared" si="21"/>
        <x:v>0</x:v>
      </x:c>
      <x:c r="AN25" s="74">
        <x:f t="shared" si="22"/>
        <x:v>10</x:v>
      </x:c>
      <x:c r="AO25" s="70"/>
      <x:c r="AP25" s="72">
        <x:f t="shared" si="23"/>
        <x:v>0</x:v>
      </x:c>
      <x:c r="AQ25" s="74">
        <x:f t="shared" si="24"/>
        <x:v>20</x:v>
      </x:c>
      <x:c r="AR25" s="70"/>
      <x:c r="AS25" s="72">
        <x:f t="shared" si="25"/>
        <x:v>0</x:v>
      </x:c>
      <x:c r="AT25" s="74">
        <x:f t="shared" si="26"/>
        <x:v>26</x:v>
      </x:c>
      <x:c r="AU25" s="74"/>
      <x:c r="AV25" s="72">
        <x:f t="shared" si="27"/>
        <x:v>0</x:v>
      </x:c>
      <x:c r="AW25" s="74">
        <x:f t="shared" si="28"/>
        <x:v>20</x:v>
      </x:c>
      <x:c r="AX25" s="70"/>
      <x:c r="AY25" s="72">
        <x:f t="shared" si="29"/>
        <x:v>0</x:v>
      </x:c>
      <x:c r="AZ25" s="74">
        <x:f t="shared" si="30"/>
        <x:v>145</x:v>
      </x:c>
      <x:c r="BA25" s="75"/>
      <x:c r="BB25" s="72">
        <x:f t="shared" si="31"/>
        <x:v>0</x:v>
      </x:c>
      <x:c r="BC25" s="73">
        <x:f t="shared" si="32"/>
        <x:v>1</x:v>
      </x:c>
      <x:c r="BD25" s="70"/>
      <x:c r="BE25" s="72">
        <x:f t="shared" si="33"/>
        <x:v>0</x:v>
      </x:c>
      <x:c r="BF25" s="74">
        <x:f t="shared" si="34"/>
        <x:v>30</x:v>
      </x:c>
      <x:c r="BG25" s="70"/>
      <x:c r="BH25" s="72">
        <x:f t="shared" si="35"/>
        <x:v>0</x:v>
      </x:c>
      <x:c r="BI25" s="76">
        <x:f t="shared" si="36"/>
        <x:v>1.96</x:v>
      </x:c>
      <x:c r="BJ25" s="76"/>
      <x:c r="BK25" s="72">
        <x:f t="shared" si="37"/>
        <x:v>0</x:v>
      </x:c>
      <x:c r="BL25" s="76">
        <x:f t="shared" si="38"/>
        <x:v>2</x:v>
      </x:c>
      <x:c r="BM25" s="77"/>
      <x:c r="BN25" s="72">
        <x:f t="shared" si="39"/>
        <x:v>0</x:v>
      </x:c>
      <x:c r="BO25" s="78"/>
      <x:c r="BP25" s="78"/>
      <x:c r="BQ25" s="79" t="str">
        <x:f t="shared" si="40"/>
        <x:v>0</x:v>
      </x:c>
      <x:c r="BR25" s="72"/>
      <x:c r="BS25" s="72"/>
      <x:c r="BT25" s="72"/>
      <x:c r="BU25" s="72"/>
      <x:c r="BV25" s="72"/>
      <x:c r="BW25" s="74"/>
      <x:c r="BX25" s="78"/>
      <x:c r="BY25" s="78"/>
      <x:c r="BZ25" s="78"/>
      <x:c r="CA25" s="78"/>
      <x:c r="CB25" s="78"/>
      <x:c r="CC25" s="78"/>
      <x:c r="CD25" s="78"/>
      <x:c r="CE25" s="78"/>
      <x:c r="CF25" s="81" t="s">
        <x:v>65</x:v>
      </x:c>
    </x:row>
    <x:row r="26" ht="15.75" customHeight="1">
      <x:c r="A26" s="62">
        <x:v>23.0</x:v>
      </x:c>
      <x:c r="B26" s="63" t="s">
        <x:v>88</x:v>
      </x:c>
      <x:c r="C26" s="64">
        <x:v>8862.0</x:v>
      </x:c>
      <x:c r="D26" s="65"/>
      <x:c r="E26" s="65"/>
      <x:c r="F26" s="66" t="str">
        <x:f t="shared" si="1"/>
        <x:v>0</x:v>
      </x:c>
      <x:c r="G26" s="67">
        <x:f t="shared" si="2"/>
        <x:v>127.6128</x:v>
      </x:c>
      <x:c r="H26" s="67">
        <x:f t="shared" si="3"/>
        <x:v>10.6344</x:v>
      </x:c>
      <x:c r="I26" s="67">
        <x:f t="shared" si="4"/>
        <x:v>2.454092308</x:v>
      </x:c>
      <x:c r="J26" s="65"/>
      <x:c r="K26" s="65"/>
      <x:c r="L26" s="68"/>
      <x:c r="M26" s="69"/>
      <x:c r="N26" s="66" t="str">
        <x:f t="shared" si="5"/>
        <x:v>0</x:v>
      </x:c>
      <x:c r="O26" s="69"/>
      <x:c r="P26" s="66" t="str">
        <x:f t="shared" si="6"/>
        <x:v>0</x:v>
      </x:c>
      <x:c r="Q26" s="65"/>
      <x:c r="R26" s="66" t="str">
        <x:f t="shared" si="7"/>
        <x:v>0</x:v>
      </x:c>
      <x:c r="S26" s="67">
        <x:f t="shared" si="8"/>
        <x:v>20</x:v>
      </x:c>
      <x:c r="T26" s="70"/>
      <x:c r="U26" s="72">
        <x:f t="shared" si="9"/>
        <x:v>0</x:v>
      </x:c>
      <x:c r="V26" s="73">
        <x:f t="shared" si="10"/>
        <x:v>40</x:v>
      </x:c>
      <x:c r="W26" s="70"/>
      <x:c r="X26" s="72">
        <x:f t="shared" si="11"/>
        <x:v>0</x:v>
      </x:c>
      <x:c r="Y26" s="74">
        <x:f t="shared" si="12"/>
        <x:v>30</x:v>
      </x:c>
      <x:c r="Z26" s="70"/>
      <x:c r="AA26" s="72">
        <x:f t="shared" si="13"/>
        <x:v>0</x:v>
      </x:c>
      <x:c r="AB26" s="74">
        <x:f t="shared" si="14"/>
        <x:v>20</x:v>
      </x:c>
      <x:c r="AC26" s="70"/>
      <x:c r="AD26" s="72">
        <x:f t="shared" si="15"/>
        <x:v>0</x:v>
      </x:c>
      <x:c r="AE26" s="74">
        <x:f t="shared" si="16"/>
        <x:v>12.49030731</x:v>
      </x:c>
      <x:c r="AF26" s="70"/>
      <x:c r="AG26" s="72">
        <x:f t="shared" si="17"/>
        <x:v>0</x:v>
      </x:c>
      <x:c r="AH26" s="74">
        <x:f t="shared" si="18"/>
        <x:v>15</x:v>
      </x:c>
      <x:c r="AI26" s="70"/>
      <x:c r="AJ26" s="72">
        <x:f t="shared" si="19"/>
        <x:v>0</x:v>
      </x:c>
      <x:c r="AK26" s="74">
        <x:f t="shared" si="20"/>
        <x:v>20</x:v>
      </x:c>
      <x:c r="AL26" s="70"/>
      <x:c r="AM26" s="72">
        <x:f t="shared" si="21"/>
        <x:v>0</x:v>
      </x:c>
      <x:c r="AN26" s="74">
        <x:f t="shared" si="22"/>
        <x:v>10</x:v>
      </x:c>
      <x:c r="AO26" s="70"/>
      <x:c r="AP26" s="72">
        <x:f t="shared" si="23"/>
        <x:v>0</x:v>
      </x:c>
      <x:c r="AQ26" s="74">
        <x:f t="shared" si="24"/>
        <x:v>20</x:v>
      </x:c>
      <x:c r="AR26" s="70"/>
      <x:c r="AS26" s="72">
        <x:f t="shared" si="25"/>
        <x:v>0</x:v>
      </x:c>
      <x:c r="AT26" s="74">
        <x:f t="shared" si="26"/>
        <x:v>24</x:v>
      </x:c>
      <x:c r="AU26" s="74"/>
      <x:c r="AV26" s="72">
        <x:f t="shared" si="27"/>
        <x:v>0</x:v>
      </x:c>
      <x:c r="AW26" s="74">
        <x:f t="shared" si="28"/>
        <x:v>20</x:v>
      </x:c>
      <x:c r="AX26" s="70"/>
      <x:c r="AY26" s="72">
        <x:f t="shared" si="29"/>
        <x:v>0</x:v>
      </x:c>
      <x:c r="AZ26" s="74">
        <x:f t="shared" si="30"/>
        <x:v>139</x:v>
      </x:c>
      <x:c r="BA26" s="75"/>
      <x:c r="BB26" s="72">
        <x:f t="shared" si="31"/>
        <x:v>0</x:v>
      </x:c>
      <x:c r="BC26" s="73">
        <x:f t="shared" si="32"/>
        <x:v>1</x:v>
      </x:c>
      <x:c r="BD26" s="70"/>
      <x:c r="BE26" s="72">
        <x:f t="shared" si="33"/>
        <x:v>0</x:v>
      </x:c>
      <x:c r="BF26" s="74">
        <x:f t="shared" si="34"/>
        <x:v>30</x:v>
      </x:c>
      <x:c r="BG26" s="70"/>
      <x:c r="BH26" s="72">
        <x:f t="shared" si="35"/>
        <x:v>0</x:v>
      </x:c>
      <x:c r="BI26" s="76">
        <x:f t="shared" si="36"/>
        <x:v>1.9</x:v>
      </x:c>
      <x:c r="BJ26" s="76"/>
      <x:c r="BK26" s="72">
        <x:f t="shared" si="37"/>
        <x:v>0</x:v>
      </x:c>
      <x:c r="BL26" s="76">
        <x:f t="shared" si="38"/>
        <x:v>2</x:v>
      </x:c>
      <x:c r="BM26" s="77"/>
      <x:c r="BN26" s="72">
        <x:f t="shared" si="39"/>
        <x:v>0</x:v>
      </x:c>
      <x:c r="BO26" s="78"/>
      <x:c r="BP26" s="78"/>
      <x:c r="BQ26" s="79" t="str">
        <x:f t="shared" si="40"/>
        <x:v>0</x:v>
      </x:c>
      <x:c r="BR26" s="72"/>
      <x:c r="BS26" s="72"/>
      <x:c r="BT26" s="72"/>
      <x:c r="BU26" s="72"/>
      <x:c r="BV26" s="72"/>
      <x:c r="BW26" s="74"/>
      <x:c r="BX26" s="78"/>
      <x:c r="BY26" s="78"/>
      <x:c r="BZ26" s="78"/>
      <x:c r="CA26" s="78"/>
      <x:c r="CB26" s="78"/>
      <x:c r="CC26" s="78"/>
      <x:c r="CD26" s="78"/>
      <x:c r="CE26" s="78"/>
      <x:c r="CF26" s="81" t="s">
        <x:v>65</x:v>
      </x:c>
    </x:row>
    <x:row r="27" ht="15.75" customHeight="1">
      <x:c r="A27" s="62">
        <x:v>24.0</x:v>
      </x:c>
      <x:c r="B27" s="63" t="s">
        <x:v>89</x:v>
      </x:c>
      <x:c r="C27" s="64">
        <x:v>11094.0</x:v>
      </x:c>
      <x:c r="D27" s="65"/>
      <x:c r="E27" s="65"/>
      <x:c r="F27" s="66" t="str">
        <x:f t="shared" si="1"/>
        <x:v>0</x:v>
      </x:c>
      <x:c r="G27" s="67">
        <x:f t="shared" si="2"/>
        <x:v>159.7536</x:v>
      </x:c>
      <x:c r="H27" s="67">
        <x:f t="shared" si="3"/>
        <x:v>13.3128</x:v>
      </x:c>
      <x:c r="I27" s="67">
        <x:f t="shared" si="4"/>
        <x:v>3.072184615</x:v>
      </x:c>
      <x:c r="J27" s="65"/>
      <x:c r="K27" s="65"/>
      <x:c r="L27" s="68"/>
      <x:c r="M27" s="69"/>
      <x:c r="N27" s="66" t="str">
        <x:f t="shared" si="5"/>
        <x:v>0</x:v>
      </x:c>
      <x:c r="O27" s="69"/>
      <x:c r="P27" s="66" t="str">
        <x:f t="shared" si="6"/>
        <x:v>0</x:v>
      </x:c>
      <x:c r="Q27" s="65"/>
      <x:c r="R27" s="66" t="str">
        <x:f t="shared" si="7"/>
        <x:v>0</x:v>
      </x:c>
      <x:c r="S27" s="67">
        <x:f t="shared" si="8"/>
        <x:v>20</x:v>
      </x:c>
      <x:c r="T27" s="70"/>
      <x:c r="U27" s="72">
        <x:f t="shared" si="9"/>
        <x:v>0</x:v>
      </x:c>
      <x:c r="V27" s="73">
        <x:f t="shared" si="10"/>
        <x:v>40</x:v>
      </x:c>
      <x:c r="W27" s="70"/>
      <x:c r="X27" s="72">
        <x:f t="shared" si="11"/>
        <x:v>0</x:v>
      </x:c>
      <x:c r="Y27" s="74">
        <x:f t="shared" si="12"/>
        <x:v>30</x:v>
      </x:c>
      <x:c r="Z27" s="70"/>
      <x:c r="AA27" s="72">
        <x:f t="shared" si="13"/>
        <x:v>0</x:v>
      </x:c>
      <x:c r="AB27" s="74">
        <x:f t="shared" si="14"/>
        <x:v>28</x:v>
      </x:c>
      <x:c r="AC27" s="70"/>
      <x:c r="AD27" s="72">
        <x:f t="shared" si="15"/>
        <x:v>0</x:v>
      </x:c>
      <x:c r="AE27" s="74">
        <x:f t="shared" si="16"/>
        <x:v>15.63613962</x:v>
      </x:c>
      <x:c r="AF27" s="70"/>
      <x:c r="AG27" s="72">
        <x:f t="shared" si="17"/>
        <x:v>0</x:v>
      </x:c>
      <x:c r="AH27" s="74">
        <x:f t="shared" si="18"/>
        <x:v>20</x:v>
      </x:c>
      <x:c r="AI27" s="70"/>
      <x:c r="AJ27" s="72">
        <x:f t="shared" si="19"/>
        <x:v>0</x:v>
      </x:c>
      <x:c r="AK27" s="74">
        <x:f t="shared" si="20"/>
        <x:v>25</x:v>
      </x:c>
      <x:c r="AL27" s="70"/>
      <x:c r="AM27" s="72">
        <x:f t="shared" si="21"/>
        <x:v>0</x:v>
      </x:c>
      <x:c r="AN27" s="74">
        <x:f t="shared" si="22"/>
        <x:v>20</x:v>
      </x:c>
      <x:c r="AO27" s="70"/>
      <x:c r="AP27" s="72">
        <x:f t="shared" si="23"/>
        <x:v>0</x:v>
      </x:c>
      <x:c r="AQ27" s="74">
        <x:f t="shared" si="24"/>
        <x:v>30</x:v>
      </x:c>
      <x:c r="AR27" s="70"/>
      <x:c r="AS27" s="72">
        <x:f t="shared" si="25"/>
        <x:v>0</x:v>
      </x:c>
      <x:c r="AT27" s="74">
        <x:f t="shared" si="26"/>
        <x:v>30</x:v>
      </x:c>
      <x:c r="AU27" s="74"/>
      <x:c r="AV27" s="72">
        <x:f t="shared" si="27"/>
        <x:v>0</x:v>
      </x:c>
      <x:c r="AW27" s="74">
        <x:f t="shared" si="28"/>
        <x:v>20</x:v>
      </x:c>
      <x:c r="AX27" s="70"/>
      <x:c r="AY27" s="72">
        <x:f t="shared" si="29"/>
        <x:v>0</x:v>
      </x:c>
      <x:c r="AZ27" s="74">
        <x:f t="shared" si="30"/>
        <x:v>183</x:v>
      </x:c>
      <x:c r="BA27" s="75"/>
      <x:c r="BB27" s="72">
        <x:f t="shared" si="31"/>
        <x:v>0</x:v>
      </x:c>
      <x:c r="BC27" s="73">
        <x:f t="shared" si="32"/>
        <x:v>1</x:v>
      </x:c>
      <x:c r="BD27" s="70"/>
      <x:c r="BE27" s="72">
        <x:f t="shared" si="33"/>
        <x:v>0</x:v>
      </x:c>
      <x:c r="BF27" s="74">
        <x:f t="shared" si="34"/>
        <x:v>45</x:v>
      </x:c>
      <x:c r="BG27" s="70"/>
      <x:c r="BH27" s="72">
        <x:f t="shared" si="35"/>
        <x:v>0</x:v>
      </x:c>
      <x:c r="BI27" s="76">
        <x:f t="shared" si="36"/>
        <x:v>2.49</x:v>
      </x:c>
      <x:c r="BJ27" s="76"/>
      <x:c r="BK27" s="72">
        <x:f t="shared" si="37"/>
        <x:v>0</x:v>
      </x:c>
      <x:c r="BL27" s="76">
        <x:f t="shared" si="38"/>
        <x:v>2</x:v>
      </x:c>
      <x:c r="BM27" s="77"/>
      <x:c r="BN27" s="72">
        <x:f t="shared" si="39"/>
        <x:v>0</x:v>
      </x:c>
      <x:c r="BO27" s="78"/>
      <x:c r="BP27" s="78"/>
      <x:c r="BQ27" s="79" t="str">
        <x:f t="shared" si="40"/>
        <x:v>0</x:v>
      </x:c>
      <x:c r="BR27" s="72"/>
      <x:c r="BS27" s="72"/>
      <x:c r="BT27" s="72"/>
      <x:c r="BU27" s="72"/>
      <x:c r="BV27" s="72"/>
      <x:c r="BW27" s="74"/>
      <x:c r="BX27" s="78"/>
      <x:c r="BY27" s="78"/>
      <x:c r="BZ27" s="78"/>
      <x:c r="CA27" s="78"/>
      <x:c r="CB27" s="78"/>
      <x:c r="CC27" s="78"/>
      <x:c r="CD27" s="78"/>
      <x:c r="CE27" s="78"/>
      <x:c r="CF27" s="81" t="s">
        <x:v>65</x:v>
      </x:c>
    </x:row>
    <x:row r="28" ht="15.75" customHeight="1">
      <x:c r="A28" s="62">
        <x:v>25.0</x:v>
      </x:c>
      <x:c r="B28" s="63" t="s">
        <x:v>90</x:v>
      </x:c>
      <x:c r="C28" s="64">
        <x:v>12055.0</x:v>
      </x:c>
      <x:c r="D28" s="65"/>
      <x:c r="E28" s="65"/>
      <x:c r="F28" s="66" t="str">
        <x:f t="shared" si="1"/>
        <x:v>0</x:v>
      </x:c>
      <x:c r="G28" s="67">
        <x:f t="shared" si="2"/>
        <x:v>173.592</x:v>
      </x:c>
      <x:c r="H28" s="67">
        <x:f t="shared" si="3"/>
        <x:v>14.466</x:v>
      </x:c>
      <x:c r="I28" s="67">
        <x:f t="shared" si="4"/>
        <x:v>3.338307692</x:v>
      </x:c>
      <x:c r="J28" s="65"/>
      <x:c r="K28" s="65"/>
      <x:c r="L28" s="68"/>
      <x:c r="M28" s="69"/>
      <x:c r="N28" s="66" t="str">
        <x:f t="shared" si="5"/>
        <x:v>0</x:v>
      </x:c>
      <x:c r="O28" s="69"/>
      <x:c r="P28" s="66" t="str">
        <x:f t="shared" si="6"/>
        <x:v>0</x:v>
      </x:c>
      <x:c r="Q28" s="65"/>
      <x:c r="R28" s="66" t="str">
        <x:f t="shared" si="7"/>
        <x:v>0</x:v>
      </x:c>
      <x:c r="S28" s="67">
        <x:f t="shared" si="8"/>
        <x:v>20</x:v>
      </x:c>
      <x:c r="T28" s="70"/>
      <x:c r="U28" s="72">
        <x:f t="shared" si="9"/>
        <x:v>0</x:v>
      </x:c>
      <x:c r="V28" s="73">
        <x:f t="shared" si="10"/>
        <x:v>40</x:v>
      </x:c>
      <x:c r="W28" s="70"/>
      <x:c r="X28" s="72">
        <x:f t="shared" si="11"/>
        <x:v>0</x:v>
      </x:c>
      <x:c r="Y28" s="74">
        <x:f t="shared" si="12"/>
        <x:v>30</x:v>
      </x:c>
      <x:c r="Z28" s="70"/>
      <x:c r="AA28" s="72">
        <x:f t="shared" si="13"/>
        <x:v>0</x:v>
      </x:c>
      <x:c r="AB28" s="74">
        <x:f t="shared" si="14"/>
        <x:v>28</x:v>
      </x:c>
      <x:c r="AC28" s="70"/>
      <x:c r="AD28" s="72">
        <x:f t="shared" si="15"/>
        <x:v>0</x:v>
      </x:c>
      <x:c r="AE28" s="74">
        <x:f t="shared" si="16"/>
        <x:v>16.99059519</x:v>
      </x:c>
      <x:c r="AF28" s="70"/>
      <x:c r="AG28" s="72">
        <x:f t="shared" si="17"/>
        <x:v>0</x:v>
      </x:c>
      <x:c r="AH28" s="74">
        <x:f t="shared" si="18"/>
        <x:v>20</x:v>
      </x:c>
      <x:c r="AI28" s="70"/>
      <x:c r="AJ28" s="72">
        <x:f t="shared" si="19"/>
        <x:v>0</x:v>
      </x:c>
      <x:c r="AK28" s="74">
        <x:f t="shared" si="20"/>
        <x:v>25</x:v>
      </x:c>
      <x:c r="AL28" s="70"/>
      <x:c r="AM28" s="72">
        <x:f t="shared" si="21"/>
        <x:v>0</x:v>
      </x:c>
      <x:c r="AN28" s="74">
        <x:f t="shared" si="22"/>
        <x:v>20</x:v>
      </x:c>
      <x:c r="AO28" s="70"/>
      <x:c r="AP28" s="72">
        <x:f t="shared" si="23"/>
        <x:v>0</x:v>
      </x:c>
      <x:c r="AQ28" s="74">
        <x:f t="shared" si="24"/>
        <x:v>30</x:v>
      </x:c>
      <x:c r="AR28" s="70"/>
      <x:c r="AS28" s="72">
        <x:f t="shared" si="25"/>
        <x:v>0</x:v>
      </x:c>
      <x:c r="AT28" s="74">
        <x:f t="shared" si="26"/>
        <x:v>34</x:v>
      </x:c>
      <x:c r="AU28" s="74"/>
      <x:c r="AV28" s="72">
        <x:f t="shared" si="27"/>
        <x:v>0</x:v>
      </x:c>
      <x:c r="AW28" s="74">
        <x:f t="shared" si="28"/>
        <x:v>20</x:v>
      </x:c>
      <x:c r="AX28" s="70"/>
      <x:c r="AY28" s="72">
        <x:f t="shared" si="29"/>
        <x:v>0</x:v>
      </x:c>
      <x:c r="AZ28" s="74">
        <x:f t="shared" si="30"/>
        <x:v>187</x:v>
      </x:c>
      <x:c r="BA28" s="75"/>
      <x:c r="BB28" s="72">
        <x:f t="shared" si="31"/>
        <x:v>0</x:v>
      </x:c>
      <x:c r="BC28" s="73">
        <x:f t="shared" si="32"/>
        <x:v>1</x:v>
      </x:c>
      <x:c r="BD28" s="70"/>
      <x:c r="BE28" s="72">
        <x:f t="shared" si="33"/>
        <x:v>0</x:v>
      </x:c>
      <x:c r="BF28" s="74">
        <x:f t="shared" si="34"/>
        <x:v>45</x:v>
      </x:c>
      <x:c r="BG28" s="70"/>
      <x:c r="BH28" s="72">
        <x:f t="shared" si="35"/>
        <x:v>0</x:v>
      </x:c>
      <x:c r="BI28" s="76">
        <x:f t="shared" si="36"/>
        <x:v>2.53</x:v>
      </x:c>
      <x:c r="BJ28" s="76"/>
      <x:c r="BK28" s="72">
        <x:f t="shared" si="37"/>
        <x:v>0</x:v>
      </x:c>
      <x:c r="BL28" s="76">
        <x:f t="shared" si="38"/>
        <x:v>2</x:v>
      </x:c>
      <x:c r="BM28" s="77"/>
      <x:c r="BN28" s="72">
        <x:f t="shared" si="39"/>
        <x:v>0</x:v>
      </x:c>
      <x:c r="BO28" s="78"/>
      <x:c r="BP28" s="78"/>
      <x:c r="BQ28" s="79" t="str">
        <x:f t="shared" si="40"/>
        <x:v>0</x:v>
      </x:c>
      <x:c r="BR28" s="72"/>
      <x:c r="BS28" s="72"/>
      <x:c r="BT28" s="72"/>
      <x:c r="BU28" s="72"/>
      <x:c r="BV28" s="72"/>
      <x:c r="BW28" s="74"/>
      <x:c r="BX28" s="78"/>
      <x:c r="BY28" s="78"/>
      <x:c r="BZ28" s="78"/>
      <x:c r="CA28" s="78"/>
      <x:c r="CB28" s="78"/>
      <x:c r="CC28" s="78"/>
      <x:c r="CD28" s="78"/>
      <x:c r="CE28" s="78"/>
      <x:c r="CF28" s="81" t="s">
        <x:v>65</x:v>
      </x:c>
    </x:row>
    <x:row r="29" ht="15.75" customHeight="1">
      <x:c r="A29" s="62">
        <x:v>26.0</x:v>
      </x:c>
      <x:c r="B29" s="63" t="s">
        <x:v>91</x:v>
      </x:c>
      <x:c r="C29" s="64">
        <x:v>9284.0</x:v>
      </x:c>
      <x:c r="D29" s="65"/>
      <x:c r="E29" s="65"/>
      <x:c r="F29" s="66" t="str">
        <x:f t="shared" si="1"/>
        <x:v>0</x:v>
      </x:c>
      <x:c r="G29" s="67">
        <x:f t="shared" si="2"/>
        <x:v>133.6896</x:v>
      </x:c>
      <x:c r="H29" s="67">
        <x:f t="shared" si="3"/>
        <x:v>11.1408</x:v>
      </x:c>
      <x:c r="I29" s="67">
        <x:f t="shared" si="4"/>
        <x:v>2.570953846</x:v>
      </x:c>
      <x:c r="J29" s="65"/>
      <x:c r="K29" s="65"/>
      <x:c r="L29" s="68"/>
      <x:c r="M29" s="69"/>
      <x:c r="N29" s="66" t="str">
        <x:f t="shared" si="5"/>
        <x:v>0</x:v>
      </x:c>
      <x:c r="O29" s="69"/>
      <x:c r="P29" s="66" t="str">
        <x:f t="shared" si="6"/>
        <x:v>0</x:v>
      </x:c>
      <x:c r="Q29" s="65"/>
      <x:c r="R29" s="66" t="str">
        <x:f t="shared" si="7"/>
        <x:v>0</x:v>
      </x:c>
      <x:c r="S29" s="67">
        <x:f t="shared" si="8"/>
        <x:v>20</x:v>
      </x:c>
      <x:c r="T29" s="70"/>
      <x:c r="U29" s="72">
        <x:f t="shared" si="9"/>
        <x:v>0</x:v>
      </x:c>
      <x:c r="V29" s="73">
        <x:f t="shared" si="10"/>
        <x:v>40</x:v>
      </x:c>
      <x:c r="W29" s="70"/>
      <x:c r="X29" s="72">
        <x:f t="shared" si="11"/>
        <x:v>0</x:v>
      </x:c>
      <x:c r="Y29" s="74">
        <x:f t="shared" si="12"/>
        <x:v>30</x:v>
      </x:c>
      <x:c r="Z29" s="70"/>
      <x:c r="AA29" s="72">
        <x:f t="shared" si="13"/>
        <x:v>0</x:v>
      </x:c>
      <x:c r="AB29" s="74">
        <x:f t="shared" si="14"/>
        <x:v>24</x:v>
      </x:c>
      <x:c r="AC29" s="70"/>
      <x:c r="AD29" s="72">
        <x:f t="shared" si="15"/>
        <x:v>0</x:v>
      </x:c>
      <x:c r="AE29" s="74">
        <x:f t="shared" si="16"/>
        <x:v>13.08508385</x:v>
      </x:c>
      <x:c r="AF29" s="70"/>
      <x:c r="AG29" s="72">
        <x:f t="shared" si="17"/>
        <x:v>0</x:v>
      </x:c>
      <x:c r="AH29" s="74">
        <x:f t="shared" si="18"/>
        <x:v>15</x:v>
      </x:c>
      <x:c r="AI29" s="70"/>
      <x:c r="AJ29" s="72">
        <x:f t="shared" si="19"/>
        <x:v>0</x:v>
      </x:c>
      <x:c r="AK29" s="74">
        <x:f t="shared" si="20"/>
        <x:v>20</x:v>
      </x:c>
      <x:c r="AL29" s="70"/>
      <x:c r="AM29" s="72">
        <x:f t="shared" si="21"/>
        <x:v>0</x:v>
      </x:c>
      <x:c r="AN29" s="74">
        <x:f t="shared" si="22"/>
        <x:v>10</x:v>
      </x:c>
      <x:c r="AO29" s="70"/>
      <x:c r="AP29" s="72">
        <x:f t="shared" si="23"/>
        <x:v>0</x:v>
      </x:c>
      <x:c r="AQ29" s="74">
        <x:f t="shared" si="24"/>
        <x:v>20</x:v>
      </x:c>
      <x:c r="AR29" s="70"/>
      <x:c r="AS29" s="72">
        <x:f t="shared" si="25"/>
        <x:v>0</x:v>
      </x:c>
      <x:c r="AT29" s="74">
        <x:f t="shared" si="26"/>
        <x:v>26</x:v>
      </x:c>
      <x:c r="AU29" s="74"/>
      <x:c r="AV29" s="72">
        <x:f t="shared" si="27"/>
        <x:v>0</x:v>
      </x:c>
      <x:c r="AW29" s="74">
        <x:f t="shared" si="28"/>
        <x:v>20</x:v>
      </x:c>
      <x:c r="AX29" s="70"/>
      <x:c r="AY29" s="72">
        <x:f t="shared" si="29"/>
        <x:v>0</x:v>
      </x:c>
      <x:c r="AZ29" s="74">
        <x:f t="shared" si="30"/>
        <x:v>145</x:v>
      </x:c>
      <x:c r="BA29" s="75"/>
      <x:c r="BB29" s="72">
        <x:f t="shared" si="31"/>
        <x:v>0</x:v>
      </x:c>
      <x:c r="BC29" s="73">
        <x:f t="shared" si="32"/>
        <x:v>1</x:v>
      </x:c>
      <x:c r="BD29" s="70"/>
      <x:c r="BE29" s="72">
        <x:f t="shared" si="33"/>
        <x:v>0</x:v>
      </x:c>
      <x:c r="BF29" s="74">
        <x:f t="shared" si="34"/>
        <x:v>30</x:v>
      </x:c>
      <x:c r="BG29" s="70"/>
      <x:c r="BH29" s="72">
        <x:f t="shared" si="35"/>
        <x:v>0</x:v>
      </x:c>
      <x:c r="BI29" s="76">
        <x:f t="shared" si="36"/>
        <x:v>1.96</x:v>
      </x:c>
      <x:c r="BJ29" s="76"/>
      <x:c r="BK29" s="72">
        <x:f t="shared" si="37"/>
        <x:v>0</x:v>
      </x:c>
      <x:c r="BL29" s="76">
        <x:f t="shared" si="38"/>
        <x:v>2</x:v>
      </x:c>
      <x:c r="BM29" s="77"/>
      <x:c r="BN29" s="72">
        <x:f t="shared" si="39"/>
        <x:v>0</x:v>
      </x:c>
      <x:c r="BO29" s="78"/>
      <x:c r="BP29" s="78"/>
      <x:c r="BQ29" s="79" t="str">
        <x:f t="shared" si="40"/>
        <x:v>0</x:v>
      </x:c>
      <x:c r="BR29" s="72"/>
      <x:c r="BS29" s="72"/>
      <x:c r="BT29" s="72"/>
      <x:c r="BU29" s="72"/>
      <x:c r="BV29" s="72"/>
      <x:c r="BW29" s="74"/>
      <x:c r="BX29" s="78"/>
      <x:c r="BY29" s="78"/>
      <x:c r="BZ29" s="78"/>
      <x:c r="CA29" s="78"/>
      <x:c r="CB29" s="78"/>
      <x:c r="CC29" s="78"/>
      <x:c r="CD29" s="78"/>
      <x:c r="CE29" s="78"/>
      <x:c r="CF29" s="81" t="s">
        <x:v>65</x:v>
      </x:c>
    </x:row>
    <x:row r="30" ht="15.75" customHeight="1">
      <x:c r="A30" s="62">
        <x:v>27.0</x:v>
      </x:c>
      <x:c r="B30" s="63" t="s">
        <x:v>92</x:v>
      </x:c>
      <x:c r="C30" s="64">
        <x:v>8377.0</x:v>
      </x:c>
      <x:c r="D30" s="65"/>
      <x:c r="E30" s="65"/>
      <x:c r="F30" s="66" t="str">
        <x:f t="shared" si="1"/>
        <x:v>0</x:v>
      </x:c>
      <x:c r="G30" s="67">
        <x:f t="shared" si="2"/>
        <x:v>120.6288</x:v>
      </x:c>
      <x:c r="H30" s="67">
        <x:f t="shared" si="3"/>
        <x:v>10.0524</x:v>
      </x:c>
      <x:c r="I30" s="67">
        <x:f t="shared" si="4"/>
        <x:v>2.319784615</x:v>
      </x:c>
      <x:c r="J30" s="65"/>
      <x:c r="K30" s="65"/>
      <x:c r="L30" s="68"/>
      <x:c r="M30" s="69"/>
      <x:c r="N30" s="66" t="str">
        <x:f t="shared" si="5"/>
        <x:v>0</x:v>
      </x:c>
      <x:c r="O30" s="69"/>
      <x:c r="P30" s="66" t="str">
        <x:f t="shared" si="6"/>
        <x:v>0</x:v>
      </x:c>
      <x:c r="Q30" s="65"/>
      <x:c r="R30" s="66" t="str">
        <x:f t="shared" si="7"/>
        <x:v>0</x:v>
      </x:c>
      <x:c r="S30" s="67">
        <x:f t="shared" si="8"/>
        <x:v>20</x:v>
      </x:c>
      <x:c r="T30" s="70"/>
      <x:c r="U30" s="72">
        <x:f t="shared" si="9"/>
        <x:v>0</x:v>
      </x:c>
      <x:c r="V30" s="73">
        <x:f t="shared" si="10"/>
        <x:v>40</x:v>
      </x:c>
      <x:c r="W30" s="70"/>
      <x:c r="X30" s="72">
        <x:f t="shared" si="11"/>
        <x:v>0</x:v>
      </x:c>
      <x:c r="Y30" s="74">
        <x:f t="shared" si="12"/>
        <x:v>30</x:v>
      </x:c>
      <x:c r="Z30" s="70"/>
      <x:c r="AA30" s="72">
        <x:f t="shared" si="13"/>
        <x:v>0</x:v>
      </x:c>
      <x:c r="AB30" s="74">
        <x:f t="shared" si="14"/>
        <x:v>20</x:v>
      </x:c>
      <x:c r="AC30" s="70"/>
      <x:c r="AD30" s="72">
        <x:f t="shared" si="15"/>
        <x:v>0</x:v>
      </x:c>
      <x:c r="AE30" s="74">
        <x:f t="shared" si="16"/>
        <x:v>11.80673712</x:v>
      </x:c>
      <x:c r="AF30" s="70"/>
      <x:c r="AG30" s="72">
        <x:f t="shared" si="17"/>
        <x:v>0</x:v>
      </x:c>
      <x:c r="AH30" s="74">
        <x:f t="shared" si="18"/>
        <x:v>15</x:v>
      </x:c>
      <x:c r="AI30" s="70"/>
      <x:c r="AJ30" s="72">
        <x:f t="shared" si="19"/>
        <x:v>0</x:v>
      </x:c>
      <x:c r="AK30" s="74">
        <x:f t="shared" si="20"/>
        <x:v>20</x:v>
      </x:c>
      <x:c r="AL30" s="70"/>
      <x:c r="AM30" s="72">
        <x:f t="shared" si="21"/>
        <x:v>0</x:v>
      </x:c>
      <x:c r="AN30" s="74">
        <x:f t="shared" si="22"/>
        <x:v>10</x:v>
      </x:c>
      <x:c r="AO30" s="70"/>
      <x:c r="AP30" s="72">
        <x:f t="shared" si="23"/>
        <x:v>0</x:v>
      </x:c>
      <x:c r="AQ30" s="74">
        <x:f t="shared" si="24"/>
        <x:v>20</x:v>
      </x:c>
      <x:c r="AR30" s="70"/>
      <x:c r="AS30" s="72">
        <x:f t="shared" si="25"/>
        <x:v>0</x:v>
      </x:c>
      <x:c r="AT30" s="74">
        <x:f t="shared" si="26"/>
        <x:v>24</x:v>
      </x:c>
      <x:c r="AU30" s="74"/>
      <x:c r="AV30" s="72">
        <x:f t="shared" si="27"/>
        <x:v>0</x:v>
      </x:c>
      <x:c r="AW30" s="74">
        <x:f t="shared" si="28"/>
        <x:v>20</x:v>
      </x:c>
      <x:c r="AX30" s="70"/>
      <x:c r="AY30" s="72">
        <x:f t="shared" si="29"/>
        <x:v>0</x:v>
      </x:c>
      <x:c r="AZ30" s="74">
        <x:f t="shared" si="30"/>
        <x:v>139</x:v>
      </x:c>
      <x:c r="BA30" s="75"/>
      <x:c r="BB30" s="72">
        <x:f t="shared" si="31"/>
        <x:v>0</x:v>
      </x:c>
      <x:c r="BC30" s="73">
        <x:f t="shared" si="32"/>
        <x:v>1</x:v>
      </x:c>
      <x:c r="BD30" s="70"/>
      <x:c r="BE30" s="72">
        <x:f t="shared" si="33"/>
        <x:v>0</x:v>
      </x:c>
      <x:c r="BF30" s="74">
        <x:f t="shared" si="34"/>
        <x:v>30</x:v>
      </x:c>
      <x:c r="BG30" s="70"/>
      <x:c r="BH30" s="72">
        <x:f t="shared" si="35"/>
        <x:v>0</x:v>
      </x:c>
      <x:c r="BI30" s="76">
        <x:f t="shared" si="36"/>
        <x:v>1.9</x:v>
      </x:c>
      <x:c r="BJ30" s="76"/>
      <x:c r="BK30" s="72">
        <x:f t="shared" si="37"/>
        <x:v>0</x:v>
      </x:c>
      <x:c r="BL30" s="76">
        <x:f t="shared" si="38"/>
        <x:v>2</x:v>
      </x:c>
      <x:c r="BM30" s="77"/>
      <x:c r="BN30" s="72">
        <x:f t="shared" si="39"/>
        <x:v>0</x:v>
      </x:c>
      <x:c r="BO30" s="78"/>
      <x:c r="BP30" s="78"/>
      <x:c r="BQ30" s="79" t="str">
        <x:f t="shared" si="40"/>
        <x:v>0</x:v>
      </x:c>
      <x:c r="BR30" s="72"/>
      <x:c r="BS30" s="72"/>
      <x:c r="BT30" s="72"/>
      <x:c r="BU30" s="72"/>
      <x:c r="BV30" s="72"/>
      <x:c r="BW30" s="74"/>
      <x:c r="BX30" s="78"/>
      <x:c r="BY30" s="78"/>
      <x:c r="BZ30" s="78"/>
      <x:c r="CA30" s="78"/>
      <x:c r="CB30" s="78"/>
      <x:c r="CC30" s="78"/>
      <x:c r="CD30" s="78"/>
      <x:c r="CE30" s="78"/>
      <x:c r="CF30" s="81" t="s">
        <x:v>65</x:v>
      </x:c>
    </x:row>
    <x:row r="31" ht="15.75" customHeight="1">
      <x:c r="A31" s="62">
        <x:v>28.0</x:v>
      </x:c>
      <x:c r="B31" s="63" t="s">
        <x:v>93</x:v>
      </x:c>
      <x:c r="C31" s="64">
        <x:v>11955.0</x:v>
      </x:c>
      <x:c r="D31" s="65"/>
      <x:c r="E31" s="65"/>
      <x:c r="F31" s="66" t="str">
        <x:f t="shared" si="1"/>
        <x:v>0</x:v>
      </x:c>
      <x:c r="G31" s="67">
        <x:f t="shared" si="2"/>
        <x:v>172.152</x:v>
      </x:c>
      <x:c r="H31" s="67">
        <x:f t="shared" si="3"/>
        <x:v>14.346</x:v>
      </x:c>
      <x:c r="I31" s="67">
        <x:f t="shared" si="4"/>
        <x:v>3.310615385</x:v>
      </x:c>
      <x:c r="J31" s="65"/>
      <x:c r="K31" s="65"/>
      <x:c r="L31" s="68"/>
      <x:c r="M31" s="69"/>
      <x:c r="N31" s="66" t="str">
        <x:f t="shared" si="5"/>
        <x:v>0</x:v>
      </x:c>
      <x:c r="O31" s="69"/>
      <x:c r="P31" s="66" t="str">
        <x:f t="shared" si="6"/>
        <x:v>0</x:v>
      </x:c>
      <x:c r="Q31" s="65"/>
      <x:c r="R31" s="66" t="str">
        <x:f t="shared" si="7"/>
        <x:v>0</x:v>
      </x:c>
      <x:c r="S31" s="67">
        <x:f t="shared" si="8"/>
        <x:v>20</x:v>
      </x:c>
      <x:c r="T31" s="70"/>
      <x:c r="U31" s="72">
        <x:f t="shared" si="9"/>
        <x:v>0</x:v>
      </x:c>
      <x:c r="V31" s="73">
        <x:f t="shared" si="10"/>
        <x:v>40</x:v>
      </x:c>
      <x:c r="W31" s="70"/>
      <x:c r="X31" s="72">
        <x:f t="shared" si="11"/>
        <x:v>0</x:v>
      </x:c>
      <x:c r="Y31" s="74">
        <x:f t="shared" si="12"/>
        <x:v>30</x:v>
      </x:c>
      <x:c r="Z31" s="70"/>
      <x:c r="AA31" s="72">
        <x:f t="shared" si="13"/>
        <x:v>0</x:v>
      </x:c>
      <x:c r="AB31" s="74">
        <x:f t="shared" si="14"/>
        <x:v>28</x:v>
      </x:c>
      <x:c r="AC31" s="70"/>
      <x:c r="AD31" s="72">
        <x:f t="shared" si="15"/>
        <x:v>0</x:v>
      </x:c>
      <x:c r="AE31" s="74">
        <x:f t="shared" si="16"/>
        <x:v>16.84965288</x:v>
      </x:c>
      <x:c r="AF31" s="70"/>
      <x:c r="AG31" s="72">
        <x:f t="shared" si="17"/>
        <x:v>0</x:v>
      </x:c>
      <x:c r="AH31" s="74">
        <x:f t="shared" si="18"/>
        <x:v>20</x:v>
      </x:c>
      <x:c r="AI31" s="70"/>
      <x:c r="AJ31" s="72">
        <x:f t="shared" si="19"/>
        <x:v>0</x:v>
      </x:c>
      <x:c r="AK31" s="74">
        <x:f t="shared" si="20"/>
        <x:v>25</x:v>
      </x:c>
      <x:c r="AL31" s="70"/>
      <x:c r="AM31" s="72">
        <x:f t="shared" si="21"/>
        <x:v>0</x:v>
      </x:c>
      <x:c r="AN31" s="74">
        <x:f t="shared" si="22"/>
        <x:v>20</x:v>
      </x:c>
      <x:c r="AO31" s="70"/>
      <x:c r="AP31" s="72">
        <x:f t="shared" si="23"/>
        <x:v>0</x:v>
      </x:c>
      <x:c r="AQ31" s="74">
        <x:f t="shared" si="24"/>
        <x:v>30</x:v>
      </x:c>
      <x:c r="AR31" s="70"/>
      <x:c r="AS31" s="72">
        <x:f t="shared" si="25"/>
        <x:v>0</x:v>
      </x:c>
      <x:c r="AT31" s="74">
        <x:f t="shared" si="26"/>
        <x:v>34</x:v>
      </x:c>
      <x:c r="AU31" s="74"/>
      <x:c r="AV31" s="72">
        <x:f t="shared" si="27"/>
        <x:v>0</x:v>
      </x:c>
      <x:c r="AW31" s="74">
        <x:f t="shared" si="28"/>
        <x:v>20</x:v>
      </x:c>
      <x:c r="AX31" s="70"/>
      <x:c r="AY31" s="72">
        <x:f t="shared" si="29"/>
        <x:v>0</x:v>
      </x:c>
      <x:c r="AZ31" s="74">
        <x:f t="shared" si="30"/>
        <x:v>187</x:v>
      </x:c>
      <x:c r="BA31" s="75"/>
      <x:c r="BB31" s="72">
        <x:f t="shared" si="31"/>
        <x:v>0</x:v>
      </x:c>
      <x:c r="BC31" s="73">
        <x:f t="shared" si="32"/>
        <x:v>1</x:v>
      </x:c>
      <x:c r="BD31" s="70"/>
      <x:c r="BE31" s="72">
        <x:f t="shared" si="33"/>
        <x:v>0</x:v>
      </x:c>
      <x:c r="BF31" s="74">
        <x:f t="shared" si="34"/>
        <x:v>45</x:v>
      </x:c>
      <x:c r="BG31" s="70"/>
      <x:c r="BH31" s="72">
        <x:f t="shared" si="35"/>
        <x:v>0</x:v>
      </x:c>
      <x:c r="BI31" s="76">
        <x:f t="shared" si="36"/>
        <x:v>2.53</x:v>
      </x:c>
      <x:c r="BJ31" s="76"/>
      <x:c r="BK31" s="72">
        <x:f t="shared" si="37"/>
        <x:v>0</x:v>
      </x:c>
      <x:c r="BL31" s="76">
        <x:f t="shared" si="38"/>
        <x:v>2</x:v>
      </x:c>
      <x:c r="BM31" s="77"/>
      <x:c r="BN31" s="72">
        <x:f t="shared" si="39"/>
        <x:v>0</x:v>
      </x:c>
      <x:c r="BO31" s="78"/>
      <x:c r="BP31" s="78"/>
      <x:c r="BQ31" s="79" t="str">
        <x:f t="shared" si="40"/>
        <x:v>0</x:v>
      </x:c>
      <x:c r="BR31" s="72"/>
      <x:c r="BS31" s="72"/>
      <x:c r="BT31" s="72"/>
      <x:c r="BU31" s="72"/>
      <x:c r="BV31" s="72"/>
      <x:c r="BW31" s="74"/>
      <x:c r="BX31" s="78"/>
      <x:c r="BY31" s="78"/>
      <x:c r="BZ31" s="78"/>
      <x:c r="CA31" s="78"/>
      <x:c r="CB31" s="78"/>
      <x:c r="CC31" s="78"/>
      <x:c r="CD31" s="78"/>
      <x:c r="CE31" s="78"/>
      <x:c r="CF31" s="81" t="s">
        <x:v>65</x:v>
      </x:c>
    </x:row>
    <x:row r="32" ht="15.75" customHeight="1">
      <x:c r="A32" s="62">
        <x:v>29.0</x:v>
      </x:c>
      <x:c r="B32" s="63" t="s">
        <x:v>94</x:v>
      </x:c>
      <x:c r="C32" s="64">
        <x:v>20980.0</x:v>
      </x:c>
      <x:c r="D32" s="65"/>
      <x:c r="E32" s="65"/>
      <x:c r="F32" s="66" t="str">
        <x:f t="shared" si="1"/>
        <x:v>0</x:v>
      </x:c>
      <x:c r="G32" s="67">
        <x:f t="shared" si="2"/>
        <x:v>302.112</x:v>
      </x:c>
      <x:c r="H32" s="67">
        <x:f t="shared" si="3"/>
        <x:v>25.176</x:v>
      </x:c>
      <x:c r="I32" s="67">
        <x:f t="shared" si="4"/>
        <x:v>5.809846154</x:v>
      </x:c>
      <x:c r="J32" s="65"/>
      <x:c r="K32" s="65"/>
      <x:c r="L32" s="68"/>
      <x:c r="M32" s="69"/>
      <x:c r="N32" s="66" t="str">
        <x:f t="shared" si="5"/>
        <x:v>0</x:v>
      </x:c>
      <x:c r="O32" s="69"/>
      <x:c r="P32" s="66" t="str">
        <x:f t="shared" si="6"/>
        <x:v>0</x:v>
      </x:c>
      <x:c r="Q32" s="65"/>
      <x:c r="R32" s="66" t="str">
        <x:f t="shared" si="7"/>
        <x:v>0</x:v>
      </x:c>
      <x:c r="S32" s="67">
        <x:f t="shared" si="8"/>
        <x:v>40</x:v>
      </x:c>
      <x:c r="T32" s="70"/>
      <x:c r="U32" s="72">
        <x:f t="shared" si="9"/>
        <x:v>0</x:v>
      </x:c>
      <x:c r="V32" s="73">
        <x:f t="shared" si="10"/>
        <x:v>80</x:v>
      </x:c>
      <x:c r="W32" s="70"/>
      <x:c r="X32" s="72">
        <x:f t="shared" si="11"/>
        <x:v>0</x:v>
      </x:c>
      <x:c r="Y32" s="74">
        <x:f t="shared" si="12"/>
        <x:v>60</x:v>
      </x:c>
      <x:c r="Z32" s="70"/>
      <x:c r="AA32" s="72">
        <x:f t="shared" si="13"/>
        <x:v>0</x:v>
      </x:c>
      <x:c r="AB32" s="74">
        <x:f t="shared" si="14"/>
        <x:v>48</x:v>
      </x:c>
      <x:c r="AC32" s="70"/>
      <x:c r="AD32" s="72">
        <x:f t="shared" si="15"/>
        <x:v>0</x:v>
      </x:c>
      <x:c r="AE32" s="74">
        <x:f t="shared" si="16"/>
        <x:v>29.56969615</x:v>
      </x:c>
      <x:c r="AF32" s="70"/>
      <x:c r="AG32" s="72">
        <x:f t="shared" si="17"/>
        <x:v>0</x:v>
      </x:c>
      <x:c r="AH32" s="74">
        <x:f t="shared" si="18"/>
        <x:v>35</x:v>
      </x:c>
      <x:c r="AI32" s="70"/>
      <x:c r="AJ32" s="72">
        <x:f t="shared" si="19"/>
        <x:v>0</x:v>
      </x:c>
      <x:c r="AK32" s="74">
        <x:f t="shared" si="20"/>
        <x:v>40</x:v>
      </x:c>
      <x:c r="AL32" s="70"/>
      <x:c r="AM32" s="72">
        <x:f t="shared" si="21"/>
        <x:v>0</x:v>
      </x:c>
      <x:c r="AN32" s="74">
        <x:f t="shared" si="22"/>
        <x:v>20</x:v>
      </x:c>
      <x:c r="AO32" s="70"/>
      <x:c r="AP32" s="72">
        <x:f t="shared" si="23"/>
        <x:v>0</x:v>
      </x:c>
      <x:c r="AQ32" s="74">
        <x:f t="shared" si="24"/>
        <x:v>40</x:v>
      </x:c>
      <x:c r="AR32" s="70"/>
      <x:c r="AS32" s="72">
        <x:f t="shared" si="25"/>
        <x:v>0</x:v>
      </x:c>
      <x:c r="AT32" s="74">
        <x:f t="shared" si="26"/>
        <x:v>58</x:v>
      </x:c>
      <x:c r="AU32" s="74"/>
      <x:c r="AV32" s="72">
        <x:f t="shared" si="27"/>
        <x:v>0</x:v>
      </x:c>
      <x:c r="AW32" s="74">
        <x:f t="shared" si="28"/>
        <x:v>40</x:v>
      </x:c>
      <x:c r="AX32" s="70"/>
      <x:c r="AY32" s="72">
        <x:f t="shared" si="29"/>
        <x:v>0</x:v>
      </x:c>
      <x:c r="AZ32" s="74">
        <x:f t="shared" si="30"/>
        <x:v>301</x:v>
      </x:c>
      <x:c r="BA32" s="75"/>
      <x:c r="BB32" s="72">
        <x:f t="shared" si="31"/>
        <x:v>0</x:v>
      </x:c>
      <x:c r="BC32" s="73">
        <x:f t="shared" si="32"/>
        <x:v>2</x:v>
      </x:c>
      <x:c r="BD32" s="70"/>
      <x:c r="BE32" s="72">
        <x:f t="shared" si="33"/>
        <x:v>0</x:v>
      </x:c>
      <x:c r="BF32" s="74">
        <x:f t="shared" si="34"/>
        <x:v>60</x:v>
      </x:c>
      <x:c r="BG32" s="70"/>
      <x:c r="BH32" s="72">
        <x:f t="shared" si="35"/>
        <x:v>0</x:v>
      </x:c>
      <x:c r="BI32" s="76">
        <x:f t="shared" si="36"/>
        <x:v>4.03</x:v>
      </x:c>
      <x:c r="BJ32" s="76"/>
      <x:c r="BK32" s="72">
        <x:f t="shared" si="37"/>
        <x:v>0</x:v>
      </x:c>
      <x:c r="BL32" s="76">
        <x:f t="shared" si="38"/>
        <x:v>4</x:v>
      </x:c>
      <x:c r="BM32" s="77"/>
      <x:c r="BN32" s="72">
        <x:f t="shared" si="39"/>
        <x:v>0</x:v>
      </x:c>
      <x:c r="BO32" s="78"/>
      <x:c r="BP32" s="78"/>
      <x:c r="BQ32" s="79" t="str">
        <x:f t="shared" si="40"/>
        <x:v>0</x:v>
      </x:c>
      <x:c r="BR32" s="72"/>
      <x:c r="BS32" s="72"/>
      <x:c r="BT32" s="72"/>
      <x:c r="BU32" s="72"/>
      <x:c r="BV32" s="72"/>
      <x:c r="BW32" s="74"/>
      <x:c r="BX32" s="78"/>
      <x:c r="BY32" s="78"/>
      <x:c r="BZ32" s="78"/>
      <x:c r="CA32" s="78"/>
      <x:c r="CB32" s="78"/>
      <x:c r="CC32" s="78"/>
      <x:c r="CD32" s="78"/>
      <x:c r="CE32" s="78"/>
      <x:c r="CF32" s="82" t="s">
        <x:v>65</x:v>
      </x:c>
    </x:row>
    <x:row r="33" ht="15.75" customHeight="1">
      <x:c r="A33" s="62">
        <x:v>30.0</x:v>
      </x:c>
      <x:c r="B33" s="63" t="s">
        <x:v>95</x:v>
      </x:c>
      <x:c r="C33" s="64">
        <x:v>16218.0</x:v>
      </x:c>
      <x:c r="D33" s="65"/>
      <x:c r="E33" s="65"/>
      <x:c r="F33" s="66" t="str">
        <x:f t="shared" si="1"/>
        <x:v>0</x:v>
      </x:c>
      <x:c r="G33" s="67">
        <x:f t="shared" si="2"/>
        <x:v>233.5392</x:v>
      </x:c>
      <x:c r="H33" s="67">
        <x:f t="shared" si="3"/>
        <x:v>19.4616</x:v>
      </x:c>
      <x:c r="I33" s="67">
        <x:f t="shared" si="4"/>
        <x:v>4.491138462</x:v>
      </x:c>
      <x:c r="J33" s="65"/>
      <x:c r="K33" s="65"/>
      <x:c r="L33" s="68"/>
      <x:c r="M33" s="69"/>
      <x:c r="N33" s="66" t="str">
        <x:f t="shared" si="5"/>
        <x:v>0</x:v>
      </x:c>
      <x:c r="O33" s="69"/>
      <x:c r="P33" s="66" t="str">
        <x:f t="shared" si="6"/>
        <x:v>0</x:v>
      </x:c>
      <x:c r="Q33" s="65"/>
      <x:c r="R33" s="66" t="str">
        <x:f t="shared" si="7"/>
        <x:v>0</x:v>
      </x:c>
      <x:c r="S33" s="67">
        <x:f t="shared" si="8"/>
        <x:v>20</x:v>
      </x:c>
      <x:c r="T33" s="70"/>
      <x:c r="U33" s="72">
        <x:f t="shared" si="9"/>
        <x:v>0</x:v>
      </x:c>
      <x:c r="V33" s="73">
        <x:f t="shared" si="10"/>
        <x:v>60</x:v>
      </x:c>
      <x:c r="W33" s="70"/>
      <x:c r="X33" s="72">
        <x:f t="shared" si="11"/>
        <x:v>0</x:v>
      </x:c>
      <x:c r="Y33" s="74">
        <x:f t="shared" si="12"/>
        <x:v>40</x:v>
      </x:c>
      <x:c r="Z33" s="70"/>
      <x:c r="AA33" s="72">
        <x:f t="shared" si="13"/>
        <x:v>0</x:v>
      </x:c>
      <x:c r="AB33" s="74">
        <x:f t="shared" si="14"/>
        <x:v>40</x:v>
      </x:c>
      <x:c r="AC33" s="70"/>
      <x:c r="AD33" s="72">
        <x:f t="shared" si="15"/>
        <x:v>0</x:v>
      </x:c>
      <x:c r="AE33" s="74">
        <x:f t="shared" si="16"/>
        <x:v>22.85802346</x:v>
      </x:c>
      <x:c r="AF33" s="70"/>
      <x:c r="AG33" s="72">
        <x:f t="shared" si="17"/>
        <x:v>0</x:v>
      </x:c>
      <x:c r="AH33" s="74">
        <x:f t="shared" si="18"/>
        <x:v>25</x:v>
      </x:c>
      <x:c r="AI33" s="70"/>
      <x:c r="AJ33" s="72">
        <x:f t="shared" si="19"/>
        <x:v>0</x:v>
      </x:c>
      <x:c r="AK33" s="74">
        <x:f t="shared" si="20"/>
        <x:v>30</x:v>
      </x:c>
      <x:c r="AL33" s="70"/>
      <x:c r="AM33" s="72">
        <x:f t="shared" si="21"/>
        <x:v>0</x:v>
      </x:c>
      <x:c r="AN33" s="74">
        <x:f t="shared" si="22"/>
        <x:v>20</x:v>
      </x:c>
      <x:c r="AO33" s="70"/>
      <x:c r="AP33" s="72">
        <x:f t="shared" si="23"/>
        <x:v>0</x:v>
      </x:c>
      <x:c r="AQ33" s="74">
        <x:f t="shared" si="24"/>
        <x:v>30</x:v>
      </x:c>
      <x:c r="AR33" s="70"/>
      <x:c r="AS33" s="72">
        <x:f t="shared" si="25"/>
        <x:v>0</x:v>
      </x:c>
      <x:c r="AT33" s="74">
        <x:f t="shared" si="26"/>
        <x:v>44</x:v>
      </x:c>
      <x:c r="AU33" s="74"/>
      <x:c r="AV33" s="72">
        <x:f t="shared" si="27"/>
        <x:v>0</x:v>
      </x:c>
      <x:c r="AW33" s="74">
        <x:f t="shared" si="28"/>
        <x:v>20</x:v>
      </x:c>
      <x:c r="AX33" s="70"/>
      <x:c r="AY33" s="72">
        <x:f t="shared" si="29"/>
        <x:v>0</x:v>
      </x:c>
      <x:c r="AZ33" s="74">
        <x:f t="shared" si="30"/>
        <x:v>229</x:v>
      </x:c>
      <x:c r="BA33" s="75"/>
      <x:c r="BB33" s="72">
        <x:f t="shared" si="31"/>
        <x:v>0</x:v>
      </x:c>
      <x:c r="BC33" s="73">
        <x:f t="shared" si="32"/>
        <x:v>1</x:v>
      </x:c>
      <x:c r="BD33" s="70"/>
      <x:c r="BE33" s="72">
        <x:f t="shared" si="33"/>
        <x:v>0</x:v>
      </x:c>
      <x:c r="BF33" s="74">
        <x:f t="shared" si="34"/>
        <x:v>50</x:v>
      </x:c>
      <x:c r="BG33" s="70"/>
      <x:c r="BH33" s="72">
        <x:f t="shared" si="35"/>
        <x:v>0</x:v>
      </x:c>
      <x:c r="BI33" s="76">
        <x:f t="shared" si="36"/>
        <x:v>3</x:v>
      </x:c>
      <x:c r="BJ33" s="76"/>
      <x:c r="BK33" s="72">
        <x:f t="shared" si="37"/>
        <x:v>0</x:v>
      </x:c>
      <x:c r="BL33" s="76">
        <x:f t="shared" si="38"/>
        <x:v>3</x:v>
      </x:c>
      <x:c r="BM33" s="77"/>
      <x:c r="BN33" s="72">
        <x:f t="shared" si="39"/>
        <x:v>0</x:v>
      </x:c>
      <x:c r="BO33" s="78"/>
      <x:c r="BP33" s="78"/>
      <x:c r="BQ33" s="79" t="str">
        <x:f t="shared" si="40"/>
        <x:v>0</x:v>
      </x:c>
      <x:c r="BR33" s="72"/>
      <x:c r="BS33" s="72"/>
      <x:c r="BT33" s="72"/>
      <x:c r="BU33" s="72"/>
      <x:c r="BV33" s="72"/>
      <x:c r="BW33" s="74"/>
      <x:c r="BX33" s="78"/>
      <x:c r="BY33" s="78"/>
      <x:c r="BZ33" s="78"/>
      <x:c r="CA33" s="78"/>
      <x:c r="CB33" s="78"/>
      <x:c r="CC33" s="78"/>
      <x:c r="CD33" s="78"/>
      <x:c r="CE33" s="78"/>
      <x:c r="CF33" s="82" t="s">
        <x:v>65</x:v>
      </x:c>
    </x:row>
    <x:row r="34" ht="15.75" customHeight="1">
      <x:c r="A34" s="62">
        <x:v>31.0</x:v>
      </x:c>
      <x:c r="B34" s="63" t="s">
        <x:v>96</x:v>
      </x:c>
      <x:c r="C34" s="64">
        <x:v>10737.0</x:v>
      </x:c>
      <x:c r="D34" s="65"/>
      <x:c r="E34" s="65"/>
      <x:c r="F34" s="66" t="str">
        <x:f t="shared" si="1"/>
        <x:v>0</x:v>
      </x:c>
      <x:c r="G34" s="67">
        <x:f t="shared" si="2"/>
        <x:v>154.6128</x:v>
      </x:c>
      <x:c r="H34" s="67">
        <x:f t="shared" si="3"/>
        <x:v>12.8844</x:v>
      </x:c>
      <x:c r="I34" s="67">
        <x:f t="shared" si="4"/>
        <x:v>2.973323077</x:v>
      </x:c>
      <x:c r="J34" s="65"/>
      <x:c r="K34" s="65"/>
      <x:c r="L34" s="68"/>
      <x:c r="M34" s="69"/>
      <x:c r="N34" s="66" t="str">
        <x:f t="shared" si="5"/>
        <x:v>0</x:v>
      </x:c>
      <x:c r="O34" s="69"/>
      <x:c r="P34" s="66" t="str">
        <x:f t="shared" si="6"/>
        <x:v>0</x:v>
      </x:c>
      <x:c r="Q34" s="65"/>
      <x:c r="R34" s="66" t="str">
        <x:f t="shared" si="7"/>
        <x:v>0</x:v>
      </x:c>
      <x:c r="S34" s="67">
        <x:f t="shared" si="8"/>
        <x:v>20</x:v>
      </x:c>
      <x:c r="T34" s="70"/>
      <x:c r="U34" s="72">
        <x:f t="shared" si="9"/>
        <x:v>0</x:v>
      </x:c>
      <x:c r="V34" s="73">
        <x:f t="shared" si="10"/>
        <x:v>40</x:v>
      </x:c>
      <x:c r="W34" s="70"/>
      <x:c r="X34" s="72">
        <x:f t="shared" si="11"/>
        <x:v>0</x:v>
      </x:c>
      <x:c r="Y34" s="74">
        <x:f t="shared" si="12"/>
        <x:v>30</x:v>
      </x:c>
      <x:c r="Z34" s="70"/>
      <x:c r="AA34" s="72">
        <x:f t="shared" si="13"/>
        <x:v>0</x:v>
      </x:c>
      <x:c r="AB34" s="74">
        <x:f t="shared" si="14"/>
        <x:v>24</x:v>
      </x:c>
      <x:c r="AC34" s="70"/>
      <x:c r="AD34" s="72">
        <x:f t="shared" si="15"/>
        <x:v>0</x:v>
      </x:c>
      <x:c r="AE34" s="74">
        <x:f t="shared" si="16"/>
        <x:v>15.13297558</x:v>
      </x:c>
      <x:c r="AF34" s="70"/>
      <x:c r="AG34" s="72">
        <x:f t="shared" si="17"/>
        <x:v>0</x:v>
      </x:c>
      <x:c r="AH34" s="74">
        <x:f t="shared" si="18"/>
        <x:v>20</x:v>
      </x:c>
      <x:c r="AI34" s="70"/>
      <x:c r="AJ34" s="72">
        <x:f t="shared" si="19"/>
        <x:v>0</x:v>
      </x:c>
      <x:c r="AK34" s="74">
        <x:f t="shared" si="20"/>
        <x:v>20</x:v>
      </x:c>
      <x:c r="AL34" s="70"/>
      <x:c r="AM34" s="72">
        <x:f t="shared" si="21"/>
        <x:v>0</x:v>
      </x:c>
      <x:c r="AN34" s="74">
        <x:f t="shared" si="22"/>
        <x:v>10</x:v>
      </x:c>
      <x:c r="AO34" s="70"/>
      <x:c r="AP34" s="72">
        <x:f t="shared" si="23"/>
        <x:v>0</x:v>
      </x:c>
      <x:c r="AQ34" s="74">
        <x:f t="shared" si="24"/>
        <x:v>20</x:v>
      </x:c>
      <x:c r="AR34" s="70"/>
      <x:c r="AS34" s="72">
        <x:f t="shared" si="25"/>
        <x:v>0</x:v>
      </x:c>
      <x:c r="AT34" s="74">
        <x:f t="shared" si="26"/>
        <x:v>30</x:v>
      </x:c>
      <x:c r="AU34" s="74"/>
      <x:c r="AV34" s="72">
        <x:f t="shared" si="27"/>
        <x:v>0</x:v>
      </x:c>
      <x:c r="AW34" s="74">
        <x:f t="shared" si="28"/>
        <x:v>20</x:v>
      </x:c>
      <x:c r="AX34" s="70"/>
      <x:c r="AY34" s="72">
        <x:f t="shared" si="29"/>
        <x:v>0</x:v>
      </x:c>
      <x:c r="AZ34" s="74">
        <x:f t="shared" si="30"/>
        <x:v>154</x:v>
      </x:c>
      <x:c r="BA34" s="75"/>
      <x:c r="BB34" s="72">
        <x:f t="shared" si="31"/>
        <x:v>0</x:v>
      </x:c>
      <x:c r="BC34" s="73">
        <x:f t="shared" si="32"/>
        <x:v>1</x:v>
      </x:c>
      <x:c r="BD34" s="70"/>
      <x:c r="BE34" s="72">
        <x:f t="shared" si="33"/>
        <x:v>0</x:v>
      </x:c>
      <x:c r="BF34" s="74">
        <x:f t="shared" si="34"/>
        <x:v>30</x:v>
      </x:c>
      <x:c r="BG34" s="70"/>
      <x:c r="BH34" s="72">
        <x:f t="shared" si="35"/>
        <x:v>0</x:v>
      </x:c>
      <x:c r="BI34" s="76">
        <x:f t="shared" si="36"/>
        <x:v>2.05</x:v>
      </x:c>
      <x:c r="BJ34" s="76"/>
      <x:c r="BK34" s="72">
        <x:f t="shared" si="37"/>
        <x:v>0</x:v>
      </x:c>
      <x:c r="BL34" s="76">
        <x:f t="shared" si="38"/>
        <x:v>2</x:v>
      </x:c>
      <x:c r="BM34" s="77"/>
      <x:c r="BN34" s="72">
        <x:f t="shared" si="39"/>
        <x:v>0</x:v>
      </x:c>
      <x:c r="BO34" s="78"/>
      <x:c r="BP34" s="78"/>
      <x:c r="BQ34" s="79" t="str">
        <x:f t="shared" si="40"/>
        <x:v>0</x:v>
      </x:c>
      <x:c r="BR34" s="72"/>
      <x:c r="BS34" s="72"/>
      <x:c r="BT34" s="72"/>
      <x:c r="BU34" s="72"/>
      <x:c r="BV34" s="72"/>
      <x:c r="BW34" s="74"/>
      <x:c r="BX34" s="78"/>
      <x:c r="BY34" s="78"/>
      <x:c r="BZ34" s="78"/>
      <x:c r="CA34" s="78"/>
      <x:c r="CB34" s="78"/>
      <x:c r="CC34" s="78"/>
      <x:c r="CD34" s="78"/>
      <x:c r="CE34" s="78"/>
      <x:c r="CF34" s="82" t="s">
        <x:v>65</x:v>
      </x:c>
    </x:row>
    <x:row r="35" ht="15.75" customHeight="1">
      <x:c r="A35" s="62">
        <x:v>32.0</x:v>
      </x:c>
      <x:c r="B35" s="63" t="s">
        <x:v>97</x:v>
      </x:c>
      <x:c r="C35" s="64">
        <x:v>8986.0</x:v>
      </x:c>
      <x:c r="D35" s="65"/>
      <x:c r="E35" s="65"/>
      <x:c r="F35" s="66" t="str">
        <x:f t="shared" si="1"/>
        <x:v>0</x:v>
      </x:c>
      <x:c r="G35" s="67">
        <x:f t="shared" si="2"/>
        <x:v>129.3984</x:v>
      </x:c>
      <x:c r="H35" s="67">
        <x:f t="shared" si="3"/>
        <x:v>10.7832</x:v>
      </x:c>
      <x:c r="I35" s="67">
        <x:f t="shared" si="4"/>
        <x:v>2.488430769</x:v>
      </x:c>
      <x:c r="J35" s="65"/>
      <x:c r="K35" s="65"/>
      <x:c r="L35" s="68"/>
      <x:c r="M35" s="69"/>
      <x:c r="N35" s="66" t="str">
        <x:f t="shared" si="5"/>
        <x:v>0</x:v>
      </x:c>
      <x:c r="O35" s="69"/>
      <x:c r="P35" s="66" t="str">
        <x:f t="shared" si="6"/>
        <x:v>0</x:v>
      </x:c>
      <x:c r="Q35" s="65"/>
      <x:c r="R35" s="66" t="str">
        <x:f t="shared" si="7"/>
        <x:v>0</x:v>
      </x:c>
      <x:c r="S35" s="67">
        <x:f t="shared" si="8"/>
        <x:v>20</x:v>
      </x:c>
      <x:c r="T35" s="70"/>
      <x:c r="U35" s="72">
        <x:f t="shared" si="9"/>
        <x:v>0</x:v>
      </x:c>
      <x:c r="V35" s="73">
        <x:f t="shared" si="10"/>
        <x:v>40</x:v>
      </x:c>
      <x:c r="W35" s="70"/>
      <x:c r="X35" s="72">
        <x:f t="shared" si="11"/>
        <x:v>0</x:v>
      </x:c>
      <x:c r="Y35" s="74">
        <x:f t="shared" si="12"/>
        <x:v>30</x:v>
      </x:c>
      <x:c r="Z35" s="70"/>
      <x:c r="AA35" s="72">
        <x:f t="shared" si="13"/>
        <x:v>0</x:v>
      </x:c>
      <x:c r="AB35" s="74">
        <x:f t="shared" si="14"/>
        <x:v>24</x:v>
      </x:c>
      <x:c r="AC35" s="70"/>
      <x:c r="AD35" s="72">
        <x:f t="shared" si="15"/>
        <x:v>0</x:v>
      </x:c>
      <x:c r="AE35" s="74">
        <x:f t="shared" si="16"/>
        <x:v>12.66507577</x:v>
      </x:c>
      <x:c r="AF35" s="70"/>
      <x:c r="AG35" s="72">
        <x:f t="shared" si="17"/>
        <x:v>0</x:v>
      </x:c>
      <x:c r="AH35" s="74">
        <x:f t="shared" si="18"/>
        <x:v>15</x:v>
      </x:c>
      <x:c r="AI35" s="70"/>
      <x:c r="AJ35" s="72">
        <x:f t="shared" si="19"/>
        <x:v>0</x:v>
      </x:c>
      <x:c r="AK35" s="74">
        <x:f t="shared" si="20"/>
        <x:v>20</x:v>
      </x:c>
      <x:c r="AL35" s="70"/>
      <x:c r="AM35" s="72">
        <x:f t="shared" si="21"/>
        <x:v>0</x:v>
      </x:c>
      <x:c r="AN35" s="74">
        <x:f t="shared" si="22"/>
        <x:v>10</x:v>
      </x:c>
      <x:c r="AO35" s="70"/>
      <x:c r="AP35" s="72">
        <x:f t="shared" si="23"/>
        <x:v>0</x:v>
      </x:c>
      <x:c r="AQ35" s="74">
        <x:f t="shared" si="24"/>
        <x:v>20</x:v>
      </x:c>
      <x:c r="AR35" s="70"/>
      <x:c r="AS35" s="72">
        <x:f t="shared" si="25"/>
        <x:v>0</x:v>
      </x:c>
      <x:c r="AT35" s="74">
        <x:f t="shared" si="26"/>
        <x:v>26</x:v>
      </x:c>
      <x:c r="AU35" s="74"/>
      <x:c r="AV35" s="72">
        <x:f t="shared" si="27"/>
        <x:v>0</x:v>
      </x:c>
      <x:c r="AW35" s="74">
        <x:f t="shared" si="28"/>
        <x:v>20</x:v>
      </x:c>
      <x:c r="AX35" s="70"/>
      <x:c r="AY35" s="72">
        <x:f t="shared" si="29"/>
        <x:v>0</x:v>
      </x:c>
      <x:c r="AZ35" s="74">
        <x:f t="shared" si="30"/>
        <x:v>145</x:v>
      </x:c>
      <x:c r="BA35" s="75"/>
      <x:c r="BB35" s="72">
        <x:f t="shared" si="31"/>
        <x:v>0</x:v>
      </x:c>
      <x:c r="BC35" s="73">
        <x:f t="shared" si="32"/>
        <x:v>1</x:v>
      </x:c>
      <x:c r="BD35" s="70"/>
      <x:c r="BE35" s="72">
        <x:f t="shared" si="33"/>
        <x:v>0</x:v>
      </x:c>
      <x:c r="BF35" s="74">
        <x:f t="shared" si="34"/>
        <x:v>30</x:v>
      </x:c>
      <x:c r="BG35" s="70"/>
      <x:c r="BH35" s="72">
        <x:f t="shared" si="35"/>
        <x:v>0</x:v>
      </x:c>
      <x:c r="BI35" s="76">
        <x:f t="shared" si="36"/>
        <x:v>1.96</x:v>
      </x:c>
      <x:c r="BJ35" s="76"/>
      <x:c r="BK35" s="72">
        <x:f t="shared" si="37"/>
        <x:v>0</x:v>
      </x:c>
      <x:c r="BL35" s="76">
        <x:f t="shared" si="38"/>
        <x:v>2</x:v>
      </x:c>
      <x:c r="BM35" s="77"/>
      <x:c r="BN35" s="72">
        <x:f t="shared" si="39"/>
        <x:v>0</x:v>
      </x:c>
      <x:c r="BO35" s="78"/>
      <x:c r="BP35" s="78"/>
      <x:c r="BQ35" s="79" t="str">
        <x:f t="shared" si="40"/>
        <x:v>0</x:v>
      </x:c>
      <x:c r="BR35" s="72"/>
      <x:c r="BS35" s="72"/>
      <x:c r="BT35" s="72"/>
      <x:c r="BU35" s="72"/>
      <x:c r="BV35" s="72"/>
      <x:c r="BW35" s="74"/>
      <x:c r="BX35" s="78"/>
      <x:c r="BY35" s="78"/>
      <x:c r="BZ35" s="78"/>
      <x:c r="CA35" s="78"/>
      <x:c r="CB35" s="78"/>
      <x:c r="CC35" s="78"/>
      <x:c r="CD35" s="78"/>
      <x:c r="CE35" s="78"/>
      <x:c r="CF35" s="81" t="s">
        <x:v>65</x:v>
      </x:c>
    </x:row>
    <x:row r="36" ht="37.5" customHeight="1">
      <x:c r="A36" s="107"/>
      <x:c r="B36" s="84" t="s">
        <x:v>98</x:v>
      </x:c>
      <x:c r="C36" s="85" t="n">
        <x:f>SUM(C4:C35)</x:f>
        <x:v>409923</x:v>
      </x:c>
      <x:c r="D36" s="86"/>
      <x:c r="E36" s="86"/>
      <x:c r="F36" s="88"/>
      <x:c r="G36" s="89"/>
      <x:c r="H36" s="89"/>
      <x:c r="I36" s="89"/>
      <x:c r="J36" s="89"/>
      <x:c r="K36" s="89"/>
      <x:c r="L36" s="89"/>
      <x:c r="M36" s="86"/>
      <x:c r="N36" s="88"/>
      <x:c r="O36" s="86"/>
      <x:c r="P36" s="88"/>
      <x:c r="Q36" s="86"/>
      <x:c r="R36" s="88"/>
      <x:c r="S36" s="67">
        <x:f t="shared" si="8"/>
        <x:v>440</x:v>
      </x:c>
      <x:c r="T36" s="71">
        <x:v>400.0</x:v>
      </x:c>
      <x:c r="U36" s="72" t="n">
        <x:f>IFERROR(T36/S36,"0")</x:f>
        <x:v>0.9090909090909091</x:v>
      </x:c>
      <x:c r="V36" s="73">
        <x:f t="shared" si="10"/>
        <x:v>1320</x:v>
      </x:c>
      <x:c r="W36" s="70"/>
      <x:c r="X36" s="72">
        <x:f t="shared" si="11"/>
        <x:v>0</x:v>
      </x:c>
      <x:c r="Y36" s="74">
        <x:f t="shared" si="12"/>
        <x:v>990</x:v>
      </x:c>
      <x:c r="Z36" s="70"/>
      <x:c r="AA36" s="72">
        <x:f t="shared" si="13"/>
        <x:v>0</x:v>
      </x:c>
      <x:c r="AB36" s="74">
        <x:f t="shared" si="14"/>
        <x:v>920</x:v>
      </x:c>
      <x:c r="AC36" s="70"/>
      <x:c r="AD36" s="72">
        <x:f t="shared" si="15"/>
        <x:v>0</x:v>
      </x:c>
      <x:c r="AE36" s="74">
        <x:f t="shared" si="16"/>
        <x:v>577.754936</x:v>
      </x:c>
      <x:c r="AF36" s="70"/>
      <x:c r="AG36" s="72">
        <x:f t="shared" si="17"/>
        <x:v>0</x:v>
      </x:c>
      <x:c r="AH36" s="74">
        <x:f t="shared" si="18"/>
        <x:v>620</x:v>
      </x:c>
      <x:c r="AI36" s="70"/>
      <x:c r="AJ36" s="72">
        <x:f t="shared" si="19"/>
        <x:v>0</x:v>
      </x:c>
      <x:c r="AK36" s="74">
        <x:f t="shared" si="20"/>
        <x:v>750</x:v>
      </x:c>
      <x:c r="AL36" s="70"/>
      <x:c r="AM36" s="72">
        <x:f t="shared" si="21"/>
        <x:v>0</x:v>
      </x:c>
      <x:c r="AN36" s="74">
        <x:f t="shared" si="22"/>
        <x:v>380</x:v>
      </x:c>
      <x:c r="AO36" s="70"/>
      <x:c r="AP36" s="72">
        <x:f t="shared" si="23"/>
        <x:v>0</x:v>
      </x:c>
      <x:c r="AQ36" s="74">
        <x:f t="shared" si="24"/>
        <x:v>750</x:v>
      </x:c>
      <x:c r="AR36" s="70"/>
      <x:c r="AS36" s="72">
        <x:f t="shared" si="25"/>
        <x:v>0</x:v>
      </x:c>
      <x:c r="AT36" s="74">
        <x:f t="shared" si="26"/>
        <x:v>1098</x:v>
      </x:c>
      <x:c r="AU36" s="74"/>
      <x:c r="AV36" s="72">
        <x:f t="shared" si="27"/>
        <x:v>0</x:v>
      </x:c>
      <x:c r="AW36" s="74">
        <x:f t="shared" si="28"/>
        <x:v>440</x:v>
      </x:c>
      <x:c r="AX36" s="70"/>
      <x:c r="AY36" s="72">
        <x:f t="shared" si="29"/>
        <x:v>0</x:v>
      </x:c>
      <x:c r="AZ36" s="74">
        <x:f t="shared" si="30"/>
        <x:v>5508</x:v>
      </x:c>
      <x:c r="BA36" s="75"/>
      <x:c r="BB36" s="72">
        <x:f t="shared" si="31"/>
        <x:v>0</x:v>
      </x:c>
      <x:c r="BC36" s="73">
        <x:f t="shared" si="32"/>
        <x:v>22</x:v>
      </x:c>
      <x:c r="BD36" s="70"/>
      <x:c r="BE36" s="72">
        <x:f t="shared" si="33"/>
        <x:v>0</x:v>
      </x:c>
      <x:c r="BF36" s="74">
        <x:f t="shared" si="34"/>
        <x:v>1130</x:v>
      </x:c>
      <x:c r="BG36" s="70"/>
      <x:c r="BH36" s="72">
        <x:f t="shared" si="35"/>
        <x:v>0</x:v>
      </x:c>
      <x:c r="BI36" s="76">
        <x:f t="shared" si="36"/>
        <x:v>71</x:v>
      </x:c>
      <x:c r="BJ36" s="76"/>
      <x:c r="BK36" s="72">
        <x:f t="shared" si="37"/>
        <x:v>0</x:v>
      </x:c>
      <x:c r="BL36" s="76">
        <x:f t="shared" si="38"/>
        <x:v>66</x:v>
      </x:c>
      <x:c r="BM36" s="77"/>
      <x:c r="BN36" s="72">
        <x:f t="shared" si="39"/>
        <x:v>0</x:v>
      </x:c>
      <x:c r="BO36" s="78"/>
      <x:c r="BP36" s="78"/>
      <x:c r="BQ36" s="79" t="str">
        <x:f t="shared" si="40"/>
        <x:v>0</x:v>
      </x:c>
      <x:c r="BR36" s="72"/>
      <x:c r="BS36" s="72"/>
      <x:c r="BT36" s="72"/>
      <x:c r="BU36" s="72"/>
      <x:c r="BV36" s="72"/>
      <x:c r="BW36" s="74"/>
      <x:c r="BX36" s="78"/>
      <x:c r="BY36" s="78"/>
      <x:c r="BZ36" s="78"/>
      <x:c r="CA36" s="78"/>
      <x:c r="CB36" s="78"/>
      <x:c r="CC36" s="78"/>
      <x:c r="CD36" s="78"/>
      <x:c r="CE36" s="78"/>
      <x:c r="CF36" s="81" t="s">
        <x:v>71</x:v>
      </x:c>
    </x:row>
    <x:row r="37" ht="36.75" customHeight="1">
      <x:c r="A37" s="108"/>
      <x:c r="B37" s="91" t="s">
        <x:v>99</x:v>
      </x:c>
      <x:c r="C37" s="92" t="n">
        <x:f>C36</x:f>
        <x:v>409923</x:v>
      </x:c>
      <x:c r="D37" s="93" t="n">
        <x:f t="shared" ref="D37:E37" si="41">SUM(D4:D36)</x:f>
        <x:v>0</x:v>
      </x:c>
      <x:c r="E37" s="93">
        <x:f t="shared" si="41"/>
        <x:v>0</x:v>
      </x:c>
      <x:c r="F37" s="94" t="n">
        <x:f>IFERROR(E37/D37,"0")</x:f>
        <x:v>0</x:v>
      </x:c>
      <x:c r="G37" s="95" t="n">
        <x:f t="shared" ref="G37:M37" si="42">SUM(G4:G36)</x:f>
        <x:v>5902.8912</x:v>
      </x:c>
      <x:c r="H37" s="95">
        <x:f t="shared" si="42"/>
        <x:v>491.9076</x:v>
      </x:c>
      <x:c r="I37" s="95">
        <x:f t="shared" si="42"/>
        <x:v>113.5171385</x:v>
      </x:c>
      <x:c r="J37" s="95">
        <x:f t="shared" si="42"/>
        <x:v>0</x:v>
      </x:c>
      <x:c r="K37" s="95">
        <x:f t="shared" si="42"/>
        <x:v>0</x:v>
      </x:c>
      <x:c r="L37" s="95">
        <x:f t="shared" si="42"/>
        <x:v>0</x:v>
      </x:c>
      <x:c r="M37" s="95">
        <x:f t="shared" si="42"/>
        <x:v>0</x:v>
      </x:c>
      <x:c r="N37" s="109" t="n">
        <x:f>IFERROR(M37/J37,"0")</x:f>
        <x:v>0</x:v>
      </x:c>
      <x:c r="O37" s="95" t="n">
        <x:f>SUM(O4:O36)</x:f>
        <x:v>0</x:v>
      </x:c>
      <x:c r="P37" s="66" t="n">
        <x:f>IFERROR(O37/K37,"0")</x:f>
        <x:v>0</x:v>
      </x:c>
      <x:c r="Q37" s="95" t="n">
        <x:f>SUM(Q4:Q36)</x:f>
        <x:v>0</x:v>
      </x:c>
      <x:c r="R37" s="66" t="n">
        <x:f>IFERROR(Q37/L37,"0")</x:f>
        <x:v>0</x:v>
      </x:c>
      <x:c r="S37" s="67" t="n">
        <x:f>S36</x:f>
        <x:v>440</x:v>
      </x:c>
      <x:c r="T37" s="96" t="n">
        <x:f>SUM(T4:T36)</x:f>
        <x:v>480</x:v>
      </x:c>
      <x:c r="U37" s="97" t="n">
        <x:f>T37/S37</x:f>
        <x:v>1.0909090909090908</x:v>
      </x:c>
      <x:c r="V37" s="98">
        <x:f t="shared" si="10"/>
        <x:v>1320</x:v>
      </x:c>
      <x:c r="W37" s="93" t="n">
        <x:f>SUM(W4:W36)</x:f>
        <x:v>0</x:v>
      </x:c>
      <x:c r="X37" s="97">
        <x:f t="shared" si="11"/>
        <x:v>0</x:v>
      </x:c>
      <x:c r="Y37" s="99">
        <x:f t="shared" si="12"/>
        <x:v>990</x:v>
      </x:c>
      <x:c r="Z37" s="93" t="n">
        <x:f>SUM(Z4:Z36)</x:f>
        <x:v>0</x:v>
      </x:c>
      <x:c r="AA37" s="97">
        <x:f t="shared" si="13"/>
        <x:v>0</x:v>
      </x:c>
      <x:c r="AB37" s="99">
        <x:f t="shared" si="14"/>
        <x:v>920</x:v>
      </x:c>
      <x:c r="AC37" s="93" t="n">
        <x:f>SUM(AC4:AC36)</x:f>
        <x:v>0</x:v>
      </x:c>
      <x:c r="AD37" s="97">
        <x:f t="shared" si="15"/>
        <x:v>0</x:v>
      </x:c>
      <x:c r="AE37" s="99">
        <x:f t="shared" si="16"/>
        <x:v>577.754936</x:v>
      </x:c>
      <x:c r="AF37" s="93" t="n">
        <x:f>SUM(AF4:AF36)</x:f>
        <x:v>0</x:v>
      </x:c>
      <x:c r="AG37" s="97">
        <x:f t="shared" si="17"/>
        <x:v>0</x:v>
      </x:c>
      <x:c r="AH37" s="99">
        <x:f t="shared" si="18"/>
        <x:v>620</x:v>
      </x:c>
      <x:c r="AI37" s="95" t="n">
        <x:f>SUM(AI4:AI36)</x:f>
        <x:v>0</x:v>
      </x:c>
      <x:c r="AJ37" s="97">
        <x:f t="shared" si="19"/>
        <x:v>0</x:v>
      </x:c>
      <x:c r="AK37" s="99">
        <x:f t="shared" si="20"/>
        <x:v>750</x:v>
      </x:c>
      <x:c r="AL37" s="93" t="n">
        <x:f>SUM(AL4:AL36)</x:f>
        <x:v>0</x:v>
      </x:c>
      <x:c r="AM37" s="97">
        <x:f t="shared" si="21"/>
        <x:v>0</x:v>
      </x:c>
      <x:c r="AN37" s="99">
        <x:f t="shared" si="22"/>
        <x:v>380</x:v>
      </x:c>
      <x:c r="AO37" s="93" t="n">
        <x:f>SUM(AO4:AO36)</x:f>
        <x:v>0</x:v>
      </x:c>
      <x:c r="AP37" s="97">
        <x:f t="shared" si="23"/>
        <x:v>0</x:v>
      </x:c>
      <x:c r="AQ37" s="99">
        <x:f t="shared" si="24"/>
        <x:v>750</x:v>
      </x:c>
      <x:c r="AR37" s="93" t="n">
        <x:f>SUM(AR4:AR36)</x:f>
        <x:v>0</x:v>
      </x:c>
      <x:c r="AS37" s="97">
        <x:f t="shared" si="25"/>
        <x:v>0</x:v>
      </x:c>
      <x:c r="AT37" s="99">
        <x:f t="shared" si="26"/>
        <x:v>1098</x:v>
      </x:c>
      <x:c r="AU37" s="95" t="n">
        <x:f>SUM(AU4:AU36)</x:f>
        <x:v>0</x:v>
      </x:c>
      <x:c r="AV37" s="97">
        <x:f t="shared" si="27"/>
        <x:v>0</x:v>
      </x:c>
      <x:c r="AW37" s="95" t="n">
        <x:f t="shared" ref="AW37:AX37" si="43">SUM(AW4:AW36)</x:f>
        <x:v>1200</x:v>
      </x:c>
      <x:c r="AX37" s="100">
        <x:f t="shared" si="43"/>
        <x:v>0</x:v>
      </x:c>
      <x:c r="AY37" s="97">
        <x:f t="shared" si="29"/>
        <x:v>0</x:v>
      </x:c>
      <x:c r="AZ37" s="95" t="n">
        <x:f t="shared" ref="AZ37:BA37" si="44">SUM(AZ4:AZ36)</x:f>
        <x:v>11664</x:v>
      </x:c>
      <x:c r="BA37" s="101">
        <x:f t="shared" si="44"/>
        <x:v>0</x:v>
      </x:c>
      <x:c r="BB37" s="97">
        <x:f t="shared" si="31"/>
        <x:v>0</x:v>
      </x:c>
      <x:c r="BC37" s="95" t="n">
        <x:f t="shared" ref="BC37:BD37" si="45">SUM(BC4:BC36)</x:f>
        <x:v>60</x:v>
      </x:c>
      <x:c r="BD37" s="102">
        <x:f t="shared" si="45"/>
        <x:v>0</x:v>
      </x:c>
      <x:c r="BE37" s="97">
        <x:f t="shared" si="33"/>
        <x:v>0</x:v>
      </x:c>
      <x:c r="BF37" s="95" t="n">
        <x:f t="shared" ref="BF37:BG37" si="46">SUM(BF4:BF36)</x:f>
        <x:v>2455</x:v>
      </x:c>
      <x:c r="BG37" s="102">
        <x:f t="shared" si="46"/>
        <x:v>0</x:v>
      </x:c>
      <x:c r="BH37" s="97">
        <x:f t="shared" si="35"/>
        <x:v>0</x:v>
      </x:c>
      <x:c r="BI37" s="95" t="n">
        <x:f t="shared" ref="BI37:BJ37" si="47">SUM(BI4:BI36)</x:f>
        <x:v>153.78999999999996</x:v>
      </x:c>
      <x:c r="BJ37" s="95">
        <x:f t="shared" si="47"/>
        <x:v>0</x:v>
      </x:c>
      <x:c r="BK37" s="97">
        <x:f t="shared" si="37"/>
        <x:v>0</x:v>
      </x:c>
      <x:c r="BL37" s="95" t="n">
        <x:f t="shared" ref="BL37:BM37" si="48">SUM(BL4:BL36)</x:f>
        <x:v>147</x:v>
      </x:c>
      <x:c r="BM37" s="102">
        <x:f t="shared" si="48"/>
        <x:v>0</x:v>
      </x:c>
      <x:c r="BN37" s="97">
        <x:f t="shared" si="39"/>
        <x:v>0</x:v>
      </x:c>
      <x:c r="BO37" s="93" t="n">
        <x:f t="shared" ref="BO37:BP37" si="49">SUM(BO4:BO36)</x:f>
        <x:v>0</x:v>
      </x:c>
      <x:c r="BP37" s="95">
        <x:f t="shared" si="49"/>
        <x:v>0</x:v>
      </x:c>
      <x:c r="BQ37" s="103" t="str">
        <x:f t="shared" si="40"/>
        <x:v>0</x:v>
      </x:c>
      <x:c r="BR37" s="95" t="n">
        <x:f t="shared" ref="BR37:CE37" si="50">SUM(BR4:BR36)</x:f>
        <x:v>0</x:v>
      </x:c>
      <x:c r="BS37" s="95">
        <x:f t="shared" si="50"/>
        <x:v>0</x:v>
      </x:c>
      <x:c r="BT37" s="95">
        <x:f t="shared" si="50"/>
        <x:v>0</x:v>
      </x:c>
      <x:c r="BU37" s="95">
        <x:f t="shared" si="50"/>
        <x:v>0</x:v>
      </x:c>
      <x:c r="BV37" s="95">
        <x:f t="shared" si="50"/>
        <x:v>0</x:v>
      </x:c>
      <x:c r="BW37" s="95">
        <x:f t="shared" si="50"/>
        <x:v>0</x:v>
      </x:c>
      <x:c r="BX37" s="95">
        <x:f t="shared" si="50"/>
        <x:v>0</x:v>
      </x:c>
      <x:c r="BY37" s="95">
        <x:f t="shared" si="50"/>
        <x:v>0</x:v>
      </x:c>
      <x:c r="BZ37" s="95">
        <x:f t="shared" si="50"/>
        <x:v>0</x:v>
      </x:c>
      <x:c r="CA37" s="95">
        <x:f t="shared" si="50"/>
        <x:v>0</x:v>
      </x:c>
      <x:c r="CB37" s="95">
        <x:f t="shared" si="50"/>
        <x:v>0</x:v>
      </x:c>
      <x:c r="CC37" s="95">
        <x:f t="shared" si="50"/>
        <x:v>0</x:v>
      </x:c>
      <x:c r="CD37" s="95">
        <x:f t="shared" si="50"/>
        <x:v>0</x:v>
      </x:c>
      <x:c r="CE37" s="95">
        <x:f t="shared" si="50"/>
        <x:v>0</x:v>
      </x:c>
      <x:c r="CF37" s="104" t="n">
        <x:f>COUNTIF(CF4:CF36,"OUI")</x:f>
        <x:v>7</x:v>
      </x:c>
    </x:row>
    <x:row r="38" ht="15.75" customHeight="1">
      <x:c r="A38" s="1"/>
      <x:c r="B38" s="105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</x:row>
    <x:row r="39" ht="15.75" customHeight="1">
      <x:c r="A39" s="1"/>
      <x:c r="B39" s="105"/>
      <x:c r="C39" s="1"/>
      <x:c r="D39" s="1"/>
      <x:c r="E39" s="1"/>
      <x:c r="F39" s="110"/>
      <x:c r="G39" s="110"/>
      <x:c r="H39" s="110"/>
      <x:c r="I39" s="110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</x:row>
    <x:row r="40" ht="15.75" customHeight="1">
      <x:c r="A40" s="1"/>
      <x:c r="B40" s="105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</x:row>
    <x:row r="41" ht="15.75" customHeight="1">
      <x:c r="A41" s="1"/>
      <x:c r="B41" s="105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</x:row>
    <x:row r="42" ht="15.75" customHeight="1">
      <x:c r="A42" s="1"/>
      <x:c r="B42" s="105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</x:row>
    <x:row r="43" ht="15.75" customHeight="1">
      <x:c r="A43" s="1"/>
      <x:c r="B43" s="105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</x:row>
    <x:row r="44" ht="15.75" customHeight="1">
      <x:c r="A44" s="1"/>
      <x:c r="B44" s="105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</x:row>
    <x:row r="45" ht="15.75" customHeight="1">
      <x:c r="A45" s="1"/>
      <x:c r="B45" s="105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</x:row>
    <x:row r="46" ht="15.75" customHeight="1">
      <x:c r="A46" s="1"/>
      <x:c r="B46" s="105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</x:row>
    <x:row r="47" ht="15.75" customHeight="1">
      <x:c r="A47" s="1"/>
      <x:c r="B47" s="105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</x:row>
    <x:row r="48" ht="15.75" customHeight="1">
      <x:c r="A48" s="1"/>
      <x:c r="B48" s="105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</x:row>
    <x:row r="49" ht="15.75" customHeight="1">
      <x:c r="A49" s="1"/>
      <x:c r="B49" s="105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</x:row>
    <x:row r="50" ht="15.75" customHeight="1">
      <x:c r="A50" s="1"/>
      <x:c r="B50" s="105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</x:row>
    <x:row r="51" ht="15.75" customHeight="1">
      <x:c r="A51" s="1"/>
      <x:c r="B51" s="105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</x:row>
    <x:row r="52" ht="15.75" customHeight="1">
      <x:c r="A52" s="1"/>
      <x:c r="B52" s="105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</x:row>
    <x:row r="53" ht="15.75" customHeight="1">
      <x:c r="A53" s="1"/>
      <x:c r="B53" s="105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</x:row>
    <x:row r="54" ht="15.75" customHeight="1">
      <x:c r="A54" s="1"/>
      <x:c r="B54" s="105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</x:row>
    <x:row r="55" ht="15.75" customHeight="1">
      <x:c r="A55" s="1"/>
      <x:c r="B55" s="105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</x:row>
    <x:row r="56" ht="15.75" customHeight="1">
      <x:c r="A56" s="1"/>
      <x:c r="B56" s="105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</x:row>
    <x:row r="57" ht="15.75" customHeight="1">
      <x:c r="A57" s="1"/>
      <x:c r="B57" s="105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</x:row>
    <x:row r="58" ht="15.75" customHeight="1">
      <x:c r="A58" s="1"/>
      <x:c r="B58" s="105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</x:row>
    <x:row r="59" ht="15.75" customHeight="1">
      <x:c r="A59" s="1"/>
      <x:c r="B59" s="105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</x:row>
    <x:row r="60" ht="15.75" customHeight="1">
      <x:c r="A60" s="1"/>
      <x:c r="B60" s="105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</x:row>
    <x:row r="61" ht="15.75" customHeight="1">
      <x:c r="A61" s="1"/>
      <x:c r="B61" s="105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</x:row>
    <x:row r="62" ht="15.75" customHeight="1">
      <x:c r="A62" s="1"/>
      <x:c r="B62" s="105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</x:row>
    <x:row r="63" ht="15.75" customHeight="1">
      <x:c r="A63" s="1"/>
      <x:c r="B63" s="105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</x:row>
    <x:row r="64" ht="15.75" customHeight="1">
      <x:c r="A64" s="1"/>
      <x:c r="B64" s="105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</x:row>
    <x:row r="65" ht="15.75" customHeight="1">
      <x:c r="A65" s="1"/>
      <x:c r="B65" s="105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</x:row>
    <x:row r="66" ht="15.75" customHeight="1">
      <x:c r="A66" s="1"/>
      <x:c r="B66" s="105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</x:row>
    <x:row r="67" ht="15.75" customHeight="1">
      <x:c r="A67" s="1"/>
      <x:c r="B67" s="105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</x:row>
    <x:row r="68" ht="15.75" customHeight="1">
      <x:c r="A68" s="1"/>
      <x:c r="B68" s="105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</x:row>
    <x:row r="69" ht="15.75" customHeight="1">
      <x:c r="A69" s="1"/>
      <x:c r="B69" s="105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</x:row>
    <x:row r="70" ht="15.75" customHeight="1">
      <x:c r="A70" s="1"/>
      <x:c r="B70" s="105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</x:row>
    <x:row r="71" ht="15.75" customHeight="1">
      <x:c r="A71" s="1"/>
      <x:c r="B71" s="105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</x:row>
    <x:row r="72" ht="15.75" customHeight="1">
      <x:c r="A72" s="1"/>
      <x:c r="B72" s="105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</x:row>
    <x:row r="73" ht="15.75" customHeight="1">
      <x:c r="A73" s="1"/>
      <x:c r="B73" s="105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</x:row>
    <x:row r="74" ht="15.75" customHeight="1">
      <x:c r="A74" s="1"/>
      <x:c r="B74" s="105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</x:row>
    <x:row r="75" ht="15.75" customHeight="1">
      <x:c r="A75" s="1"/>
      <x:c r="B75" s="105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</x:row>
    <x:row r="76" ht="15.75" customHeight="1">
      <x:c r="A76" s="1"/>
      <x:c r="B76" s="105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</x:row>
    <x:row r="77" ht="15.75" customHeight="1">
      <x:c r="A77" s="1"/>
      <x:c r="B77" s="105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</x:row>
    <x:row r="78" ht="15.75" customHeight="1">
      <x:c r="A78" s="1"/>
      <x:c r="B78" s="105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</x:row>
    <x:row r="79" ht="15.75" customHeight="1">
      <x:c r="A79" s="1"/>
      <x:c r="B79" s="105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</x:row>
    <x:row r="80" ht="15.75" customHeight="1">
      <x:c r="A80" s="1"/>
      <x:c r="B80" s="105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</x:row>
    <x:row r="81" ht="15.75" customHeight="1">
      <x:c r="A81" s="1"/>
      <x:c r="B81" s="105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</x:row>
    <x:row r="82" ht="15.75" customHeight="1">
      <x:c r="A82" s="1"/>
      <x:c r="B82" s="105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</x:row>
    <x:row r="83" ht="15.75" customHeight="1">
      <x:c r="A83" s="1"/>
      <x:c r="B83" s="105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</x:row>
    <x:row r="84" ht="15.75" customHeight="1">
      <x:c r="A84" s="1"/>
      <x:c r="B84" s="105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</x:row>
    <x:row r="85" ht="15.75" customHeight="1">
      <x:c r="A85" s="1"/>
      <x:c r="B85" s="105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</x:row>
    <x:row r="86" ht="15.75" customHeight="1">
      <x:c r="A86" s="1"/>
      <x:c r="B86" s="105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</x:row>
    <x:row r="87" ht="15.75" customHeight="1">
      <x:c r="A87" s="1"/>
      <x:c r="B87" s="105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</x:row>
    <x:row r="88" ht="15.75" customHeight="1">
      <x:c r="A88" s="1"/>
      <x:c r="B88" s="105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</x:row>
    <x:row r="89" ht="15.75" customHeight="1">
      <x:c r="A89" s="1"/>
      <x:c r="B89" s="105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</x:row>
    <x:row r="90" ht="15.75" customHeight="1">
      <x:c r="A90" s="1"/>
      <x:c r="B90" s="105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</x:row>
    <x:row r="91" ht="15.75" customHeight="1">
      <x:c r="A91" s="1"/>
      <x:c r="B91" s="105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</x:row>
    <x:row r="92" ht="15.75" customHeight="1">
      <x:c r="A92" s="1"/>
      <x:c r="B92" s="105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</x:row>
    <x:row r="93" ht="15.75" customHeight="1">
      <x:c r="A93" s="1"/>
      <x:c r="B93" s="105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</x:row>
    <x:row r="94" ht="15.75" customHeight="1">
      <x:c r="A94" s="1"/>
      <x:c r="B94" s="105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</x:row>
    <x:row r="95" ht="15.75" customHeight="1">
      <x:c r="A95" s="1"/>
      <x:c r="B95" s="105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</x:row>
    <x:row r="96" ht="15.75" customHeight="1">
      <x:c r="A96" s="1"/>
      <x:c r="B96" s="105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</x:row>
    <x:row r="97" ht="15.75" customHeight="1">
      <x:c r="A97" s="1"/>
      <x:c r="B97" s="105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</x:row>
    <x:row r="98" ht="15.75" customHeight="1">
      <x:c r="A98" s="1"/>
      <x:c r="B98" s="105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</x:row>
    <x:row r="99" ht="15.75" customHeight="1">
      <x:c r="A99" s="1"/>
      <x:c r="B99" s="105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</x:row>
    <x:row r="100" ht="15.75" customHeight="1">
      <x:c r="A100" s="1"/>
      <x:c r="B100" s="105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</x:row>
    <x:row r="101" ht="15.75" customHeight="1">
      <x:c r="A101" s="1"/>
      <x:c r="B101" s="105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</x:row>
    <x:row r="102" ht="15.75" customHeight="1">
      <x:c r="A102" s="1"/>
      <x:c r="B102" s="105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</x:row>
    <x:row r="103" ht="15.75" customHeight="1">
      <x:c r="A103" s="1"/>
      <x:c r="B103" s="105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</x:row>
    <x:row r="104" ht="15.75" customHeight="1">
      <x:c r="A104" s="1"/>
      <x:c r="B104" s="105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</x:row>
    <x:row r="105" ht="15.75" customHeight="1">
      <x:c r="A105" s="1"/>
      <x:c r="B105" s="105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</x:row>
    <x:row r="106" ht="15.75" customHeight="1">
      <x:c r="A106" s="1"/>
      <x:c r="B106" s="105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</x:row>
    <x:row r="107" ht="15.75" customHeight="1">
      <x:c r="A107" s="1"/>
      <x:c r="B107" s="105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</x:row>
    <x:row r="108" ht="15.75" customHeight="1">
      <x:c r="A108" s="1"/>
      <x:c r="B108" s="105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</x:row>
    <x:row r="109" ht="15.75" customHeight="1">
      <x:c r="A109" s="1"/>
      <x:c r="B109" s="105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</x:row>
    <x:row r="110" ht="15.75" customHeight="1">
      <x:c r="A110" s="1"/>
      <x:c r="B110" s="105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</x:row>
    <x:row r="111" ht="15.75" customHeight="1">
      <x:c r="A111" s="1"/>
      <x:c r="B111" s="105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</x:row>
    <x:row r="112" ht="15.75" customHeight="1">
      <x:c r="A112" s="1"/>
      <x:c r="B112" s="105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</x:row>
    <x:row r="113" ht="15.75" customHeight="1">
      <x:c r="A113" s="1"/>
      <x:c r="B113" s="105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</x:row>
    <x:row r="114" ht="15.75" customHeight="1">
      <x:c r="A114" s="1"/>
      <x:c r="B114" s="105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</x:row>
    <x:row r="115" ht="15.75" customHeight="1">
      <x:c r="A115" s="1"/>
      <x:c r="B115" s="105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</x:row>
    <x:row r="116" ht="15.75" customHeight="1">
      <x:c r="A116" s="1"/>
      <x:c r="B116" s="105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</x:row>
    <x:row r="117" ht="15.75" customHeight="1">
      <x:c r="A117" s="1"/>
      <x:c r="B117" s="105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</x:row>
    <x:row r="118" ht="15.75" customHeight="1">
      <x:c r="A118" s="1"/>
      <x:c r="B118" s="105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</x:row>
    <x:row r="119" ht="15.75" customHeight="1">
      <x:c r="A119" s="1"/>
      <x:c r="B119" s="105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</x:row>
    <x:row r="120" ht="15.75" customHeight="1">
      <x:c r="A120" s="1"/>
      <x:c r="B120" s="105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</x:row>
    <x:row r="121" ht="15.75" customHeight="1">
      <x:c r="A121" s="1"/>
      <x:c r="B121" s="105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</x:row>
    <x:row r="122" ht="15.75" customHeight="1">
      <x:c r="A122" s="1"/>
      <x:c r="B122" s="105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</x:row>
    <x:row r="123" ht="15.75" customHeight="1">
      <x:c r="A123" s="1"/>
      <x:c r="B123" s="105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</x:row>
    <x:row r="124" ht="15.75" customHeight="1">
      <x:c r="A124" s="1"/>
      <x:c r="B124" s="105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</x:row>
    <x:row r="125" ht="15.75" customHeight="1">
      <x:c r="A125" s="1"/>
      <x:c r="B125" s="105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</x:row>
    <x:row r="126" ht="15.75" customHeight="1">
      <x:c r="A126" s="1"/>
      <x:c r="B126" s="105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</x:row>
    <x:row r="127" ht="15.75" customHeight="1">
      <x:c r="A127" s="1"/>
      <x:c r="B127" s="105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</x:row>
    <x:row r="128" ht="15.75" customHeight="1">
      <x:c r="A128" s="1"/>
      <x:c r="B128" s="105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</x:row>
    <x:row r="129" ht="15.75" customHeight="1">
      <x:c r="A129" s="1"/>
      <x:c r="B129" s="105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</x:row>
    <x:row r="130" ht="15.75" customHeight="1">
      <x:c r="A130" s="1"/>
      <x:c r="B130" s="105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</x:row>
    <x:row r="131" ht="15.75" customHeight="1">
      <x:c r="A131" s="1"/>
      <x:c r="B131" s="105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</x:row>
    <x:row r="132" ht="15.75" customHeight="1">
      <x:c r="A132" s="1"/>
      <x:c r="B132" s="105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</x:row>
    <x:row r="133" ht="15.75" customHeight="1">
      <x:c r="A133" s="1"/>
      <x:c r="B133" s="105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</x:row>
    <x:row r="134" ht="15.75" customHeight="1">
      <x:c r="A134" s="1"/>
      <x:c r="B134" s="105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</x:row>
    <x:row r="135" ht="15.75" customHeight="1">
      <x:c r="A135" s="1"/>
      <x:c r="B135" s="105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</x:row>
    <x:row r="136" ht="15.75" customHeight="1">
      <x:c r="A136" s="1"/>
      <x:c r="B136" s="105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</x:row>
    <x:row r="137" ht="15.75" customHeight="1">
      <x:c r="A137" s="1"/>
      <x:c r="B137" s="105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</x:row>
    <x:row r="138" ht="15.75" customHeight="1">
      <x:c r="A138" s="1"/>
      <x:c r="B138" s="105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</x:row>
    <x:row r="139" ht="15.75" customHeight="1">
      <x:c r="A139" s="1"/>
      <x:c r="B139" s="105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</x:row>
    <x:row r="140" ht="15.75" customHeight="1">
      <x:c r="A140" s="1"/>
      <x:c r="B140" s="105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</x:row>
    <x:row r="141" ht="15.75" customHeight="1">
      <x:c r="A141" s="1"/>
      <x:c r="B141" s="105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</x:row>
    <x:row r="142" ht="15.75" customHeight="1">
      <x:c r="A142" s="1"/>
      <x:c r="B142" s="105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</x:row>
    <x:row r="143" ht="15.75" customHeight="1">
      <x:c r="A143" s="1"/>
      <x:c r="B143" s="105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</x:row>
    <x:row r="144" ht="15.75" customHeight="1">
      <x:c r="A144" s="1"/>
      <x:c r="B144" s="105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</x:row>
    <x:row r="145" ht="15.75" customHeight="1">
      <x:c r="A145" s="1"/>
      <x:c r="B145" s="105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</x:row>
    <x:row r="146" ht="15.75" customHeight="1">
      <x:c r="A146" s="1"/>
      <x:c r="B146" s="105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</x:row>
    <x:row r="147" ht="15.75" customHeight="1">
      <x:c r="A147" s="1"/>
      <x:c r="B147" s="105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</x:row>
    <x:row r="148" ht="15.75" customHeight="1">
      <x:c r="A148" s="1"/>
      <x:c r="B148" s="105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</x:row>
    <x:row r="149" ht="15.75" customHeight="1">
      <x:c r="A149" s="1"/>
      <x:c r="B149" s="105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</x:row>
    <x:row r="150" ht="15.75" customHeight="1">
      <x:c r="A150" s="1"/>
      <x:c r="B150" s="105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</x:row>
    <x:row r="151" ht="15.75" customHeight="1">
      <x:c r="A151" s="1"/>
      <x:c r="B151" s="105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</x:row>
    <x:row r="152" ht="15.75" customHeight="1">
      <x:c r="A152" s="1"/>
      <x:c r="B152" s="105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</x:row>
    <x:row r="153" ht="15.75" customHeight="1">
      <x:c r="A153" s="1"/>
      <x:c r="B153" s="105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</x:row>
    <x:row r="154" ht="15.75" customHeight="1">
      <x:c r="A154" s="1"/>
      <x:c r="B154" s="105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</x:row>
    <x:row r="155" ht="15.75" customHeight="1">
      <x:c r="A155" s="1"/>
      <x:c r="B155" s="105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</x:row>
    <x:row r="156" ht="15.75" customHeight="1">
      <x:c r="A156" s="1"/>
      <x:c r="B156" s="105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</x:row>
    <x:row r="157" ht="15.75" customHeight="1">
      <x:c r="A157" s="1"/>
      <x:c r="B157" s="105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</x:row>
    <x:row r="158" ht="15.75" customHeight="1">
      <x:c r="A158" s="1"/>
      <x:c r="B158" s="105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</x:row>
    <x:row r="159" ht="15.75" customHeight="1">
      <x:c r="A159" s="1"/>
      <x:c r="B159" s="105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</x:row>
    <x:row r="160" ht="15.75" customHeight="1">
      <x:c r="A160" s="1"/>
      <x:c r="B160" s="105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</x:row>
    <x:row r="161" ht="15.75" customHeight="1">
      <x:c r="A161" s="1"/>
      <x:c r="B161" s="105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</x:row>
    <x:row r="162" ht="15.75" customHeight="1">
      <x:c r="A162" s="1"/>
      <x:c r="B162" s="105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</x:row>
    <x:row r="163" ht="15.75" customHeight="1">
      <x:c r="A163" s="1"/>
      <x:c r="B163" s="105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</x:row>
    <x:row r="164" ht="15.75" customHeight="1">
      <x:c r="A164" s="1"/>
      <x:c r="B164" s="105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</x:row>
    <x:row r="165" ht="15.75" customHeight="1">
      <x:c r="A165" s="1"/>
      <x:c r="B165" s="105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</x:row>
    <x:row r="166" ht="15.75" customHeight="1">
      <x:c r="A166" s="1"/>
      <x:c r="B166" s="105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</x:row>
    <x:row r="167" ht="15.75" customHeight="1">
      <x:c r="A167" s="1"/>
      <x:c r="B167" s="105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</x:row>
    <x:row r="168" ht="15.75" customHeight="1">
      <x:c r="A168" s="1"/>
      <x:c r="B168" s="105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</x:row>
    <x:row r="169" ht="15.75" customHeight="1">
      <x:c r="A169" s="1"/>
      <x:c r="B169" s="105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</x:row>
    <x:row r="170" ht="15.75" customHeight="1">
      <x:c r="A170" s="1"/>
      <x:c r="B170" s="105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</x:row>
    <x:row r="171" ht="15.75" customHeight="1">
      <x:c r="A171" s="1"/>
      <x:c r="B171" s="105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</x:row>
    <x:row r="172" ht="15.75" customHeight="1">
      <x:c r="A172" s="1"/>
      <x:c r="B172" s="105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</x:row>
    <x:row r="173" ht="15.75" customHeight="1">
      <x:c r="A173" s="1"/>
      <x:c r="B173" s="105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</x:row>
    <x:row r="174" ht="15.75" customHeight="1">
      <x:c r="A174" s="1"/>
      <x:c r="B174" s="105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</x:row>
    <x:row r="175" ht="15.75" customHeight="1">
      <x:c r="A175" s="1"/>
      <x:c r="B175" s="105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</x:row>
    <x:row r="176" ht="15.75" customHeight="1">
      <x:c r="A176" s="1"/>
      <x:c r="B176" s="105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</x:row>
    <x:row r="177" ht="15.75" customHeight="1">
      <x:c r="A177" s="1"/>
      <x:c r="B177" s="105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</x:row>
    <x:row r="178" ht="15.75" customHeight="1">
      <x:c r="A178" s="1"/>
      <x:c r="B178" s="105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</x:row>
    <x:row r="179" ht="15.75" customHeight="1">
      <x:c r="A179" s="1"/>
      <x:c r="B179" s="105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</x:row>
    <x:row r="180" ht="15.75" customHeight="1">
      <x:c r="A180" s="1"/>
      <x:c r="B180" s="105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</x:row>
    <x:row r="181" ht="15.75" customHeight="1">
      <x:c r="A181" s="1"/>
      <x:c r="B181" s="105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</x:row>
    <x:row r="182" ht="15.75" customHeight="1">
      <x:c r="A182" s="1"/>
      <x:c r="B182" s="105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</x:row>
    <x:row r="183" ht="15.75" customHeight="1">
      <x:c r="A183" s="1"/>
      <x:c r="B183" s="105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</x:row>
    <x:row r="184" ht="15.75" customHeight="1">
      <x:c r="A184" s="1"/>
      <x:c r="B184" s="105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</x:row>
    <x:row r="185" ht="15.75" customHeight="1">
      <x:c r="A185" s="1"/>
      <x:c r="B185" s="105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</x:row>
    <x:row r="186" ht="15.75" customHeight="1">
      <x:c r="A186" s="1"/>
      <x:c r="B186" s="105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</x:row>
    <x:row r="187" ht="15.75" customHeight="1">
      <x:c r="A187" s="1"/>
      <x:c r="B187" s="105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</x:row>
    <x:row r="188" ht="15.75" customHeight="1">
      <x:c r="A188" s="1"/>
      <x:c r="B188" s="105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</x:row>
    <x:row r="189" ht="15.75" customHeight="1">
      <x:c r="A189" s="1"/>
      <x:c r="B189" s="105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</x:row>
    <x:row r="190" ht="15.75" customHeight="1">
      <x:c r="A190" s="1"/>
      <x:c r="B190" s="105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</x:row>
    <x:row r="191" ht="15.75" customHeight="1">
      <x:c r="A191" s="1"/>
      <x:c r="B191" s="105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</x:row>
    <x:row r="192" ht="15.75" customHeight="1">
      <x:c r="A192" s="1"/>
      <x:c r="B192" s="105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</x:row>
    <x:row r="193" ht="15.75" customHeight="1">
      <x:c r="A193" s="1"/>
      <x:c r="B193" s="105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</x:row>
    <x:row r="194" ht="15.75" customHeight="1">
      <x:c r="A194" s="1"/>
      <x:c r="B194" s="105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</x:row>
    <x:row r="195" ht="15.75" customHeight="1">
      <x:c r="A195" s="1"/>
      <x:c r="B195" s="105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</x:row>
    <x:row r="196" ht="15.75" customHeight="1">
      <x:c r="A196" s="1"/>
      <x:c r="B196" s="105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</x:row>
    <x:row r="197" ht="15.75" customHeight="1">
      <x:c r="A197" s="1"/>
      <x:c r="B197" s="105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</x:row>
    <x:row r="198" ht="15.75" customHeight="1">
      <x:c r="A198" s="1"/>
      <x:c r="B198" s="105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</x:row>
    <x:row r="199" ht="15.75" customHeight="1">
      <x:c r="A199" s="1"/>
      <x:c r="B199" s="105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</x:row>
    <x:row r="200" ht="15.75" customHeight="1">
      <x:c r="A200" s="1"/>
      <x:c r="B200" s="105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</x:row>
    <x:row r="201" ht="15.75" customHeight="1">
      <x:c r="A201" s="1"/>
      <x:c r="B201" s="105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</x:row>
    <x:row r="202" ht="15.75" customHeight="1">
      <x:c r="A202" s="1"/>
      <x:c r="B202" s="105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</x:row>
    <x:row r="203" ht="15.75" customHeight="1">
      <x:c r="A203" s="1"/>
      <x:c r="B203" s="105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</x:row>
    <x:row r="204" ht="15.75" customHeight="1">
      <x:c r="A204" s="1"/>
      <x:c r="B204" s="105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</x:row>
    <x:row r="205" ht="15.75" customHeight="1">
      <x:c r="A205" s="1"/>
      <x:c r="B205" s="105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</x:row>
    <x:row r="206" ht="15.75" customHeight="1">
      <x:c r="A206" s="1"/>
      <x:c r="B206" s="105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</x:row>
    <x:row r="207" ht="15.75" customHeight="1">
      <x:c r="A207" s="1"/>
      <x:c r="B207" s="105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</x:row>
    <x:row r="208" ht="15.75" customHeight="1">
      <x:c r="A208" s="1"/>
      <x:c r="B208" s="105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</x:row>
    <x:row r="209" ht="15.75" customHeight="1">
      <x:c r="A209" s="1"/>
      <x:c r="B209" s="105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</x:row>
    <x:row r="210" ht="15.75" customHeight="1">
      <x:c r="A210" s="1"/>
      <x:c r="B210" s="105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</x:row>
    <x:row r="211" ht="15.75" customHeight="1">
      <x:c r="A211" s="1"/>
      <x:c r="B211" s="105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</x:row>
    <x:row r="212" ht="15.75" customHeight="1">
      <x:c r="A212" s="1"/>
      <x:c r="B212" s="105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</x:row>
    <x:row r="213" ht="15.75" customHeight="1">
      <x:c r="A213" s="1"/>
      <x:c r="B213" s="105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</x:row>
    <x:row r="214" ht="15.75" customHeight="1">
      <x:c r="A214" s="1"/>
      <x:c r="B214" s="105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</x:row>
    <x:row r="215" ht="15.75" customHeight="1">
      <x:c r="A215" s="1"/>
      <x:c r="B215" s="105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</x:row>
    <x:row r="216" ht="15.75" customHeight="1">
      <x:c r="A216" s="1"/>
      <x:c r="B216" s="105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</x:row>
    <x:row r="217" ht="15.75" customHeight="1">
      <x:c r="A217" s="1"/>
      <x:c r="B217" s="105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</x:row>
    <x:row r="218" ht="15.75" customHeight="1">
      <x:c r="A218" s="1"/>
      <x:c r="B218" s="105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</x:row>
    <x:row r="219" ht="15.75" customHeight="1">
      <x:c r="A219" s="1"/>
      <x:c r="B219" s="105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</x:row>
    <x:row r="220" ht="15.75" customHeight="1">
      <x:c r="A220" s="1"/>
      <x:c r="B220" s="105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</x:row>
    <x:row r="221" ht="15.75" customHeight="1">
      <x:c r="A221" s="1"/>
      <x:c r="B221" s="105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</x:row>
    <x:row r="222" ht="15.75" customHeight="1">
      <x:c r="A222" s="1"/>
      <x:c r="B222" s="105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</x:row>
    <x:row r="223" ht="15.75" customHeight="1">
      <x:c r="A223" s="1"/>
      <x:c r="B223" s="105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</x:row>
    <x:row r="224" ht="15.75" customHeight="1">
      <x:c r="A224" s="1"/>
      <x:c r="B224" s="105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</x:row>
    <x:row r="225" ht="15.75" customHeight="1">
      <x:c r="A225" s="1"/>
      <x:c r="B225" s="105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</x:row>
    <x:row r="226" ht="15.75" customHeight="1">
      <x:c r="A226" s="1"/>
      <x:c r="B226" s="105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</x:row>
    <x:row r="227" ht="15.75" customHeight="1">
      <x:c r="A227" s="1"/>
      <x:c r="B227" s="105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</x:row>
    <x:row r="228" ht="15.75" customHeight="1">
      <x:c r="A228" s="1"/>
      <x:c r="B228" s="105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</x:row>
    <x:row r="229" ht="15.75" customHeight="1">
      <x:c r="A229" s="1"/>
      <x:c r="B229" s="105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</x:row>
    <x:row r="230" ht="15.75" customHeight="1">
      <x:c r="A230" s="1"/>
      <x:c r="B230" s="105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</x:row>
    <x:row r="231" ht="15.75" customHeight="1">
      <x:c r="A231" s="1"/>
      <x:c r="B231" s="105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</x:row>
    <x:row r="232" ht="15.75" customHeight="1">
      <x:c r="A232" s="1"/>
      <x:c r="B232" s="105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</x:row>
    <x:row r="233" ht="15.75" customHeight="1">
      <x:c r="A233" s="1"/>
      <x:c r="B233" s="105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</x:row>
    <x:row r="234" ht="15.75" customHeight="1">
      <x:c r="A234" s="1"/>
      <x:c r="B234" s="105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</x:row>
    <x:row r="235" ht="15.75" customHeight="1">
      <x:c r="A235" s="1"/>
      <x:c r="B235" s="105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</x:row>
    <x:row r="236" ht="15.75" customHeight="1">
      <x:c r="A236" s="1"/>
      <x:c r="B236" s="105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</x:row>
    <x:row r="237" ht="15.75" customHeight="1">
      <x:c r="A237" s="1"/>
      <x:c r="B237" s="105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</x:row>
    <x:row r="238" ht="15.75" customHeight="1">
      <x:c r="A238" s="1"/>
      <x:c r="B238" s="105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</x:row>
    <x:row r="239" ht="15.75" customHeight="1">
      <x:c r="A239" s="1"/>
      <x:c r="B239" s="105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</x:row>
    <x:row r="240" ht="15.75" customHeight="1">
      <x:c r="A240" s="1"/>
      <x:c r="B240" s="105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</x:row>
    <x:row r="241" ht="15.75" customHeight="1">
      <x:c r="A241" s="1"/>
      <x:c r="B241" s="105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</x:row>
    <x:row r="242" ht="15.75" customHeight="1">
      <x:c r="A242" s="1"/>
      <x:c r="B242" s="105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</x:row>
    <x:row r="243" ht="15.75" customHeight="1">
      <x:c r="A243" s="1"/>
      <x:c r="B243" s="105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</x:row>
    <x:row r="244" ht="15.75" customHeight="1">
      <x:c r="A244" s="1"/>
      <x:c r="B244" s="105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</x:row>
    <x:row r="245" ht="15.75" customHeight="1">
      <x:c r="A245" s="1"/>
      <x:c r="B245" s="105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</x:row>
    <x:row r="246" ht="15.75" customHeight="1">
      <x:c r="A246" s="1"/>
      <x:c r="B246" s="105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</x:row>
    <x:row r="247" ht="15.75" customHeight="1">
      <x:c r="A247" s="1"/>
      <x:c r="B247" s="105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</x:row>
    <x:row r="248" ht="15.75" customHeight="1">
      <x:c r="A248" s="1"/>
      <x:c r="B248" s="105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</x:row>
    <x:row r="249" ht="15.75" customHeight="1">
      <x:c r="A249" s="1"/>
      <x:c r="B249" s="105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</x:row>
    <x:row r="250" ht="15.75" customHeight="1">
      <x:c r="A250" s="1"/>
      <x:c r="B250" s="105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</x:row>
    <x:row r="251" ht="15.75" customHeight="1">
      <x:c r="A251" s="1"/>
      <x:c r="B251" s="105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</x:row>
    <x:row r="252" ht="15.75" customHeight="1">
      <x:c r="A252" s="1"/>
      <x:c r="B252" s="105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</x:row>
    <x:row r="253" ht="15.75" customHeight="1">
      <x:c r="A253" s="1"/>
      <x:c r="B253" s="105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</x:row>
    <x:row r="254" ht="15.75" customHeight="1">
      <x:c r="A254" s="1"/>
      <x:c r="B254" s="105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</x:row>
    <x:row r="255" ht="15.75" customHeight="1">
      <x:c r="A255" s="1"/>
      <x:c r="B255" s="105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</x:row>
    <x:row r="256" ht="15.75" customHeight="1">
      <x:c r="A256" s="1"/>
      <x:c r="B256" s="105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</x:row>
    <x:row r="257" ht="15.75" customHeight="1">
      <x:c r="A257" s="1"/>
      <x:c r="B257" s="105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</x:row>
    <x:row r="258" ht="15.75" customHeight="1">
      <x:c r="A258" s="1"/>
      <x:c r="B258" s="105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</x:row>
    <x:row r="259" ht="15.75" customHeight="1">
      <x:c r="A259" s="1"/>
      <x:c r="B259" s="105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</x:row>
    <x:row r="260" ht="15.75" customHeight="1">
      <x:c r="A260" s="1"/>
      <x:c r="B260" s="105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</x:row>
    <x:row r="261" ht="15.75" customHeight="1">
      <x:c r="A261" s="1"/>
      <x:c r="B261" s="105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</x:row>
    <x:row r="262" ht="15.75" customHeight="1">
      <x:c r="A262" s="1"/>
      <x:c r="B262" s="105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</x:row>
    <x:row r="263" ht="15.75" customHeight="1">
      <x:c r="A263" s="1"/>
      <x:c r="B263" s="105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</x:row>
    <x:row r="264" ht="15.75" customHeight="1">
      <x:c r="A264" s="1"/>
      <x:c r="B264" s="105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</x:row>
    <x:row r="265" ht="15.75" customHeight="1">
      <x:c r="A265" s="1"/>
      <x:c r="B265" s="105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</x:row>
    <x:row r="266" ht="15.75" customHeight="1">
      <x:c r="A266" s="1"/>
      <x:c r="B266" s="105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</x:row>
    <x:row r="267" ht="15.75" customHeight="1">
      <x:c r="A267" s="1"/>
      <x:c r="B267" s="105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</x:row>
    <x:row r="268" ht="15.75" customHeight="1">
      <x:c r="A268" s="1"/>
      <x:c r="B268" s="105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</x:row>
    <x:row r="269" ht="15.75" customHeight="1">
      <x:c r="A269" s="1"/>
      <x:c r="B269" s="105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  <x:c r="CA269" s="1"/>
      <x:c r="CB269" s="1"/>
      <x:c r="CC269" s="1"/>
      <x:c r="CD269" s="1"/>
      <x:c r="CE269" s="1"/>
      <x:c r="CF269" s="1"/>
    </x:row>
    <x:row r="270" ht="15.75" customHeight="1">
      <x:c r="A270" s="1"/>
      <x:c r="B270" s="105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</x:row>
    <x:row r="271" ht="15.75" customHeight="1">
      <x:c r="A271" s="1"/>
      <x:c r="B271" s="105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</x:row>
    <x:row r="272" ht="15.75" customHeight="1">
      <x:c r="A272" s="1"/>
      <x:c r="B272" s="105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</x:row>
    <x:row r="273" ht="15.75" customHeight="1">
      <x:c r="A273" s="1"/>
      <x:c r="B273" s="105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</x:row>
    <x:row r="274" ht="15.75" customHeight="1">
      <x:c r="A274" s="1"/>
      <x:c r="B274" s="105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</x:row>
    <x:row r="275" ht="15.75" customHeight="1">
      <x:c r="A275" s="1"/>
      <x:c r="B275" s="105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  <x:c r="CA275" s="1"/>
      <x:c r="CB275" s="1"/>
      <x:c r="CC275" s="1"/>
      <x:c r="CD275" s="1"/>
      <x:c r="CE275" s="1"/>
      <x:c r="CF275" s="1"/>
    </x:row>
    <x:row r="276" ht="15.75" customHeight="1">
      <x:c r="A276" s="1"/>
      <x:c r="B276" s="105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</x:row>
    <x:row r="277" ht="15.75" customHeight="1">
      <x:c r="A277" s="1"/>
      <x:c r="B277" s="105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</x:row>
    <x:row r="278" ht="15.75" customHeight="1">
      <x:c r="A278" s="1"/>
      <x:c r="B278" s="105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</x:row>
    <x:row r="279" ht="15.75" customHeight="1">
      <x:c r="A279" s="1"/>
      <x:c r="B279" s="105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</x:row>
    <x:row r="280" ht="15.75" customHeight="1">
      <x:c r="A280" s="1"/>
      <x:c r="B280" s="105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</x:row>
    <x:row r="281" ht="15.75" customHeight="1">
      <x:c r="A281" s="1"/>
      <x:c r="B281" s="105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</x:row>
    <x:row r="282" ht="15.75" customHeight="1">
      <x:c r="A282" s="1"/>
      <x:c r="B282" s="105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</x:row>
    <x:row r="283" ht="15.75" customHeight="1">
      <x:c r="A283" s="1"/>
      <x:c r="B283" s="105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</x:row>
    <x:row r="284" ht="15.75" customHeight="1">
      <x:c r="A284" s="1"/>
      <x:c r="B284" s="105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</x:row>
    <x:row r="285" ht="15.75" customHeight="1">
      <x:c r="A285" s="1"/>
      <x:c r="B285" s="105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</x:row>
    <x:row r="286" ht="15.75" customHeight="1">
      <x:c r="A286" s="1"/>
      <x:c r="B286" s="105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</x:row>
    <x:row r="287" ht="15.75" customHeight="1">
      <x:c r="A287" s="1"/>
      <x:c r="B287" s="105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</x:row>
    <x:row r="288" ht="15.75" customHeight="1">
      <x:c r="A288" s="1"/>
      <x:c r="B288" s="105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</x:row>
    <x:row r="289" ht="15.75" customHeight="1">
      <x:c r="A289" s="1"/>
      <x:c r="B289" s="105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</x:row>
    <x:row r="290" ht="15.75" customHeight="1">
      <x:c r="A290" s="1"/>
      <x:c r="B290" s="105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</x:row>
    <x:row r="291" ht="15.75" customHeight="1">
      <x:c r="A291" s="1"/>
      <x:c r="B291" s="105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</x:row>
    <x:row r="292" ht="15.75" customHeight="1">
      <x:c r="A292" s="1"/>
      <x:c r="B292" s="105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</x:row>
    <x:row r="293" ht="15.75" customHeight="1">
      <x:c r="A293" s="1"/>
      <x:c r="B293" s="105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</x:row>
    <x:row r="294" ht="15.75" customHeight="1">
      <x:c r="A294" s="1"/>
      <x:c r="B294" s="105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</x:row>
    <x:row r="295" ht="15.75" customHeight="1">
      <x:c r="A295" s="1"/>
      <x:c r="B295" s="105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</x:row>
    <x:row r="296" ht="15.75" customHeight="1">
      <x:c r="A296" s="1"/>
      <x:c r="B296" s="105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</x:row>
    <x:row r="297" ht="15.75" customHeight="1">
      <x:c r="A297" s="1"/>
      <x:c r="B297" s="105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</x:row>
    <x:row r="298" ht="15.75" customHeight="1">
      <x:c r="A298" s="1"/>
      <x:c r="B298" s="105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</x:row>
    <x:row r="299" ht="15.75" customHeight="1">
      <x:c r="A299" s="1"/>
      <x:c r="B299" s="105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</x:row>
    <x:row r="300" ht="15.75" customHeight="1">
      <x:c r="A300" s="1"/>
      <x:c r="B300" s="105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</x:row>
    <x:row r="301" ht="15.75" customHeight="1">
      <x:c r="A301" s="1"/>
      <x:c r="B301" s="105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</x:row>
    <x:row r="302" ht="15.75" customHeight="1">
      <x:c r="A302" s="1"/>
      <x:c r="B302" s="105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  <x:c r="CA302" s="1"/>
      <x:c r="CB302" s="1"/>
      <x:c r="CC302" s="1"/>
      <x:c r="CD302" s="1"/>
      <x:c r="CE302" s="1"/>
      <x:c r="CF302" s="1"/>
    </x:row>
    <x:row r="303" ht="15.75" customHeight="1">
      <x:c r="A303" s="1"/>
      <x:c r="B303" s="105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  <x:c r="CA303" s="1"/>
      <x:c r="CB303" s="1"/>
      <x:c r="CC303" s="1"/>
      <x:c r="CD303" s="1"/>
      <x:c r="CE303" s="1"/>
      <x:c r="CF303" s="1"/>
    </x:row>
    <x:row r="304" ht="15.75" customHeight="1">
      <x:c r="A304" s="1"/>
      <x:c r="B304" s="105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  <x:c r="CA304" s="1"/>
      <x:c r="CB304" s="1"/>
      <x:c r="CC304" s="1"/>
      <x:c r="CD304" s="1"/>
      <x:c r="CE304" s="1"/>
      <x:c r="CF304" s="1"/>
    </x:row>
    <x:row r="305" ht="15.75" customHeight="1">
      <x:c r="A305" s="1"/>
      <x:c r="B305" s="105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</x:row>
    <x:row r="306" ht="15.75" customHeight="1">
      <x:c r="A306" s="1"/>
      <x:c r="B306" s="105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</x:row>
    <x:row r="307" ht="15.75" customHeight="1">
      <x:c r="A307" s="1"/>
      <x:c r="B307" s="105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</x:row>
    <x:row r="308" ht="15.75" customHeight="1">
      <x:c r="A308" s="1"/>
      <x:c r="B308" s="105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</x:row>
    <x:row r="309" ht="15.75" customHeight="1">
      <x:c r="A309" s="1"/>
      <x:c r="B309" s="105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</x:row>
    <x:row r="310" ht="15.75" customHeight="1">
      <x:c r="A310" s="1"/>
      <x:c r="B310" s="105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</x:row>
    <x:row r="311" ht="15.75" customHeight="1">
      <x:c r="A311" s="1"/>
      <x:c r="B311" s="105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</x:row>
    <x:row r="312" ht="15.75" customHeight="1">
      <x:c r="A312" s="1"/>
      <x:c r="B312" s="105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</x:row>
    <x:row r="313" ht="15.75" customHeight="1">
      <x:c r="A313" s="1"/>
      <x:c r="B313" s="105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  <x:c r="CA313" s="1"/>
      <x:c r="CB313" s="1"/>
      <x:c r="CC313" s="1"/>
      <x:c r="CD313" s="1"/>
      <x:c r="CE313" s="1"/>
      <x:c r="CF313" s="1"/>
    </x:row>
    <x:row r="314" ht="15.75" customHeight="1">
      <x:c r="A314" s="1"/>
      <x:c r="B314" s="105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</x:row>
    <x:row r="315" ht="15.75" customHeight="1">
      <x:c r="A315" s="1"/>
      <x:c r="B315" s="105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</x:row>
    <x:row r="316" ht="15.75" customHeight="1">
      <x:c r="A316" s="1"/>
      <x:c r="B316" s="105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</x:row>
    <x:row r="317" ht="15.75" customHeight="1">
      <x:c r="A317" s="1"/>
      <x:c r="B317" s="105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</x:row>
    <x:row r="318" ht="15.75" customHeight="1">
      <x:c r="A318" s="1"/>
      <x:c r="B318" s="105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</x:row>
    <x:row r="319" ht="15.75" customHeight="1">
      <x:c r="A319" s="1"/>
      <x:c r="B319" s="105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</x:row>
    <x:row r="320" ht="15.75" customHeight="1">
      <x:c r="A320" s="1"/>
      <x:c r="B320" s="105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</x:row>
    <x:row r="321" ht="15.75" customHeight="1">
      <x:c r="A321" s="1"/>
      <x:c r="B321" s="105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</x:row>
    <x:row r="322" ht="15.75" customHeight="1">
      <x:c r="A322" s="1"/>
      <x:c r="B322" s="105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</x:row>
    <x:row r="323" ht="15.75" customHeight="1">
      <x:c r="A323" s="1"/>
      <x:c r="B323" s="105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</x:row>
    <x:row r="324" ht="15.75" customHeight="1">
      <x:c r="A324" s="1"/>
      <x:c r="B324" s="105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</x:row>
    <x:row r="325" ht="15.75" customHeight="1">
      <x:c r="A325" s="1"/>
      <x:c r="B325" s="105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</x:row>
    <x:row r="326" ht="15.75" customHeight="1">
      <x:c r="A326" s="1"/>
      <x:c r="B326" s="105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</x:row>
    <x:row r="327" ht="15.75" customHeight="1">
      <x:c r="A327" s="1"/>
      <x:c r="B327" s="105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</x:row>
    <x:row r="328" ht="15.75" customHeight="1">
      <x:c r="A328" s="1"/>
      <x:c r="B328" s="105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</x:row>
    <x:row r="329" ht="15.75" customHeight="1">
      <x:c r="A329" s="1"/>
      <x:c r="B329" s="105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</x:row>
    <x:row r="330" ht="15.75" customHeight="1">
      <x:c r="A330" s="1"/>
      <x:c r="B330" s="105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</x:row>
    <x:row r="331" ht="15.75" customHeight="1">
      <x:c r="A331" s="1"/>
      <x:c r="B331" s="105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</x:row>
    <x:row r="332" ht="15.75" customHeight="1">
      <x:c r="A332" s="1"/>
      <x:c r="B332" s="105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</x:row>
    <x:row r="333" ht="15.75" customHeight="1">
      <x:c r="A333" s="1"/>
      <x:c r="B333" s="105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</x:row>
    <x:row r="334" ht="15.75" customHeight="1">
      <x:c r="A334" s="1"/>
      <x:c r="B334" s="105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</x:row>
    <x:row r="335" ht="15.75" customHeight="1">
      <x:c r="A335" s="1"/>
      <x:c r="B335" s="105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</x:row>
    <x:row r="336" ht="15.75" customHeight="1">
      <x:c r="A336" s="1"/>
      <x:c r="B336" s="105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</x:row>
    <x:row r="337" ht="15.75" customHeight="1">
      <x:c r="A337" s="1"/>
      <x:c r="B337" s="105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</x:row>
    <x:row r="338" ht="15.75" customHeight="1">
      <x:c r="A338" s="1"/>
      <x:c r="B338" s="105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</x:row>
    <x:row r="339" ht="15.75" customHeight="1">
      <x:c r="A339" s="1"/>
      <x:c r="B339" s="105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</x:row>
    <x:row r="340" ht="15.75" customHeight="1">
      <x:c r="A340" s="1"/>
      <x:c r="B340" s="105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</x:row>
    <x:row r="341" ht="15.75" customHeight="1">
      <x:c r="A341" s="1"/>
      <x:c r="B341" s="105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</x:row>
    <x:row r="342" ht="15.75" customHeight="1">
      <x:c r="A342" s="1"/>
      <x:c r="B342" s="105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</x:row>
    <x:row r="343" ht="15.75" customHeight="1">
      <x:c r="A343" s="1"/>
      <x:c r="B343" s="105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</x:row>
    <x:row r="344" ht="15.75" customHeight="1">
      <x:c r="A344" s="1"/>
      <x:c r="B344" s="105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  <x:c r="CA344" s="1"/>
      <x:c r="CB344" s="1"/>
      <x:c r="CC344" s="1"/>
      <x:c r="CD344" s="1"/>
      <x:c r="CE344" s="1"/>
      <x:c r="CF344" s="1"/>
    </x:row>
    <x:row r="345" ht="15.75" customHeight="1">
      <x:c r="A345" s="1"/>
      <x:c r="B345" s="105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</x:row>
    <x:row r="346" ht="15.75" customHeight="1">
      <x:c r="A346" s="1"/>
      <x:c r="B346" s="105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</x:row>
    <x:row r="347" ht="15.75" customHeight="1">
      <x:c r="A347" s="1"/>
      <x:c r="B347" s="105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</x:row>
    <x:row r="348" ht="15.75" customHeight="1">
      <x:c r="A348" s="1"/>
      <x:c r="B348" s="105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</x:row>
    <x:row r="349" ht="15.75" customHeight="1">
      <x:c r="A349" s="1"/>
      <x:c r="B349" s="105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</x:row>
    <x:row r="350" ht="15.75" customHeight="1">
      <x:c r="A350" s="1"/>
      <x:c r="B350" s="105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</x:row>
    <x:row r="351" ht="15.75" customHeight="1">
      <x:c r="A351" s="1"/>
      <x:c r="B351" s="105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</x:row>
    <x:row r="352" ht="15.75" customHeight="1">
      <x:c r="A352" s="1"/>
      <x:c r="B352" s="105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</x:row>
    <x:row r="353" ht="15.75" customHeight="1">
      <x:c r="A353" s="1"/>
      <x:c r="B353" s="105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</x:row>
    <x:row r="354" ht="15.75" customHeight="1">
      <x:c r="A354" s="1"/>
      <x:c r="B354" s="105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</x:row>
    <x:row r="355" ht="15.75" customHeight="1">
      <x:c r="A355" s="1"/>
      <x:c r="B355" s="105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</x:row>
    <x:row r="356" ht="15.75" customHeight="1">
      <x:c r="A356" s="1"/>
      <x:c r="B356" s="105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</x:row>
    <x:row r="357" ht="15.75" customHeight="1">
      <x:c r="A357" s="1"/>
      <x:c r="B357" s="105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  <x:c r="CA357" s="1"/>
      <x:c r="CB357" s="1"/>
      <x:c r="CC357" s="1"/>
      <x:c r="CD357" s="1"/>
      <x:c r="CE357" s="1"/>
      <x:c r="CF357" s="1"/>
    </x:row>
    <x:row r="358" ht="15.75" customHeight="1">
      <x:c r="A358" s="1"/>
      <x:c r="B358" s="105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</x:row>
    <x:row r="359" ht="15.75" customHeight="1">
      <x:c r="A359" s="1"/>
      <x:c r="B359" s="105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</x:row>
    <x:row r="360" ht="15.75" customHeight="1">
      <x:c r="A360" s="1"/>
      <x:c r="B360" s="105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</x:row>
    <x:row r="361" ht="15.75" customHeight="1">
      <x:c r="A361" s="1"/>
      <x:c r="B361" s="105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</x:row>
    <x:row r="362" ht="15.75" customHeight="1">
      <x:c r="A362" s="1"/>
      <x:c r="B362" s="105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</x:row>
    <x:row r="363" ht="15.75" customHeight="1">
      <x:c r="A363" s="1"/>
      <x:c r="B363" s="105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</x:row>
    <x:row r="364" ht="15.75" customHeight="1">
      <x:c r="A364" s="1"/>
      <x:c r="B364" s="105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</x:row>
    <x:row r="365" ht="15.75" customHeight="1">
      <x:c r="A365" s="1"/>
      <x:c r="B365" s="105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</x:row>
    <x:row r="366" ht="15.75" customHeight="1">
      <x:c r="A366" s="1"/>
      <x:c r="B366" s="105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</x:row>
    <x:row r="367" ht="15.75" customHeight="1">
      <x:c r="A367" s="1"/>
      <x:c r="B367" s="105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</x:row>
    <x:row r="368" ht="15.75" customHeight="1">
      <x:c r="A368" s="1"/>
      <x:c r="B368" s="105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</x:row>
    <x:row r="369" ht="15.75" customHeight="1">
      <x:c r="A369" s="1"/>
      <x:c r="B369" s="105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</x:row>
    <x:row r="370" ht="15.75" customHeight="1">
      <x:c r="A370" s="1"/>
      <x:c r="B370" s="105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</x:row>
    <x:row r="371" ht="15.75" customHeight="1">
      <x:c r="A371" s="1"/>
      <x:c r="B371" s="105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</x:row>
    <x:row r="372" ht="15.75" customHeight="1">
      <x:c r="A372" s="1"/>
      <x:c r="B372" s="105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</x:row>
    <x:row r="373" ht="15.75" customHeight="1">
      <x:c r="A373" s="1"/>
      <x:c r="B373" s="105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</x:row>
    <x:row r="374" ht="15.75" customHeight="1">
      <x:c r="A374" s="1"/>
      <x:c r="B374" s="105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</x:row>
    <x:row r="375" ht="15.75" customHeight="1">
      <x:c r="A375" s="1"/>
      <x:c r="B375" s="105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</x:row>
    <x:row r="376" ht="15.75" customHeight="1">
      <x:c r="A376" s="1"/>
      <x:c r="B376" s="105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</x:row>
    <x:row r="377" ht="15.75" customHeight="1">
      <x:c r="A377" s="1"/>
      <x:c r="B377" s="105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</x:row>
    <x:row r="378" ht="15.75" customHeight="1">
      <x:c r="A378" s="1"/>
      <x:c r="B378" s="105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</x:row>
    <x:row r="379" ht="15.75" customHeight="1">
      <x:c r="A379" s="1"/>
      <x:c r="B379" s="105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  <x:c r="CA379" s="1"/>
      <x:c r="CB379" s="1"/>
      <x:c r="CC379" s="1"/>
      <x:c r="CD379" s="1"/>
      <x:c r="CE379" s="1"/>
      <x:c r="CF379" s="1"/>
    </x:row>
    <x:row r="380" ht="15.75" customHeight="1">
      <x:c r="A380" s="1"/>
      <x:c r="B380" s="105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  <x:c r="CA380" s="1"/>
      <x:c r="CB380" s="1"/>
      <x:c r="CC380" s="1"/>
      <x:c r="CD380" s="1"/>
      <x:c r="CE380" s="1"/>
      <x:c r="CF380" s="1"/>
    </x:row>
    <x:row r="381" ht="15.75" customHeight="1">
      <x:c r="A381" s="1"/>
      <x:c r="B381" s="105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  <x:c r="CA381" s="1"/>
      <x:c r="CB381" s="1"/>
      <x:c r="CC381" s="1"/>
      <x:c r="CD381" s="1"/>
      <x:c r="CE381" s="1"/>
      <x:c r="CF381" s="1"/>
    </x:row>
    <x:row r="382" ht="15.75" customHeight="1">
      <x:c r="A382" s="1"/>
      <x:c r="B382" s="105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  <x:c r="CA382" s="1"/>
      <x:c r="CB382" s="1"/>
      <x:c r="CC382" s="1"/>
      <x:c r="CD382" s="1"/>
      <x:c r="CE382" s="1"/>
      <x:c r="CF382" s="1"/>
    </x:row>
    <x:row r="383" ht="15.75" customHeight="1">
      <x:c r="A383" s="1"/>
      <x:c r="B383" s="105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  <x:c r="CA383" s="1"/>
      <x:c r="CB383" s="1"/>
      <x:c r="CC383" s="1"/>
      <x:c r="CD383" s="1"/>
      <x:c r="CE383" s="1"/>
      <x:c r="CF383" s="1"/>
    </x:row>
    <x:row r="384" ht="15.75" customHeight="1">
      <x:c r="A384" s="1"/>
      <x:c r="B384" s="105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  <x:c r="CA384" s="1"/>
      <x:c r="CB384" s="1"/>
      <x:c r="CC384" s="1"/>
      <x:c r="CD384" s="1"/>
      <x:c r="CE384" s="1"/>
      <x:c r="CF384" s="1"/>
    </x:row>
    <x:row r="385" ht="15.75" customHeight="1">
      <x:c r="A385" s="1"/>
      <x:c r="B385" s="105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  <x:c r="CA385" s="1"/>
      <x:c r="CB385" s="1"/>
      <x:c r="CC385" s="1"/>
      <x:c r="CD385" s="1"/>
      <x:c r="CE385" s="1"/>
      <x:c r="CF385" s="1"/>
    </x:row>
    <x:row r="386" ht="15.75" customHeight="1">
      <x:c r="A386" s="1"/>
      <x:c r="B386" s="105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  <x:c r="CA386" s="1"/>
      <x:c r="CB386" s="1"/>
      <x:c r="CC386" s="1"/>
      <x:c r="CD386" s="1"/>
      <x:c r="CE386" s="1"/>
      <x:c r="CF386" s="1"/>
    </x:row>
    <x:row r="387" ht="15.75" customHeight="1">
      <x:c r="A387" s="1"/>
      <x:c r="B387" s="105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  <x:c r="CA387" s="1"/>
      <x:c r="CB387" s="1"/>
      <x:c r="CC387" s="1"/>
      <x:c r="CD387" s="1"/>
      <x:c r="CE387" s="1"/>
      <x:c r="CF387" s="1"/>
    </x:row>
    <x:row r="388" ht="15.75" customHeight="1">
      <x:c r="A388" s="1"/>
      <x:c r="B388" s="105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  <x:c r="CA388" s="1"/>
      <x:c r="CB388" s="1"/>
      <x:c r="CC388" s="1"/>
      <x:c r="CD388" s="1"/>
      <x:c r="CE388" s="1"/>
      <x:c r="CF388" s="1"/>
    </x:row>
    <x:row r="389" ht="15.75" customHeight="1">
      <x:c r="A389" s="1"/>
      <x:c r="B389" s="105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  <x:c r="CA389" s="1"/>
      <x:c r="CB389" s="1"/>
      <x:c r="CC389" s="1"/>
      <x:c r="CD389" s="1"/>
      <x:c r="CE389" s="1"/>
      <x:c r="CF389" s="1"/>
    </x:row>
    <x:row r="390" ht="15.75" customHeight="1">
      <x:c r="A390" s="1"/>
      <x:c r="B390" s="105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  <x:c r="CA390" s="1"/>
      <x:c r="CB390" s="1"/>
      <x:c r="CC390" s="1"/>
      <x:c r="CD390" s="1"/>
      <x:c r="CE390" s="1"/>
      <x:c r="CF390" s="1"/>
    </x:row>
    <x:row r="391" ht="15.75" customHeight="1">
      <x:c r="A391" s="1"/>
      <x:c r="B391" s="105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  <x:c r="CA391" s="1"/>
      <x:c r="CB391" s="1"/>
      <x:c r="CC391" s="1"/>
      <x:c r="CD391" s="1"/>
      <x:c r="CE391" s="1"/>
      <x:c r="CF391" s="1"/>
    </x:row>
    <x:row r="392" ht="15.75" customHeight="1">
      <x:c r="A392" s="1"/>
      <x:c r="B392" s="105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  <x:c r="CA392" s="1"/>
      <x:c r="CB392" s="1"/>
      <x:c r="CC392" s="1"/>
      <x:c r="CD392" s="1"/>
      <x:c r="CE392" s="1"/>
      <x:c r="CF392" s="1"/>
    </x:row>
    <x:row r="393" ht="15.75" customHeight="1">
      <x:c r="A393" s="1"/>
      <x:c r="B393" s="105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  <x:c r="CA393" s="1"/>
      <x:c r="CB393" s="1"/>
      <x:c r="CC393" s="1"/>
      <x:c r="CD393" s="1"/>
      <x:c r="CE393" s="1"/>
      <x:c r="CF393" s="1"/>
    </x:row>
    <x:row r="394" ht="15.75" customHeight="1">
      <x:c r="A394" s="1"/>
      <x:c r="B394" s="105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  <x:c r="CA394" s="1"/>
      <x:c r="CB394" s="1"/>
      <x:c r="CC394" s="1"/>
      <x:c r="CD394" s="1"/>
      <x:c r="CE394" s="1"/>
      <x:c r="CF394" s="1"/>
    </x:row>
    <x:row r="395" ht="15.75" customHeight="1">
      <x:c r="A395" s="1"/>
      <x:c r="B395" s="105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  <x:c r="CA395" s="1"/>
      <x:c r="CB395" s="1"/>
      <x:c r="CC395" s="1"/>
      <x:c r="CD395" s="1"/>
      <x:c r="CE395" s="1"/>
      <x:c r="CF395" s="1"/>
    </x:row>
    <x:row r="396" ht="15.75" customHeight="1">
      <x:c r="A396" s="1"/>
      <x:c r="B396" s="105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  <x:c r="CA396" s="1"/>
      <x:c r="CB396" s="1"/>
      <x:c r="CC396" s="1"/>
      <x:c r="CD396" s="1"/>
      <x:c r="CE396" s="1"/>
      <x:c r="CF396" s="1"/>
    </x:row>
    <x:row r="397" ht="15.75" customHeight="1">
      <x:c r="A397" s="1"/>
      <x:c r="B397" s="105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  <x:c r="CA397" s="1"/>
      <x:c r="CB397" s="1"/>
      <x:c r="CC397" s="1"/>
      <x:c r="CD397" s="1"/>
      <x:c r="CE397" s="1"/>
      <x:c r="CF397" s="1"/>
    </x:row>
    <x:row r="398" ht="15.75" customHeight="1">
      <x:c r="A398" s="1"/>
      <x:c r="B398" s="105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  <x:c r="CA398" s="1"/>
      <x:c r="CB398" s="1"/>
      <x:c r="CC398" s="1"/>
      <x:c r="CD398" s="1"/>
      <x:c r="CE398" s="1"/>
      <x:c r="CF398" s="1"/>
    </x:row>
    <x:row r="399" ht="15.75" customHeight="1">
      <x:c r="A399" s="1"/>
      <x:c r="B399" s="105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  <x:c r="CA399" s="1"/>
      <x:c r="CB399" s="1"/>
      <x:c r="CC399" s="1"/>
      <x:c r="CD399" s="1"/>
      <x:c r="CE399" s="1"/>
      <x:c r="CF399" s="1"/>
    </x:row>
    <x:row r="400" ht="15.75" customHeight="1">
      <x:c r="A400" s="1"/>
      <x:c r="B400" s="105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  <x:c r="CA400" s="1"/>
      <x:c r="CB400" s="1"/>
      <x:c r="CC400" s="1"/>
      <x:c r="CD400" s="1"/>
      <x:c r="CE400" s="1"/>
      <x:c r="CF400" s="1"/>
    </x:row>
    <x:row r="401" ht="15.75" customHeight="1">
      <x:c r="A401" s="1"/>
      <x:c r="B401" s="105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  <x:c r="CA401" s="1"/>
      <x:c r="CB401" s="1"/>
      <x:c r="CC401" s="1"/>
      <x:c r="CD401" s="1"/>
      <x:c r="CE401" s="1"/>
      <x:c r="CF401" s="1"/>
    </x:row>
    <x:row r="402" ht="15.75" customHeight="1">
      <x:c r="A402" s="1"/>
      <x:c r="B402" s="105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  <x:c r="CA402" s="1"/>
      <x:c r="CB402" s="1"/>
      <x:c r="CC402" s="1"/>
      <x:c r="CD402" s="1"/>
      <x:c r="CE402" s="1"/>
      <x:c r="CF402" s="1"/>
    </x:row>
    <x:row r="403" ht="15.75" customHeight="1">
      <x:c r="A403" s="1"/>
      <x:c r="B403" s="105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  <x:c r="CA403" s="1"/>
      <x:c r="CB403" s="1"/>
      <x:c r="CC403" s="1"/>
      <x:c r="CD403" s="1"/>
      <x:c r="CE403" s="1"/>
      <x:c r="CF403" s="1"/>
    </x:row>
    <x:row r="404" ht="15.75" customHeight="1">
      <x:c r="A404" s="1"/>
      <x:c r="B404" s="105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  <x:c r="CA404" s="1"/>
      <x:c r="CB404" s="1"/>
      <x:c r="CC404" s="1"/>
      <x:c r="CD404" s="1"/>
      <x:c r="CE404" s="1"/>
      <x:c r="CF404" s="1"/>
    </x:row>
    <x:row r="405" ht="15.75" customHeight="1">
      <x:c r="A405" s="1"/>
      <x:c r="B405" s="105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  <x:c r="CA405" s="1"/>
      <x:c r="CB405" s="1"/>
      <x:c r="CC405" s="1"/>
      <x:c r="CD405" s="1"/>
      <x:c r="CE405" s="1"/>
      <x:c r="CF405" s="1"/>
    </x:row>
    <x:row r="406" ht="15.75" customHeight="1">
      <x:c r="A406" s="1"/>
      <x:c r="B406" s="105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  <x:c r="CA406" s="1"/>
      <x:c r="CB406" s="1"/>
      <x:c r="CC406" s="1"/>
      <x:c r="CD406" s="1"/>
      <x:c r="CE406" s="1"/>
      <x:c r="CF406" s="1"/>
    </x:row>
    <x:row r="407" ht="15.75" customHeight="1">
      <x:c r="A407" s="1"/>
      <x:c r="B407" s="105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  <x:c r="CA407" s="1"/>
      <x:c r="CB407" s="1"/>
      <x:c r="CC407" s="1"/>
      <x:c r="CD407" s="1"/>
      <x:c r="CE407" s="1"/>
      <x:c r="CF407" s="1"/>
    </x:row>
    <x:row r="408" ht="15.75" customHeight="1">
      <x:c r="A408" s="1"/>
      <x:c r="B408" s="105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  <x:c r="CA408" s="1"/>
      <x:c r="CB408" s="1"/>
      <x:c r="CC408" s="1"/>
      <x:c r="CD408" s="1"/>
      <x:c r="CE408" s="1"/>
      <x:c r="CF408" s="1"/>
    </x:row>
    <x:row r="409" ht="15.75" customHeight="1">
      <x:c r="A409" s="1"/>
      <x:c r="B409" s="105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  <x:c r="CA409" s="1"/>
      <x:c r="CB409" s="1"/>
      <x:c r="CC409" s="1"/>
      <x:c r="CD409" s="1"/>
      <x:c r="CE409" s="1"/>
      <x:c r="CF409" s="1"/>
    </x:row>
    <x:row r="410" ht="15.75" customHeight="1">
      <x:c r="A410" s="1"/>
      <x:c r="B410" s="105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  <x:c r="CA410" s="1"/>
      <x:c r="CB410" s="1"/>
      <x:c r="CC410" s="1"/>
      <x:c r="CD410" s="1"/>
      <x:c r="CE410" s="1"/>
      <x:c r="CF410" s="1"/>
    </x:row>
    <x:row r="411" ht="15.75" customHeight="1">
      <x:c r="A411" s="1"/>
      <x:c r="B411" s="105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</x:row>
    <x:row r="412" ht="15.75" customHeight="1">
      <x:c r="A412" s="1"/>
      <x:c r="B412" s="105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</x:row>
    <x:row r="413" ht="15.75" customHeight="1">
      <x:c r="A413" s="1"/>
      <x:c r="B413" s="105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  <x:c r="CA413" s="1"/>
      <x:c r="CB413" s="1"/>
      <x:c r="CC413" s="1"/>
      <x:c r="CD413" s="1"/>
      <x:c r="CE413" s="1"/>
      <x:c r="CF413" s="1"/>
    </x:row>
    <x:row r="414" ht="15.75" customHeight="1">
      <x:c r="A414" s="1"/>
      <x:c r="B414" s="105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  <x:c r="CA414" s="1"/>
      <x:c r="CB414" s="1"/>
      <x:c r="CC414" s="1"/>
      <x:c r="CD414" s="1"/>
      <x:c r="CE414" s="1"/>
      <x:c r="CF414" s="1"/>
    </x:row>
    <x:row r="415" ht="15.75" customHeight="1">
      <x:c r="A415" s="1"/>
      <x:c r="B415" s="105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  <x:c r="CA415" s="1"/>
      <x:c r="CB415" s="1"/>
      <x:c r="CC415" s="1"/>
      <x:c r="CD415" s="1"/>
      <x:c r="CE415" s="1"/>
      <x:c r="CF415" s="1"/>
    </x:row>
    <x:row r="416" ht="15.75" customHeight="1">
      <x:c r="A416" s="1"/>
      <x:c r="B416" s="105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  <x:c r="CA416" s="1"/>
      <x:c r="CB416" s="1"/>
      <x:c r="CC416" s="1"/>
      <x:c r="CD416" s="1"/>
      <x:c r="CE416" s="1"/>
      <x:c r="CF416" s="1"/>
    </x:row>
    <x:row r="417" ht="15.75" customHeight="1">
      <x:c r="A417" s="1"/>
      <x:c r="B417" s="105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  <x:c r="CA417" s="1"/>
      <x:c r="CB417" s="1"/>
      <x:c r="CC417" s="1"/>
      <x:c r="CD417" s="1"/>
      <x:c r="CE417" s="1"/>
      <x:c r="CF417" s="1"/>
    </x:row>
    <x:row r="418" ht="15.75" customHeight="1">
      <x:c r="A418" s="1"/>
      <x:c r="B418" s="105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  <x:c r="CA418" s="1"/>
      <x:c r="CB418" s="1"/>
      <x:c r="CC418" s="1"/>
      <x:c r="CD418" s="1"/>
      <x:c r="CE418" s="1"/>
      <x:c r="CF418" s="1"/>
    </x:row>
    <x:row r="419" ht="15.75" customHeight="1">
      <x:c r="A419" s="1"/>
      <x:c r="B419" s="105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  <x:c r="CA419" s="1"/>
      <x:c r="CB419" s="1"/>
      <x:c r="CC419" s="1"/>
      <x:c r="CD419" s="1"/>
      <x:c r="CE419" s="1"/>
      <x:c r="CF419" s="1"/>
    </x:row>
    <x:row r="420" ht="15.75" customHeight="1">
      <x:c r="A420" s="1"/>
      <x:c r="B420" s="105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  <x:c r="CA420" s="1"/>
      <x:c r="CB420" s="1"/>
      <x:c r="CC420" s="1"/>
      <x:c r="CD420" s="1"/>
      <x:c r="CE420" s="1"/>
      <x:c r="CF420" s="1"/>
    </x:row>
    <x:row r="421" ht="15.75" customHeight="1">
      <x:c r="A421" s="1"/>
      <x:c r="B421" s="105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  <x:c r="CA421" s="1"/>
      <x:c r="CB421" s="1"/>
      <x:c r="CC421" s="1"/>
      <x:c r="CD421" s="1"/>
      <x:c r="CE421" s="1"/>
      <x:c r="CF421" s="1"/>
    </x:row>
    <x:row r="422" ht="15.75" customHeight="1">
      <x:c r="A422" s="1"/>
      <x:c r="B422" s="105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  <x:c r="CA422" s="1"/>
      <x:c r="CB422" s="1"/>
      <x:c r="CC422" s="1"/>
      <x:c r="CD422" s="1"/>
      <x:c r="CE422" s="1"/>
      <x:c r="CF422" s="1"/>
    </x:row>
    <x:row r="423" ht="15.75" customHeight="1">
      <x:c r="A423" s="1"/>
      <x:c r="B423" s="105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  <x:c r="CA423" s="1"/>
      <x:c r="CB423" s="1"/>
      <x:c r="CC423" s="1"/>
      <x:c r="CD423" s="1"/>
      <x:c r="CE423" s="1"/>
      <x:c r="CF423" s="1"/>
    </x:row>
    <x:row r="424" ht="15.75" customHeight="1">
      <x:c r="A424" s="1"/>
      <x:c r="B424" s="105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</x:row>
    <x:row r="425" ht="15.75" customHeight="1">
      <x:c r="A425" s="1"/>
      <x:c r="B425" s="105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  <x:c r="CA425" s="1"/>
      <x:c r="CB425" s="1"/>
      <x:c r="CC425" s="1"/>
      <x:c r="CD425" s="1"/>
      <x:c r="CE425" s="1"/>
      <x:c r="CF425" s="1"/>
    </x:row>
    <x:row r="426" ht="15.75" customHeight="1">
      <x:c r="A426" s="1"/>
      <x:c r="B426" s="105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  <x:c r="CA426" s="1"/>
      <x:c r="CB426" s="1"/>
      <x:c r="CC426" s="1"/>
      <x:c r="CD426" s="1"/>
      <x:c r="CE426" s="1"/>
      <x:c r="CF426" s="1"/>
    </x:row>
    <x:row r="427" ht="15.75" customHeight="1">
      <x:c r="A427" s="1"/>
      <x:c r="B427" s="105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  <x:c r="CA427" s="1"/>
      <x:c r="CB427" s="1"/>
      <x:c r="CC427" s="1"/>
      <x:c r="CD427" s="1"/>
      <x:c r="CE427" s="1"/>
      <x:c r="CF427" s="1"/>
    </x:row>
    <x:row r="428" ht="15.75" customHeight="1">
      <x:c r="A428" s="1"/>
      <x:c r="B428" s="105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  <x:c r="CA428" s="1"/>
      <x:c r="CB428" s="1"/>
      <x:c r="CC428" s="1"/>
      <x:c r="CD428" s="1"/>
      <x:c r="CE428" s="1"/>
      <x:c r="CF428" s="1"/>
    </x:row>
    <x:row r="429" ht="15.75" customHeight="1">
      <x:c r="A429" s="1"/>
      <x:c r="B429" s="105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  <x:c r="CA429" s="1"/>
      <x:c r="CB429" s="1"/>
      <x:c r="CC429" s="1"/>
      <x:c r="CD429" s="1"/>
      <x:c r="CE429" s="1"/>
      <x:c r="CF429" s="1"/>
    </x:row>
    <x:row r="430" ht="15.75" customHeight="1">
      <x:c r="A430" s="1"/>
      <x:c r="B430" s="105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  <x:c r="CA430" s="1"/>
      <x:c r="CB430" s="1"/>
      <x:c r="CC430" s="1"/>
      <x:c r="CD430" s="1"/>
      <x:c r="CE430" s="1"/>
      <x:c r="CF430" s="1"/>
    </x:row>
    <x:row r="431" ht="15.75" customHeight="1">
      <x:c r="A431" s="1"/>
      <x:c r="B431" s="105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  <x:c r="CA431" s="1"/>
      <x:c r="CB431" s="1"/>
      <x:c r="CC431" s="1"/>
      <x:c r="CD431" s="1"/>
      <x:c r="CE431" s="1"/>
      <x:c r="CF431" s="1"/>
    </x:row>
    <x:row r="432" ht="15.75" customHeight="1">
      <x:c r="A432" s="1"/>
      <x:c r="B432" s="105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  <x:c r="CA432" s="1"/>
      <x:c r="CB432" s="1"/>
      <x:c r="CC432" s="1"/>
      <x:c r="CD432" s="1"/>
      <x:c r="CE432" s="1"/>
      <x:c r="CF432" s="1"/>
    </x:row>
    <x:row r="433" ht="15.75" customHeight="1">
      <x:c r="A433" s="1"/>
      <x:c r="B433" s="105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  <x:c r="CA433" s="1"/>
      <x:c r="CB433" s="1"/>
      <x:c r="CC433" s="1"/>
      <x:c r="CD433" s="1"/>
      <x:c r="CE433" s="1"/>
      <x:c r="CF433" s="1"/>
    </x:row>
    <x:row r="434" ht="15.75" customHeight="1">
      <x:c r="A434" s="1"/>
      <x:c r="B434" s="105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  <x:c r="CA434" s="1"/>
      <x:c r="CB434" s="1"/>
      <x:c r="CC434" s="1"/>
      <x:c r="CD434" s="1"/>
      <x:c r="CE434" s="1"/>
      <x:c r="CF434" s="1"/>
    </x:row>
    <x:row r="435" ht="15.75" customHeight="1">
      <x:c r="A435" s="1"/>
      <x:c r="B435" s="105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  <x:c r="CA435" s="1"/>
      <x:c r="CB435" s="1"/>
      <x:c r="CC435" s="1"/>
      <x:c r="CD435" s="1"/>
      <x:c r="CE435" s="1"/>
      <x:c r="CF435" s="1"/>
    </x:row>
    <x:row r="436" ht="15.75" customHeight="1">
      <x:c r="A436" s="1"/>
      <x:c r="B436" s="105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  <x:c r="CA436" s="1"/>
      <x:c r="CB436" s="1"/>
      <x:c r="CC436" s="1"/>
      <x:c r="CD436" s="1"/>
      <x:c r="CE436" s="1"/>
      <x:c r="CF436" s="1"/>
    </x:row>
    <x:row r="437" ht="15.75" customHeight="1">
      <x:c r="A437" s="1"/>
      <x:c r="B437" s="105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  <x:c r="CA437" s="1"/>
      <x:c r="CB437" s="1"/>
      <x:c r="CC437" s="1"/>
      <x:c r="CD437" s="1"/>
      <x:c r="CE437" s="1"/>
      <x:c r="CF437" s="1"/>
    </x:row>
    <x:row r="438" ht="15.75" customHeight="1">
      <x:c r="A438" s="1"/>
      <x:c r="B438" s="105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  <x:c r="CA438" s="1"/>
      <x:c r="CB438" s="1"/>
      <x:c r="CC438" s="1"/>
      <x:c r="CD438" s="1"/>
      <x:c r="CE438" s="1"/>
      <x:c r="CF438" s="1"/>
    </x:row>
    <x:row r="439" ht="15.75" customHeight="1">
      <x:c r="A439" s="1"/>
      <x:c r="B439" s="105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  <x:c r="CA439" s="1"/>
      <x:c r="CB439" s="1"/>
      <x:c r="CC439" s="1"/>
      <x:c r="CD439" s="1"/>
      <x:c r="CE439" s="1"/>
      <x:c r="CF439" s="1"/>
    </x:row>
    <x:row r="440" ht="15.75" customHeight="1">
      <x:c r="A440" s="1"/>
      <x:c r="B440" s="105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  <x:c r="CA440" s="1"/>
      <x:c r="CB440" s="1"/>
      <x:c r="CC440" s="1"/>
      <x:c r="CD440" s="1"/>
      <x:c r="CE440" s="1"/>
      <x:c r="CF440" s="1"/>
    </x:row>
    <x:row r="441" ht="15.75" customHeight="1">
      <x:c r="A441" s="1"/>
      <x:c r="B441" s="105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  <x:c r="CA441" s="1"/>
      <x:c r="CB441" s="1"/>
      <x:c r="CC441" s="1"/>
      <x:c r="CD441" s="1"/>
      <x:c r="CE441" s="1"/>
      <x:c r="CF441" s="1"/>
    </x:row>
    <x:row r="442" ht="15.75" customHeight="1">
      <x:c r="A442" s="1"/>
      <x:c r="B442" s="105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  <x:c r="CA442" s="1"/>
      <x:c r="CB442" s="1"/>
      <x:c r="CC442" s="1"/>
      <x:c r="CD442" s="1"/>
      <x:c r="CE442" s="1"/>
      <x:c r="CF442" s="1"/>
    </x:row>
    <x:row r="443" ht="15.75" customHeight="1">
      <x:c r="A443" s="1"/>
      <x:c r="B443" s="105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  <x:c r="CA443" s="1"/>
      <x:c r="CB443" s="1"/>
      <x:c r="CC443" s="1"/>
      <x:c r="CD443" s="1"/>
      <x:c r="CE443" s="1"/>
      <x:c r="CF443" s="1"/>
    </x:row>
    <x:row r="444" ht="15.75" customHeight="1">
      <x:c r="A444" s="1"/>
      <x:c r="B444" s="105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</x:row>
    <x:row r="445" ht="15.75" customHeight="1">
      <x:c r="A445" s="1"/>
      <x:c r="B445" s="105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  <x:c r="CA445" s="1"/>
      <x:c r="CB445" s="1"/>
      <x:c r="CC445" s="1"/>
      <x:c r="CD445" s="1"/>
      <x:c r="CE445" s="1"/>
      <x:c r="CF445" s="1"/>
    </x:row>
    <x:row r="446" ht="15.75" customHeight="1">
      <x:c r="A446" s="1"/>
      <x:c r="B446" s="105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  <x:c r="CA446" s="1"/>
      <x:c r="CB446" s="1"/>
      <x:c r="CC446" s="1"/>
      <x:c r="CD446" s="1"/>
      <x:c r="CE446" s="1"/>
      <x:c r="CF446" s="1"/>
    </x:row>
    <x:row r="447" ht="15.75" customHeight="1">
      <x:c r="A447" s="1"/>
      <x:c r="B447" s="105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  <x:c r="CA447" s="1"/>
      <x:c r="CB447" s="1"/>
      <x:c r="CC447" s="1"/>
      <x:c r="CD447" s="1"/>
      <x:c r="CE447" s="1"/>
      <x:c r="CF447" s="1"/>
    </x:row>
    <x:row r="448" ht="15.75" customHeight="1">
      <x:c r="A448" s="1"/>
      <x:c r="B448" s="105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  <x:c r="CA448" s="1"/>
      <x:c r="CB448" s="1"/>
      <x:c r="CC448" s="1"/>
      <x:c r="CD448" s="1"/>
      <x:c r="CE448" s="1"/>
      <x:c r="CF448" s="1"/>
    </x:row>
    <x:row r="449" ht="15.75" customHeight="1">
      <x:c r="A449" s="1"/>
      <x:c r="B449" s="105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  <x:c r="CA449" s="1"/>
      <x:c r="CB449" s="1"/>
      <x:c r="CC449" s="1"/>
      <x:c r="CD449" s="1"/>
      <x:c r="CE449" s="1"/>
      <x:c r="CF449" s="1"/>
    </x:row>
    <x:row r="450" ht="15.75" customHeight="1">
      <x:c r="A450" s="1"/>
      <x:c r="B450" s="105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  <x:c r="CA450" s="1"/>
      <x:c r="CB450" s="1"/>
      <x:c r="CC450" s="1"/>
      <x:c r="CD450" s="1"/>
      <x:c r="CE450" s="1"/>
      <x:c r="CF450" s="1"/>
    </x:row>
    <x:row r="451" ht="15.75" customHeight="1">
      <x:c r="A451" s="1"/>
      <x:c r="B451" s="105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  <x:c r="CA451" s="1"/>
      <x:c r="CB451" s="1"/>
      <x:c r="CC451" s="1"/>
      <x:c r="CD451" s="1"/>
      <x:c r="CE451" s="1"/>
      <x:c r="CF451" s="1"/>
    </x:row>
    <x:row r="452" ht="15.75" customHeight="1">
      <x:c r="A452" s="1"/>
      <x:c r="B452" s="105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</x:row>
    <x:row r="453" ht="15.75" customHeight="1">
      <x:c r="A453" s="1"/>
      <x:c r="B453" s="105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</x:row>
    <x:row r="454" ht="15.75" customHeight="1">
      <x:c r="A454" s="1"/>
      <x:c r="B454" s="105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  <x:c r="CA454" s="1"/>
      <x:c r="CB454" s="1"/>
      <x:c r="CC454" s="1"/>
      <x:c r="CD454" s="1"/>
      <x:c r="CE454" s="1"/>
      <x:c r="CF454" s="1"/>
    </x:row>
    <x:row r="455" ht="15.75" customHeight="1">
      <x:c r="A455" s="1"/>
      <x:c r="B455" s="105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  <x:c r="CA455" s="1"/>
      <x:c r="CB455" s="1"/>
      <x:c r="CC455" s="1"/>
      <x:c r="CD455" s="1"/>
      <x:c r="CE455" s="1"/>
      <x:c r="CF455" s="1"/>
    </x:row>
    <x:row r="456" ht="15.75" customHeight="1">
      <x:c r="A456" s="1"/>
      <x:c r="B456" s="105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  <x:c r="CA456" s="1"/>
      <x:c r="CB456" s="1"/>
      <x:c r="CC456" s="1"/>
      <x:c r="CD456" s="1"/>
      <x:c r="CE456" s="1"/>
      <x:c r="CF456" s="1"/>
    </x:row>
    <x:row r="457" ht="15.75" customHeight="1">
      <x:c r="A457" s="1"/>
      <x:c r="B457" s="105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  <x:c r="CA457" s="1"/>
      <x:c r="CB457" s="1"/>
      <x:c r="CC457" s="1"/>
      <x:c r="CD457" s="1"/>
      <x:c r="CE457" s="1"/>
      <x:c r="CF457" s="1"/>
    </x:row>
    <x:row r="458" ht="15.75" customHeight="1">
      <x:c r="A458" s="1"/>
      <x:c r="B458" s="105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  <x:c r="CA458" s="1"/>
      <x:c r="CB458" s="1"/>
      <x:c r="CC458" s="1"/>
      <x:c r="CD458" s="1"/>
      <x:c r="CE458" s="1"/>
      <x:c r="CF458" s="1"/>
    </x:row>
    <x:row r="459" ht="15.75" customHeight="1">
      <x:c r="A459" s="1"/>
      <x:c r="B459" s="105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  <x:c r="CA459" s="1"/>
      <x:c r="CB459" s="1"/>
      <x:c r="CC459" s="1"/>
      <x:c r="CD459" s="1"/>
      <x:c r="CE459" s="1"/>
      <x:c r="CF459" s="1"/>
    </x:row>
    <x:row r="460" ht="15.75" customHeight="1">
      <x:c r="A460" s="1"/>
      <x:c r="B460" s="105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  <x:c r="CA460" s="1"/>
      <x:c r="CB460" s="1"/>
      <x:c r="CC460" s="1"/>
      <x:c r="CD460" s="1"/>
      <x:c r="CE460" s="1"/>
      <x:c r="CF460" s="1"/>
    </x:row>
    <x:row r="461" ht="15.75" customHeight="1">
      <x:c r="A461" s="1"/>
      <x:c r="B461" s="105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  <x:c r="CA461" s="1"/>
      <x:c r="CB461" s="1"/>
      <x:c r="CC461" s="1"/>
      <x:c r="CD461" s="1"/>
      <x:c r="CE461" s="1"/>
      <x:c r="CF461" s="1"/>
    </x:row>
    <x:row r="462" ht="15.75" customHeight="1">
      <x:c r="A462" s="1"/>
      <x:c r="B462" s="105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  <x:c r="CA462" s="1"/>
      <x:c r="CB462" s="1"/>
      <x:c r="CC462" s="1"/>
      <x:c r="CD462" s="1"/>
      <x:c r="CE462" s="1"/>
      <x:c r="CF462" s="1"/>
    </x:row>
    <x:row r="463" ht="15.75" customHeight="1">
      <x:c r="A463" s="1"/>
      <x:c r="B463" s="105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  <x:c r="CA463" s="1"/>
      <x:c r="CB463" s="1"/>
      <x:c r="CC463" s="1"/>
      <x:c r="CD463" s="1"/>
      <x:c r="CE463" s="1"/>
      <x:c r="CF463" s="1"/>
    </x:row>
    <x:row r="464" ht="15.75" customHeight="1">
      <x:c r="A464" s="1"/>
      <x:c r="B464" s="105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</x:row>
    <x:row r="465" ht="15.75" customHeight="1">
      <x:c r="A465" s="1"/>
      <x:c r="B465" s="105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  <x:c r="CA465" s="1"/>
      <x:c r="CB465" s="1"/>
      <x:c r="CC465" s="1"/>
      <x:c r="CD465" s="1"/>
      <x:c r="CE465" s="1"/>
      <x:c r="CF465" s="1"/>
    </x:row>
    <x:row r="466" ht="15.75" customHeight="1">
      <x:c r="A466" s="1"/>
      <x:c r="B466" s="105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  <x:c r="CA466" s="1"/>
      <x:c r="CB466" s="1"/>
      <x:c r="CC466" s="1"/>
      <x:c r="CD466" s="1"/>
      <x:c r="CE466" s="1"/>
      <x:c r="CF466" s="1"/>
    </x:row>
    <x:row r="467" ht="15.75" customHeight="1">
      <x:c r="A467" s="1"/>
      <x:c r="B467" s="105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  <x:c r="CA467" s="1"/>
      <x:c r="CB467" s="1"/>
      <x:c r="CC467" s="1"/>
      <x:c r="CD467" s="1"/>
      <x:c r="CE467" s="1"/>
      <x:c r="CF467" s="1"/>
    </x:row>
    <x:row r="468" ht="15.75" customHeight="1">
      <x:c r="A468" s="1"/>
      <x:c r="B468" s="105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  <x:c r="CA468" s="1"/>
      <x:c r="CB468" s="1"/>
      <x:c r="CC468" s="1"/>
      <x:c r="CD468" s="1"/>
      <x:c r="CE468" s="1"/>
      <x:c r="CF468" s="1"/>
    </x:row>
    <x:row r="469" ht="15.75" customHeight="1">
      <x:c r="A469" s="1"/>
      <x:c r="B469" s="105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  <x:c r="CA469" s="1"/>
      <x:c r="CB469" s="1"/>
      <x:c r="CC469" s="1"/>
      <x:c r="CD469" s="1"/>
      <x:c r="CE469" s="1"/>
      <x:c r="CF469" s="1"/>
    </x:row>
    <x:row r="470" ht="15.75" customHeight="1">
      <x:c r="A470" s="1"/>
      <x:c r="B470" s="105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  <x:c r="CA470" s="1"/>
      <x:c r="CB470" s="1"/>
      <x:c r="CC470" s="1"/>
      <x:c r="CD470" s="1"/>
      <x:c r="CE470" s="1"/>
      <x:c r="CF470" s="1"/>
    </x:row>
    <x:row r="471" ht="15.75" customHeight="1">
      <x:c r="A471" s="1"/>
      <x:c r="B471" s="105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  <x:c r="CA471" s="1"/>
      <x:c r="CB471" s="1"/>
      <x:c r="CC471" s="1"/>
      <x:c r="CD471" s="1"/>
      <x:c r="CE471" s="1"/>
      <x:c r="CF471" s="1"/>
    </x:row>
    <x:row r="472" ht="15.75" customHeight="1">
      <x:c r="A472" s="1"/>
      <x:c r="B472" s="105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  <x:c r="CA472" s="1"/>
      <x:c r="CB472" s="1"/>
      <x:c r="CC472" s="1"/>
      <x:c r="CD472" s="1"/>
      <x:c r="CE472" s="1"/>
      <x:c r="CF472" s="1"/>
    </x:row>
    <x:row r="473" ht="15.75" customHeight="1">
      <x:c r="A473" s="1"/>
      <x:c r="B473" s="105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  <x:c r="CA473" s="1"/>
      <x:c r="CB473" s="1"/>
      <x:c r="CC473" s="1"/>
      <x:c r="CD473" s="1"/>
      <x:c r="CE473" s="1"/>
      <x:c r="CF473" s="1"/>
    </x:row>
    <x:row r="474" ht="15.75" customHeight="1">
      <x:c r="A474" s="1"/>
      <x:c r="B474" s="105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  <x:c r="CA474" s="1"/>
      <x:c r="CB474" s="1"/>
      <x:c r="CC474" s="1"/>
      <x:c r="CD474" s="1"/>
      <x:c r="CE474" s="1"/>
      <x:c r="CF474" s="1"/>
    </x:row>
    <x:row r="475" ht="15.75" customHeight="1">
      <x:c r="A475" s="1"/>
      <x:c r="B475" s="105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  <x:c r="CA475" s="1"/>
      <x:c r="CB475" s="1"/>
      <x:c r="CC475" s="1"/>
      <x:c r="CD475" s="1"/>
      <x:c r="CE475" s="1"/>
      <x:c r="CF475" s="1"/>
    </x:row>
    <x:row r="476" ht="15.75" customHeight="1">
      <x:c r="A476" s="1"/>
      <x:c r="B476" s="105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  <x:c r="CA476" s="1"/>
      <x:c r="CB476" s="1"/>
      <x:c r="CC476" s="1"/>
      <x:c r="CD476" s="1"/>
      <x:c r="CE476" s="1"/>
      <x:c r="CF476" s="1"/>
    </x:row>
    <x:row r="477" ht="15.75" customHeight="1">
      <x:c r="A477" s="1"/>
      <x:c r="B477" s="105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  <x:c r="CA477" s="1"/>
      <x:c r="CB477" s="1"/>
      <x:c r="CC477" s="1"/>
      <x:c r="CD477" s="1"/>
      <x:c r="CE477" s="1"/>
      <x:c r="CF477" s="1"/>
    </x:row>
    <x:row r="478" ht="15.75" customHeight="1">
      <x:c r="A478" s="1"/>
      <x:c r="B478" s="105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  <x:c r="CA478" s="1"/>
      <x:c r="CB478" s="1"/>
      <x:c r="CC478" s="1"/>
      <x:c r="CD478" s="1"/>
      <x:c r="CE478" s="1"/>
      <x:c r="CF478" s="1"/>
    </x:row>
    <x:row r="479" ht="15.75" customHeight="1">
      <x:c r="A479" s="1"/>
      <x:c r="B479" s="105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  <x:c r="CA479" s="1"/>
      <x:c r="CB479" s="1"/>
      <x:c r="CC479" s="1"/>
      <x:c r="CD479" s="1"/>
      <x:c r="CE479" s="1"/>
      <x:c r="CF479" s="1"/>
    </x:row>
    <x:row r="480" ht="15.75" customHeight="1">
      <x:c r="A480" s="1"/>
      <x:c r="B480" s="105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  <x:c r="CA480" s="1"/>
      <x:c r="CB480" s="1"/>
      <x:c r="CC480" s="1"/>
      <x:c r="CD480" s="1"/>
      <x:c r="CE480" s="1"/>
      <x:c r="CF480" s="1"/>
    </x:row>
    <x:row r="481" ht="15.75" customHeight="1">
      <x:c r="A481" s="1"/>
      <x:c r="B481" s="105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  <x:c r="CA481" s="1"/>
      <x:c r="CB481" s="1"/>
      <x:c r="CC481" s="1"/>
      <x:c r="CD481" s="1"/>
      <x:c r="CE481" s="1"/>
      <x:c r="CF481" s="1"/>
    </x:row>
    <x:row r="482" ht="15.75" customHeight="1">
      <x:c r="A482" s="1"/>
      <x:c r="B482" s="105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  <x:c r="CA482" s="1"/>
      <x:c r="CB482" s="1"/>
      <x:c r="CC482" s="1"/>
      <x:c r="CD482" s="1"/>
      <x:c r="CE482" s="1"/>
      <x:c r="CF482" s="1"/>
    </x:row>
    <x:row r="483" ht="15.75" customHeight="1">
      <x:c r="A483" s="1"/>
      <x:c r="B483" s="105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  <x:c r="CA483" s="1"/>
      <x:c r="CB483" s="1"/>
      <x:c r="CC483" s="1"/>
      <x:c r="CD483" s="1"/>
      <x:c r="CE483" s="1"/>
      <x:c r="CF483" s="1"/>
    </x:row>
    <x:row r="484" ht="15.75" customHeight="1">
      <x:c r="A484" s="1"/>
      <x:c r="B484" s="105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  <x:c r="CA484" s="1"/>
      <x:c r="CB484" s="1"/>
      <x:c r="CC484" s="1"/>
      <x:c r="CD484" s="1"/>
      <x:c r="CE484" s="1"/>
      <x:c r="CF484" s="1"/>
    </x:row>
    <x:row r="485" ht="15.75" customHeight="1">
      <x:c r="A485" s="1"/>
      <x:c r="B485" s="105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  <x:c r="CA485" s="1"/>
      <x:c r="CB485" s="1"/>
      <x:c r="CC485" s="1"/>
      <x:c r="CD485" s="1"/>
      <x:c r="CE485" s="1"/>
      <x:c r="CF485" s="1"/>
    </x:row>
    <x:row r="486" ht="15.75" customHeight="1">
      <x:c r="A486" s="1"/>
      <x:c r="B486" s="105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  <x:c r="CA486" s="1"/>
      <x:c r="CB486" s="1"/>
      <x:c r="CC486" s="1"/>
      <x:c r="CD486" s="1"/>
      <x:c r="CE486" s="1"/>
      <x:c r="CF486" s="1"/>
    </x:row>
    <x:row r="487" ht="15.75" customHeight="1">
      <x:c r="A487" s="1"/>
      <x:c r="B487" s="105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  <x:c r="CA487" s="1"/>
      <x:c r="CB487" s="1"/>
      <x:c r="CC487" s="1"/>
      <x:c r="CD487" s="1"/>
      <x:c r="CE487" s="1"/>
      <x:c r="CF487" s="1"/>
    </x:row>
    <x:row r="488" ht="15.75" customHeight="1">
      <x:c r="A488" s="1"/>
      <x:c r="B488" s="105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  <x:c r="CA488" s="1"/>
      <x:c r="CB488" s="1"/>
      <x:c r="CC488" s="1"/>
      <x:c r="CD488" s="1"/>
      <x:c r="CE488" s="1"/>
      <x:c r="CF488" s="1"/>
    </x:row>
    <x:row r="489" ht="15.75" customHeight="1">
      <x:c r="A489" s="1"/>
      <x:c r="B489" s="105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  <x:c r="CA489" s="1"/>
      <x:c r="CB489" s="1"/>
      <x:c r="CC489" s="1"/>
      <x:c r="CD489" s="1"/>
      <x:c r="CE489" s="1"/>
      <x:c r="CF489" s="1"/>
    </x:row>
    <x:row r="490" ht="15.75" customHeight="1">
      <x:c r="A490" s="1"/>
      <x:c r="B490" s="105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  <x:c r="CA490" s="1"/>
      <x:c r="CB490" s="1"/>
      <x:c r="CC490" s="1"/>
      <x:c r="CD490" s="1"/>
      <x:c r="CE490" s="1"/>
      <x:c r="CF490" s="1"/>
    </x:row>
    <x:row r="491" ht="15.75" customHeight="1">
      <x:c r="A491" s="1"/>
      <x:c r="B491" s="105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  <x:c r="CA491" s="1"/>
      <x:c r="CB491" s="1"/>
      <x:c r="CC491" s="1"/>
      <x:c r="CD491" s="1"/>
      <x:c r="CE491" s="1"/>
      <x:c r="CF491" s="1"/>
    </x:row>
    <x:row r="492" ht="15.75" customHeight="1">
      <x:c r="A492" s="1"/>
      <x:c r="B492" s="105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  <x:c r="CA492" s="1"/>
      <x:c r="CB492" s="1"/>
      <x:c r="CC492" s="1"/>
      <x:c r="CD492" s="1"/>
      <x:c r="CE492" s="1"/>
      <x:c r="CF492" s="1"/>
    </x:row>
    <x:row r="493" ht="15.75" customHeight="1">
      <x:c r="A493" s="1"/>
      <x:c r="B493" s="105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  <x:c r="CA493" s="1"/>
      <x:c r="CB493" s="1"/>
      <x:c r="CC493" s="1"/>
      <x:c r="CD493" s="1"/>
      <x:c r="CE493" s="1"/>
      <x:c r="CF493" s="1"/>
    </x:row>
    <x:row r="494" ht="15.75" customHeight="1">
      <x:c r="A494" s="1"/>
      <x:c r="B494" s="105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  <x:c r="CA494" s="1"/>
      <x:c r="CB494" s="1"/>
      <x:c r="CC494" s="1"/>
      <x:c r="CD494" s="1"/>
      <x:c r="CE494" s="1"/>
      <x:c r="CF494" s="1"/>
    </x:row>
    <x:row r="495" ht="15.75" customHeight="1">
      <x:c r="A495" s="1"/>
      <x:c r="B495" s="105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  <x:c r="CA495" s="1"/>
      <x:c r="CB495" s="1"/>
      <x:c r="CC495" s="1"/>
      <x:c r="CD495" s="1"/>
      <x:c r="CE495" s="1"/>
      <x:c r="CF495" s="1"/>
    </x:row>
    <x:row r="496" ht="15.75" customHeight="1">
      <x:c r="A496" s="1"/>
      <x:c r="B496" s="105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  <x:c r="CA496" s="1"/>
      <x:c r="CB496" s="1"/>
      <x:c r="CC496" s="1"/>
      <x:c r="CD496" s="1"/>
      <x:c r="CE496" s="1"/>
      <x:c r="CF496" s="1"/>
    </x:row>
    <x:row r="497" ht="15.75" customHeight="1">
      <x:c r="A497" s="1"/>
      <x:c r="B497" s="105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  <x:c r="CA497" s="1"/>
      <x:c r="CB497" s="1"/>
      <x:c r="CC497" s="1"/>
      <x:c r="CD497" s="1"/>
      <x:c r="CE497" s="1"/>
      <x:c r="CF497" s="1"/>
    </x:row>
    <x:row r="498" ht="15.75" customHeight="1">
      <x:c r="A498" s="1"/>
      <x:c r="B498" s="105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  <x:c r="CA498" s="1"/>
      <x:c r="CB498" s="1"/>
      <x:c r="CC498" s="1"/>
      <x:c r="CD498" s="1"/>
      <x:c r="CE498" s="1"/>
      <x:c r="CF498" s="1"/>
    </x:row>
    <x:row r="499" ht="15.75" customHeight="1">
      <x:c r="A499" s="1"/>
      <x:c r="B499" s="105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  <x:c r="CA499" s="1"/>
      <x:c r="CB499" s="1"/>
      <x:c r="CC499" s="1"/>
      <x:c r="CD499" s="1"/>
      <x:c r="CE499" s="1"/>
      <x:c r="CF499" s="1"/>
    </x:row>
    <x:row r="500" ht="15.75" customHeight="1">
      <x:c r="A500" s="1"/>
      <x:c r="B500" s="105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  <x:c r="CA500" s="1"/>
      <x:c r="CB500" s="1"/>
      <x:c r="CC500" s="1"/>
      <x:c r="CD500" s="1"/>
      <x:c r="CE500" s="1"/>
      <x:c r="CF500" s="1"/>
    </x:row>
    <x:row r="501" ht="15.75" customHeight="1">
      <x:c r="A501" s="1"/>
      <x:c r="B501" s="105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  <x:c r="CA501" s="1"/>
      <x:c r="CB501" s="1"/>
      <x:c r="CC501" s="1"/>
      <x:c r="CD501" s="1"/>
      <x:c r="CE501" s="1"/>
      <x:c r="CF501" s="1"/>
    </x:row>
    <x:row r="502" ht="15.75" customHeight="1">
      <x:c r="A502" s="1"/>
      <x:c r="B502" s="105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  <x:c r="CA502" s="1"/>
      <x:c r="CB502" s="1"/>
      <x:c r="CC502" s="1"/>
      <x:c r="CD502" s="1"/>
      <x:c r="CE502" s="1"/>
      <x:c r="CF502" s="1"/>
    </x:row>
    <x:row r="503" ht="15.75" customHeight="1">
      <x:c r="A503" s="1"/>
      <x:c r="B503" s="105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</x:row>
    <x:row r="504" ht="15.75" customHeight="1">
      <x:c r="A504" s="1"/>
      <x:c r="B504" s="105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</x:row>
    <x:row r="505" ht="15.75" customHeight="1">
      <x:c r="A505" s="1"/>
      <x:c r="B505" s="105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  <x:c r="CA505" s="1"/>
      <x:c r="CB505" s="1"/>
      <x:c r="CC505" s="1"/>
      <x:c r="CD505" s="1"/>
      <x:c r="CE505" s="1"/>
      <x:c r="CF505" s="1"/>
    </x:row>
    <x:row r="506" ht="15.75" customHeight="1">
      <x:c r="A506" s="1"/>
      <x:c r="B506" s="105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  <x:c r="CA506" s="1"/>
      <x:c r="CB506" s="1"/>
      <x:c r="CC506" s="1"/>
      <x:c r="CD506" s="1"/>
      <x:c r="CE506" s="1"/>
      <x:c r="CF506" s="1"/>
    </x:row>
    <x:row r="507" ht="15.75" customHeight="1">
      <x:c r="A507" s="1"/>
      <x:c r="B507" s="105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  <x:c r="CA507" s="1"/>
      <x:c r="CB507" s="1"/>
      <x:c r="CC507" s="1"/>
      <x:c r="CD507" s="1"/>
      <x:c r="CE507" s="1"/>
      <x:c r="CF507" s="1"/>
    </x:row>
    <x:row r="508" ht="15.75" customHeight="1">
      <x:c r="A508" s="1"/>
      <x:c r="B508" s="105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  <x:c r="CA508" s="1"/>
      <x:c r="CB508" s="1"/>
      <x:c r="CC508" s="1"/>
      <x:c r="CD508" s="1"/>
      <x:c r="CE508" s="1"/>
      <x:c r="CF508" s="1"/>
    </x:row>
    <x:row r="509" ht="15.75" customHeight="1">
      <x:c r="A509" s="1"/>
      <x:c r="B509" s="105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  <x:c r="CA509" s="1"/>
      <x:c r="CB509" s="1"/>
      <x:c r="CC509" s="1"/>
      <x:c r="CD509" s="1"/>
      <x:c r="CE509" s="1"/>
      <x:c r="CF509" s="1"/>
    </x:row>
    <x:row r="510" ht="15.75" customHeight="1">
      <x:c r="A510" s="1"/>
      <x:c r="B510" s="105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  <x:c r="CA510" s="1"/>
      <x:c r="CB510" s="1"/>
      <x:c r="CC510" s="1"/>
      <x:c r="CD510" s="1"/>
      <x:c r="CE510" s="1"/>
      <x:c r="CF510" s="1"/>
    </x:row>
    <x:row r="511" ht="15.75" customHeight="1">
      <x:c r="A511" s="1"/>
      <x:c r="B511" s="105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  <x:c r="CA511" s="1"/>
      <x:c r="CB511" s="1"/>
      <x:c r="CC511" s="1"/>
      <x:c r="CD511" s="1"/>
      <x:c r="CE511" s="1"/>
      <x:c r="CF511" s="1"/>
    </x:row>
    <x:row r="512" ht="15.75" customHeight="1">
      <x:c r="A512" s="1"/>
      <x:c r="B512" s="105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  <x:c r="CA512" s="1"/>
      <x:c r="CB512" s="1"/>
      <x:c r="CC512" s="1"/>
      <x:c r="CD512" s="1"/>
      <x:c r="CE512" s="1"/>
      <x:c r="CF512" s="1"/>
    </x:row>
    <x:row r="513" ht="15.75" customHeight="1">
      <x:c r="A513" s="1"/>
      <x:c r="B513" s="105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  <x:c r="CA513" s="1"/>
      <x:c r="CB513" s="1"/>
      <x:c r="CC513" s="1"/>
      <x:c r="CD513" s="1"/>
      <x:c r="CE513" s="1"/>
      <x:c r="CF513" s="1"/>
    </x:row>
    <x:row r="514" ht="15.75" customHeight="1">
      <x:c r="A514" s="1"/>
      <x:c r="B514" s="105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  <x:c r="CA514" s="1"/>
      <x:c r="CB514" s="1"/>
      <x:c r="CC514" s="1"/>
      <x:c r="CD514" s="1"/>
      <x:c r="CE514" s="1"/>
      <x:c r="CF514" s="1"/>
    </x:row>
    <x:row r="515" ht="15.75" customHeight="1">
      <x:c r="A515" s="1"/>
      <x:c r="B515" s="105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  <x:c r="CA515" s="1"/>
      <x:c r="CB515" s="1"/>
      <x:c r="CC515" s="1"/>
      <x:c r="CD515" s="1"/>
      <x:c r="CE515" s="1"/>
      <x:c r="CF515" s="1"/>
    </x:row>
    <x:row r="516" ht="15.75" customHeight="1">
      <x:c r="A516" s="1"/>
      <x:c r="B516" s="105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  <x:c r="CA516" s="1"/>
      <x:c r="CB516" s="1"/>
      <x:c r="CC516" s="1"/>
      <x:c r="CD516" s="1"/>
      <x:c r="CE516" s="1"/>
      <x:c r="CF516" s="1"/>
    </x:row>
    <x:row r="517" ht="15.75" customHeight="1">
      <x:c r="A517" s="1"/>
      <x:c r="B517" s="105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  <x:c r="CA517" s="1"/>
      <x:c r="CB517" s="1"/>
      <x:c r="CC517" s="1"/>
      <x:c r="CD517" s="1"/>
      <x:c r="CE517" s="1"/>
      <x:c r="CF517" s="1"/>
    </x:row>
    <x:row r="518" ht="15.75" customHeight="1">
      <x:c r="A518" s="1"/>
      <x:c r="B518" s="105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  <x:c r="CA518" s="1"/>
      <x:c r="CB518" s="1"/>
      <x:c r="CC518" s="1"/>
      <x:c r="CD518" s="1"/>
      <x:c r="CE518" s="1"/>
      <x:c r="CF518" s="1"/>
    </x:row>
    <x:row r="519" ht="15.75" customHeight="1">
      <x:c r="A519" s="1"/>
      <x:c r="B519" s="105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  <x:c r="CA519" s="1"/>
      <x:c r="CB519" s="1"/>
      <x:c r="CC519" s="1"/>
      <x:c r="CD519" s="1"/>
      <x:c r="CE519" s="1"/>
      <x:c r="CF519" s="1"/>
    </x:row>
    <x:row r="520" ht="15.75" customHeight="1">
      <x:c r="A520" s="1"/>
      <x:c r="B520" s="105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  <x:c r="CA520" s="1"/>
      <x:c r="CB520" s="1"/>
      <x:c r="CC520" s="1"/>
      <x:c r="CD520" s="1"/>
      <x:c r="CE520" s="1"/>
      <x:c r="CF520" s="1"/>
    </x:row>
    <x:row r="521" ht="15.75" customHeight="1">
      <x:c r="A521" s="1"/>
      <x:c r="B521" s="105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  <x:c r="CA521" s="1"/>
      <x:c r="CB521" s="1"/>
      <x:c r="CC521" s="1"/>
      <x:c r="CD521" s="1"/>
      <x:c r="CE521" s="1"/>
      <x:c r="CF521" s="1"/>
    </x:row>
    <x:row r="522" ht="15.75" customHeight="1">
      <x:c r="A522" s="1"/>
      <x:c r="B522" s="105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  <x:c r="CA522" s="1"/>
      <x:c r="CB522" s="1"/>
      <x:c r="CC522" s="1"/>
      <x:c r="CD522" s="1"/>
      <x:c r="CE522" s="1"/>
      <x:c r="CF522" s="1"/>
    </x:row>
    <x:row r="523" ht="15.75" customHeight="1">
      <x:c r="A523" s="1"/>
      <x:c r="B523" s="105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  <x:c r="CA523" s="1"/>
      <x:c r="CB523" s="1"/>
      <x:c r="CC523" s="1"/>
      <x:c r="CD523" s="1"/>
      <x:c r="CE523" s="1"/>
      <x:c r="CF523" s="1"/>
    </x:row>
    <x:row r="524" ht="15.75" customHeight="1">
      <x:c r="A524" s="1"/>
      <x:c r="B524" s="105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  <x:c r="CA524" s="1"/>
      <x:c r="CB524" s="1"/>
      <x:c r="CC524" s="1"/>
      <x:c r="CD524" s="1"/>
      <x:c r="CE524" s="1"/>
      <x:c r="CF524" s="1"/>
    </x:row>
    <x:row r="525" ht="15.75" customHeight="1">
      <x:c r="A525" s="1"/>
      <x:c r="B525" s="105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  <x:c r="CA525" s="1"/>
      <x:c r="CB525" s="1"/>
      <x:c r="CC525" s="1"/>
      <x:c r="CD525" s="1"/>
      <x:c r="CE525" s="1"/>
      <x:c r="CF525" s="1"/>
    </x:row>
    <x:row r="526" ht="15.75" customHeight="1">
      <x:c r="A526" s="1"/>
      <x:c r="B526" s="105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</x:row>
    <x:row r="527" ht="15.75" customHeight="1">
      <x:c r="A527" s="1"/>
      <x:c r="B527" s="105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  <x:c r="CA527" s="1"/>
      <x:c r="CB527" s="1"/>
      <x:c r="CC527" s="1"/>
      <x:c r="CD527" s="1"/>
      <x:c r="CE527" s="1"/>
      <x:c r="CF527" s="1"/>
    </x:row>
    <x:row r="528" ht="15.75" customHeight="1">
      <x:c r="A528" s="1"/>
      <x:c r="B528" s="105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  <x:c r="CA528" s="1"/>
      <x:c r="CB528" s="1"/>
      <x:c r="CC528" s="1"/>
      <x:c r="CD528" s="1"/>
      <x:c r="CE528" s="1"/>
      <x:c r="CF528" s="1"/>
    </x:row>
    <x:row r="529" ht="15.75" customHeight="1">
      <x:c r="A529" s="1"/>
      <x:c r="B529" s="105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  <x:c r="CA529" s="1"/>
      <x:c r="CB529" s="1"/>
      <x:c r="CC529" s="1"/>
      <x:c r="CD529" s="1"/>
      <x:c r="CE529" s="1"/>
      <x:c r="CF529" s="1"/>
    </x:row>
    <x:row r="530" ht="15.75" customHeight="1">
      <x:c r="A530" s="1"/>
      <x:c r="B530" s="105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  <x:c r="CA530" s="1"/>
      <x:c r="CB530" s="1"/>
      <x:c r="CC530" s="1"/>
      <x:c r="CD530" s="1"/>
      <x:c r="CE530" s="1"/>
      <x:c r="CF530" s="1"/>
    </x:row>
    <x:row r="531" ht="15.75" customHeight="1">
      <x:c r="A531" s="1"/>
      <x:c r="B531" s="105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  <x:c r="CA531" s="1"/>
      <x:c r="CB531" s="1"/>
      <x:c r="CC531" s="1"/>
      <x:c r="CD531" s="1"/>
      <x:c r="CE531" s="1"/>
      <x:c r="CF531" s="1"/>
    </x:row>
    <x:row r="532" ht="15.75" customHeight="1">
      <x:c r="A532" s="1"/>
      <x:c r="B532" s="105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  <x:c r="CA532" s="1"/>
      <x:c r="CB532" s="1"/>
      <x:c r="CC532" s="1"/>
      <x:c r="CD532" s="1"/>
      <x:c r="CE532" s="1"/>
      <x:c r="CF532" s="1"/>
    </x:row>
    <x:row r="533" ht="15.75" customHeight="1">
      <x:c r="A533" s="1"/>
      <x:c r="B533" s="105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  <x:c r="CA533" s="1"/>
      <x:c r="CB533" s="1"/>
      <x:c r="CC533" s="1"/>
      <x:c r="CD533" s="1"/>
      <x:c r="CE533" s="1"/>
      <x:c r="CF533" s="1"/>
    </x:row>
    <x:row r="534" ht="15.75" customHeight="1">
      <x:c r="A534" s="1"/>
      <x:c r="B534" s="105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  <x:c r="CA534" s="1"/>
      <x:c r="CB534" s="1"/>
      <x:c r="CC534" s="1"/>
      <x:c r="CD534" s="1"/>
      <x:c r="CE534" s="1"/>
      <x:c r="CF534" s="1"/>
    </x:row>
    <x:row r="535" ht="15.75" customHeight="1">
      <x:c r="A535" s="1"/>
      <x:c r="B535" s="105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  <x:c r="CA535" s="1"/>
      <x:c r="CB535" s="1"/>
      <x:c r="CC535" s="1"/>
      <x:c r="CD535" s="1"/>
      <x:c r="CE535" s="1"/>
      <x:c r="CF535" s="1"/>
    </x:row>
    <x:row r="536" ht="15.75" customHeight="1">
      <x:c r="A536" s="1"/>
      <x:c r="B536" s="105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  <x:c r="CA536" s="1"/>
      <x:c r="CB536" s="1"/>
      <x:c r="CC536" s="1"/>
      <x:c r="CD536" s="1"/>
      <x:c r="CE536" s="1"/>
      <x:c r="CF536" s="1"/>
    </x:row>
    <x:row r="537" ht="15.75" customHeight="1">
      <x:c r="A537" s="1"/>
      <x:c r="B537" s="105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  <x:c r="CA537" s="1"/>
      <x:c r="CB537" s="1"/>
      <x:c r="CC537" s="1"/>
      <x:c r="CD537" s="1"/>
      <x:c r="CE537" s="1"/>
      <x:c r="CF537" s="1"/>
    </x:row>
    <x:row r="538" ht="15.75" customHeight="1">
      <x:c r="A538" s="1"/>
      <x:c r="B538" s="105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  <x:c r="CA538" s="1"/>
      <x:c r="CB538" s="1"/>
      <x:c r="CC538" s="1"/>
      <x:c r="CD538" s="1"/>
      <x:c r="CE538" s="1"/>
      <x:c r="CF538" s="1"/>
    </x:row>
    <x:row r="539" ht="15.75" customHeight="1">
      <x:c r="A539" s="1"/>
      <x:c r="B539" s="105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  <x:c r="CA539" s="1"/>
      <x:c r="CB539" s="1"/>
      <x:c r="CC539" s="1"/>
      <x:c r="CD539" s="1"/>
      <x:c r="CE539" s="1"/>
      <x:c r="CF539" s="1"/>
    </x:row>
    <x:row r="540" ht="15.75" customHeight="1">
      <x:c r="A540" s="1"/>
      <x:c r="B540" s="105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  <x:c r="CA540" s="1"/>
      <x:c r="CB540" s="1"/>
      <x:c r="CC540" s="1"/>
      <x:c r="CD540" s="1"/>
      <x:c r="CE540" s="1"/>
      <x:c r="CF540" s="1"/>
    </x:row>
    <x:row r="541" ht="15.75" customHeight="1">
      <x:c r="A541" s="1"/>
      <x:c r="B541" s="105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  <x:c r="CA541" s="1"/>
      <x:c r="CB541" s="1"/>
      <x:c r="CC541" s="1"/>
      <x:c r="CD541" s="1"/>
      <x:c r="CE541" s="1"/>
      <x:c r="CF541" s="1"/>
    </x:row>
    <x:row r="542" ht="15.75" customHeight="1">
      <x:c r="A542" s="1"/>
      <x:c r="B542" s="105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  <x:c r="CA542" s="1"/>
      <x:c r="CB542" s="1"/>
      <x:c r="CC542" s="1"/>
      <x:c r="CD542" s="1"/>
      <x:c r="CE542" s="1"/>
      <x:c r="CF542" s="1"/>
    </x:row>
    <x:row r="543" ht="15.75" customHeight="1">
      <x:c r="A543" s="1"/>
      <x:c r="B543" s="105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  <x:c r="CA543" s="1"/>
      <x:c r="CB543" s="1"/>
      <x:c r="CC543" s="1"/>
      <x:c r="CD543" s="1"/>
      <x:c r="CE543" s="1"/>
      <x:c r="CF543" s="1"/>
    </x:row>
    <x:row r="544" ht="15.75" customHeight="1">
      <x:c r="A544" s="1"/>
      <x:c r="B544" s="105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  <x:c r="CA544" s="1"/>
      <x:c r="CB544" s="1"/>
      <x:c r="CC544" s="1"/>
      <x:c r="CD544" s="1"/>
      <x:c r="CE544" s="1"/>
      <x:c r="CF544" s="1"/>
    </x:row>
    <x:row r="545" ht="15.75" customHeight="1">
      <x:c r="A545" s="1"/>
      <x:c r="B545" s="105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  <x:c r="CA545" s="1"/>
      <x:c r="CB545" s="1"/>
      <x:c r="CC545" s="1"/>
      <x:c r="CD545" s="1"/>
      <x:c r="CE545" s="1"/>
      <x:c r="CF545" s="1"/>
    </x:row>
    <x:row r="546" ht="15.75" customHeight="1">
      <x:c r="A546" s="1"/>
      <x:c r="B546" s="105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  <x:c r="CA546" s="1"/>
      <x:c r="CB546" s="1"/>
      <x:c r="CC546" s="1"/>
      <x:c r="CD546" s="1"/>
      <x:c r="CE546" s="1"/>
      <x:c r="CF546" s="1"/>
    </x:row>
    <x:row r="547" ht="15.75" customHeight="1">
      <x:c r="A547" s="1"/>
      <x:c r="B547" s="105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</x:row>
    <x:row r="548" ht="15.75" customHeight="1">
      <x:c r="A548" s="1"/>
      <x:c r="B548" s="105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</x:row>
    <x:row r="549" ht="15.75" customHeight="1">
      <x:c r="A549" s="1"/>
      <x:c r="B549" s="105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</x:row>
    <x:row r="550" ht="15.75" customHeight="1">
      <x:c r="A550" s="1"/>
      <x:c r="B550" s="105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</x:row>
    <x:row r="551" ht="15.75" customHeight="1">
      <x:c r="A551" s="1"/>
      <x:c r="B551" s="105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</x:row>
    <x:row r="552" ht="15.75" customHeight="1">
      <x:c r="A552" s="1"/>
      <x:c r="B552" s="105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</x:row>
    <x:row r="553" ht="15.75" customHeight="1">
      <x:c r="A553" s="1"/>
      <x:c r="B553" s="105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</x:row>
    <x:row r="554" ht="15.75" customHeight="1">
      <x:c r="A554" s="1"/>
      <x:c r="B554" s="105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</x:row>
    <x:row r="555" ht="15.75" customHeight="1">
      <x:c r="A555" s="1"/>
      <x:c r="B555" s="105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</x:row>
    <x:row r="556" ht="15.75" customHeight="1">
      <x:c r="A556" s="1"/>
      <x:c r="B556" s="105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</x:row>
    <x:row r="557" ht="15.75" customHeight="1">
      <x:c r="A557" s="1"/>
      <x:c r="B557" s="105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</x:row>
    <x:row r="558" ht="15.75" customHeight="1">
      <x:c r="A558" s="1"/>
      <x:c r="B558" s="105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</x:row>
    <x:row r="559" ht="15.75" customHeight="1">
      <x:c r="A559" s="1"/>
      <x:c r="B559" s="105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</x:row>
    <x:row r="560" ht="15.75" customHeight="1">
      <x:c r="A560" s="1"/>
      <x:c r="B560" s="105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</x:row>
    <x:row r="561" ht="15.75" customHeight="1">
      <x:c r="A561" s="1"/>
      <x:c r="B561" s="105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</x:row>
    <x:row r="562" ht="15.75" customHeight="1">
      <x:c r="A562" s="1"/>
      <x:c r="B562" s="105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</x:row>
    <x:row r="563" ht="15.75" customHeight="1">
      <x:c r="A563" s="1"/>
      <x:c r="B563" s="105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</x:row>
    <x:row r="564" ht="15.75" customHeight="1">
      <x:c r="A564" s="1"/>
      <x:c r="B564" s="105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</x:row>
    <x:row r="565" ht="15.75" customHeight="1">
      <x:c r="A565" s="1"/>
      <x:c r="B565" s="105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</x:row>
    <x:row r="566" ht="15.75" customHeight="1">
      <x:c r="A566" s="1"/>
      <x:c r="B566" s="105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  <x:c r="CA566" s="1"/>
      <x:c r="CB566" s="1"/>
      <x:c r="CC566" s="1"/>
      <x:c r="CD566" s="1"/>
      <x:c r="CE566" s="1"/>
      <x:c r="CF566" s="1"/>
    </x:row>
    <x:row r="567" ht="15.75" customHeight="1">
      <x:c r="A567" s="1"/>
      <x:c r="B567" s="105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  <x:c r="CA567" s="1"/>
      <x:c r="CB567" s="1"/>
      <x:c r="CC567" s="1"/>
      <x:c r="CD567" s="1"/>
      <x:c r="CE567" s="1"/>
      <x:c r="CF567" s="1"/>
    </x:row>
    <x:row r="568" ht="15.75" customHeight="1">
      <x:c r="A568" s="1"/>
      <x:c r="B568" s="105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  <x:c r="CA568" s="1"/>
      <x:c r="CB568" s="1"/>
      <x:c r="CC568" s="1"/>
      <x:c r="CD568" s="1"/>
      <x:c r="CE568" s="1"/>
      <x:c r="CF568" s="1"/>
    </x:row>
    <x:row r="569" ht="15.75" customHeight="1">
      <x:c r="A569" s="1"/>
      <x:c r="B569" s="105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  <x:c r="CA569" s="1"/>
      <x:c r="CB569" s="1"/>
      <x:c r="CC569" s="1"/>
      <x:c r="CD569" s="1"/>
      <x:c r="CE569" s="1"/>
      <x:c r="CF569" s="1"/>
    </x:row>
    <x:row r="570" ht="15.75" customHeight="1">
      <x:c r="A570" s="1"/>
      <x:c r="B570" s="105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  <x:c r="CA570" s="1"/>
      <x:c r="CB570" s="1"/>
      <x:c r="CC570" s="1"/>
      <x:c r="CD570" s="1"/>
      <x:c r="CE570" s="1"/>
      <x:c r="CF570" s="1"/>
    </x:row>
    <x:row r="571" ht="15.75" customHeight="1">
      <x:c r="A571" s="1"/>
      <x:c r="B571" s="105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  <x:c r="CA571" s="1"/>
      <x:c r="CB571" s="1"/>
      <x:c r="CC571" s="1"/>
      <x:c r="CD571" s="1"/>
      <x:c r="CE571" s="1"/>
      <x:c r="CF571" s="1"/>
    </x:row>
    <x:row r="572" ht="15.75" customHeight="1">
      <x:c r="A572" s="1"/>
      <x:c r="B572" s="105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</x:row>
    <x:row r="573" ht="15.75" customHeight="1">
      <x:c r="A573" s="1"/>
      <x:c r="B573" s="105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  <x:c r="CA573" s="1"/>
      <x:c r="CB573" s="1"/>
      <x:c r="CC573" s="1"/>
      <x:c r="CD573" s="1"/>
      <x:c r="CE573" s="1"/>
      <x:c r="CF573" s="1"/>
    </x:row>
    <x:row r="574" ht="15.75" customHeight="1">
      <x:c r="A574" s="1"/>
      <x:c r="B574" s="105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  <x:c r="CA574" s="1"/>
      <x:c r="CB574" s="1"/>
      <x:c r="CC574" s="1"/>
      <x:c r="CD574" s="1"/>
      <x:c r="CE574" s="1"/>
      <x:c r="CF574" s="1"/>
    </x:row>
    <x:row r="575" ht="15.75" customHeight="1">
      <x:c r="A575" s="1"/>
      <x:c r="B575" s="105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  <x:c r="CA575" s="1"/>
      <x:c r="CB575" s="1"/>
      <x:c r="CC575" s="1"/>
      <x:c r="CD575" s="1"/>
      <x:c r="CE575" s="1"/>
      <x:c r="CF575" s="1"/>
    </x:row>
    <x:row r="576" ht="15.75" customHeight="1">
      <x:c r="A576" s="1"/>
      <x:c r="B576" s="105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  <x:c r="CA576" s="1"/>
      <x:c r="CB576" s="1"/>
      <x:c r="CC576" s="1"/>
      <x:c r="CD576" s="1"/>
      <x:c r="CE576" s="1"/>
      <x:c r="CF576" s="1"/>
    </x:row>
    <x:row r="577" ht="15.75" customHeight="1">
      <x:c r="A577" s="1"/>
      <x:c r="B577" s="105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  <x:c r="CA577" s="1"/>
      <x:c r="CB577" s="1"/>
      <x:c r="CC577" s="1"/>
      <x:c r="CD577" s="1"/>
      <x:c r="CE577" s="1"/>
      <x:c r="CF577" s="1"/>
    </x:row>
    <x:row r="578" ht="15.75" customHeight="1">
      <x:c r="A578" s="1"/>
      <x:c r="B578" s="105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  <x:c r="CA578" s="1"/>
      <x:c r="CB578" s="1"/>
      <x:c r="CC578" s="1"/>
      <x:c r="CD578" s="1"/>
      <x:c r="CE578" s="1"/>
      <x:c r="CF578" s="1"/>
    </x:row>
    <x:row r="579" ht="15.75" customHeight="1">
      <x:c r="A579" s="1"/>
      <x:c r="B579" s="105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  <x:c r="CA579" s="1"/>
      <x:c r="CB579" s="1"/>
      <x:c r="CC579" s="1"/>
      <x:c r="CD579" s="1"/>
      <x:c r="CE579" s="1"/>
      <x:c r="CF579" s="1"/>
    </x:row>
    <x:row r="580" ht="15.75" customHeight="1">
      <x:c r="A580" s="1"/>
      <x:c r="B580" s="105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  <x:c r="CA580" s="1"/>
      <x:c r="CB580" s="1"/>
      <x:c r="CC580" s="1"/>
      <x:c r="CD580" s="1"/>
      <x:c r="CE580" s="1"/>
      <x:c r="CF580" s="1"/>
    </x:row>
    <x:row r="581" ht="15.75" customHeight="1">
      <x:c r="A581" s="1"/>
      <x:c r="B581" s="105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  <x:c r="CA581" s="1"/>
      <x:c r="CB581" s="1"/>
      <x:c r="CC581" s="1"/>
      <x:c r="CD581" s="1"/>
      <x:c r="CE581" s="1"/>
      <x:c r="CF581" s="1"/>
    </x:row>
    <x:row r="582" ht="15.75" customHeight="1">
      <x:c r="A582" s="1"/>
      <x:c r="B582" s="105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  <x:c r="CA582" s="1"/>
      <x:c r="CB582" s="1"/>
      <x:c r="CC582" s="1"/>
      <x:c r="CD582" s="1"/>
      <x:c r="CE582" s="1"/>
      <x:c r="CF582" s="1"/>
    </x:row>
    <x:row r="583" ht="15.75" customHeight="1">
      <x:c r="A583" s="1"/>
      <x:c r="B583" s="105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  <x:c r="CA583" s="1"/>
      <x:c r="CB583" s="1"/>
      <x:c r="CC583" s="1"/>
      <x:c r="CD583" s="1"/>
      <x:c r="CE583" s="1"/>
      <x:c r="CF583" s="1"/>
    </x:row>
    <x:row r="584" ht="15.75" customHeight="1">
      <x:c r="A584" s="1"/>
      <x:c r="B584" s="105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  <x:c r="CA584" s="1"/>
      <x:c r="CB584" s="1"/>
      <x:c r="CC584" s="1"/>
      <x:c r="CD584" s="1"/>
      <x:c r="CE584" s="1"/>
      <x:c r="CF584" s="1"/>
    </x:row>
    <x:row r="585" ht="15.75" customHeight="1">
      <x:c r="A585" s="1"/>
      <x:c r="B585" s="105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</x:row>
    <x:row r="586" ht="15.75" customHeight="1">
      <x:c r="A586" s="1"/>
      <x:c r="B586" s="105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</x:row>
    <x:row r="587" ht="15.75" customHeight="1">
      <x:c r="A587" s="1"/>
      <x:c r="B587" s="105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  <x:c r="CA587" s="1"/>
      <x:c r="CB587" s="1"/>
      <x:c r="CC587" s="1"/>
      <x:c r="CD587" s="1"/>
      <x:c r="CE587" s="1"/>
      <x:c r="CF587" s="1"/>
    </x:row>
    <x:row r="588" ht="15.75" customHeight="1">
      <x:c r="A588" s="1"/>
      <x:c r="B588" s="105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  <x:c r="CA588" s="1"/>
      <x:c r="CB588" s="1"/>
      <x:c r="CC588" s="1"/>
      <x:c r="CD588" s="1"/>
      <x:c r="CE588" s="1"/>
      <x:c r="CF588" s="1"/>
    </x:row>
    <x:row r="589" ht="15.75" customHeight="1">
      <x:c r="A589" s="1"/>
      <x:c r="B589" s="105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  <x:c r="CA589" s="1"/>
      <x:c r="CB589" s="1"/>
      <x:c r="CC589" s="1"/>
      <x:c r="CD589" s="1"/>
      <x:c r="CE589" s="1"/>
      <x:c r="CF589" s="1"/>
    </x:row>
    <x:row r="590" ht="15.75" customHeight="1">
      <x:c r="A590" s="1"/>
      <x:c r="B590" s="105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  <x:c r="CA590" s="1"/>
      <x:c r="CB590" s="1"/>
      <x:c r="CC590" s="1"/>
      <x:c r="CD590" s="1"/>
      <x:c r="CE590" s="1"/>
      <x:c r="CF590" s="1"/>
    </x:row>
    <x:row r="591" ht="15.75" customHeight="1">
      <x:c r="A591" s="1"/>
      <x:c r="B591" s="105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  <x:c r="CA591" s="1"/>
      <x:c r="CB591" s="1"/>
      <x:c r="CC591" s="1"/>
      <x:c r="CD591" s="1"/>
      <x:c r="CE591" s="1"/>
      <x:c r="CF591" s="1"/>
    </x:row>
    <x:row r="592" ht="15.75" customHeight="1">
      <x:c r="A592" s="1"/>
      <x:c r="B592" s="105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  <x:c r="CA592" s="1"/>
      <x:c r="CB592" s="1"/>
      <x:c r="CC592" s="1"/>
      <x:c r="CD592" s="1"/>
      <x:c r="CE592" s="1"/>
      <x:c r="CF592" s="1"/>
    </x:row>
    <x:row r="593" ht="15.75" customHeight="1">
      <x:c r="A593" s="1"/>
      <x:c r="B593" s="105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  <x:c r="CA593" s="1"/>
      <x:c r="CB593" s="1"/>
      <x:c r="CC593" s="1"/>
      <x:c r="CD593" s="1"/>
      <x:c r="CE593" s="1"/>
      <x:c r="CF593" s="1"/>
    </x:row>
    <x:row r="594" ht="15.75" customHeight="1">
      <x:c r="A594" s="1"/>
      <x:c r="B594" s="105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  <x:c r="CA594" s="1"/>
      <x:c r="CB594" s="1"/>
      <x:c r="CC594" s="1"/>
      <x:c r="CD594" s="1"/>
      <x:c r="CE594" s="1"/>
      <x:c r="CF594" s="1"/>
    </x:row>
    <x:row r="595" ht="15.75" customHeight="1">
      <x:c r="A595" s="1"/>
      <x:c r="B595" s="105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  <x:c r="CA595" s="1"/>
      <x:c r="CB595" s="1"/>
      <x:c r="CC595" s="1"/>
      <x:c r="CD595" s="1"/>
      <x:c r="CE595" s="1"/>
      <x:c r="CF595" s="1"/>
    </x:row>
    <x:row r="596" ht="15.75" customHeight="1">
      <x:c r="A596" s="1"/>
      <x:c r="B596" s="105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</x:row>
    <x:row r="597" ht="15.75" customHeight="1">
      <x:c r="A597" s="1"/>
      <x:c r="B597" s="105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</x:row>
    <x:row r="598" ht="15.75" customHeight="1">
      <x:c r="A598" s="1"/>
      <x:c r="B598" s="105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  <x:c r="CA598" s="1"/>
      <x:c r="CB598" s="1"/>
      <x:c r="CC598" s="1"/>
      <x:c r="CD598" s="1"/>
      <x:c r="CE598" s="1"/>
      <x:c r="CF598" s="1"/>
    </x:row>
    <x:row r="599" ht="15.75" customHeight="1">
      <x:c r="A599" s="1"/>
      <x:c r="B599" s="105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  <x:c r="CA599" s="1"/>
      <x:c r="CB599" s="1"/>
      <x:c r="CC599" s="1"/>
      <x:c r="CD599" s="1"/>
      <x:c r="CE599" s="1"/>
      <x:c r="CF599" s="1"/>
    </x:row>
    <x:row r="600" ht="15.75" customHeight="1">
      <x:c r="A600" s="1"/>
      <x:c r="B600" s="105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  <x:c r="CA600" s="1"/>
      <x:c r="CB600" s="1"/>
      <x:c r="CC600" s="1"/>
      <x:c r="CD600" s="1"/>
      <x:c r="CE600" s="1"/>
      <x:c r="CF600" s="1"/>
    </x:row>
    <x:row r="601" ht="15.75" customHeight="1">
      <x:c r="A601" s="1"/>
      <x:c r="B601" s="105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  <x:c r="CA601" s="1"/>
      <x:c r="CB601" s="1"/>
      <x:c r="CC601" s="1"/>
      <x:c r="CD601" s="1"/>
      <x:c r="CE601" s="1"/>
      <x:c r="CF601" s="1"/>
    </x:row>
    <x:row r="602" ht="15.75" customHeight="1">
      <x:c r="A602" s="1"/>
      <x:c r="B602" s="105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  <x:c r="CA602" s="1"/>
      <x:c r="CB602" s="1"/>
      <x:c r="CC602" s="1"/>
      <x:c r="CD602" s="1"/>
      <x:c r="CE602" s="1"/>
      <x:c r="CF602" s="1"/>
    </x:row>
    <x:row r="603" ht="15.75" customHeight="1">
      <x:c r="A603" s="1"/>
      <x:c r="B603" s="105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  <x:c r="CA603" s="1"/>
      <x:c r="CB603" s="1"/>
      <x:c r="CC603" s="1"/>
      <x:c r="CD603" s="1"/>
      <x:c r="CE603" s="1"/>
      <x:c r="CF603" s="1"/>
    </x:row>
    <x:row r="604" ht="15.75" customHeight="1">
      <x:c r="A604" s="1"/>
      <x:c r="B604" s="105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  <x:c r="CA604" s="1"/>
      <x:c r="CB604" s="1"/>
      <x:c r="CC604" s="1"/>
      <x:c r="CD604" s="1"/>
      <x:c r="CE604" s="1"/>
      <x:c r="CF604" s="1"/>
    </x:row>
    <x:row r="605" ht="15.75" customHeight="1">
      <x:c r="A605" s="1"/>
      <x:c r="B605" s="105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  <x:c r="CA605" s="1"/>
      <x:c r="CB605" s="1"/>
      <x:c r="CC605" s="1"/>
      <x:c r="CD605" s="1"/>
      <x:c r="CE605" s="1"/>
      <x:c r="CF605" s="1"/>
    </x:row>
    <x:row r="606" ht="15.75" customHeight="1">
      <x:c r="A606" s="1"/>
      <x:c r="B606" s="105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  <x:c r="CA606" s="1"/>
      <x:c r="CB606" s="1"/>
      <x:c r="CC606" s="1"/>
      <x:c r="CD606" s="1"/>
      <x:c r="CE606" s="1"/>
      <x:c r="CF606" s="1"/>
    </x:row>
    <x:row r="607" ht="15.75" customHeight="1">
      <x:c r="A607" s="1"/>
      <x:c r="B607" s="105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  <x:c r="CA607" s="1"/>
      <x:c r="CB607" s="1"/>
      <x:c r="CC607" s="1"/>
      <x:c r="CD607" s="1"/>
      <x:c r="CE607" s="1"/>
      <x:c r="CF607" s="1"/>
    </x:row>
    <x:row r="608" ht="15.75" customHeight="1">
      <x:c r="A608" s="1"/>
      <x:c r="B608" s="105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  <x:c r="CA608" s="1"/>
      <x:c r="CB608" s="1"/>
      <x:c r="CC608" s="1"/>
      <x:c r="CD608" s="1"/>
      <x:c r="CE608" s="1"/>
      <x:c r="CF608" s="1"/>
    </x:row>
    <x:row r="609" ht="15.75" customHeight="1">
      <x:c r="A609" s="1"/>
      <x:c r="B609" s="105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  <x:c r="CA609" s="1"/>
      <x:c r="CB609" s="1"/>
      <x:c r="CC609" s="1"/>
      <x:c r="CD609" s="1"/>
      <x:c r="CE609" s="1"/>
      <x:c r="CF609" s="1"/>
    </x:row>
    <x:row r="610" ht="15.75" customHeight="1">
      <x:c r="A610" s="1"/>
      <x:c r="B610" s="105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  <x:c r="CA610" s="1"/>
      <x:c r="CB610" s="1"/>
      <x:c r="CC610" s="1"/>
      <x:c r="CD610" s="1"/>
      <x:c r="CE610" s="1"/>
      <x:c r="CF610" s="1"/>
    </x:row>
    <x:row r="611" ht="15.75" customHeight="1">
      <x:c r="A611" s="1"/>
      <x:c r="B611" s="105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  <x:c r="CA611" s="1"/>
      <x:c r="CB611" s="1"/>
      <x:c r="CC611" s="1"/>
      <x:c r="CD611" s="1"/>
      <x:c r="CE611" s="1"/>
      <x:c r="CF611" s="1"/>
    </x:row>
    <x:row r="612" ht="15.75" customHeight="1">
      <x:c r="A612" s="1"/>
      <x:c r="B612" s="105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  <x:c r="CA612" s="1"/>
      <x:c r="CB612" s="1"/>
      <x:c r="CC612" s="1"/>
      <x:c r="CD612" s="1"/>
      <x:c r="CE612" s="1"/>
      <x:c r="CF612" s="1"/>
    </x:row>
    <x:row r="613" ht="15.75" customHeight="1">
      <x:c r="A613" s="1"/>
      <x:c r="B613" s="105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  <x:c r="CA613" s="1"/>
      <x:c r="CB613" s="1"/>
      <x:c r="CC613" s="1"/>
      <x:c r="CD613" s="1"/>
      <x:c r="CE613" s="1"/>
      <x:c r="CF613" s="1"/>
    </x:row>
    <x:row r="614" ht="15.75" customHeight="1">
      <x:c r="A614" s="1"/>
      <x:c r="B614" s="105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  <x:c r="CA614" s="1"/>
      <x:c r="CB614" s="1"/>
      <x:c r="CC614" s="1"/>
      <x:c r="CD614" s="1"/>
      <x:c r="CE614" s="1"/>
      <x:c r="CF614" s="1"/>
    </x:row>
    <x:row r="615" ht="15.75" customHeight="1">
      <x:c r="A615" s="1"/>
      <x:c r="B615" s="105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  <x:c r="CA615" s="1"/>
      <x:c r="CB615" s="1"/>
      <x:c r="CC615" s="1"/>
      <x:c r="CD615" s="1"/>
      <x:c r="CE615" s="1"/>
      <x:c r="CF615" s="1"/>
    </x:row>
    <x:row r="616" ht="15.75" customHeight="1">
      <x:c r="A616" s="1"/>
      <x:c r="B616" s="105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  <x:c r="CA616" s="1"/>
      <x:c r="CB616" s="1"/>
      <x:c r="CC616" s="1"/>
      <x:c r="CD616" s="1"/>
      <x:c r="CE616" s="1"/>
      <x:c r="CF616" s="1"/>
    </x:row>
    <x:row r="617" ht="15.75" customHeight="1">
      <x:c r="A617" s="1"/>
      <x:c r="B617" s="105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  <x:c r="CA617" s="1"/>
      <x:c r="CB617" s="1"/>
      <x:c r="CC617" s="1"/>
      <x:c r="CD617" s="1"/>
      <x:c r="CE617" s="1"/>
      <x:c r="CF617" s="1"/>
    </x:row>
    <x:row r="618" ht="15.75" customHeight="1">
      <x:c r="A618" s="1"/>
      <x:c r="B618" s="105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  <x:c r="CA618" s="1"/>
      <x:c r="CB618" s="1"/>
      <x:c r="CC618" s="1"/>
      <x:c r="CD618" s="1"/>
      <x:c r="CE618" s="1"/>
      <x:c r="CF618" s="1"/>
    </x:row>
    <x:row r="619" ht="15.75" customHeight="1">
      <x:c r="A619" s="1"/>
      <x:c r="B619" s="105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  <x:c r="CA619" s="1"/>
      <x:c r="CB619" s="1"/>
      <x:c r="CC619" s="1"/>
      <x:c r="CD619" s="1"/>
      <x:c r="CE619" s="1"/>
      <x:c r="CF619" s="1"/>
    </x:row>
    <x:row r="620" ht="15.75" customHeight="1">
      <x:c r="A620" s="1"/>
      <x:c r="B620" s="105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  <x:c r="CA620" s="1"/>
      <x:c r="CB620" s="1"/>
      <x:c r="CC620" s="1"/>
      <x:c r="CD620" s="1"/>
      <x:c r="CE620" s="1"/>
      <x:c r="CF620" s="1"/>
    </x:row>
    <x:row r="621" ht="15.75" customHeight="1">
      <x:c r="A621" s="1"/>
      <x:c r="B621" s="105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  <x:c r="CA621" s="1"/>
      <x:c r="CB621" s="1"/>
      <x:c r="CC621" s="1"/>
      <x:c r="CD621" s="1"/>
      <x:c r="CE621" s="1"/>
      <x:c r="CF621" s="1"/>
    </x:row>
    <x:row r="622" ht="15.75" customHeight="1">
      <x:c r="A622" s="1"/>
      <x:c r="B622" s="105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  <x:c r="CA622" s="1"/>
      <x:c r="CB622" s="1"/>
      <x:c r="CC622" s="1"/>
      <x:c r="CD622" s="1"/>
      <x:c r="CE622" s="1"/>
      <x:c r="CF622" s="1"/>
    </x:row>
    <x:row r="623" ht="15.75" customHeight="1">
      <x:c r="A623" s="1"/>
      <x:c r="B623" s="105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  <x:c r="CA623" s="1"/>
      <x:c r="CB623" s="1"/>
      <x:c r="CC623" s="1"/>
      <x:c r="CD623" s="1"/>
      <x:c r="CE623" s="1"/>
      <x:c r="CF623" s="1"/>
    </x:row>
    <x:row r="624" ht="15.75" customHeight="1">
      <x:c r="A624" s="1"/>
      <x:c r="B624" s="105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  <x:c r="CA624" s="1"/>
      <x:c r="CB624" s="1"/>
      <x:c r="CC624" s="1"/>
      <x:c r="CD624" s="1"/>
      <x:c r="CE624" s="1"/>
      <x:c r="CF624" s="1"/>
    </x:row>
    <x:row r="625" ht="15.75" customHeight="1">
      <x:c r="A625" s="1"/>
      <x:c r="B625" s="105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  <x:c r="CA625" s="1"/>
      <x:c r="CB625" s="1"/>
      <x:c r="CC625" s="1"/>
      <x:c r="CD625" s="1"/>
      <x:c r="CE625" s="1"/>
      <x:c r="CF625" s="1"/>
    </x:row>
    <x:row r="626" ht="15.75" customHeight="1">
      <x:c r="A626" s="1"/>
      <x:c r="B626" s="105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  <x:c r="CA626" s="1"/>
      <x:c r="CB626" s="1"/>
      <x:c r="CC626" s="1"/>
      <x:c r="CD626" s="1"/>
      <x:c r="CE626" s="1"/>
      <x:c r="CF626" s="1"/>
    </x:row>
    <x:row r="627" ht="15.75" customHeight="1">
      <x:c r="A627" s="1"/>
      <x:c r="B627" s="105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  <x:c r="CA627" s="1"/>
      <x:c r="CB627" s="1"/>
      <x:c r="CC627" s="1"/>
      <x:c r="CD627" s="1"/>
      <x:c r="CE627" s="1"/>
      <x:c r="CF627" s="1"/>
    </x:row>
    <x:row r="628" ht="15.75" customHeight="1">
      <x:c r="A628" s="1"/>
      <x:c r="B628" s="105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  <x:c r="CA628" s="1"/>
      <x:c r="CB628" s="1"/>
      <x:c r="CC628" s="1"/>
      <x:c r="CD628" s="1"/>
      <x:c r="CE628" s="1"/>
      <x:c r="CF628" s="1"/>
    </x:row>
    <x:row r="629" ht="15.75" customHeight="1">
      <x:c r="A629" s="1"/>
      <x:c r="B629" s="105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  <x:c r="CA629" s="1"/>
      <x:c r="CB629" s="1"/>
      <x:c r="CC629" s="1"/>
      <x:c r="CD629" s="1"/>
      <x:c r="CE629" s="1"/>
      <x:c r="CF629" s="1"/>
    </x:row>
    <x:row r="630" ht="15.75" customHeight="1">
      <x:c r="A630" s="1"/>
      <x:c r="B630" s="105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  <x:c r="CA630" s="1"/>
      <x:c r="CB630" s="1"/>
      <x:c r="CC630" s="1"/>
      <x:c r="CD630" s="1"/>
      <x:c r="CE630" s="1"/>
      <x:c r="CF630" s="1"/>
    </x:row>
    <x:row r="631" ht="15.75" customHeight="1">
      <x:c r="A631" s="1"/>
      <x:c r="B631" s="105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  <x:c r="CA631" s="1"/>
      <x:c r="CB631" s="1"/>
      <x:c r="CC631" s="1"/>
      <x:c r="CD631" s="1"/>
      <x:c r="CE631" s="1"/>
      <x:c r="CF631" s="1"/>
    </x:row>
    <x:row r="632" ht="15.75" customHeight="1">
      <x:c r="A632" s="1"/>
      <x:c r="B632" s="105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  <x:c r="CA632" s="1"/>
      <x:c r="CB632" s="1"/>
      <x:c r="CC632" s="1"/>
      <x:c r="CD632" s="1"/>
      <x:c r="CE632" s="1"/>
      <x:c r="CF632" s="1"/>
    </x:row>
    <x:row r="633" ht="15.75" customHeight="1">
      <x:c r="A633" s="1"/>
      <x:c r="B633" s="105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  <x:c r="CA633" s="1"/>
      <x:c r="CB633" s="1"/>
      <x:c r="CC633" s="1"/>
      <x:c r="CD633" s="1"/>
      <x:c r="CE633" s="1"/>
      <x:c r="CF633" s="1"/>
    </x:row>
    <x:row r="634" ht="15.75" customHeight="1">
      <x:c r="A634" s="1"/>
      <x:c r="B634" s="105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  <x:c r="CA634" s="1"/>
      <x:c r="CB634" s="1"/>
      <x:c r="CC634" s="1"/>
      <x:c r="CD634" s="1"/>
      <x:c r="CE634" s="1"/>
      <x:c r="CF634" s="1"/>
    </x:row>
    <x:row r="635" ht="15.75" customHeight="1">
      <x:c r="A635" s="1"/>
      <x:c r="B635" s="105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  <x:c r="CA635" s="1"/>
      <x:c r="CB635" s="1"/>
      <x:c r="CC635" s="1"/>
      <x:c r="CD635" s="1"/>
      <x:c r="CE635" s="1"/>
      <x:c r="CF635" s="1"/>
    </x:row>
    <x:row r="636" ht="15.75" customHeight="1">
      <x:c r="A636" s="1"/>
      <x:c r="B636" s="105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  <x:c r="CA636" s="1"/>
      <x:c r="CB636" s="1"/>
      <x:c r="CC636" s="1"/>
      <x:c r="CD636" s="1"/>
      <x:c r="CE636" s="1"/>
      <x:c r="CF636" s="1"/>
    </x:row>
    <x:row r="637" ht="15.75" customHeight="1">
      <x:c r="A637" s="1"/>
      <x:c r="B637" s="105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  <x:c r="CA637" s="1"/>
      <x:c r="CB637" s="1"/>
      <x:c r="CC637" s="1"/>
      <x:c r="CD637" s="1"/>
      <x:c r="CE637" s="1"/>
      <x:c r="CF637" s="1"/>
    </x:row>
    <x:row r="638" ht="15.75" customHeight="1">
      <x:c r="A638" s="1"/>
      <x:c r="B638" s="105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  <x:c r="CA638" s="1"/>
      <x:c r="CB638" s="1"/>
      <x:c r="CC638" s="1"/>
      <x:c r="CD638" s="1"/>
      <x:c r="CE638" s="1"/>
      <x:c r="CF638" s="1"/>
    </x:row>
    <x:row r="639" ht="15.75" customHeight="1">
      <x:c r="A639" s="1"/>
      <x:c r="B639" s="105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  <x:c r="CA639" s="1"/>
      <x:c r="CB639" s="1"/>
      <x:c r="CC639" s="1"/>
      <x:c r="CD639" s="1"/>
      <x:c r="CE639" s="1"/>
      <x:c r="CF639" s="1"/>
    </x:row>
    <x:row r="640" ht="15.75" customHeight="1">
      <x:c r="A640" s="1"/>
      <x:c r="B640" s="105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  <x:c r="CA640" s="1"/>
      <x:c r="CB640" s="1"/>
      <x:c r="CC640" s="1"/>
      <x:c r="CD640" s="1"/>
      <x:c r="CE640" s="1"/>
      <x:c r="CF640" s="1"/>
    </x:row>
    <x:row r="641" ht="15.75" customHeight="1">
      <x:c r="A641" s="1"/>
      <x:c r="B641" s="105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  <x:c r="CA641" s="1"/>
      <x:c r="CB641" s="1"/>
      <x:c r="CC641" s="1"/>
      <x:c r="CD641" s="1"/>
      <x:c r="CE641" s="1"/>
      <x:c r="CF641" s="1"/>
    </x:row>
    <x:row r="642" ht="15.75" customHeight="1">
      <x:c r="A642" s="1"/>
      <x:c r="B642" s="105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  <x:c r="CA642" s="1"/>
      <x:c r="CB642" s="1"/>
      <x:c r="CC642" s="1"/>
      <x:c r="CD642" s="1"/>
      <x:c r="CE642" s="1"/>
      <x:c r="CF642" s="1"/>
    </x:row>
    <x:row r="643" ht="15.75" customHeight="1">
      <x:c r="A643" s="1"/>
      <x:c r="B643" s="105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  <x:c r="CA643" s="1"/>
      <x:c r="CB643" s="1"/>
      <x:c r="CC643" s="1"/>
      <x:c r="CD643" s="1"/>
      <x:c r="CE643" s="1"/>
      <x:c r="CF643" s="1"/>
    </x:row>
    <x:row r="644" ht="15.75" customHeight="1">
      <x:c r="A644" s="1"/>
      <x:c r="B644" s="105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  <x:c r="CA644" s="1"/>
      <x:c r="CB644" s="1"/>
      <x:c r="CC644" s="1"/>
      <x:c r="CD644" s="1"/>
      <x:c r="CE644" s="1"/>
      <x:c r="CF644" s="1"/>
    </x:row>
    <x:row r="645" ht="15.75" customHeight="1">
      <x:c r="A645" s="1"/>
      <x:c r="B645" s="105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  <x:c r="CA645" s="1"/>
      <x:c r="CB645" s="1"/>
      <x:c r="CC645" s="1"/>
      <x:c r="CD645" s="1"/>
      <x:c r="CE645" s="1"/>
      <x:c r="CF645" s="1"/>
    </x:row>
    <x:row r="646" ht="15.75" customHeight="1">
      <x:c r="A646" s="1"/>
      <x:c r="B646" s="105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  <x:c r="CA646" s="1"/>
      <x:c r="CB646" s="1"/>
      <x:c r="CC646" s="1"/>
      <x:c r="CD646" s="1"/>
      <x:c r="CE646" s="1"/>
      <x:c r="CF646" s="1"/>
    </x:row>
    <x:row r="647" ht="15.75" customHeight="1">
      <x:c r="A647" s="1"/>
      <x:c r="B647" s="105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  <x:c r="CA647" s="1"/>
      <x:c r="CB647" s="1"/>
      <x:c r="CC647" s="1"/>
      <x:c r="CD647" s="1"/>
      <x:c r="CE647" s="1"/>
      <x:c r="CF647" s="1"/>
    </x:row>
    <x:row r="648" ht="15.75" customHeight="1">
      <x:c r="A648" s="1"/>
      <x:c r="B648" s="105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  <x:c r="CA648" s="1"/>
      <x:c r="CB648" s="1"/>
      <x:c r="CC648" s="1"/>
      <x:c r="CD648" s="1"/>
      <x:c r="CE648" s="1"/>
      <x:c r="CF648" s="1"/>
    </x:row>
    <x:row r="649" ht="15.75" customHeight="1">
      <x:c r="A649" s="1"/>
      <x:c r="B649" s="105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  <x:c r="CA649" s="1"/>
      <x:c r="CB649" s="1"/>
      <x:c r="CC649" s="1"/>
      <x:c r="CD649" s="1"/>
      <x:c r="CE649" s="1"/>
      <x:c r="CF649" s="1"/>
    </x:row>
    <x:row r="650" ht="15.75" customHeight="1">
      <x:c r="A650" s="1"/>
      <x:c r="B650" s="105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  <x:c r="CA650" s="1"/>
      <x:c r="CB650" s="1"/>
      <x:c r="CC650" s="1"/>
      <x:c r="CD650" s="1"/>
      <x:c r="CE650" s="1"/>
      <x:c r="CF650" s="1"/>
    </x:row>
    <x:row r="651" ht="15.75" customHeight="1">
      <x:c r="A651" s="1"/>
      <x:c r="B651" s="105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  <x:c r="CA651" s="1"/>
      <x:c r="CB651" s="1"/>
      <x:c r="CC651" s="1"/>
      <x:c r="CD651" s="1"/>
      <x:c r="CE651" s="1"/>
      <x:c r="CF651" s="1"/>
    </x:row>
    <x:row r="652" ht="15.75" customHeight="1">
      <x:c r="A652" s="1"/>
      <x:c r="B652" s="105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  <x:c r="CA652" s="1"/>
      <x:c r="CB652" s="1"/>
      <x:c r="CC652" s="1"/>
      <x:c r="CD652" s="1"/>
      <x:c r="CE652" s="1"/>
      <x:c r="CF652" s="1"/>
    </x:row>
    <x:row r="653" ht="15.75" customHeight="1">
      <x:c r="A653" s="1"/>
      <x:c r="B653" s="105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  <x:c r="CA653" s="1"/>
      <x:c r="CB653" s="1"/>
      <x:c r="CC653" s="1"/>
      <x:c r="CD653" s="1"/>
      <x:c r="CE653" s="1"/>
      <x:c r="CF653" s="1"/>
    </x:row>
    <x:row r="654" ht="15.75" customHeight="1">
      <x:c r="A654" s="1"/>
      <x:c r="B654" s="105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  <x:c r="CA654" s="1"/>
      <x:c r="CB654" s="1"/>
      <x:c r="CC654" s="1"/>
      <x:c r="CD654" s="1"/>
      <x:c r="CE654" s="1"/>
      <x:c r="CF654" s="1"/>
    </x:row>
    <x:row r="655" ht="15.75" customHeight="1">
      <x:c r="A655" s="1"/>
      <x:c r="B655" s="105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  <x:c r="CA655" s="1"/>
      <x:c r="CB655" s="1"/>
      <x:c r="CC655" s="1"/>
      <x:c r="CD655" s="1"/>
      <x:c r="CE655" s="1"/>
      <x:c r="CF655" s="1"/>
    </x:row>
    <x:row r="656" ht="15.75" customHeight="1">
      <x:c r="A656" s="1"/>
      <x:c r="B656" s="105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  <x:c r="CA656" s="1"/>
      <x:c r="CB656" s="1"/>
      <x:c r="CC656" s="1"/>
      <x:c r="CD656" s="1"/>
      <x:c r="CE656" s="1"/>
      <x:c r="CF656" s="1"/>
    </x:row>
    <x:row r="657" ht="15.75" customHeight="1">
      <x:c r="A657" s="1"/>
      <x:c r="B657" s="105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  <x:c r="CA657" s="1"/>
      <x:c r="CB657" s="1"/>
      <x:c r="CC657" s="1"/>
      <x:c r="CD657" s="1"/>
      <x:c r="CE657" s="1"/>
      <x:c r="CF657" s="1"/>
    </x:row>
    <x:row r="658" ht="15.75" customHeight="1">
      <x:c r="A658" s="1"/>
      <x:c r="B658" s="105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  <x:c r="CA658" s="1"/>
      <x:c r="CB658" s="1"/>
      <x:c r="CC658" s="1"/>
      <x:c r="CD658" s="1"/>
      <x:c r="CE658" s="1"/>
      <x:c r="CF658" s="1"/>
    </x:row>
    <x:row r="659" ht="15.75" customHeight="1">
      <x:c r="A659" s="1"/>
      <x:c r="B659" s="105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  <x:c r="CA659" s="1"/>
      <x:c r="CB659" s="1"/>
      <x:c r="CC659" s="1"/>
      <x:c r="CD659" s="1"/>
      <x:c r="CE659" s="1"/>
      <x:c r="CF659" s="1"/>
    </x:row>
    <x:row r="660" ht="15.75" customHeight="1">
      <x:c r="A660" s="1"/>
      <x:c r="B660" s="105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  <x:c r="CA660" s="1"/>
      <x:c r="CB660" s="1"/>
      <x:c r="CC660" s="1"/>
      <x:c r="CD660" s="1"/>
      <x:c r="CE660" s="1"/>
      <x:c r="CF660" s="1"/>
    </x:row>
    <x:row r="661" ht="15.75" customHeight="1">
      <x:c r="A661" s="1"/>
      <x:c r="B661" s="105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  <x:c r="CA661" s="1"/>
      <x:c r="CB661" s="1"/>
      <x:c r="CC661" s="1"/>
      <x:c r="CD661" s="1"/>
      <x:c r="CE661" s="1"/>
      <x:c r="CF661" s="1"/>
    </x:row>
    <x:row r="662" ht="15.75" customHeight="1">
      <x:c r="A662" s="1"/>
      <x:c r="B662" s="105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  <x:c r="CA662" s="1"/>
      <x:c r="CB662" s="1"/>
      <x:c r="CC662" s="1"/>
      <x:c r="CD662" s="1"/>
      <x:c r="CE662" s="1"/>
      <x:c r="CF662" s="1"/>
    </x:row>
    <x:row r="663" ht="15.75" customHeight="1">
      <x:c r="A663" s="1"/>
      <x:c r="B663" s="105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  <x:c r="CA663" s="1"/>
      <x:c r="CB663" s="1"/>
      <x:c r="CC663" s="1"/>
      <x:c r="CD663" s="1"/>
      <x:c r="CE663" s="1"/>
      <x:c r="CF663" s="1"/>
    </x:row>
    <x:row r="664" ht="15.75" customHeight="1">
      <x:c r="A664" s="1"/>
      <x:c r="B664" s="105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  <x:c r="CA664" s="1"/>
      <x:c r="CB664" s="1"/>
      <x:c r="CC664" s="1"/>
      <x:c r="CD664" s="1"/>
      <x:c r="CE664" s="1"/>
      <x:c r="CF664" s="1"/>
    </x:row>
    <x:row r="665" ht="15.75" customHeight="1">
      <x:c r="A665" s="1"/>
      <x:c r="B665" s="105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  <x:c r="CA665" s="1"/>
      <x:c r="CB665" s="1"/>
      <x:c r="CC665" s="1"/>
      <x:c r="CD665" s="1"/>
      <x:c r="CE665" s="1"/>
      <x:c r="CF665" s="1"/>
    </x:row>
    <x:row r="666" ht="15.75" customHeight="1">
      <x:c r="A666" s="1"/>
      <x:c r="B666" s="105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  <x:c r="CA666" s="1"/>
      <x:c r="CB666" s="1"/>
      <x:c r="CC666" s="1"/>
      <x:c r="CD666" s="1"/>
      <x:c r="CE666" s="1"/>
      <x:c r="CF666" s="1"/>
    </x:row>
    <x:row r="667" ht="15.75" customHeight="1">
      <x:c r="A667" s="1"/>
      <x:c r="B667" s="105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  <x:c r="CA667" s="1"/>
      <x:c r="CB667" s="1"/>
      <x:c r="CC667" s="1"/>
      <x:c r="CD667" s="1"/>
      <x:c r="CE667" s="1"/>
      <x:c r="CF667" s="1"/>
    </x:row>
    <x:row r="668" ht="15.75" customHeight="1">
      <x:c r="A668" s="1"/>
      <x:c r="B668" s="105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  <x:c r="CA668" s="1"/>
      <x:c r="CB668" s="1"/>
      <x:c r="CC668" s="1"/>
      <x:c r="CD668" s="1"/>
      <x:c r="CE668" s="1"/>
      <x:c r="CF668" s="1"/>
    </x:row>
    <x:row r="669" ht="15.75" customHeight="1">
      <x:c r="A669" s="1"/>
      <x:c r="B669" s="105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  <x:c r="CA669" s="1"/>
      <x:c r="CB669" s="1"/>
      <x:c r="CC669" s="1"/>
      <x:c r="CD669" s="1"/>
      <x:c r="CE669" s="1"/>
      <x:c r="CF669" s="1"/>
    </x:row>
    <x:row r="670" ht="15.75" customHeight="1">
      <x:c r="A670" s="1"/>
      <x:c r="B670" s="105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  <x:c r="CA670" s="1"/>
      <x:c r="CB670" s="1"/>
      <x:c r="CC670" s="1"/>
      <x:c r="CD670" s="1"/>
      <x:c r="CE670" s="1"/>
      <x:c r="CF670" s="1"/>
    </x:row>
    <x:row r="671" ht="15.75" customHeight="1">
      <x:c r="A671" s="1"/>
      <x:c r="B671" s="105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  <x:c r="CA671" s="1"/>
      <x:c r="CB671" s="1"/>
      <x:c r="CC671" s="1"/>
      <x:c r="CD671" s="1"/>
      <x:c r="CE671" s="1"/>
      <x:c r="CF671" s="1"/>
    </x:row>
    <x:row r="672" ht="15.75" customHeight="1">
      <x:c r="A672" s="1"/>
      <x:c r="B672" s="105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  <x:c r="CA672" s="1"/>
      <x:c r="CB672" s="1"/>
      <x:c r="CC672" s="1"/>
      <x:c r="CD672" s="1"/>
      <x:c r="CE672" s="1"/>
      <x:c r="CF672" s="1"/>
    </x:row>
    <x:row r="673" ht="15.75" customHeight="1">
      <x:c r="A673" s="1"/>
      <x:c r="B673" s="105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  <x:c r="CA673" s="1"/>
      <x:c r="CB673" s="1"/>
      <x:c r="CC673" s="1"/>
      <x:c r="CD673" s="1"/>
      <x:c r="CE673" s="1"/>
      <x:c r="CF673" s="1"/>
    </x:row>
    <x:row r="674" ht="15.75" customHeight="1">
      <x:c r="A674" s="1"/>
      <x:c r="B674" s="105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  <x:c r="CA674" s="1"/>
      <x:c r="CB674" s="1"/>
      <x:c r="CC674" s="1"/>
      <x:c r="CD674" s="1"/>
      <x:c r="CE674" s="1"/>
      <x:c r="CF674" s="1"/>
    </x:row>
    <x:row r="675" ht="15.75" customHeight="1">
      <x:c r="A675" s="1"/>
      <x:c r="B675" s="105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  <x:c r="CA675" s="1"/>
      <x:c r="CB675" s="1"/>
      <x:c r="CC675" s="1"/>
      <x:c r="CD675" s="1"/>
      <x:c r="CE675" s="1"/>
      <x:c r="CF675" s="1"/>
    </x:row>
    <x:row r="676" ht="15.75" customHeight="1">
      <x:c r="A676" s="1"/>
      <x:c r="B676" s="105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  <x:c r="CA676" s="1"/>
      <x:c r="CB676" s="1"/>
      <x:c r="CC676" s="1"/>
      <x:c r="CD676" s="1"/>
      <x:c r="CE676" s="1"/>
      <x:c r="CF676" s="1"/>
    </x:row>
    <x:row r="677" ht="15.75" customHeight="1">
      <x:c r="A677" s="1"/>
      <x:c r="B677" s="105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  <x:c r="CA677" s="1"/>
      <x:c r="CB677" s="1"/>
      <x:c r="CC677" s="1"/>
      <x:c r="CD677" s="1"/>
      <x:c r="CE677" s="1"/>
      <x:c r="CF677" s="1"/>
    </x:row>
    <x:row r="678" ht="15.75" customHeight="1">
      <x:c r="A678" s="1"/>
      <x:c r="B678" s="105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  <x:c r="CA678" s="1"/>
      <x:c r="CB678" s="1"/>
      <x:c r="CC678" s="1"/>
      <x:c r="CD678" s="1"/>
      <x:c r="CE678" s="1"/>
      <x:c r="CF678" s="1"/>
    </x:row>
    <x:row r="679" ht="15.75" customHeight="1">
      <x:c r="A679" s="1"/>
      <x:c r="B679" s="105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  <x:c r="CA679" s="1"/>
      <x:c r="CB679" s="1"/>
      <x:c r="CC679" s="1"/>
      <x:c r="CD679" s="1"/>
      <x:c r="CE679" s="1"/>
      <x:c r="CF679" s="1"/>
    </x:row>
    <x:row r="680" ht="15.75" customHeight="1">
      <x:c r="A680" s="1"/>
      <x:c r="B680" s="105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  <x:c r="CA680" s="1"/>
      <x:c r="CB680" s="1"/>
      <x:c r="CC680" s="1"/>
      <x:c r="CD680" s="1"/>
      <x:c r="CE680" s="1"/>
      <x:c r="CF680" s="1"/>
    </x:row>
    <x:row r="681" ht="15.75" customHeight="1">
      <x:c r="A681" s="1"/>
      <x:c r="B681" s="105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  <x:c r="CA681" s="1"/>
      <x:c r="CB681" s="1"/>
      <x:c r="CC681" s="1"/>
      <x:c r="CD681" s="1"/>
      <x:c r="CE681" s="1"/>
      <x:c r="CF681" s="1"/>
    </x:row>
    <x:row r="682" ht="15.75" customHeight="1">
      <x:c r="A682" s="1"/>
      <x:c r="B682" s="105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  <x:c r="CA682" s="1"/>
      <x:c r="CB682" s="1"/>
      <x:c r="CC682" s="1"/>
      <x:c r="CD682" s="1"/>
      <x:c r="CE682" s="1"/>
      <x:c r="CF682" s="1"/>
    </x:row>
    <x:row r="683" ht="15.75" customHeight="1">
      <x:c r="A683" s="1"/>
      <x:c r="B683" s="105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  <x:c r="CA683" s="1"/>
      <x:c r="CB683" s="1"/>
      <x:c r="CC683" s="1"/>
      <x:c r="CD683" s="1"/>
      <x:c r="CE683" s="1"/>
      <x:c r="CF683" s="1"/>
    </x:row>
    <x:row r="684" ht="15.75" customHeight="1">
      <x:c r="A684" s="1"/>
      <x:c r="B684" s="105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  <x:c r="CA684" s="1"/>
      <x:c r="CB684" s="1"/>
      <x:c r="CC684" s="1"/>
      <x:c r="CD684" s="1"/>
      <x:c r="CE684" s="1"/>
      <x:c r="CF684" s="1"/>
    </x:row>
    <x:row r="685" ht="15.75" customHeight="1">
      <x:c r="A685" s="1"/>
      <x:c r="B685" s="105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  <x:c r="CA685" s="1"/>
      <x:c r="CB685" s="1"/>
      <x:c r="CC685" s="1"/>
      <x:c r="CD685" s="1"/>
      <x:c r="CE685" s="1"/>
      <x:c r="CF685" s="1"/>
    </x:row>
    <x:row r="686" ht="15.75" customHeight="1">
      <x:c r="A686" s="1"/>
      <x:c r="B686" s="105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  <x:c r="CA686" s="1"/>
      <x:c r="CB686" s="1"/>
      <x:c r="CC686" s="1"/>
      <x:c r="CD686" s="1"/>
      <x:c r="CE686" s="1"/>
      <x:c r="CF686" s="1"/>
    </x:row>
    <x:row r="687" ht="15.75" customHeight="1">
      <x:c r="A687" s="1"/>
      <x:c r="B687" s="105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  <x:c r="CA687" s="1"/>
      <x:c r="CB687" s="1"/>
      <x:c r="CC687" s="1"/>
      <x:c r="CD687" s="1"/>
      <x:c r="CE687" s="1"/>
      <x:c r="CF687" s="1"/>
    </x:row>
    <x:row r="688" ht="15.75" customHeight="1">
      <x:c r="A688" s="1"/>
      <x:c r="B688" s="105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  <x:c r="CA688" s="1"/>
      <x:c r="CB688" s="1"/>
      <x:c r="CC688" s="1"/>
      <x:c r="CD688" s="1"/>
      <x:c r="CE688" s="1"/>
      <x:c r="CF688" s="1"/>
    </x:row>
    <x:row r="689" ht="15.75" customHeight="1">
      <x:c r="A689" s="1"/>
      <x:c r="B689" s="105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</x:row>
    <x:row r="690" ht="15.75" customHeight="1">
      <x:c r="A690" s="1"/>
      <x:c r="B690" s="105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</x:row>
    <x:row r="691" ht="15.75" customHeight="1">
      <x:c r="A691" s="1"/>
      <x:c r="B691" s="105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</x:row>
    <x:row r="692" ht="15.75" customHeight="1">
      <x:c r="A692" s="1"/>
      <x:c r="B692" s="105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</x:row>
    <x:row r="693" ht="15.75" customHeight="1">
      <x:c r="A693" s="1"/>
      <x:c r="B693" s="105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</x:row>
    <x:row r="694" ht="15.75" customHeight="1">
      <x:c r="A694" s="1"/>
      <x:c r="B694" s="105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</x:row>
    <x:row r="695" ht="15.75" customHeight="1">
      <x:c r="A695" s="1"/>
      <x:c r="B695" s="105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  <x:c r="CA695" s="1"/>
      <x:c r="CB695" s="1"/>
      <x:c r="CC695" s="1"/>
      <x:c r="CD695" s="1"/>
      <x:c r="CE695" s="1"/>
      <x:c r="CF695" s="1"/>
    </x:row>
    <x:row r="696" ht="15.75" customHeight="1">
      <x:c r="A696" s="1"/>
      <x:c r="B696" s="105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  <x:c r="CA696" s="1"/>
      <x:c r="CB696" s="1"/>
      <x:c r="CC696" s="1"/>
      <x:c r="CD696" s="1"/>
      <x:c r="CE696" s="1"/>
      <x:c r="CF696" s="1"/>
    </x:row>
    <x:row r="697" ht="15.75" customHeight="1">
      <x:c r="A697" s="1"/>
      <x:c r="B697" s="105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  <x:c r="CA697" s="1"/>
      <x:c r="CB697" s="1"/>
      <x:c r="CC697" s="1"/>
      <x:c r="CD697" s="1"/>
      <x:c r="CE697" s="1"/>
      <x:c r="CF697" s="1"/>
    </x:row>
    <x:row r="698" ht="15.75" customHeight="1">
      <x:c r="A698" s="1"/>
      <x:c r="B698" s="105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  <x:c r="CA698" s="1"/>
      <x:c r="CB698" s="1"/>
      <x:c r="CC698" s="1"/>
      <x:c r="CD698" s="1"/>
      <x:c r="CE698" s="1"/>
      <x:c r="CF698" s="1"/>
    </x:row>
    <x:row r="699" ht="15.75" customHeight="1">
      <x:c r="A699" s="1"/>
      <x:c r="B699" s="105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  <x:c r="CA699" s="1"/>
      <x:c r="CB699" s="1"/>
      <x:c r="CC699" s="1"/>
      <x:c r="CD699" s="1"/>
      <x:c r="CE699" s="1"/>
      <x:c r="CF699" s="1"/>
    </x:row>
    <x:row r="700" ht="15.75" customHeight="1">
      <x:c r="A700" s="1"/>
      <x:c r="B700" s="105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  <x:c r="CA700" s="1"/>
      <x:c r="CB700" s="1"/>
      <x:c r="CC700" s="1"/>
      <x:c r="CD700" s="1"/>
      <x:c r="CE700" s="1"/>
      <x:c r="CF700" s="1"/>
    </x:row>
    <x:row r="701" ht="15.75" customHeight="1">
      <x:c r="A701" s="1"/>
      <x:c r="B701" s="105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  <x:c r="CA701" s="1"/>
      <x:c r="CB701" s="1"/>
      <x:c r="CC701" s="1"/>
      <x:c r="CD701" s="1"/>
      <x:c r="CE701" s="1"/>
      <x:c r="CF701" s="1"/>
    </x:row>
    <x:row r="702" ht="15.75" customHeight="1">
      <x:c r="A702" s="1"/>
      <x:c r="B702" s="105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  <x:c r="CA702" s="1"/>
      <x:c r="CB702" s="1"/>
      <x:c r="CC702" s="1"/>
      <x:c r="CD702" s="1"/>
      <x:c r="CE702" s="1"/>
      <x:c r="CF702" s="1"/>
    </x:row>
    <x:row r="703" ht="15.75" customHeight="1">
      <x:c r="A703" s="1"/>
      <x:c r="B703" s="105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  <x:c r="CA703" s="1"/>
      <x:c r="CB703" s="1"/>
      <x:c r="CC703" s="1"/>
      <x:c r="CD703" s="1"/>
      <x:c r="CE703" s="1"/>
      <x:c r="CF703" s="1"/>
    </x:row>
    <x:row r="704" ht="15.75" customHeight="1">
      <x:c r="A704" s="1"/>
      <x:c r="B704" s="105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  <x:c r="CA704" s="1"/>
      <x:c r="CB704" s="1"/>
      <x:c r="CC704" s="1"/>
      <x:c r="CD704" s="1"/>
      <x:c r="CE704" s="1"/>
      <x:c r="CF704" s="1"/>
    </x:row>
    <x:row r="705" ht="15.75" customHeight="1">
      <x:c r="A705" s="1"/>
      <x:c r="B705" s="105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  <x:c r="CA705" s="1"/>
      <x:c r="CB705" s="1"/>
      <x:c r="CC705" s="1"/>
      <x:c r="CD705" s="1"/>
      <x:c r="CE705" s="1"/>
      <x:c r="CF705" s="1"/>
    </x:row>
    <x:row r="706" ht="15.75" customHeight="1">
      <x:c r="A706" s="1"/>
      <x:c r="B706" s="105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  <x:c r="CA706" s="1"/>
      <x:c r="CB706" s="1"/>
      <x:c r="CC706" s="1"/>
      <x:c r="CD706" s="1"/>
      <x:c r="CE706" s="1"/>
      <x:c r="CF706" s="1"/>
    </x:row>
    <x:row r="707" ht="15.75" customHeight="1">
      <x:c r="A707" s="1"/>
      <x:c r="B707" s="105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  <x:c r="CA707" s="1"/>
      <x:c r="CB707" s="1"/>
      <x:c r="CC707" s="1"/>
      <x:c r="CD707" s="1"/>
      <x:c r="CE707" s="1"/>
      <x:c r="CF707" s="1"/>
    </x:row>
    <x:row r="708" ht="15.75" customHeight="1">
      <x:c r="A708" s="1"/>
      <x:c r="B708" s="105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  <x:c r="CA708" s="1"/>
      <x:c r="CB708" s="1"/>
      <x:c r="CC708" s="1"/>
      <x:c r="CD708" s="1"/>
      <x:c r="CE708" s="1"/>
      <x:c r="CF708" s="1"/>
    </x:row>
    <x:row r="709" ht="15.75" customHeight="1">
      <x:c r="A709" s="1"/>
      <x:c r="B709" s="105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  <x:c r="CA709" s="1"/>
      <x:c r="CB709" s="1"/>
      <x:c r="CC709" s="1"/>
      <x:c r="CD709" s="1"/>
      <x:c r="CE709" s="1"/>
      <x:c r="CF709" s="1"/>
    </x:row>
    <x:row r="710" ht="15.75" customHeight="1">
      <x:c r="A710" s="1"/>
      <x:c r="B710" s="105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  <x:c r="CA710" s="1"/>
      <x:c r="CB710" s="1"/>
      <x:c r="CC710" s="1"/>
      <x:c r="CD710" s="1"/>
      <x:c r="CE710" s="1"/>
      <x:c r="CF710" s="1"/>
    </x:row>
    <x:row r="711" ht="15.75" customHeight="1">
      <x:c r="A711" s="1"/>
      <x:c r="B711" s="105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  <x:c r="CA711" s="1"/>
      <x:c r="CB711" s="1"/>
      <x:c r="CC711" s="1"/>
      <x:c r="CD711" s="1"/>
      <x:c r="CE711" s="1"/>
      <x:c r="CF711" s="1"/>
    </x:row>
    <x:row r="712" ht="15.75" customHeight="1">
      <x:c r="A712" s="1"/>
      <x:c r="B712" s="105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  <x:c r="CA712" s="1"/>
      <x:c r="CB712" s="1"/>
      <x:c r="CC712" s="1"/>
      <x:c r="CD712" s="1"/>
      <x:c r="CE712" s="1"/>
      <x:c r="CF712" s="1"/>
    </x:row>
    <x:row r="713" ht="15.75" customHeight="1">
      <x:c r="A713" s="1"/>
      <x:c r="B713" s="105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  <x:c r="CA713" s="1"/>
      <x:c r="CB713" s="1"/>
      <x:c r="CC713" s="1"/>
      <x:c r="CD713" s="1"/>
      <x:c r="CE713" s="1"/>
      <x:c r="CF713" s="1"/>
    </x:row>
    <x:row r="714" ht="15.75" customHeight="1">
      <x:c r="A714" s="1"/>
      <x:c r="B714" s="105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  <x:c r="CA714" s="1"/>
      <x:c r="CB714" s="1"/>
      <x:c r="CC714" s="1"/>
      <x:c r="CD714" s="1"/>
      <x:c r="CE714" s="1"/>
      <x:c r="CF714" s="1"/>
    </x:row>
    <x:row r="715" ht="15.75" customHeight="1">
      <x:c r="A715" s="1"/>
      <x:c r="B715" s="105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  <x:c r="CA715" s="1"/>
      <x:c r="CB715" s="1"/>
      <x:c r="CC715" s="1"/>
      <x:c r="CD715" s="1"/>
      <x:c r="CE715" s="1"/>
      <x:c r="CF715" s="1"/>
    </x:row>
    <x:row r="716" ht="15.75" customHeight="1">
      <x:c r="A716" s="1"/>
      <x:c r="B716" s="105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  <x:c r="CA716" s="1"/>
      <x:c r="CB716" s="1"/>
      <x:c r="CC716" s="1"/>
      <x:c r="CD716" s="1"/>
      <x:c r="CE716" s="1"/>
      <x:c r="CF716" s="1"/>
    </x:row>
    <x:row r="717" ht="15.75" customHeight="1">
      <x:c r="A717" s="1"/>
      <x:c r="B717" s="105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  <x:c r="CA717" s="1"/>
      <x:c r="CB717" s="1"/>
      <x:c r="CC717" s="1"/>
      <x:c r="CD717" s="1"/>
      <x:c r="CE717" s="1"/>
      <x:c r="CF717" s="1"/>
    </x:row>
    <x:row r="718" ht="15.75" customHeight="1">
      <x:c r="A718" s="1"/>
      <x:c r="B718" s="105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  <x:c r="CA718" s="1"/>
      <x:c r="CB718" s="1"/>
      <x:c r="CC718" s="1"/>
      <x:c r="CD718" s="1"/>
      <x:c r="CE718" s="1"/>
      <x:c r="CF718" s="1"/>
    </x:row>
    <x:row r="719" ht="15.75" customHeight="1">
      <x:c r="A719" s="1"/>
      <x:c r="B719" s="105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  <x:c r="CA719" s="1"/>
      <x:c r="CB719" s="1"/>
      <x:c r="CC719" s="1"/>
      <x:c r="CD719" s="1"/>
      <x:c r="CE719" s="1"/>
      <x:c r="CF719" s="1"/>
    </x:row>
    <x:row r="720" ht="15.75" customHeight="1">
      <x:c r="A720" s="1"/>
      <x:c r="B720" s="105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  <x:c r="CA720" s="1"/>
      <x:c r="CB720" s="1"/>
      <x:c r="CC720" s="1"/>
      <x:c r="CD720" s="1"/>
      <x:c r="CE720" s="1"/>
      <x:c r="CF720" s="1"/>
    </x:row>
    <x:row r="721" ht="15.75" customHeight="1">
      <x:c r="A721" s="1"/>
      <x:c r="B721" s="105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  <x:c r="CA721" s="1"/>
      <x:c r="CB721" s="1"/>
      <x:c r="CC721" s="1"/>
      <x:c r="CD721" s="1"/>
      <x:c r="CE721" s="1"/>
      <x:c r="CF721" s="1"/>
    </x:row>
    <x:row r="722" ht="15.75" customHeight="1">
      <x:c r="A722" s="1"/>
      <x:c r="B722" s="105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  <x:c r="CA722" s="1"/>
      <x:c r="CB722" s="1"/>
      <x:c r="CC722" s="1"/>
      <x:c r="CD722" s="1"/>
      <x:c r="CE722" s="1"/>
      <x:c r="CF722" s="1"/>
    </x:row>
    <x:row r="723" ht="15.75" customHeight="1">
      <x:c r="A723" s="1"/>
      <x:c r="B723" s="105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</x:row>
    <x:row r="724" ht="15.75" customHeight="1">
      <x:c r="A724" s="1"/>
      <x:c r="B724" s="105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  <x:c r="CA724" s="1"/>
      <x:c r="CB724" s="1"/>
      <x:c r="CC724" s="1"/>
      <x:c r="CD724" s="1"/>
      <x:c r="CE724" s="1"/>
      <x:c r="CF724" s="1"/>
    </x:row>
    <x:row r="725" ht="15.75" customHeight="1">
      <x:c r="A725" s="1"/>
      <x:c r="B725" s="105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</x:row>
    <x:row r="726" ht="15.75" customHeight="1">
      <x:c r="A726" s="1"/>
      <x:c r="B726" s="105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</x:row>
    <x:row r="727" ht="15.75" customHeight="1">
      <x:c r="A727" s="1"/>
      <x:c r="B727" s="105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</x:row>
    <x:row r="728" ht="15.75" customHeight="1">
      <x:c r="A728" s="1"/>
      <x:c r="B728" s="105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</x:row>
    <x:row r="729" ht="15.75" customHeight="1">
      <x:c r="A729" s="1"/>
      <x:c r="B729" s="105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  <x:c r="CA729" s="1"/>
      <x:c r="CB729" s="1"/>
      <x:c r="CC729" s="1"/>
      <x:c r="CD729" s="1"/>
      <x:c r="CE729" s="1"/>
      <x:c r="CF729" s="1"/>
    </x:row>
    <x:row r="730" ht="15.75" customHeight="1">
      <x:c r="A730" s="1"/>
      <x:c r="B730" s="105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  <x:c r="CA730" s="1"/>
      <x:c r="CB730" s="1"/>
      <x:c r="CC730" s="1"/>
      <x:c r="CD730" s="1"/>
      <x:c r="CE730" s="1"/>
      <x:c r="CF730" s="1"/>
    </x:row>
    <x:row r="731" ht="15.75" customHeight="1">
      <x:c r="A731" s="1"/>
      <x:c r="B731" s="105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  <x:c r="CA731" s="1"/>
      <x:c r="CB731" s="1"/>
      <x:c r="CC731" s="1"/>
      <x:c r="CD731" s="1"/>
      <x:c r="CE731" s="1"/>
      <x:c r="CF731" s="1"/>
    </x:row>
    <x:row r="732" ht="15.75" customHeight="1">
      <x:c r="A732" s="1"/>
      <x:c r="B732" s="105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  <x:c r="CA732" s="1"/>
      <x:c r="CB732" s="1"/>
      <x:c r="CC732" s="1"/>
      <x:c r="CD732" s="1"/>
      <x:c r="CE732" s="1"/>
      <x:c r="CF732" s="1"/>
    </x:row>
    <x:row r="733" ht="15.75" customHeight="1">
      <x:c r="A733" s="1"/>
      <x:c r="B733" s="105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  <x:c r="CA733" s="1"/>
      <x:c r="CB733" s="1"/>
      <x:c r="CC733" s="1"/>
      <x:c r="CD733" s="1"/>
      <x:c r="CE733" s="1"/>
      <x:c r="CF733" s="1"/>
    </x:row>
    <x:row r="734" ht="15.75" customHeight="1">
      <x:c r="A734" s="1"/>
      <x:c r="B734" s="105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  <x:c r="CA734" s="1"/>
      <x:c r="CB734" s="1"/>
      <x:c r="CC734" s="1"/>
      <x:c r="CD734" s="1"/>
      <x:c r="CE734" s="1"/>
      <x:c r="CF734" s="1"/>
    </x:row>
    <x:row r="735" ht="15.75" customHeight="1">
      <x:c r="A735" s="1"/>
      <x:c r="B735" s="105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  <x:c r="CA735" s="1"/>
      <x:c r="CB735" s="1"/>
      <x:c r="CC735" s="1"/>
      <x:c r="CD735" s="1"/>
      <x:c r="CE735" s="1"/>
      <x:c r="CF735" s="1"/>
    </x:row>
    <x:row r="736" ht="15.75" customHeight="1">
      <x:c r="A736" s="1"/>
      <x:c r="B736" s="105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  <x:c r="CA736" s="1"/>
      <x:c r="CB736" s="1"/>
      <x:c r="CC736" s="1"/>
      <x:c r="CD736" s="1"/>
      <x:c r="CE736" s="1"/>
      <x:c r="CF736" s="1"/>
    </x:row>
    <x:row r="737" ht="15.75" customHeight="1">
      <x:c r="A737" s="1"/>
      <x:c r="B737" s="105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  <x:c r="CA737" s="1"/>
      <x:c r="CB737" s="1"/>
      <x:c r="CC737" s="1"/>
      <x:c r="CD737" s="1"/>
      <x:c r="CE737" s="1"/>
      <x:c r="CF737" s="1"/>
    </x:row>
    <x:row r="738" ht="15.75" customHeight="1">
      <x:c r="A738" s="1"/>
      <x:c r="B738" s="105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  <x:c r="CA738" s="1"/>
      <x:c r="CB738" s="1"/>
      <x:c r="CC738" s="1"/>
      <x:c r="CD738" s="1"/>
      <x:c r="CE738" s="1"/>
      <x:c r="CF738" s="1"/>
    </x:row>
    <x:row r="739" ht="15.75" customHeight="1">
      <x:c r="A739" s="1"/>
      <x:c r="B739" s="105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  <x:c r="CA739" s="1"/>
      <x:c r="CB739" s="1"/>
      <x:c r="CC739" s="1"/>
      <x:c r="CD739" s="1"/>
      <x:c r="CE739" s="1"/>
      <x:c r="CF739" s="1"/>
    </x:row>
    <x:row r="740" ht="15.75" customHeight="1">
      <x:c r="A740" s="1"/>
      <x:c r="B740" s="105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  <x:c r="CA740" s="1"/>
      <x:c r="CB740" s="1"/>
      <x:c r="CC740" s="1"/>
      <x:c r="CD740" s="1"/>
      <x:c r="CE740" s="1"/>
      <x:c r="CF740" s="1"/>
    </x:row>
    <x:row r="741" ht="15.75" customHeight="1">
      <x:c r="A741" s="1"/>
      <x:c r="B741" s="105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  <x:c r="CA741" s="1"/>
      <x:c r="CB741" s="1"/>
      <x:c r="CC741" s="1"/>
      <x:c r="CD741" s="1"/>
      <x:c r="CE741" s="1"/>
      <x:c r="CF741" s="1"/>
    </x:row>
    <x:row r="742" ht="15.75" customHeight="1">
      <x:c r="A742" s="1"/>
      <x:c r="B742" s="105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  <x:c r="CA742" s="1"/>
      <x:c r="CB742" s="1"/>
      <x:c r="CC742" s="1"/>
      <x:c r="CD742" s="1"/>
      <x:c r="CE742" s="1"/>
      <x:c r="CF742" s="1"/>
    </x:row>
    <x:row r="743" ht="15.75" customHeight="1">
      <x:c r="A743" s="1"/>
      <x:c r="B743" s="105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  <x:c r="CA743" s="1"/>
      <x:c r="CB743" s="1"/>
      <x:c r="CC743" s="1"/>
      <x:c r="CD743" s="1"/>
      <x:c r="CE743" s="1"/>
      <x:c r="CF743" s="1"/>
    </x:row>
    <x:row r="744" ht="15.75" customHeight="1">
      <x:c r="A744" s="1"/>
      <x:c r="B744" s="105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  <x:c r="CA744" s="1"/>
      <x:c r="CB744" s="1"/>
      <x:c r="CC744" s="1"/>
      <x:c r="CD744" s="1"/>
      <x:c r="CE744" s="1"/>
      <x:c r="CF744" s="1"/>
    </x:row>
    <x:row r="745" ht="15.75" customHeight="1">
      <x:c r="A745" s="1"/>
      <x:c r="B745" s="105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  <x:c r="CA745" s="1"/>
      <x:c r="CB745" s="1"/>
      <x:c r="CC745" s="1"/>
      <x:c r="CD745" s="1"/>
      <x:c r="CE745" s="1"/>
      <x:c r="CF745" s="1"/>
    </x:row>
    <x:row r="746" ht="15.75" customHeight="1">
      <x:c r="A746" s="1"/>
      <x:c r="B746" s="105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  <x:c r="CA746" s="1"/>
      <x:c r="CB746" s="1"/>
      <x:c r="CC746" s="1"/>
      <x:c r="CD746" s="1"/>
      <x:c r="CE746" s="1"/>
      <x:c r="CF746" s="1"/>
    </x:row>
    <x:row r="747" ht="15.75" customHeight="1">
      <x:c r="A747" s="1"/>
      <x:c r="B747" s="105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  <x:c r="CA747" s="1"/>
      <x:c r="CB747" s="1"/>
      <x:c r="CC747" s="1"/>
      <x:c r="CD747" s="1"/>
      <x:c r="CE747" s="1"/>
      <x:c r="CF747" s="1"/>
    </x:row>
    <x:row r="748" ht="15.75" customHeight="1">
      <x:c r="A748" s="1"/>
      <x:c r="B748" s="105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  <x:c r="CA748" s="1"/>
      <x:c r="CB748" s="1"/>
      <x:c r="CC748" s="1"/>
      <x:c r="CD748" s="1"/>
      <x:c r="CE748" s="1"/>
      <x:c r="CF748" s="1"/>
    </x:row>
    <x:row r="749" ht="15.75" customHeight="1">
      <x:c r="A749" s="1"/>
      <x:c r="B749" s="105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  <x:c r="CA749" s="1"/>
      <x:c r="CB749" s="1"/>
      <x:c r="CC749" s="1"/>
      <x:c r="CD749" s="1"/>
      <x:c r="CE749" s="1"/>
      <x:c r="CF749" s="1"/>
    </x:row>
    <x:row r="750" ht="15.75" customHeight="1">
      <x:c r="A750" s="1"/>
      <x:c r="B750" s="105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</x:row>
    <x:row r="751" ht="15.75" customHeight="1">
      <x:c r="A751" s="1"/>
      <x:c r="B751" s="105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  <x:c r="CA751" s="1"/>
      <x:c r="CB751" s="1"/>
      <x:c r="CC751" s="1"/>
      <x:c r="CD751" s="1"/>
      <x:c r="CE751" s="1"/>
      <x:c r="CF751" s="1"/>
    </x:row>
    <x:row r="752" ht="15.75" customHeight="1">
      <x:c r="A752" s="1"/>
      <x:c r="B752" s="105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  <x:c r="CA752" s="1"/>
      <x:c r="CB752" s="1"/>
      <x:c r="CC752" s="1"/>
      <x:c r="CD752" s="1"/>
      <x:c r="CE752" s="1"/>
      <x:c r="CF752" s="1"/>
    </x:row>
    <x:row r="753" ht="15.75" customHeight="1">
      <x:c r="A753" s="1"/>
      <x:c r="B753" s="105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  <x:c r="CA753" s="1"/>
      <x:c r="CB753" s="1"/>
      <x:c r="CC753" s="1"/>
      <x:c r="CD753" s="1"/>
      <x:c r="CE753" s="1"/>
      <x:c r="CF753" s="1"/>
    </x:row>
    <x:row r="754" ht="15.75" customHeight="1">
      <x:c r="A754" s="1"/>
      <x:c r="B754" s="105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</x:row>
    <x:row r="755" ht="15.75" customHeight="1">
      <x:c r="A755" s="1"/>
      <x:c r="B755" s="105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</x:row>
    <x:row r="756" ht="15.75" customHeight="1">
      <x:c r="A756" s="1"/>
      <x:c r="B756" s="105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</x:row>
    <x:row r="757" ht="15.75" customHeight="1">
      <x:c r="A757" s="1"/>
      <x:c r="B757" s="105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</x:row>
    <x:row r="758" ht="15.75" customHeight="1">
      <x:c r="A758" s="1"/>
      <x:c r="B758" s="105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  <x:c r="CA758" s="1"/>
      <x:c r="CB758" s="1"/>
      <x:c r="CC758" s="1"/>
      <x:c r="CD758" s="1"/>
      <x:c r="CE758" s="1"/>
      <x:c r="CF758" s="1"/>
    </x:row>
    <x:row r="759" ht="15.75" customHeight="1">
      <x:c r="A759" s="1"/>
      <x:c r="B759" s="105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  <x:c r="CA759" s="1"/>
      <x:c r="CB759" s="1"/>
      <x:c r="CC759" s="1"/>
      <x:c r="CD759" s="1"/>
      <x:c r="CE759" s="1"/>
      <x:c r="CF759" s="1"/>
    </x:row>
    <x:row r="760" ht="15.75" customHeight="1">
      <x:c r="A760" s="1"/>
      <x:c r="B760" s="105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  <x:c r="CA760" s="1"/>
      <x:c r="CB760" s="1"/>
      <x:c r="CC760" s="1"/>
      <x:c r="CD760" s="1"/>
      <x:c r="CE760" s="1"/>
      <x:c r="CF760" s="1"/>
    </x:row>
    <x:row r="761" ht="15.75" customHeight="1">
      <x:c r="A761" s="1"/>
      <x:c r="B761" s="105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  <x:c r="CA761" s="1"/>
      <x:c r="CB761" s="1"/>
      <x:c r="CC761" s="1"/>
      <x:c r="CD761" s="1"/>
      <x:c r="CE761" s="1"/>
      <x:c r="CF761" s="1"/>
    </x:row>
    <x:row r="762" ht="15.75" customHeight="1">
      <x:c r="A762" s="1"/>
      <x:c r="B762" s="105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  <x:c r="CA762" s="1"/>
      <x:c r="CB762" s="1"/>
      <x:c r="CC762" s="1"/>
      <x:c r="CD762" s="1"/>
      <x:c r="CE762" s="1"/>
      <x:c r="CF762" s="1"/>
    </x:row>
    <x:row r="763" ht="15.75" customHeight="1">
      <x:c r="A763" s="1"/>
      <x:c r="B763" s="105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  <x:c r="CA763" s="1"/>
      <x:c r="CB763" s="1"/>
      <x:c r="CC763" s="1"/>
      <x:c r="CD763" s="1"/>
      <x:c r="CE763" s="1"/>
      <x:c r="CF763" s="1"/>
    </x:row>
    <x:row r="764" ht="15.75" customHeight="1">
      <x:c r="A764" s="1"/>
      <x:c r="B764" s="105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  <x:c r="CA764" s="1"/>
      <x:c r="CB764" s="1"/>
      <x:c r="CC764" s="1"/>
      <x:c r="CD764" s="1"/>
      <x:c r="CE764" s="1"/>
      <x:c r="CF764" s="1"/>
    </x:row>
    <x:row r="765" ht="15.75" customHeight="1">
      <x:c r="A765" s="1"/>
      <x:c r="B765" s="105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  <x:c r="CA765" s="1"/>
      <x:c r="CB765" s="1"/>
      <x:c r="CC765" s="1"/>
      <x:c r="CD765" s="1"/>
      <x:c r="CE765" s="1"/>
      <x:c r="CF765" s="1"/>
    </x:row>
    <x:row r="766" ht="15.75" customHeight="1">
      <x:c r="A766" s="1"/>
      <x:c r="B766" s="105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  <x:c r="CA766" s="1"/>
      <x:c r="CB766" s="1"/>
      <x:c r="CC766" s="1"/>
      <x:c r="CD766" s="1"/>
      <x:c r="CE766" s="1"/>
      <x:c r="CF766" s="1"/>
    </x:row>
    <x:row r="767" ht="15.75" customHeight="1">
      <x:c r="A767" s="1"/>
      <x:c r="B767" s="105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  <x:c r="CA767" s="1"/>
      <x:c r="CB767" s="1"/>
      <x:c r="CC767" s="1"/>
      <x:c r="CD767" s="1"/>
      <x:c r="CE767" s="1"/>
      <x:c r="CF767" s="1"/>
    </x:row>
    <x:row r="768" ht="15.75" customHeight="1">
      <x:c r="A768" s="1"/>
      <x:c r="B768" s="105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  <x:c r="CA768" s="1"/>
      <x:c r="CB768" s="1"/>
      <x:c r="CC768" s="1"/>
      <x:c r="CD768" s="1"/>
      <x:c r="CE768" s="1"/>
      <x:c r="CF768" s="1"/>
    </x:row>
    <x:row r="769" ht="15.75" customHeight="1">
      <x:c r="A769" s="1"/>
      <x:c r="B769" s="105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  <x:c r="CA769" s="1"/>
      <x:c r="CB769" s="1"/>
      <x:c r="CC769" s="1"/>
      <x:c r="CD769" s="1"/>
      <x:c r="CE769" s="1"/>
      <x:c r="CF769" s="1"/>
    </x:row>
    <x:row r="770" ht="15.75" customHeight="1">
      <x:c r="A770" s="1"/>
      <x:c r="B770" s="105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</x:row>
    <x:row r="771" ht="15.75" customHeight="1">
      <x:c r="A771" s="1"/>
      <x:c r="B771" s="105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</x:row>
    <x:row r="772" ht="15.75" customHeight="1">
      <x:c r="A772" s="1"/>
      <x:c r="B772" s="105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  <x:c r="CA772" s="1"/>
      <x:c r="CB772" s="1"/>
      <x:c r="CC772" s="1"/>
      <x:c r="CD772" s="1"/>
      <x:c r="CE772" s="1"/>
      <x:c r="CF772" s="1"/>
    </x:row>
    <x:row r="773" ht="15.75" customHeight="1">
      <x:c r="A773" s="1"/>
      <x:c r="B773" s="105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  <x:c r="CA773" s="1"/>
      <x:c r="CB773" s="1"/>
      <x:c r="CC773" s="1"/>
      <x:c r="CD773" s="1"/>
      <x:c r="CE773" s="1"/>
      <x:c r="CF773" s="1"/>
    </x:row>
    <x:row r="774" ht="15.75" customHeight="1">
      <x:c r="A774" s="1"/>
      <x:c r="B774" s="105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  <x:c r="CA774" s="1"/>
      <x:c r="CB774" s="1"/>
      <x:c r="CC774" s="1"/>
      <x:c r="CD774" s="1"/>
      <x:c r="CE774" s="1"/>
      <x:c r="CF774" s="1"/>
    </x:row>
    <x:row r="775" ht="15.75" customHeight="1">
      <x:c r="A775" s="1"/>
      <x:c r="B775" s="105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  <x:c r="CA775" s="1"/>
      <x:c r="CB775" s="1"/>
      <x:c r="CC775" s="1"/>
      <x:c r="CD775" s="1"/>
      <x:c r="CE775" s="1"/>
      <x:c r="CF775" s="1"/>
    </x:row>
    <x:row r="776" ht="15.75" customHeight="1">
      <x:c r="A776" s="1"/>
      <x:c r="B776" s="105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  <x:c r="CA776" s="1"/>
      <x:c r="CB776" s="1"/>
      <x:c r="CC776" s="1"/>
      <x:c r="CD776" s="1"/>
      <x:c r="CE776" s="1"/>
      <x:c r="CF776" s="1"/>
    </x:row>
    <x:row r="777" ht="15.75" customHeight="1">
      <x:c r="A777" s="1"/>
      <x:c r="B777" s="105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  <x:c r="CA777" s="1"/>
      <x:c r="CB777" s="1"/>
      <x:c r="CC777" s="1"/>
      <x:c r="CD777" s="1"/>
      <x:c r="CE777" s="1"/>
      <x:c r="CF777" s="1"/>
    </x:row>
    <x:row r="778" ht="15.75" customHeight="1">
      <x:c r="A778" s="1"/>
      <x:c r="B778" s="105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  <x:c r="CA778" s="1"/>
      <x:c r="CB778" s="1"/>
      <x:c r="CC778" s="1"/>
      <x:c r="CD778" s="1"/>
      <x:c r="CE778" s="1"/>
      <x:c r="CF778" s="1"/>
    </x:row>
    <x:row r="779" ht="15.75" customHeight="1">
      <x:c r="A779" s="1"/>
      <x:c r="B779" s="105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  <x:c r="CA779" s="1"/>
      <x:c r="CB779" s="1"/>
      <x:c r="CC779" s="1"/>
      <x:c r="CD779" s="1"/>
      <x:c r="CE779" s="1"/>
      <x:c r="CF779" s="1"/>
    </x:row>
    <x:row r="780" ht="15.75" customHeight="1">
      <x:c r="A780" s="1"/>
      <x:c r="B780" s="105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  <x:c r="CA780" s="1"/>
      <x:c r="CB780" s="1"/>
      <x:c r="CC780" s="1"/>
      <x:c r="CD780" s="1"/>
      <x:c r="CE780" s="1"/>
      <x:c r="CF780" s="1"/>
    </x:row>
    <x:row r="781" ht="15.75" customHeight="1">
      <x:c r="A781" s="1"/>
      <x:c r="B781" s="105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  <x:c r="CA781" s="1"/>
      <x:c r="CB781" s="1"/>
      <x:c r="CC781" s="1"/>
      <x:c r="CD781" s="1"/>
      <x:c r="CE781" s="1"/>
      <x:c r="CF781" s="1"/>
    </x:row>
    <x:row r="782" ht="15.75" customHeight="1">
      <x:c r="A782" s="1"/>
      <x:c r="B782" s="105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  <x:c r="CA782" s="1"/>
      <x:c r="CB782" s="1"/>
      <x:c r="CC782" s="1"/>
      <x:c r="CD782" s="1"/>
      <x:c r="CE782" s="1"/>
      <x:c r="CF782" s="1"/>
    </x:row>
    <x:row r="783" ht="15.75" customHeight="1">
      <x:c r="A783" s="1"/>
      <x:c r="B783" s="105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  <x:c r="CA783" s="1"/>
      <x:c r="CB783" s="1"/>
      <x:c r="CC783" s="1"/>
      <x:c r="CD783" s="1"/>
      <x:c r="CE783" s="1"/>
      <x:c r="CF783" s="1"/>
    </x:row>
    <x:row r="784" ht="15.75" customHeight="1">
      <x:c r="A784" s="1"/>
      <x:c r="B784" s="105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  <x:c r="CA784" s="1"/>
      <x:c r="CB784" s="1"/>
      <x:c r="CC784" s="1"/>
      <x:c r="CD784" s="1"/>
      <x:c r="CE784" s="1"/>
      <x:c r="CF784" s="1"/>
    </x:row>
    <x:row r="785" ht="15.75" customHeight="1">
      <x:c r="A785" s="1"/>
      <x:c r="B785" s="105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  <x:c r="CA785" s="1"/>
      <x:c r="CB785" s="1"/>
      <x:c r="CC785" s="1"/>
      <x:c r="CD785" s="1"/>
      <x:c r="CE785" s="1"/>
      <x:c r="CF785" s="1"/>
    </x:row>
    <x:row r="786" ht="15.75" customHeight="1">
      <x:c r="A786" s="1"/>
      <x:c r="B786" s="105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  <x:c r="CA786" s="1"/>
      <x:c r="CB786" s="1"/>
      <x:c r="CC786" s="1"/>
      <x:c r="CD786" s="1"/>
      <x:c r="CE786" s="1"/>
      <x:c r="CF786" s="1"/>
    </x:row>
    <x:row r="787" ht="15.75" customHeight="1">
      <x:c r="A787" s="1"/>
      <x:c r="B787" s="105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  <x:c r="CA787" s="1"/>
      <x:c r="CB787" s="1"/>
      <x:c r="CC787" s="1"/>
      <x:c r="CD787" s="1"/>
      <x:c r="CE787" s="1"/>
      <x:c r="CF787" s="1"/>
    </x:row>
    <x:row r="788" ht="15.75" customHeight="1">
      <x:c r="A788" s="1"/>
      <x:c r="B788" s="105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  <x:c r="CA788" s="1"/>
      <x:c r="CB788" s="1"/>
      <x:c r="CC788" s="1"/>
      <x:c r="CD788" s="1"/>
      <x:c r="CE788" s="1"/>
      <x:c r="CF788" s="1"/>
    </x:row>
    <x:row r="789" ht="15.75" customHeight="1">
      <x:c r="A789" s="1"/>
      <x:c r="B789" s="105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  <x:c r="CA789" s="1"/>
      <x:c r="CB789" s="1"/>
      <x:c r="CC789" s="1"/>
      <x:c r="CD789" s="1"/>
      <x:c r="CE789" s="1"/>
      <x:c r="CF789" s="1"/>
    </x:row>
    <x:row r="790" ht="15.75" customHeight="1">
      <x:c r="A790" s="1"/>
      <x:c r="B790" s="105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  <x:c r="CA790" s="1"/>
      <x:c r="CB790" s="1"/>
      <x:c r="CC790" s="1"/>
      <x:c r="CD790" s="1"/>
      <x:c r="CE790" s="1"/>
      <x:c r="CF790" s="1"/>
    </x:row>
    <x:row r="791" ht="15.75" customHeight="1">
      <x:c r="A791" s="1"/>
      <x:c r="B791" s="105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  <x:c r="CA791" s="1"/>
      <x:c r="CB791" s="1"/>
      <x:c r="CC791" s="1"/>
      <x:c r="CD791" s="1"/>
      <x:c r="CE791" s="1"/>
      <x:c r="CF791" s="1"/>
    </x:row>
    <x:row r="792" ht="15.75" customHeight="1">
      <x:c r="A792" s="1"/>
      <x:c r="B792" s="105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  <x:c r="CA792" s="1"/>
      <x:c r="CB792" s="1"/>
      <x:c r="CC792" s="1"/>
      <x:c r="CD792" s="1"/>
      <x:c r="CE792" s="1"/>
      <x:c r="CF792" s="1"/>
    </x:row>
    <x:row r="793" ht="15.75" customHeight="1">
      <x:c r="A793" s="1"/>
      <x:c r="B793" s="105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  <x:c r="CA793" s="1"/>
      <x:c r="CB793" s="1"/>
      <x:c r="CC793" s="1"/>
      <x:c r="CD793" s="1"/>
      <x:c r="CE793" s="1"/>
      <x:c r="CF793" s="1"/>
    </x:row>
    <x:row r="794" ht="15.75" customHeight="1">
      <x:c r="A794" s="1"/>
      <x:c r="B794" s="105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  <x:c r="CA794" s="1"/>
      <x:c r="CB794" s="1"/>
      <x:c r="CC794" s="1"/>
      <x:c r="CD794" s="1"/>
      <x:c r="CE794" s="1"/>
      <x:c r="CF794" s="1"/>
    </x:row>
    <x:row r="795" ht="15.75" customHeight="1">
      <x:c r="A795" s="1"/>
      <x:c r="B795" s="105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  <x:c r="CA795" s="1"/>
      <x:c r="CB795" s="1"/>
      <x:c r="CC795" s="1"/>
      <x:c r="CD795" s="1"/>
      <x:c r="CE795" s="1"/>
      <x:c r="CF795" s="1"/>
    </x:row>
    <x:row r="796" ht="15.75" customHeight="1">
      <x:c r="A796" s="1"/>
      <x:c r="B796" s="105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  <x:c r="CA796" s="1"/>
      <x:c r="CB796" s="1"/>
      <x:c r="CC796" s="1"/>
      <x:c r="CD796" s="1"/>
      <x:c r="CE796" s="1"/>
      <x:c r="CF796" s="1"/>
    </x:row>
    <x:row r="797" ht="15.75" customHeight="1">
      <x:c r="A797" s="1"/>
      <x:c r="B797" s="105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  <x:c r="CA797" s="1"/>
      <x:c r="CB797" s="1"/>
      <x:c r="CC797" s="1"/>
      <x:c r="CD797" s="1"/>
      <x:c r="CE797" s="1"/>
      <x:c r="CF797" s="1"/>
    </x:row>
    <x:row r="798" ht="15.75" customHeight="1">
      <x:c r="A798" s="1"/>
      <x:c r="B798" s="105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  <x:c r="CA798" s="1"/>
      <x:c r="CB798" s="1"/>
      <x:c r="CC798" s="1"/>
      <x:c r="CD798" s="1"/>
      <x:c r="CE798" s="1"/>
      <x:c r="CF798" s="1"/>
    </x:row>
    <x:row r="799" ht="15.75" customHeight="1">
      <x:c r="A799" s="1"/>
      <x:c r="B799" s="105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  <x:c r="CA799" s="1"/>
      <x:c r="CB799" s="1"/>
      <x:c r="CC799" s="1"/>
      <x:c r="CD799" s="1"/>
      <x:c r="CE799" s="1"/>
      <x:c r="CF799" s="1"/>
    </x:row>
    <x:row r="800" ht="15.75" customHeight="1">
      <x:c r="A800" s="1"/>
      <x:c r="B800" s="105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  <x:c r="CA800" s="1"/>
      <x:c r="CB800" s="1"/>
      <x:c r="CC800" s="1"/>
      <x:c r="CD800" s="1"/>
      <x:c r="CE800" s="1"/>
      <x:c r="CF800" s="1"/>
    </x:row>
    <x:row r="801" ht="15.75" customHeight="1">
      <x:c r="A801" s="1"/>
      <x:c r="B801" s="105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  <x:c r="CA801" s="1"/>
      <x:c r="CB801" s="1"/>
      <x:c r="CC801" s="1"/>
      <x:c r="CD801" s="1"/>
      <x:c r="CE801" s="1"/>
      <x:c r="CF801" s="1"/>
    </x:row>
    <x:row r="802" ht="15.75" customHeight="1">
      <x:c r="A802" s="1"/>
      <x:c r="B802" s="105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  <x:c r="CA802" s="1"/>
      <x:c r="CB802" s="1"/>
      <x:c r="CC802" s="1"/>
      <x:c r="CD802" s="1"/>
      <x:c r="CE802" s="1"/>
      <x:c r="CF802" s="1"/>
    </x:row>
    <x:row r="803" ht="15.75" customHeight="1">
      <x:c r="A803" s="1"/>
      <x:c r="B803" s="105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  <x:c r="CA803" s="1"/>
      <x:c r="CB803" s="1"/>
      <x:c r="CC803" s="1"/>
      <x:c r="CD803" s="1"/>
      <x:c r="CE803" s="1"/>
      <x:c r="CF803" s="1"/>
    </x:row>
    <x:row r="804" ht="15.75" customHeight="1">
      <x:c r="A804" s="1"/>
      <x:c r="B804" s="105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  <x:c r="CA804" s="1"/>
      <x:c r="CB804" s="1"/>
      <x:c r="CC804" s="1"/>
      <x:c r="CD804" s="1"/>
      <x:c r="CE804" s="1"/>
      <x:c r="CF804" s="1"/>
    </x:row>
    <x:row r="805" ht="15.75" customHeight="1">
      <x:c r="A805" s="1"/>
      <x:c r="B805" s="105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  <x:c r="CA805" s="1"/>
      <x:c r="CB805" s="1"/>
      <x:c r="CC805" s="1"/>
      <x:c r="CD805" s="1"/>
      <x:c r="CE805" s="1"/>
      <x:c r="CF805" s="1"/>
    </x:row>
    <x:row r="806" ht="15.75" customHeight="1">
      <x:c r="A806" s="1"/>
      <x:c r="B806" s="105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  <x:c r="CA806" s="1"/>
      <x:c r="CB806" s="1"/>
      <x:c r="CC806" s="1"/>
      <x:c r="CD806" s="1"/>
      <x:c r="CE806" s="1"/>
      <x:c r="CF806" s="1"/>
    </x:row>
    <x:row r="807" ht="15.75" customHeight="1">
      <x:c r="A807" s="1"/>
      <x:c r="B807" s="105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  <x:c r="CA807" s="1"/>
      <x:c r="CB807" s="1"/>
      <x:c r="CC807" s="1"/>
      <x:c r="CD807" s="1"/>
      <x:c r="CE807" s="1"/>
      <x:c r="CF807" s="1"/>
    </x:row>
    <x:row r="808" ht="15.75" customHeight="1">
      <x:c r="A808" s="1"/>
      <x:c r="B808" s="105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  <x:c r="CA808" s="1"/>
      <x:c r="CB808" s="1"/>
      <x:c r="CC808" s="1"/>
      <x:c r="CD808" s="1"/>
      <x:c r="CE808" s="1"/>
      <x:c r="CF808" s="1"/>
    </x:row>
    <x:row r="809" ht="15.75" customHeight="1">
      <x:c r="A809" s="1"/>
      <x:c r="B809" s="105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  <x:c r="CA809" s="1"/>
      <x:c r="CB809" s="1"/>
      <x:c r="CC809" s="1"/>
      <x:c r="CD809" s="1"/>
      <x:c r="CE809" s="1"/>
      <x:c r="CF809" s="1"/>
    </x:row>
    <x:row r="810" ht="15.75" customHeight="1">
      <x:c r="A810" s="1"/>
      <x:c r="B810" s="105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  <x:c r="CA810" s="1"/>
      <x:c r="CB810" s="1"/>
      <x:c r="CC810" s="1"/>
      <x:c r="CD810" s="1"/>
      <x:c r="CE810" s="1"/>
      <x:c r="CF810" s="1"/>
    </x:row>
    <x:row r="811" ht="15.75" customHeight="1">
      <x:c r="A811" s="1"/>
      <x:c r="B811" s="105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  <x:c r="CA811" s="1"/>
      <x:c r="CB811" s="1"/>
      <x:c r="CC811" s="1"/>
      <x:c r="CD811" s="1"/>
      <x:c r="CE811" s="1"/>
      <x:c r="CF811" s="1"/>
    </x:row>
    <x:row r="812" ht="15.75" customHeight="1">
      <x:c r="A812" s="1"/>
      <x:c r="B812" s="105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  <x:c r="CA812" s="1"/>
      <x:c r="CB812" s="1"/>
      <x:c r="CC812" s="1"/>
      <x:c r="CD812" s="1"/>
      <x:c r="CE812" s="1"/>
      <x:c r="CF812" s="1"/>
    </x:row>
    <x:row r="813" ht="15.75" customHeight="1">
      <x:c r="A813" s="1"/>
      <x:c r="B813" s="105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  <x:c r="CA813" s="1"/>
      <x:c r="CB813" s="1"/>
      <x:c r="CC813" s="1"/>
      <x:c r="CD813" s="1"/>
      <x:c r="CE813" s="1"/>
      <x:c r="CF813" s="1"/>
    </x:row>
    <x:row r="814" ht="15.75" customHeight="1">
      <x:c r="A814" s="1"/>
      <x:c r="B814" s="105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  <x:c r="CA814" s="1"/>
      <x:c r="CB814" s="1"/>
      <x:c r="CC814" s="1"/>
      <x:c r="CD814" s="1"/>
      <x:c r="CE814" s="1"/>
      <x:c r="CF814" s="1"/>
    </x:row>
    <x:row r="815" ht="15.75" customHeight="1">
      <x:c r="A815" s="1"/>
      <x:c r="B815" s="105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  <x:c r="CA815" s="1"/>
      <x:c r="CB815" s="1"/>
      <x:c r="CC815" s="1"/>
      <x:c r="CD815" s="1"/>
      <x:c r="CE815" s="1"/>
      <x:c r="CF815" s="1"/>
    </x:row>
    <x:row r="816" ht="15.75" customHeight="1">
      <x:c r="A816" s="1"/>
      <x:c r="B816" s="105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  <x:c r="CA816" s="1"/>
      <x:c r="CB816" s="1"/>
      <x:c r="CC816" s="1"/>
      <x:c r="CD816" s="1"/>
      <x:c r="CE816" s="1"/>
      <x:c r="CF816" s="1"/>
    </x:row>
    <x:row r="817" ht="15.75" customHeight="1">
      <x:c r="A817" s="1"/>
      <x:c r="B817" s="105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  <x:c r="CA817" s="1"/>
      <x:c r="CB817" s="1"/>
      <x:c r="CC817" s="1"/>
      <x:c r="CD817" s="1"/>
      <x:c r="CE817" s="1"/>
      <x:c r="CF817" s="1"/>
    </x:row>
    <x:row r="818" ht="15.75" customHeight="1">
      <x:c r="A818" s="1"/>
      <x:c r="B818" s="105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  <x:c r="CA818" s="1"/>
      <x:c r="CB818" s="1"/>
      <x:c r="CC818" s="1"/>
      <x:c r="CD818" s="1"/>
      <x:c r="CE818" s="1"/>
      <x:c r="CF818" s="1"/>
    </x:row>
    <x:row r="819" ht="15.75" customHeight="1">
      <x:c r="A819" s="1"/>
      <x:c r="B819" s="105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</x:row>
    <x:row r="820" ht="15.75" customHeight="1">
      <x:c r="A820" s="1"/>
      <x:c r="B820" s="105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  <x:c r="CA820" s="1"/>
      <x:c r="CB820" s="1"/>
      <x:c r="CC820" s="1"/>
      <x:c r="CD820" s="1"/>
      <x:c r="CE820" s="1"/>
      <x:c r="CF820" s="1"/>
    </x:row>
    <x:row r="821" ht="15.75" customHeight="1">
      <x:c r="A821" s="1"/>
      <x:c r="B821" s="105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  <x:c r="CA821" s="1"/>
      <x:c r="CB821" s="1"/>
      <x:c r="CC821" s="1"/>
      <x:c r="CD821" s="1"/>
      <x:c r="CE821" s="1"/>
      <x:c r="CF821" s="1"/>
    </x:row>
    <x:row r="822" ht="15.75" customHeight="1">
      <x:c r="A822" s="1"/>
      <x:c r="B822" s="105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  <x:c r="CA822" s="1"/>
      <x:c r="CB822" s="1"/>
      <x:c r="CC822" s="1"/>
      <x:c r="CD822" s="1"/>
      <x:c r="CE822" s="1"/>
      <x:c r="CF822" s="1"/>
    </x:row>
    <x:row r="823" ht="15.75" customHeight="1">
      <x:c r="A823" s="1"/>
      <x:c r="B823" s="105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  <x:c r="CA823" s="1"/>
      <x:c r="CB823" s="1"/>
      <x:c r="CC823" s="1"/>
      <x:c r="CD823" s="1"/>
      <x:c r="CE823" s="1"/>
      <x:c r="CF823" s="1"/>
    </x:row>
    <x:row r="824" ht="15.75" customHeight="1">
      <x:c r="A824" s="1"/>
      <x:c r="B824" s="105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</x:row>
    <x:row r="825" ht="15.75" customHeight="1">
      <x:c r="A825" s="1"/>
      <x:c r="B825" s="105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</x:row>
    <x:row r="826" ht="15.75" customHeight="1">
      <x:c r="A826" s="1"/>
      <x:c r="B826" s="105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</x:row>
    <x:row r="827" ht="15.75" customHeight="1">
      <x:c r="A827" s="1"/>
      <x:c r="B827" s="105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</x:row>
    <x:row r="828" ht="15.75" customHeight="1">
      <x:c r="A828" s="1"/>
      <x:c r="B828" s="105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</x:row>
    <x:row r="829" ht="15.75" customHeight="1">
      <x:c r="A829" s="1"/>
      <x:c r="B829" s="105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</x:row>
    <x:row r="830" ht="15.75" customHeight="1">
      <x:c r="A830" s="1"/>
      <x:c r="B830" s="105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  <x:c r="CA830" s="1"/>
      <x:c r="CB830" s="1"/>
      <x:c r="CC830" s="1"/>
      <x:c r="CD830" s="1"/>
      <x:c r="CE830" s="1"/>
      <x:c r="CF830" s="1"/>
    </x:row>
    <x:row r="831" ht="15.75" customHeight="1">
      <x:c r="A831" s="1"/>
      <x:c r="B831" s="105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  <x:c r="CA831" s="1"/>
      <x:c r="CB831" s="1"/>
      <x:c r="CC831" s="1"/>
      <x:c r="CD831" s="1"/>
      <x:c r="CE831" s="1"/>
      <x:c r="CF831" s="1"/>
    </x:row>
    <x:row r="832" ht="15.75" customHeight="1">
      <x:c r="A832" s="1"/>
      <x:c r="B832" s="105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  <x:c r="CA832" s="1"/>
      <x:c r="CB832" s="1"/>
      <x:c r="CC832" s="1"/>
      <x:c r="CD832" s="1"/>
      <x:c r="CE832" s="1"/>
      <x:c r="CF832" s="1"/>
    </x:row>
    <x:row r="833" ht="15.75" customHeight="1">
      <x:c r="A833" s="1"/>
      <x:c r="B833" s="105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  <x:c r="CA833" s="1"/>
      <x:c r="CB833" s="1"/>
      <x:c r="CC833" s="1"/>
      <x:c r="CD833" s="1"/>
      <x:c r="CE833" s="1"/>
      <x:c r="CF833" s="1"/>
    </x:row>
    <x:row r="834" ht="15.75" customHeight="1">
      <x:c r="A834" s="1"/>
      <x:c r="B834" s="105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  <x:c r="CA834" s="1"/>
      <x:c r="CB834" s="1"/>
      <x:c r="CC834" s="1"/>
      <x:c r="CD834" s="1"/>
      <x:c r="CE834" s="1"/>
      <x:c r="CF834" s="1"/>
    </x:row>
    <x:row r="835" ht="15.75" customHeight="1">
      <x:c r="A835" s="1"/>
      <x:c r="B835" s="105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  <x:c r="CA835" s="1"/>
      <x:c r="CB835" s="1"/>
      <x:c r="CC835" s="1"/>
      <x:c r="CD835" s="1"/>
      <x:c r="CE835" s="1"/>
      <x:c r="CF835" s="1"/>
    </x:row>
    <x:row r="836" ht="15.75" customHeight="1">
      <x:c r="A836" s="1"/>
      <x:c r="B836" s="105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  <x:c r="CA836" s="1"/>
      <x:c r="CB836" s="1"/>
      <x:c r="CC836" s="1"/>
      <x:c r="CD836" s="1"/>
      <x:c r="CE836" s="1"/>
      <x:c r="CF836" s="1"/>
    </x:row>
    <x:row r="837" ht="15.75" customHeight="1">
      <x:c r="A837" s="1"/>
      <x:c r="B837" s="105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  <x:c r="CA837" s="1"/>
      <x:c r="CB837" s="1"/>
      <x:c r="CC837" s="1"/>
      <x:c r="CD837" s="1"/>
      <x:c r="CE837" s="1"/>
      <x:c r="CF837" s="1"/>
    </x:row>
    <x:row r="838" ht="15.75" customHeight="1">
      <x:c r="A838" s="1"/>
      <x:c r="B838" s="105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  <x:c r="CA838" s="1"/>
      <x:c r="CB838" s="1"/>
      <x:c r="CC838" s="1"/>
      <x:c r="CD838" s="1"/>
      <x:c r="CE838" s="1"/>
      <x:c r="CF838" s="1"/>
    </x:row>
    <x:row r="839" ht="15.75" customHeight="1">
      <x:c r="A839" s="1"/>
      <x:c r="B839" s="105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  <x:c r="CA839" s="1"/>
      <x:c r="CB839" s="1"/>
      <x:c r="CC839" s="1"/>
      <x:c r="CD839" s="1"/>
      <x:c r="CE839" s="1"/>
      <x:c r="CF839" s="1"/>
    </x:row>
    <x:row r="840" ht="15.75" customHeight="1">
      <x:c r="A840" s="1"/>
      <x:c r="B840" s="105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  <x:c r="CA840" s="1"/>
      <x:c r="CB840" s="1"/>
      <x:c r="CC840" s="1"/>
      <x:c r="CD840" s="1"/>
      <x:c r="CE840" s="1"/>
      <x:c r="CF840" s="1"/>
    </x:row>
    <x:row r="841" ht="15.75" customHeight="1">
      <x:c r="A841" s="1"/>
      <x:c r="B841" s="105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  <x:c r="CA841" s="1"/>
      <x:c r="CB841" s="1"/>
      <x:c r="CC841" s="1"/>
      <x:c r="CD841" s="1"/>
      <x:c r="CE841" s="1"/>
      <x:c r="CF841" s="1"/>
    </x:row>
    <x:row r="842" ht="15.75" customHeight="1">
      <x:c r="A842" s="1"/>
      <x:c r="B842" s="105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  <x:c r="CA842" s="1"/>
      <x:c r="CB842" s="1"/>
      <x:c r="CC842" s="1"/>
      <x:c r="CD842" s="1"/>
      <x:c r="CE842" s="1"/>
      <x:c r="CF842" s="1"/>
    </x:row>
    <x:row r="843" ht="15.75" customHeight="1">
      <x:c r="A843" s="1"/>
      <x:c r="B843" s="105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  <x:c r="CA843" s="1"/>
      <x:c r="CB843" s="1"/>
      <x:c r="CC843" s="1"/>
      <x:c r="CD843" s="1"/>
      <x:c r="CE843" s="1"/>
      <x:c r="CF843" s="1"/>
    </x:row>
    <x:row r="844" ht="15.75" customHeight="1">
      <x:c r="A844" s="1"/>
      <x:c r="B844" s="105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  <x:c r="CA844" s="1"/>
      <x:c r="CB844" s="1"/>
      <x:c r="CC844" s="1"/>
      <x:c r="CD844" s="1"/>
      <x:c r="CE844" s="1"/>
      <x:c r="CF844" s="1"/>
    </x:row>
    <x:row r="845" ht="15.75" customHeight="1">
      <x:c r="A845" s="1"/>
      <x:c r="B845" s="105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</x:row>
    <x:row r="846" ht="15.75" customHeight="1">
      <x:c r="A846" s="1"/>
      <x:c r="B846" s="105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</x:row>
    <x:row r="847" ht="15.75" customHeight="1">
      <x:c r="A847" s="1"/>
      <x:c r="B847" s="105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</x:row>
    <x:row r="848" ht="15.75" customHeight="1">
      <x:c r="A848" s="1"/>
      <x:c r="B848" s="105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  <x:c r="CA848" s="1"/>
      <x:c r="CB848" s="1"/>
      <x:c r="CC848" s="1"/>
      <x:c r="CD848" s="1"/>
      <x:c r="CE848" s="1"/>
      <x:c r="CF848" s="1"/>
    </x:row>
    <x:row r="849" ht="15.75" customHeight="1">
      <x:c r="A849" s="1"/>
      <x:c r="B849" s="105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  <x:c r="CA849" s="1"/>
      <x:c r="CB849" s="1"/>
      <x:c r="CC849" s="1"/>
      <x:c r="CD849" s="1"/>
      <x:c r="CE849" s="1"/>
      <x:c r="CF849" s="1"/>
    </x:row>
    <x:row r="850" ht="15.75" customHeight="1">
      <x:c r="A850" s="1"/>
      <x:c r="B850" s="105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  <x:c r="CA850" s="1"/>
      <x:c r="CB850" s="1"/>
      <x:c r="CC850" s="1"/>
      <x:c r="CD850" s="1"/>
      <x:c r="CE850" s="1"/>
      <x:c r="CF850" s="1"/>
    </x:row>
    <x:row r="851" ht="15.75" customHeight="1">
      <x:c r="A851" s="1"/>
      <x:c r="B851" s="105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  <x:c r="CA851" s="1"/>
      <x:c r="CB851" s="1"/>
      <x:c r="CC851" s="1"/>
      <x:c r="CD851" s="1"/>
      <x:c r="CE851" s="1"/>
      <x:c r="CF851" s="1"/>
    </x:row>
    <x:row r="852" ht="15.75" customHeight="1">
      <x:c r="A852" s="1"/>
      <x:c r="B852" s="105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  <x:c r="CA852" s="1"/>
      <x:c r="CB852" s="1"/>
      <x:c r="CC852" s="1"/>
      <x:c r="CD852" s="1"/>
      <x:c r="CE852" s="1"/>
      <x:c r="CF852" s="1"/>
    </x:row>
    <x:row r="853" ht="15.75" customHeight="1">
      <x:c r="A853" s="1"/>
      <x:c r="B853" s="105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</x:row>
    <x:row r="854" ht="15.75" customHeight="1">
      <x:c r="A854" s="1"/>
      <x:c r="B854" s="105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  <x:c r="CA854" s="1"/>
      <x:c r="CB854" s="1"/>
      <x:c r="CC854" s="1"/>
      <x:c r="CD854" s="1"/>
      <x:c r="CE854" s="1"/>
      <x:c r="CF854" s="1"/>
    </x:row>
    <x:row r="855" ht="15.75" customHeight="1">
      <x:c r="A855" s="1"/>
      <x:c r="B855" s="105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  <x:c r="CA855" s="1"/>
      <x:c r="CB855" s="1"/>
      <x:c r="CC855" s="1"/>
      <x:c r="CD855" s="1"/>
      <x:c r="CE855" s="1"/>
      <x:c r="CF855" s="1"/>
    </x:row>
    <x:row r="856" ht="15.75" customHeight="1">
      <x:c r="A856" s="1"/>
      <x:c r="B856" s="105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  <x:c r="CA856" s="1"/>
      <x:c r="CB856" s="1"/>
      <x:c r="CC856" s="1"/>
      <x:c r="CD856" s="1"/>
      <x:c r="CE856" s="1"/>
      <x:c r="CF856" s="1"/>
    </x:row>
    <x:row r="857" ht="15.75" customHeight="1">
      <x:c r="A857" s="1"/>
      <x:c r="B857" s="105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  <x:c r="CA857" s="1"/>
      <x:c r="CB857" s="1"/>
      <x:c r="CC857" s="1"/>
      <x:c r="CD857" s="1"/>
      <x:c r="CE857" s="1"/>
      <x:c r="CF857" s="1"/>
    </x:row>
    <x:row r="858" ht="15.75" customHeight="1">
      <x:c r="A858" s="1"/>
      <x:c r="B858" s="105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  <x:c r="CA858" s="1"/>
      <x:c r="CB858" s="1"/>
      <x:c r="CC858" s="1"/>
      <x:c r="CD858" s="1"/>
      <x:c r="CE858" s="1"/>
      <x:c r="CF858" s="1"/>
    </x:row>
    <x:row r="859" ht="15.75" customHeight="1">
      <x:c r="A859" s="1"/>
      <x:c r="B859" s="105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</x:row>
    <x:row r="860" ht="15.75" customHeight="1">
      <x:c r="A860" s="1"/>
      <x:c r="B860" s="105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</x:row>
    <x:row r="861" ht="15.75" customHeight="1">
      <x:c r="A861" s="1"/>
      <x:c r="B861" s="105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</x:row>
    <x:row r="862" ht="15.75" customHeight="1">
      <x:c r="A862" s="1"/>
      <x:c r="B862" s="105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  <x:c r="CA862" s="1"/>
      <x:c r="CB862" s="1"/>
      <x:c r="CC862" s="1"/>
      <x:c r="CD862" s="1"/>
      <x:c r="CE862" s="1"/>
      <x:c r="CF862" s="1"/>
    </x:row>
    <x:row r="863" ht="15.75" customHeight="1">
      <x:c r="A863" s="1"/>
      <x:c r="B863" s="105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  <x:c r="CA863" s="1"/>
      <x:c r="CB863" s="1"/>
      <x:c r="CC863" s="1"/>
      <x:c r="CD863" s="1"/>
      <x:c r="CE863" s="1"/>
      <x:c r="CF863" s="1"/>
    </x:row>
    <x:row r="864" ht="15.75" customHeight="1">
      <x:c r="A864" s="1"/>
      <x:c r="B864" s="105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  <x:c r="CA864" s="1"/>
      <x:c r="CB864" s="1"/>
      <x:c r="CC864" s="1"/>
      <x:c r="CD864" s="1"/>
      <x:c r="CE864" s="1"/>
      <x:c r="CF864" s="1"/>
    </x:row>
    <x:row r="865" ht="15.75" customHeight="1">
      <x:c r="A865" s="1"/>
      <x:c r="B865" s="105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  <x:c r="CA865" s="1"/>
      <x:c r="CB865" s="1"/>
      <x:c r="CC865" s="1"/>
      <x:c r="CD865" s="1"/>
      <x:c r="CE865" s="1"/>
      <x:c r="CF865" s="1"/>
    </x:row>
    <x:row r="866" ht="15.75" customHeight="1">
      <x:c r="A866" s="1"/>
      <x:c r="B866" s="105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  <x:c r="CA866" s="1"/>
      <x:c r="CB866" s="1"/>
      <x:c r="CC866" s="1"/>
      <x:c r="CD866" s="1"/>
      <x:c r="CE866" s="1"/>
      <x:c r="CF866" s="1"/>
    </x:row>
    <x:row r="867" ht="15.75" customHeight="1">
      <x:c r="A867" s="1"/>
      <x:c r="B867" s="105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</x:row>
    <x:row r="868" ht="15.75" customHeight="1">
      <x:c r="A868" s="1"/>
      <x:c r="B868" s="105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  <x:c r="CA868" s="1"/>
      <x:c r="CB868" s="1"/>
      <x:c r="CC868" s="1"/>
      <x:c r="CD868" s="1"/>
      <x:c r="CE868" s="1"/>
      <x:c r="CF868" s="1"/>
    </x:row>
    <x:row r="869" ht="15.75" customHeight="1">
      <x:c r="A869" s="1"/>
      <x:c r="B869" s="105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  <x:c r="CA869" s="1"/>
      <x:c r="CB869" s="1"/>
      <x:c r="CC869" s="1"/>
      <x:c r="CD869" s="1"/>
      <x:c r="CE869" s="1"/>
      <x:c r="CF869" s="1"/>
    </x:row>
    <x:row r="870" ht="15.75" customHeight="1">
      <x:c r="A870" s="1"/>
      <x:c r="B870" s="105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  <x:c r="CA870" s="1"/>
      <x:c r="CB870" s="1"/>
      <x:c r="CC870" s="1"/>
      <x:c r="CD870" s="1"/>
      <x:c r="CE870" s="1"/>
      <x:c r="CF870" s="1"/>
    </x:row>
    <x:row r="871" ht="15.75" customHeight="1">
      <x:c r="A871" s="1"/>
      <x:c r="B871" s="105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  <x:c r="CA871" s="1"/>
      <x:c r="CB871" s="1"/>
      <x:c r="CC871" s="1"/>
      <x:c r="CD871" s="1"/>
      <x:c r="CE871" s="1"/>
      <x:c r="CF871" s="1"/>
    </x:row>
    <x:row r="872" ht="15.75" customHeight="1">
      <x:c r="A872" s="1"/>
      <x:c r="B872" s="105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  <x:c r="CA872" s="1"/>
      <x:c r="CB872" s="1"/>
      <x:c r="CC872" s="1"/>
      <x:c r="CD872" s="1"/>
      <x:c r="CE872" s="1"/>
      <x:c r="CF872" s="1"/>
    </x:row>
    <x:row r="873" ht="15.75" customHeight="1">
      <x:c r="A873" s="1"/>
      <x:c r="B873" s="105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  <x:c r="CA873" s="1"/>
      <x:c r="CB873" s="1"/>
      <x:c r="CC873" s="1"/>
      <x:c r="CD873" s="1"/>
      <x:c r="CE873" s="1"/>
      <x:c r="CF873" s="1"/>
    </x:row>
    <x:row r="874" ht="15.75" customHeight="1">
      <x:c r="A874" s="1"/>
      <x:c r="B874" s="105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  <x:c r="CA874" s="1"/>
      <x:c r="CB874" s="1"/>
      <x:c r="CC874" s="1"/>
      <x:c r="CD874" s="1"/>
      <x:c r="CE874" s="1"/>
      <x:c r="CF874" s="1"/>
    </x:row>
    <x:row r="875" ht="15.75" customHeight="1">
      <x:c r="A875" s="1"/>
      <x:c r="B875" s="105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  <x:c r="CA875" s="1"/>
      <x:c r="CB875" s="1"/>
      <x:c r="CC875" s="1"/>
      <x:c r="CD875" s="1"/>
      <x:c r="CE875" s="1"/>
      <x:c r="CF875" s="1"/>
    </x:row>
    <x:row r="876" ht="15.75" customHeight="1">
      <x:c r="A876" s="1"/>
      <x:c r="B876" s="105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  <x:c r="CA876" s="1"/>
      <x:c r="CB876" s="1"/>
      <x:c r="CC876" s="1"/>
      <x:c r="CD876" s="1"/>
      <x:c r="CE876" s="1"/>
      <x:c r="CF876" s="1"/>
    </x:row>
    <x:row r="877" ht="15.75" customHeight="1">
      <x:c r="A877" s="1"/>
      <x:c r="B877" s="105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  <x:c r="CA877" s="1"/>
      <x:c r="CB877" s="1"/>
      <x:c r="CC877" s="1"/>
      <x:c r="CD877" s="1"/>
      <x:c r="CE877" s="1"/>
      <x:c r="CF877" s="1"/>
    </x:row>
    <x:row r="878" ht="15.75" customHeight="1">
      <x:c r="A878" s="1"/>
      <x:c r="B878" s="105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  <x:c r="CA878" s="1"/>
      <x:c r="CB878" s="1"/>
      <x:c r="CC878" s="1"/>
      <x:c r="CD878" s="1"/>
      <x:c r="CE878" s="1"/>
      <x:c r="CF878" s="1"/>
    </x:row>
    <x:row r="879" ht="15.75" customHeight="1">
      <x:c r="A879" s="1"/>
      <x:c r="B879" s="105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  <x:c r="CA879" s="1"/>
      <x:c r="CB879" s="1"/>
      <x:c r="CC879" s="1"/>
      <x:c r="CD879" s="1"/>
      <x:c r="CE879" s="1"/>
      <x:c r="CF879" s="1"/>
    </x:row>
    <x:row r="880" ht="15.75" customHeight="1">
      <x:c r="A880" s="1"/>
      <x:c r="B880" s="105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  <x:c r="CA880" s="1"/>
      <x:c r="CB880" s="1"/>
      <x:c r="CC880" s="1"/>
      <x:c r="CD880" s="1"/>
      <x:c r="CE880" s="1"/>
      <x:c r="CF880" s="1"/>
    </x:row>
    <x:row r="881" ht="15.75" customHeight="1">
      <x:c r="A881" s="1"/>
      <x:c r="B881" s="105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  <x:c r="CA881" s="1"/>
      <x:c r="CB881" s="1"/>
      <x:c r="CC881" s="1"/>
      <x:c r="CD881" s="1"/>
      <x:c r="CE881" s="1"/>
      <x:c r="CF881" s="1"/>
    </x:row>
    <x:row r="882" ht="15.75" customHeight="1">
      <x:c r="A882" s="1"/>
      <x:c r="B882" s="105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  <x:c r="CA882" s="1"/>
      <x:c r="CB882" s="1"/>
      <x:c r="CC882" s="1"/>
      <x:c r="CD882" s="1"/>
      <x:c r="CE882" s="1"/>
      <x:c r="CF882" s="1"/>
    </x:row>
    <x:row r="883" ht="15.75" customHeight="1">
      <x:c r="A883" s="1"/>
      <x:c r="B883" s="105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  <x:c r="CA883" s="1"/>
      <x:c r="CB883" s="1"/>
      <x:c r="CC883" s="1"/>
      <x:c r="CD883" s="1"/>
      <x:c r="CE883" s="1"/>
      <x:c r="CF883" s="1"/>
    </x:row>
    <x:row r="884" ht="15.75" customHeight="1">
      <x:c r="A884" s="1"/>
      <x:c r="B884" s="105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  <x:c r="CA884" s="1"/>
      <x:c r="CB884" s="1"/>
      <x:c r="CC884" s="1"/>
      <x:c r="CD884" s="1"/>
      <x:c r="CE884" s="1"/>
      <x:c r="CF884" s="1"/>
    </x:row>
    <x:row r="885" ht="15.75" customHeight="1">
      <x:c r="A885" s="1"/>
      <x:c r="B885" s="105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  <x:c r="CA885" s="1"/>
      <x:c r="CB885" s="1"/>
      <x:c r="CC885" s="1"/>
      <x:c r="CD885" s="1"/>
      <x:c r="CE885" s="1"/>
      <x:c r="CF885" s="1"/>
    </x:row>
    <x:row r="886" ht="15.75" customHeight="1">
      <x:c r="A886" s="1"/>
      <x:c r="B886" s="105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  <x:c r="CA886" s="1"/>
      <x:c r="CB886" s="1"/>
      <x:c r="CC886" s="1"/>
      <x:c r="CD886" s="1"/>
      <x:c r="CE886" s="1"/>
      <x:c r="CF886" s="1"/>
    </x:row>
    <x:row r="887" ht="15.75" customHeight="1">
      <x:c r="A887" s="1"/>
      <x:c r="B887" s="105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  <x:c r="CA887" s="1"/>
      <x:c r="CB887" s="1"/>
      <x:c r="CC887" s="1"/>
      <x:c r="CD887" s="1"/>
      <x:c r="CE887" s="1"/>
      <x:c r="CF887" s="1"/>
    </x:row>
    <x:row r="888" ht="15.75" customHeight="1">
      <x:c r="A888" s="1"/>
      <x:c r="B888" s="105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  <x:c r="CA888" s="1"/>
      <x:c r="CB888" s="1"/>
      <x:c r="CC888" s="1"/>
      <x:c r="CD888" s="1"/>
      <x:c r="CE888" s="1"/>
      <x:c r="CF888" s="1"/>
    </x:row>
    <x:row r="889" ht="15.75" customHeight="1">
      <x:c r="A889" s="1"/>
      <x:c r="B889" s="105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  <x:c r="CA889" s="1"/>
      <x:c r="CB889" s="1"/>
      <x:c r="CC889" s="1"/>
      <x:c r="CD889" s="1"/>
      <x:c r="CE889" s="1"/>
      <x:c r="CF889" s="1"/>
    </x:row>
    <x:row r="890" ht="15.75" customHeight="1">
      <x:c r="A890" s="1"/>
      <x:c r="B890" s="105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  <x:c r="CA890" s="1"/>
      <x:c r="CB890" s="1"/>
      <x:c r="CC890" s="1"/>
      <x:c r="CD890" s="1"/>
      <x:c r="CE890" s="1"/>
      <x:c r="CF890" s="1"/>
    </x:row>
    <x:row r="891" ht="15.75" customHeight="1">
      <x:c r="A891" s="1"/>
      <x:c r="B891" s="105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  <x:c r="CA891" s="1"/>
      <x:c r="CB891" s="1"/>
      <x:c r="CC891" s="1"/>
      <x:c r="CD891" s="1"/>
      <x:c r="CE891" s="1"/>
      <x:c r="CF891" s="1"/>
    </x:row>
    <x:row r="892" ht="15.75" customHeight="1">
      <x:c r="A892" s="1"/>
      <x:c r="B892" s="105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  <x:c r="CA892" s="1"/>
      <x:c r="CB892" s="1"/>
      <x:c r="CC892" s="1"/>
      <x:c r="CD892" s="1"/>
      <x:c r="CE892" s="1"/>
      <x:c r="CF892" s="1"/>
    </x:row>
    <x:row r="893" ht="15.75" customHeight="1">
      <x:c r="A893" s="1"/>
      <x:c r="B893" s="105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  <x:c r="CA893" s="1"/>
      <x:c r="CB893" s="1"/>
      <x:c r="CC893" s="1"/>
      <x:c r="CD893" s="1"/>
      <x:c r="CE893" s="1"/>
      <x:c r="CF893" s="1"/>
    </x:row>
    <x:row r="894" ht="15.75" customHeight="1">
      <x:c r="A894" s="1"/>
      <x:c r="B894" s="105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  <x:c r="CA894" s="1"/>
      <x:c r="CB894" s="1"/>
      <x:c r="CC894" s="1"/>
      <x:c r="CD894" s="1"/>
      <x:c r="CE894" s="1"/>
      <x:c r="CF894" s="1"/>
    </x:row>
    <x:row r="895" ht="15.75" customHeight="1">
      <x:c r="A895" s="1"/>
      <x:c r="B895" s="105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  <x:c r="CA895" s="1"/>
      <x:c r="CB895" s="1"/>
      <x:c r="CC895" s="1"/>
      <x:c r="CD895" s="1"/>
      <x:c r="CE895" s="1"/>
      <x:c r="CF895" s="1"/>
    </x:row>
    <x:row r="896" ht="15.75" customHeight="1">
      <x:c r="A896" s="1"/>
      <x:c r="B896" s="105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  <x:c r="CA896" s="1"/>
      <x:c r="CB896" s="1"/>
      <x:c r="CC896" s="1"/>
      <x:c r="CD896" s="1"/>
      <x:c r="CE896" s="1"/>
      <x:c r="CF896" s="1"/>
    </x:row>
    <x:row r="897" ht="15.75" customHeight="1">
      <x:c r="A897" s="1"/>
      <x:c r="B897" s="105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  <x:c r="CA897" s="1"/>
      <x:c r="CB897" s="1"/>
      <x:c r="CC897" s="1"/>
      <x:c r="CD897" s="1"/>
      <x:c r="CE897" s="1"/>
      <x:c r="CF897" s="1"/>
    </x:row>
    <x:row r="898" ht="15.75" customHeight="1">
      <x:c r="A898" s="1"/>
      <x:c r="B898" s="105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  <x:c r="CA898" s="1"/>
      <x:c r="CB898" s="1"/>
      <x:c r="CC898" s="1"/>
      <x:c r="CD898" s="1"/>
      <x:c r="CE898" s="1"/>
      <x:c r="CF898" s="1"/>
    </x:row>
    <x:row r="899" ht="15.75" customHeight="1">
      <x:c r="A899" s="1"/>
      <x:c r="B899" s="105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  <x:c r="CA899" s="1"/>
      <x:c r="CB899" s="1"/>
      <x:c r="CC899" s="1"/>
      <x:c r="CD899" s="1"/>
      <x:c r="CE899" s="1"/>
      <x:c r="CF899" s="1"/>
    </x:row>
    <x:row r="900" ht="15.75" customHeight="1">
      <x:c r="A900" s="1"/>
      <x:c r="B900" s="105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  <x:c r="CA900" s="1"/>
      <x:c r="CB900" s="1"/>
      <x:c r="CC900" s="1"/>
      <x:c r="CD900" s="1"/>
      <x:c r="CE900" s="1"/>
      <x:c r="CF900" s="1"/>
    </x:row>
    <x:row r="901" ht="15.75" customHeight="1">
      <x:c r="A901" s="1"/>
      <x:c r="B901" s="105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  <x:c r="CA901" s="1"/>
      <x:c r="CB901" s="1"/>
      <x:c r="CC901" s="1"/>
      <x:c r="CD901" s="1"/>
      <x:c r="CE901" s="1"/>
      <x:c r="CF901" s="1"/>
    </x:row>
    <x:row r="902" ht="15.75" customHeight="1">
      <x:c r="A902" s="1"/>
      <x:c r="B902" s="105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  <x:c r="CA902" s="1"/>
      <x:c r="CB902" s="1"/>
      <x:c r="CC902" s="1"/>
      <x:c r="CD902" s="1"/>
      <x:c r="CE902" s="1"/>
      <x:c r="CF902" s="1"/>
    </x:row>
    <x:row r="903" ht="15.75" customHeight="1">
      <x:c r="A903" s="1"/>
      <x:c r="B903" s="105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  <x:c r="CA903" s="1"/>
      <x:c r="CB903" s="1"/>
      <x:c r="CC903" s="1"/>
      <x:c r="CD903" s="1"/>
      <x:c r="CE903" s="1"/>
      <x:c r="CF903" s="1"/>
    </x:row>
    <x:row r="904" ht="15.75" customHeight="1">
      <x:c r="A904" s="1"/>
      <x:c r="B904" s="105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  <x:c r="CA904" s="1"/>
      <x:c r="CB904" s="1"/>
      <x:c r="CC904" s="1"/>
      <x:c r="CD904" s="1"/>
      <x:c r="CE904" s="1"/>
      <x:c r="CF904" s="1"/>
    </x:row>
    <x:row r="905" ht="15.75" customHeight="1">
      <x:c r="A905" s="1"/>
      <x:c r="B905" s="105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  <x:c r="CA905" s="1"/>
      <x:c r="CB905" s="1"/>
      <x:c r="CC905" s="1"/>
      <x:c r="CD905" s="1"/>
      <x:c r="CE905" s="1"/>
      <x:c r="CF905" s="1"/>
    </x:row>
    <x:row r="906" ht="15.75" customHeight="1">
      <x:c r="A906" s="1"/>
      <x:c r="B906" s="105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  <x:c r="CA906" s="1"/>
      <x:c r="CB906" s="1"/>
      <x:c r="CC906" s="1"/>
      <x:c r="CD906" s="1"/>
      <x:c r="CE906" s="1"/>
      <x:c r="CF906" s="1"/>
    </x:row>
    <x:row r="907" ht="15.75" customHeight="1">
      <x:c r="A907" s="1"/>
      <x:c r="B907" s="105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  <x:c r="CA907" s="1"/>
      <x:c r="CB907" s="1"/>
      <x:c r="CC907" s="1"/>
      <x:c r="CD907" s="1"/>
      <x:c r="CE907" s="1"/>
      <x:c r="CF907" s="1"/>
    </x:row>
    <x:row r="908" ht="15.75" customHeight="1">
      <x:c r="A908" s="1"/>
      <x:c r="B908" s="105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  <x:c r="CA908" s="1"/>
      <x:c r="CB908" s="1"/>
      <x:c r="CC908" s="1"/>
      <x:c r="CD908" s="1"/>
      <x:c r="CE908" s="1"/>
      <x:c r="CF908" s="1"/>
    </x:row>
    <x:row r="909" ht="15.75" customHeight="1">
      <x:c r="A909" s="1"/>
      <x:c r="B909" s="105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  <x:c r="CA909" s="1"/>
      <x:c r="CB909" s="1"/>
      <x:c r="CC909" s="1"/>
      <x:c r="CD909" s="1"/>
      <x:c r="CE909" s="1"/>
      <x:c r="CF909" s="1"/>
    </x:row>
    <x:row r="910" ht="15.75" customHeight="1">
      <x:c r="A910" s="1"/>
      <x:c r="B910" s="105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  <x:c r="CA910" s="1"/>
      <x:c r="CB910" s="1"/>
      <x:c r="CC910" s="1"/>
      <x:c r="CD910" s="1"/>
      <x:c r="CE910" s="1"/>
      <x:c r="CF910" s="1"/>
    </x:row>
    <x:row r="911" ht="15.75" customHeight="1">
      <x:c r="A911" s="1"/>
      <x:c r="B911" s="105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  <x:c r="CA911" s="1"/>
      <x:c r="CB911" s="1"/>
      <x:c r="CC911" s="1"/>
      <x:c r="CD911" s="1"/>
      <x:c r="CE911" s="1"/>
      <x:c r="CF911" s="1"/>
    </x:row>
    <x:row r="912" ht="15.75" customHeight="1">
      <x:c r="A912" s="1"/>
      <x:c r="B912" s="105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  <x:c r="CA912" s="1"/>
      <x:c r="CB912" s="1"/>
      <x:c r="CC912" s="1"/>
      <x:c r="CD912" s="1"/>
      <x:c r="CE912" s="1"/>
      <x:c r="CF912" s="1"/>
    </x:row>
    <x:row r="913" ht="15.75" customHeight="1">
      <x:c r="A913" s="1"/>
      <x:c r="B913" s="105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  <x:c r="CA913" s="1"/>
      <x:c r="CB913" s="1"/>
      <x:c r="CC913" s="1"/>
      <x:c r="CD913" s="1"/>
      <x:c r="CE913" s="1"/>
      <x:c r="CF913" s="1"/>
    </x:row>
    <x:row r="914" ht="15.75" customHeight="1">
      <x:c r="A914" s="1"/>
      <x:c r="B914" s="105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  <x:c r="CA914" s="1"/>
      <x:c r="CB914" s="1"/>
      <x:c r="CC914" s="1"/>
      <x:c r="CD914" s="1"/>
      <x:c r="CE914" s="1"/>
      <x:c r="CF914" s="1"/>
    </x:row>
    <x:row r="915" ht="15.75" customHeight="1">
      <x:c r="A915" s="1"/>
      <x:c r="B915" s="105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</x:row>
    <x:row r="916" ht="15.75" customHeight="1">
      <x:c r="A916" s="1"/>
      <x:c r="B916" s="105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  <x:c r="CA916" s="1"/>
      <x:c r="CB916" s="1"/>
      <x:c r="CC916" s="1"/>
      <x:c r="CD916" s="1"/>
      <x:c r="CE916" s="1"/>
      <x:c r="CF916" s="1"/>
    </x:row>
    <x:row r="917" ht="15.75" customHeight="1">
      <x:c r="A917" s="1"/>
      <x:c r="B917" s="105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  <x:c r="CA917" s="1"/>
      <x:c r="CB917" s="1"/>
      <x:c r="CC917" s="1"/>
      <x:c r="CD917" s="1"/>
      <x:c r="CE917" s="1"/>
      <x:c r="CF917" s="1"/>
    </x:row>
    <x:row r="918" ht="15.75" customHeight="1">
      <x:c r="A918" s="1"/>
      <x:c r="B918" s="105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  <x:c r="CA918" s="1"/>
      <x:c r="CB918" s="1"/>
      <x:c r="CC918" s="1"/>
      <x:c r="CD918" s="1"/>
      <x:c r="CE918" s="1"/>
      <x:c r="CF918" s="1"/>
    </x:row>
    <x:row r="919" ht="15.75" customHeight="1">
      <x:c r="A919" s="1"/>
      <x:c r="B919" s="105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  <x:c r="CA919" s="1"/>
      <x:c r="CB919" s="1"/>
      <x:c r="CC919" s="1"/>
      <x:c r="CD919" s="1"/>
      <x:c r="CE919" s="1"/>
      <x:c r="CF919" s="1"/>
    </x:row>
    <x:row r="920" ht="15.75" customHeight="1">
      <x:c r="A920" s="1"/>
      <x:c r="B920" s="105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  <x:c r="CA920" s="1"/>
      <x:c r="CB920" s="1"/>
      <x:c r="CC920" s="1"/>
      <x:c r="CD920" s="1"/>
      <x:c r="CE920" s="1"/>
      <x:c r="CF920" s="1"/>
    </x:row>
    <x:row r="921" ht="15.75" customHeight="1">
      <x:c r="A921" s="1"/>
      <x:c r="B921" s="105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  <x:c r="CA921" s="1"/>
      <x:c r="CB921" s="1"/>
      <x:c r="CC921" s="1"/>
      <x:c r="CD921" s="1"/>
      <x:c r="CE921" s="1"/>
      <x:c r="CF921" s="1"/>
    </x:row>
    <x:row r="922" ht="15.75" customHeight="1">
      <x:c r="A922" s="1"/>
      <x:c r="B922" s="105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  <x:c r="CA922" s="1"/>
      <x:c r="CB922" s="1"/>
      <x:c r="CC922" s="1"/>
      <x:c r="CD922" s="1"/>
      <x:c r="CE922" s="1"/>
      <x:c r="CF922" s="1"/>
    </x:row>
    <x:row r="923" ht="15.75" customHeight="1">
      <x:c r="A923" s="1"/>
      <x:c r="B923" s="105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  <x:c r="CA923" s="1"/>
      <x:c r="CB923" s="1"/>
      <x:c r="CC923" s="1"/>
      <x:c r="CD923" s="1"/>
      <x:c r="CE923" s="1"/>
      <x:c r="CF923" s="1"/>
    </x:row>
    <x:row r="924" ht="15.75" customHeight="1">
      <x:c r="A924" s="1"/>
      <x:c r="B924" s="105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  <x:c r="CA924" s="1"/>
      <x:c r="CB924" s="1"/>
      <x:c r="CC924" s="1"/>
      <x:c r="CD924" s="1"/>
      <x:c r="CE924" s="1"/>
      <x:c r="CF924" s="1"/>
    </x:row>
    <x:row r="925" ht="15.75" customHeight="1">
      <x:c r="A925" s="1"/>
      <x:c r="B925" s="105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  <x:c r="CA925" s="1"/>
      <x:c r="CB925" s="1"/>
      <x:c r="CC925" s="1"/>
      <x:c r="CD925" s="1"/>
      <x:c r="CE925" s="1"/>
      <x:c r="CF925" s="1"/>
    </x:row>
    <x:row r="926" ht="15.75" customHeight="1">
      <x:c r="A926" s="1"/>
      <x:c r="B926" s="105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  <x:c r="CA926" s="1"/>
      <x:c r="CB926" s="1"/>
      <x:c r="CC926" s="1"/>
      <x:c r="CD926" s="1"/>
      <x:c r="CE926" s="1"/>
      <x:c r="CF926" s="1"/>
    </x:row>
    <x:row r="927" ht="15.75" customHeight="1">
      <x:c r="A927" s="1"/>
      <x:c r="B927" s="105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  <x:c r="CA927" s="1"/>
      <x:c r="CB927" s="1"/>
      <x:c r="CC927" s="1"/>
      <x:c r="CD927" s="1"/>
      <x:c r="CE927" s="1"/>
      <x:c r="CF927" s="1"/>
    </x:row>
    <x:row r="928" ht="15.75" customHeight="1">
      <x:c r="A928" s="1"/>
      <x:c r="B928" s="105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  <x:c r="CA928" s="1"/>
      <x:c r="CB928" s="1"/>
      <x:c r="CC928" s="1"/>
      <x:c r="CD928" s="1"/>
      <x:c r="CE928" s="1"/>
      <x:c r="CF928" s="1"/>
    </x:row>
    <x:row r="929" ht="15.75" customHeight="1">
      <x:c r="A929" s="1"/>
      <x:c r="B929" s="105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  <x:c r="CA929" s="1"/>
      <x:c r="CB929" s="1"/>
      <x:c r="CC929" s="1"/>
      <x:c r="CD929" s="1"/>
      <x:c r="CE929" s="1"/>
      <x:c r="CF929" s="1"/>
    </x:row>
    <x:row r="930" ht="15.75" customHeight="1">
      <x:c r="A930" s="1"/>
      <x:c r="B930" s="105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  <x:c r="CA930" s="1"/>
      <x:c r="CB930" s="1"/>
      <x:c r="CC930" s="1"/>
      <x:c r="CD930" s="1"/>
      <x:c r="CE930" s="1"/>
      <x:c r="CF930" s="1"/>
    </x:row>
    <x:row r="931" ht="15.75" customHeight="1">
      <x:c r="A931" s="1"/>
      <x:c r="B931" s="105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  <x:c r="CA931" s="1"/>
      <x:c r="CB931" s="1"/>
      <x:c r="CC931" s="1"/>
      <x:c r="CD931" s="1"/>
      <x:c r="CE931" s="1"/>
      <x:c r="CF931" s="1"/>
    </x:row>
    <x:row r="932" ht="15.75" customHeight="1">
      <x:c r="A932" s="1"/>
      <x:c r="B932" s="105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  <x:c r="CA932" s="1"/>
      <x:c r="CB932" s="1"/>
      <x:c r="CC932" s="1"/>
      <x:c r="CD932" s="1"/>
      <x:c r="CE932" s="1"/>
      <x:c r="CF932" s="1"/>
    </x:row>
    <x:row r="933" ht="15.75" customHeight="1">
      <x:c r="A933" s="1"/>
      <x:c r="B933" s="105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  <x:c r="CA933" s="1"/>
      <x:c r="CB933" s="1"/>
      <x:c r="CC933" s="1"/>
      <x:c r="CD933" s="1"/>
      <x:c r="CE933" s="1"/>
      <x:c r="CF933" s="1"/>
    </x:row>
    <x:row r="934" ht="15.75" customHeight="1">
      <x:c r="A934" s="1"/>
      <x:c r="B934" s="105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  <x:c r="CA934" s="1"/>
      <x:c r="CB934" s="1"/>
      <x:c r="CC934" s="1"/>
      <x:c r="CD934" s="1"/>
      <x:c r="CE934" s="1"/>
      <x:c r="CF934" s="1"/>
    </x:row>
    <x:row r="935" ht="15.75" customHeight="1">
      <x:c r="A935" s="1"/>
      <x:c r="B935" s="105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  <x:c r="CA935" s="1"/>
      <x:c r="CB935" s="1"/>
      <x:c r="CC935" s="1"/>
      <x:c r="CD935" s="1"/>
      <x:c r="CE935" s="1"/>
      <x:c r="CF935" s="1"/>
    </x:row>
    <x:row r="936" ht="15.75" customHeight="1">
      <x:c r="A936" s="1"/>
      <x:c r="B936" s="105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  <x:c r="CA936" s="1"/>
      <x:c r="CB936" s="1"/>
      <x:c r="CC936" s="1"/>
      <x:c r="CD936" s="1"/>
      <x:c r="CE936" s="1"/>
      <x:c r="CF936" s="1"/>
    </x:row>
    <x:row r="937" ht="15.75" customHeight="1">
      <x:c r="A937" s="1"/>
      <x:c r="B937" s="105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  <x:c r="CA937" s="1"/>
      <x:c r="CB937" s="1"/>
      <x:c r="CC937" s="1"/>
      <x:c r="CD937" s="1"/>
      <x:c r="CE937" s="1"/>
      <x:c r="CF937" s="1"/>
    </x:row>
    <x:row r="938" ht="15.75" customHeight="1">
      <x:c r="A938" s="1"/>
      <x:c r="B938" s="105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  <x:c r="CA938" s="1"/>
      <x:c r="CB938" s="1"/>
      <x:c r="CC938" s="1"/>
      <x:c r="CD938" s="1"/>
      <x:c r="CE938" s="1"/>
      <x:c r="CF938" s="1"/>
    </x:row>
    <x:row r="939" ht="15.75" customHeight="1">
      <x:c r="A939" s="1"/>
      <x:c r="B939" s="105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  <x:c r="CA939" s="1"/>
      <x:c r="CB939" s="1"/>
      <x:c r="CC939" s="1"/>
      <x:c r="CD939" s="1"/>
      <x:c r="CE939" s="1"/>
      <x:c r="CF939" s="1"/>
    </x:row>
    <x:row r="940" ht="15.75" customHeight="1">
      <x:c r="A940" s="1"/>
      <x:c r="B940" s="105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  <x:c r="CA940" s="1"/>
      <x:c r="CB940" s="1"/>
      <x:c r="CC940" s="1"/>
      <x:c r="CD940" s="1"/>
      <x:c r="CE940" s="1"/>
      <x:c r="CF940" s="1"/>
    </x:row>
    <x:row r="941" ht="15.75" customHeight="1">
      <x:c r="A941" s="1"/>
      <x:c r="B941" s="105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  <x:c r="CA941" s="1"/>
      <x:c r="CB941" s="1"/>
      <x:c r="CC941" s="1"/>
      <x:c r="CD941" s="1"/>
      <x:c r="CE941" s="1"/>
      <x:c r="CF941" s="1"/>
    </x:row>
    <x:row r="942" ht="15.75" customHeight="1">
      <x:c r="A942" s="1"/>
      <x:c r="B942" s="105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  <x:c r="CA942" s="1"/>
      <x:c r="CB942" s="1"/>
      <x:c r="CC942" s="1"/>
      <x:c r="CD942" s="1"/>
      <x:c r="CE942" s="1"/>
      <x:c r="CF942" s="1"/>
    </x:row>
    <x:row r="943" ht="15.75" customHeight="1">
      <x:c r="A943" s="1"/>
      <x:c r="B943" s="105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  <x:c r="CA943" s="1"/>
      <x:c r="CB943" s="1"/>
      <x:c r="CC943" s="1"/>
      <x:c r="CD943" s="1"/>
      <x:c r="CE943" s="1"/>
      <x:c r="CF943" s="1"/>
    </x:row>
    <x:row r="944" ht="15.75" customHeight="1">
      <x:c r="A944" s="1"/>
      <x:c r="B944" s="105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  <x:c r="CA944" s="1"/>
      <x:c r="CB944" s="1"/>
      <x:c r="CC944" s="1"/>
      <x:c r="CD944" s="1"/>
      <x:c r="CE944" s="1"/>
      <x:c r="CF944" s="1"/>
    </x:row>
    <x:row r="945" ht="15.75" customHeight="1">
      <x:c r="A945" s="1"/>
      <x:c r="B945" s="105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  <x:c r="CA945" s="1"/>
      <x:c r="CB945" s="1"/>
      <x:c r="CC945" s="1"/>
      <x:c r="CD945" s="1"/>
      <x:c r="CE945" s="1"/>
      <x:c r="CF945" s="1"/>
    </x:row>
    <x:row r="946" ht="15.75" customHeight="1">
      <x:c r="A946" s="1"/>
      <x:c r="B946" s="105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  <x:c r="CA946" s="1"/>
      <x:c r="CB946" s="1"/>
      <x:c r="CC946" s="1"/>
      <x:c r="CD946" s="1"/>
      <x:c r="CE946" s="1"/>
      <x:c r="CF946" s="1"/>
    </x:row>
    <x:row r="947" ht="15.75" customHeight="1">
      <x:c r="A947" s="1"/>
      <x:c r="B947" s="105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  <x:c r="CA947" s="1"/>
      <x:c r="CB947" s="1"/>
      <x:c r="CC947" s="1"/>
      <x:c r="CD947" s="1"/>
      <x:c r="CE947" s="1"/>
      <x:c r="CF947" s="1"/>
    </x:row>
    <x:row r="948" ht="15.75" customHeight="1">
      <x:c r="A948" s="1"/>
      <x:c r="B948" s="105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  <x:c r="CA948" s="1"/>
      <x:c r="CB948" s="1"/>
      <x:c r="CC948" s="1"/>
      <x:c r="CD948" s="1"/>
      <x:c r="CE948" s="1"/>
      <x:c r="CF948" s="1"/>
    </x:row>
    <x:row r="949" ht="15.75" customHeight="1">
      <x:c r="A949" s="1"/>
      <x:c r="B949" s="105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  <x:c r="CA949" s="1"/>
      <x:c r="CB949" s="1"/>
      <x:c r="CC949" s="1"/>
      <x:c r="CD949" s="1"/>
      <x:c r="CE949" s="1"/>
      <x:c r="CF949" s="1"/>
    </x:row>
    <x:row r="950" ht="15.75" customHeight="1">
      <x:c r="A950" s="1"/>
      <x:c r="B950" s="105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  <x:c r="CA950" s="1"/>
      <x:c r="CB950" s="1"/>
      <x:c r="CC950" s="1"/>
      <x:c r="CD950" s="1"/>
      <x:c r="CE950" s="1"/>
      <x:c r="CF950" s="1"/>
    </x:row>
    <x:row r="951" ht="15.75" customHeight="1">
      <x:c r="A951" s="1"/>
      <x:c r="B951" s="105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  <x:c r="CA951" s="1"/>
      <x:c r="CB951" s="1"/>
      <x:c r="CC951" s="1"/>
      <x:c r="CD951" s="1"/>
      <x:c r="CE951" s="1"/>
      <x:c r="CF951" s="1"/>
    </x:row>
    <x:row r="952" ht="15.75" customHeight="1">
      <x:c r="A952" s="1"/>
      <x:c r="B952" s="105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  <x:c r="CA952" s="1"/>
      <x:c r="CB952" s="1"/>
      <x:c r="CC952" s="1"/>
      <x:c r="CD952" s="1"/>
      <x:c r="CE952" s="1"/>
      <x:c r="CF952" s="1"/>
    </x:row>
    <x:row r="953" ht="15.75" customHeight="1">
      <x:c r="A953" s="1"/>
      <x:c r="B953" s="105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  <x:c r="CA953" s="1"/>
      <x:c r="CB953" s="1"/>
      <x:c r="CC953" s="1"/>
      <x:c r="CD953" s="1"/>
      <x:c r="CE953" s="1"/>
      <x:c r="CF953" s="1"/>
    </x:row>
    <x:row r="954" ht="15.75" customHeight="1">
      <x:c r="A954" s="1"/>
      <x:c r="B954" s="105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  <x:c r="CA954" s="1"/>
      <x:c r="CB954" s="1"/>
      <x:c r="CC954" s="1"/>
      <x:c r="CD954" s="1"/>
      <x:c r="CE954" s="1"/>
      <x:c r="CF954" s="1"/>
    </x:row>
    <x:row r="955" ht="15.75" customHeight="1">
      <x:c r="A955" s="1"/>
      <x:c r="B955" s="105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  <x:c r="CA955" s="1"/>
      <x:c r="CB955" s="1"/>
      <x:c r="CC955" s="1"/>
      <x:c r="CD955" s="1"/>
      <x:c r="CE955" s="1"/>
      <x:c r="CF955" s="1"/>
    </x:row>
    <x:row r="956" ht="15.75" customHeight="1">
      <x:c r="A956" s="1"/>
      <x:c r="B956" s="105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  <x:c r="CA956" s="1"/>
      <x:c r="CB956" s="1"/>
      <x:c r="CC956" s="1"/>
      <x:c r="CD956" s="1"/>
      <x:c r="CE956" s="1"/>
      <x:c r="CF956" s="1"/>
    </x:row>
    <x:row r="957" ht="15.75" customHeight="1">
      <x:c r="A957" s="1"/>
      <x:c r="B957" s="105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  <x:c r="CA957" s="1"/>
      <x:c r="CB957" s="1"/>
      <x:c r="CC957" s="1"/>
      <x:c r="CD957" s="1"/>
      <x:c r="CE957" s="1"/>
      <x:c r="CF957" s="1"/>
    </x:row>
    <x:row r="958" ht="15.75" customHeight="1">
      <x:c r="A958" s="1"/>
      <x:c r="B958" s="105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  <x:c r="CA958" s="1"/>
      <x:c r="CB958" s="1"/>
      <x:c r="CC958" s="1"/>
      <x:c r="CD958" s="1"/>
      <x:c r="CE958" s="1"/>
      <x:c r="CF958" s="1"/>
    </x:row>
    <x:row r="959" ht="15.75" customHeight="1">
      <x:c r="A959" s="1"/>
      <x:c r="B959" s="105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  <x:c r="CA959" s="1"/>
      <x:c r="CB959" s="1"/>
      <x:c r="CC959" s="1"/>
      <x:c r="CD959" s="1"/>
      <x:c r="CE959" s="1"/>
      <x:c r="CF959" s="1"/>
    </x:row>
    <x:row r="960" ht="15.75" customHeight="1">
      <x:c r="A960" s="1"/>
      <x:c r="B960" s="105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  <x:c r="CA960" s="1"/>
      <x:c r="CB960" s="1"/>
      <x:c r="CC960" s="1"/>
      <x:c r="CD960" s="1"/>
      <x:c r="CE960" s="1"/>
      <x:c r="CF960" s="1"/>
    </x:row>
    <x:row r="961" ht="15.75" customHeight="1">
      <x:c r="A961" s="1"/>
      <x:c r="B961" s="105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  <x:c r="CA961" s="1"/>
      <x:c r="CB961" s="1"/>
      <x:c r="CC961" s="1"/>
      <x:c r="CD961" s="1"/>
      <x:c r="CE961" s="1"/>
      <x:c r="CF961" s="1"/>
    </x:row>
    <x:row r="962" ht="15.75" customHeight="1">
      <x:c r="A962" s="1"/>
      <x:c r="B962" s="105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  <x:c r="CA962" s="1"/>
      <x:c r="CB962" s="1"/>
      <x:c r="CC962" s="1"/>
      <x:c r="CD962" s="1"/>
      <x:c r="CE962" s="1"/>
      <x:c r="CF962" s="1"/>
    </x:row>
    <x:row r="963" ht="15.75" customHeight="1">
      <x:c r="A963" s="1"/>
      <x:c r="B963" s="105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  <x:c r="CA963" s="1"/>
      <x:c r="CB963" s="1"/>
      <x:c r="CC963" s="1"/>
      <x:c r="CD963" s="1"/>
      <x:c r="CE963" s="1"/>
      <x:c r="CF963" s="1"/>
    </x:row>
    <x:row r="964" ht="15.75" customHeight="1">
      <x:c r="A964" s="1"/>
      <x:c r="B964" s="105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  <x:c r="CA964" s="1"/>
      <x:c r="CB964" s="1"/>
      <x:c r="CC964" s="1"/>
      <x:c r="CD964" s="1"/>
      <x:c r="CE964" s="1"/>
      <x:c r="CF964" s="1"/>
    </x:row>
    <x:row r="965" ht="15.75" customHeight="1">
      <x:c r="A965" s="1"/>
      <x:c r="B965" s="105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  <x:c r="CA965" s="1"/>
      <x:c r="CB965" s="1"/>
      <x:c r="CC965" s="1"/>
      <x:c r="CD965" s="1"/>
      <x:c r="CE965" s="1"/>
      <x:c r="CF965" s="1"/>
    </x:row>
    <x:row r="966" ht="15.75" customHeight="1">
      <x:c r="A966" s="1"/>
      <x:c r="B966" s="105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  <x:c r="CA966" s="1"/>
      <x:c r="CB966" s="1"/>
      <x:c r="CC966" s="1"/>
      <x:c r="CD966" s="1"/>
      <x:c r="CE966" s="1"/>
      <x:c r="CF966" s="1"/>
    </x:row>
    <x:row r="967" ht="15.75" customHeight="1">
      <x:c r="A967" s="1"/>
      <x:c r="B967" s="105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  <x:c r="CA967" s="1"/>
      <x:c r="CB967" s="1"/>
      <x:c r="CC967" s="1"/>
      <x:c r="CD967" s="1"/>
      <x:c r="CE967" s="1"/>
      <x:c r="CF967" s="1"/>
    </x:row>
    <x:row r="968" ht="15.75" customHeight="1">
      <x:c r="A968" s="1"/>
      <x:c r="B968" s="105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  <x:c r="CA968" s="1"/>
      <x:c r="CB968" s="1"/>
      <x:c r="CC968" s="1"/>
      <x:c r="CD968" s="1"/>
      <x:c r="CE968" s="1"/>
      <x:c r="CF968" s="1"/>
    </x:row>
    <x:row r="969" ht="15.75" customHeight="1">
      <x:c r="A969" s="1"/>
      <x:c r="B969" s="105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  <x:c r="CA969" s="1"/>
      <x:c r="CB969" s="1"/>
      <x:c r="CC969" s="1"/>
      <x:c r="CD969" s="1"/>
      <x:c r="CE969" s="1"/>
      <x:c r="CF969" s="1"/>
    </x:row>
    <x:row r="970" ht="15.75" customHeight="1">
      <x:c r="A970" s="1"/>
      <x:c r="B970" s="105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  <x:c r="CA970" s="1"/>
      <x:c r="CB970" s="1"/>
      <x:c r="CC970" s="1"/>
      <x:c r="CD970" s="1"/>
      <x:c r="CE970" s="1"/>
      <x:c r="CF970" s="1"/>
    </x:row>
    <x:row r="971" ht="15.75" customHeight="1">
      <x:c r="A971" s="1"/>
      <x:c r="B971" s="105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  <x:c r="CA971" s="1"/>
      <x:c r="CB971" s="1"/>
      <x:c r="CC971" s="1"/>
      <x:c r="CD971" s="1"/>
      <x:c r="CE971" s="1"/>
      <x:c r="CF971" s="1"/>
    </x:row>
    <x:row r="972" ht="15.75" customHeight="1">
      <x:c r="A972" s="1"/>
      <x:c r="B972" s="105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  <x:c r="CA972" s="1"/>
      <x:c r="CB972" s="1"/>
      <x:c r="CC972" s="1"/>
      <x:c r="CD972" s="1"/>
      <x:c r="CE972" s="1"/>
      <x:c r="CF972" s="1"/>
    </x:row>
    <x:row r="973" ht="15.75" customHeight="1">
      <x:c r="A973" s="1"/>
      <x:c r="B973" s="105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  <x:c r="CA973" s="1"/>
      <x:c r="CB973" s="1"/>
      <x:c r="CC973" s="1"/>
      <x:c r="CD973" s="1"/>
      <x:c r="CE973" s="1"/>
      <x:c r="CF973" s="1"/>
    </x:row>
    <x:row r="974" ht="15.75" customHeight="1">
      <x:c r="A974" s="1"/>
      <x:c r="B974" s="105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  <x:c r="CA974" s="1"/>
      <x:c r="CB974" s="1"/>
      <x:c r="CC974" s="1"/>
      <x:c r="CD974" s="1"/>
      <x:c r="CE974" s="1"/>
      <x:c r="CF974" s="1"/>
    </x:row>
    <x:row r="975" ht="15.75" customHeight="1">
      <x:c r="A975" s="1"/>
      <x:c r="B975" s="105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  <x:c r="CA975" s="1"/>
      <x:c r="CB975" s="1"/>
      <x:c r="CC975" s="1"/>
      <x:c r="CD975" s="1"/>
      <x:c r="CE975" s="1"/>
      <x:c r="CF975" s="1"/>
    </x:row>
    <x:row r="976" ht="15.75" customHeight="1">
      <x:c r="A976" s="1"/>
      <x:c r="B976" s="105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  <x:c r="CA976" s="1"/>
      <x:c r="CB976" s="1"/>
      <x:c r="CC976" s="1"/>
      <x:c r="CD976" s="1"/>
      <x:c r="CE976" s="1"/>
      <x:c r="CF976" s="1"/>
    </x:row>
    <x:row r="977" ht="15.75" customHeight="1">
      <x:c r="A977" s="1"/>
      <x:c r="B977" s="105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  <x:c r="CA977" s="1"/>
      <x:c r="CB977" s="1"/>
      <x:c r="CC977" s="1"/>
      <x:c r="CD977" s="1"/>
      <x:c r="CE977" s="1"/>
      <x:c r="CF977" s="1"/>
    </x:row>
    <x:row r="978" ht="15.75" customHeight="1">
      <x:c r="A978" s="1"/>
      <x:c r="B978" s="105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  <x:c r="CA978" s="1"/>
      <x:c r="CB978" s="1"/>
      <x:c r="CC978" s="1"/>
      <x:c r="CD978" s="1"/>
      <x:c r="CE978" s="1"/>
      <x:c r="CF978" s="1"/>
    </x:row>
    <x:row r="979" ht="15.75" customHeight="1">
      <x:c r="A979" s="1"/>
      <x:c r="B979" s="105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  <x:c r="CA979" s="1"/>
      <x:c r="CB979" s="1"/>
      <x:c r="CC979" s="1"/>
      <x:c r="CD979" s="1"/>
      <x:c r="CE979" s="1"/>
      <x:c r="CF979" s="1"/>
    </x:row>
    <x:row r="980" ht="15.75" customHeight="1">
      <x:c r="A980" s="1"/>
      <x:c r="B980" s="105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  <x:c r="CA980" s="1"/>
      <x:c r="CB980" s="1"/>
      <x:c r="CC980" s="1"/>
      <x:c r="CD980" s="1"/>
      <x:c r="CE980" s="1"/>
      <x:c r="CF980" s="1"/>
    </x:row>
    <x:row r="981" ht="15.75" customHeight="1">
      <x:c r="A981" s="1"/>
      <x:c r="B981" s="105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  <x:c r="CA981" s="1"/>
      <x:c r="CB981" s="1"/>
      <x:c r="CC981" s="1"/>
      <x:c r="CD981" s="1"/>
      <x:c r="CE981" s="1"/>
      <x:c r="CF981" s="1"/>
    </x:row>
    <x:row r="982" ht="15.75" customHeight="1">
      <x:c r="A982" s="1"/>
      <x:c r="B982" s="105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  <x:c r="CA982" s="1"/>
      <x:c r="CB982" s="1"/>
      <x:c r="CC982" s="1"/>
      <x:c r="CD982" s="1"/>
      <x:c r="CE982" s="1"/>
      <x:c r="CF982" s="1"/>
    </x:row>
    <x:row r="983" ht="15.75" customHeight="1">
      <x:c r="A983" s="1"/>
      <x:c r="B983" s="105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  <x:c r="CA983" s="1"/>
      <x:c r="CB983" s="1"/>
      <x:c r="CC983" s="1"/>
      <x:c r="CD983" s="1"/>
      <x:c r="CE983" s="1"/>
      <x:c r="CF983" s="1"/>
    </x:row>
    <x:row r="984" ht="15.75" customHeight="1">
      <x:c r="A984" s="1"/>
      <x:c r="B984" s="105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  <x:c r="CA984" s="1"/>
      <x:c r="CB984" s="1"/>
      <x:c r="CC984" s="1"/>
      <x:c r="CD984" s="1"/>
      <x:c r="CE984" s="1"/>
      <x:c r="CF984" s="1"/>
    </x:row>
    <x:row r="985" ht="15.75" customHeight="1">
      <x:c r="A985" s="1"/>
      <x:c r="B985" s="105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  <x:c r="CA985" s="1"/>
      <x:c r="CB985" s="1"/>
      <x:c r="CC985" s="1"/>
      <x:c r="CD985" s="1"/>
      <x:c r="CE985" s="1"/>
      <x:c r="CF985" s="1"/>
    </x:row>
    <x:row r="986" ht="15.75" customHeight="1">
      <x:c r="A986" s="1"/>
      <x:c r="B986" s="105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  <x:c r="CA986" s="1"/>
      <x:c r="CB986" s="1"/>
      <x:c r="CC986" s="1"/>
      <x:c r="CD986" s="1"/>
      <x:c r="CE986" s="1"/>
      <x:c r="CF986" s="1"/>
    </x:row>
    <x:row r="987" ht="15.75" customHeight="1">
      <x:c r="A987" s="1"/>
      <x:c r="B987" s="105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  <x:c r="CA987" s="1"/>
      <x:c r="CB987" s="1"/>
      <x:c r="CC987" s="1"/>
      <x:c r="CD987" s="1"/>
      <x:c r="CE987" s="1"/>
      <x:c r="CF987" s="1"/>
    </x:row>
    <x:row r="988" ht="15.75" customHeight="1">
      <x:c r="A988" s="1"/>
      <x:c r="B988" s="105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  <x:c r="CA988" s="1"/>
      <x:c r="CB988" s="1"/>
      <x:c r="CC988" s="1"/>
      <x:c r="CD988" s="1"/>
      <x:c r="CE988" s="1"/>
      <x:c r="CF988" s="1"/>
    </x:row>
    <x:row r="989" ht="15.75" customHeight="1">
      <x:c r="A989" s="1"/>
      <x:c r="B989" s="105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  <x:c r="CA989" s="1"/>
      <x:c r="CB989" s="1"/>
      <x:c r="CC989" s="1"/>
      <x:c r="CD989" s="1"/>
      <x:c r="CE989" s="1"/>
      <x:c r="CF989" s="1"/>
    </x:row>
    <x:row r="990" ht="15.75" customHeight="1">
      <x:c r="A990" s="1"/>
      <x:c r="B990" s="105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  <x:c r="CA990" s="1"/>
      <x:c r="CB990" s="1"/>
      <x:c r="CC990" s="1"/>
      <x:c r="CD990" s="1"/>
      <x:c r="CE990" s="1"/>
      <x:c r="CF990" s="1"/>
    </x:row>
    <x:row r="991" ht="15.75" customHeight="1">
      <x:c r="A991" s="1"/>
      <x:c r="B991" s="105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  <x:c r="CA991" s="1"/>
      <x:c r="CB991" s="1"/>
      <x:c r="CC991" s="1"/>
      <x:c r="CD991" s="1"/>
      <x:c r="CE991" s="1"/>
      <x:c r="CF991" s="1"/>
    </x:row>
    <x:row r="992" ht="15.75" customHeight="1">
      <x:c r="A992" s="1"/>
      <x:c r="B992" s="105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  <x:c r="CA992" s="1"/>
      <x:c r="CB992" s="1"/>
      <x:c r="CC992" s="1"/>
      <x:c r="CD992" s="1"/>
      <x:c r="CE992" s="1"/>
      <x:c r="CF992" s="1"/>
    </x:row>
    <x:row r="993" ht="15.75" customHeight="1">
      <x:c r="A993" s="1"/>
      <x:c r="B993" s="105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  <x:c r="CA993" s="1"/>
      <x:c r="CB993" s="1"/>
      <x:c r="CC993" s="1"/>
      <x:c r="CD993" s="1"/>
      <x:c r="CE993" s="1"/>
      <x:c r="CF993" s="1"/>
    </x:row>
    <x:row r="994" ht="15.75" customHeight="1">
      <x:c r="A994" s="1"/>
      <x:c r="B994" s="105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  <x:c r="CA994" s="1"/>
      <x:c r="CB994" s="1"/>
      <x:c r="CC994" s="1"/>
      <x:c r="CD994" s="1"/>
      <x:c r="CE994" s="1"/>
      <x:c r="CF994" s="1"/>
    </x:row>
    <x:row r="995" ht="15.75" customHeight="1">
      <x:c r="A995" s="1"/>
      <x:c r="B995" s="105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  <x:c r="CA995" s="1"/>
      <x:c r="CB995" s="1"/>
      <x:c r="CC995" s="1"/>
      <x:c r="CD995" s="1"/>
      <x:c r="CE995" s="1"/>
      <x:c r="CF995" s="1"/>
    </x:row>
    <x:row r="996" ht="15.75" customHeight="1">
      <x:c r="A996" s="1"/>
      <x:c r="B996" s="105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  <x:c r="CA996" s="1"/>
      <x:c r="CB996" s="1"/>
      <x:c r="CC996" s="1"/>
      <x:c r="CD996" s="1"/>
      <x:c r="CE996" s="1"/>
      <x:c r="CF996" s="1"/>
    </x:row>
    <x:row r="997" ht="15.75" customHeight="1">
      <x:c r="A997" s="1"/>
      <x:c r="B997" s="105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  <x:c r="CA997" s="1"/>
      <x:c r="CB997" s="1"/>
      <x:c r="CC997" s="1"/>
      <x:c r="CD997" s="1"/>
      <x:c r="CE997" s="1"/>
      <x:c r="CF997" s="1"/>
    </x:row>
    <x:row r="998" ht="15.75" customHeight="1">
      <x:c r="A998" s="1"/>
      <x:c r="B998" s="105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  <x:c r="CA998" s="1"/>
      <x:c r="CB998" s="1"/>
      <x:c r="CC998" s="1"/>
      <x:c r="CD998" s="1"/>
      <x:c r="CE998" s="1"/>
      <x:c r="CF998" s="1"/>
    </x:row>
    <x:row r="999" ht="15.75" customHeight="1">
      <x:c r="A999" s="1"/>
      <x:c r="B999" s="105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  <x:c r="CA999" s="1"/>
      <x:c r="CB999" s="1"/>
      <x:c r="CC999" s="1"/>
      <x:c r="CD999" s="1"/>
      <x:c r="CE999" s="1"/>
      <x:c r="CF999" s="1"/>
    </x:row>
    <x:row r="1000" ht="15.75" customHeight="1">
      <x:c r="A1000" s="1"/>
      <x:c r="B1000" s="105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  <x:c r="CA1000" s="1"/>
      <x:c r="CB1000" s="1"/>
      <x:c r="CC1000" s="1"/>
      <x:c r="CD1000" s="1"/>
      <x:c r="CE1000" s="1"/>
      <x:c r="CF1000" s="1"/>
    </x:row>
  </x:sheetData>
  <x:mergeCells>
    <x:mergeCell ref="AW2:AY2"/>
    <x:mergeCell ref="AZ2:BB2"/>
    <x:mergeCell ref="BC2:BE2"/>
    <x:mergeCell ref="BF2:BH2"/>
    <x:mergeCell ref="BI2:BK2"/>
    <x:mergeCell ref="BL2:BN2"/>
    <x:mergeCell ref="BO2:BQ2"/>
    <x:mergeCell ref="BR2:BV2"/>
    <x:mergeCell ref="B1:B3"/>
    <x:mergeCell ref="C1:C3"/>
    <x:mergeCell ref="D1:F2"/>
    <x:mergeCell ref="G1:I2"/>
    <x:mergeCell ref="J1:L2"/>
    <x:mergeCell ref="M1:R1"/>
    <x:mergeCell ref="S1:BV1"/>
    <x:mergeCell ref="BW2:BW3"/>
    <x:mergeCell ref="BW1:CA1"/>
    <x:mergeCell ref="CB1:CF1"/>
    <x:mergeCell ref="BX2:CA2"/>
    <x:mergeCell ref="CB2:CF2"/>
    <x:mergeCell ref="M2:N2"/>
    <x:mergeCell ref="O2:P2"/>
    <x:mergeCell ref="Q2:R2"/>
    <x:mergeCell ref="S2:U2"/>
    <x:mergeCell ref="V2:X2"/>
    <x:mergeCell ref="Y2:AA2"/>
    <x:mergeCell ref="AB2:AD2"/>
    <x:mergeCell ref="AE2:AG2"/>
    <x:mergeCell ref="AH2:AJ2"/>
    <x:mergeCell ref="AK2:AM2"/>
    <x:mergeCell ref="AN2:AP2"/>
    <x:mergeCell ref="AQ2:AS2"/>
  </x:mergeCells>
  <x:conditionalFormatting sqref="BF2:BH2">
    <x:cfRule type="cellIs" dxfId="0" priority="1" operator="lessThan">
      <x:formula>1</x:formula>
    </x:cfRule>
  </x:conditionalFormatting>
  <x:conditionalFormatting sqref="U4:U4">
    <x:cfRule type="colorScale" priority="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4:U4">
    <x:cfRule type="colorScale" priority="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4:U4">
    <x:cfRule type="colorScale" priority="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5:U35">
    <x:cfRule type="colorScale" priority="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5:U35">
    <x:cfRule type="colorScale" priority="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36:U36">
    <x:cfRule type="colorScale" priority="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36:U36">
    <x:cfRule type="colorScale" priority="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36:U36">
    <x:cfRule type="cellIs" dxfId="0" priority="9" operator="between">
      <x:formula>0</x:formula>
      <x:formula>1</x:formula>
    </x:cfRule>
  </x:conditionalFormatting>
  <x:conditionalFormatting sqref="U36:U36">
    <x:cfRule type="cellIs" dxfId="1" priority="10" operator="equal">
      <x:formula>2</x:formula>
    </x:cfRule>
  </x:conditionalFormatting>
  <x:conditionalFormatting sqref="U36:U36">
    <x:cfRule type="cellIs" dxfId="2" priority="11" operator="equal">
      <x:formula>3</x:formula>
    </x:cfRule>
  </x:conditionalFormatting>
  <x:conditionalFormatting sqref="U36:U36">
    <x:cfRule type="cellIs" dxfId="2" priority="12" operator="greaterThan">
      <x:formula>3</x:formula>
    </x:cfRule>
  </x:conditionalFormatting>
  <x:conditionalFormatting sqref="U36:U36">
    <x:cfRule type="cellIs" dxfId="3" priority="13" operator="equal">
      <x:formula>3</x:formula>
    </x:cfRule>
  </x:conditionalFormatting>
  <x:conditionalFormatting sqref="U36:U36">
    <x:cfRule type="cellIs" dxfId="3" priority="14" operator="greaterThan">
      <x:formula>3</x:formula>
    </x:cfRule>
  </x:conditionalFormatting>
  <x:conditionalFormatting sqref="U37:U37">
    <x:cfRule type="colorScale" priority="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37:U37">
    <x:cfRule type="colorScale" priority="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37:U37">
    <x:cfRule type="cellIs" dxfId="0" priority="17" operator="between">
      <x:formula>0</x:formula>
      <x:formula>1</x:formula>
    </x:cfRule>
  </x:conditionalFormatting>
  <x:conditionalFormatting sqref="U37:U37">
    <x:cfRule type="cellIs" dxfId="1" priority="18" operator="equal">
      <x:formula>2</x:formula>
    </x:cfRule>
  </x:conditionalFormatting>
  <x:conditionalFormatting sqref="U37:U37">
    <x:cfRule type="cellIs" dxfId="2" priority="19" operator="equal">
      <x:formula>3</x:formula>
    </x:cfRule>
  </x:conditionalFormatting>
  <x:conditionalFormatting sqref="U37:U37">
    <x:cfRule type="cellIs" dxfId="2" priority="20" operator="greaterThan">
      <x:formula>3</x:formula>
    </x:cfRule>
  </x:conditionalFormatting>
  <x:conditionalFormatting sqref="U37:U37">
    <x:cfRule type="cellIs" dxfId="3" priority="21" operator="equal">
      <x:formula>3</x:formula>
    </x:cfRule>
  </x:conditionalFormatting>
  <x:conditionalFormatting sqref="U37:U37">
    <x:cfRule type="cellIs" dxfId="3" priority="22" operator="greaterThan">
      <x:formula>3</x:formula>
    </x:cfRule>
  </x:conditionalFormatting>
  <x:conditionalFormatting sqref="X36:X36">
    <x:cfRule type="colorScale" priority="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36:X36">
    <x:cfRule type="colorScale" priority="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36:X36">
    <x:cfRule type="cellIs" dxfId="0" priority="25" operator="between">
      <x:formula>0</x:formula>
      <x:formula>1</x:formula>
    </x:cfRule>
  </x:conditionalFormatting>
  <x:conditionalFormatting sqref="X36:X36">
    <x:cfRule type="cellIs" dxfId="1" priority="26" operator="equal">
      <x:formula>2</x:formula>
    </x:cfRule>
  </x:conditionalFormatting>
  <x:conditionalFormatting sqref="X36:X36">
    <x:cfRule type="cellIs" dxfId="2" priority="27" operator="equal">
      <x:formula>3</x:formula>
    </x:cfRule>
  </x:conditionalFormatting>
  <x:conditionalFormatting sqref="X36:X36">
    <x:cfRule type="cellIs" dxfId="2" priority="28" operator="greaterThan">
      <x:formula>3</x:formula>
    </x:cfRule>
  </x:conditionalFormatting>
  <x:conditionalFormatting sqref="X36:X36">
    <x:cfRule type="cellIs" dxfId="3" priority="29" operator="equal">
      <x:formula>3</x:formula>
    </x:cfRule>
  </x:conditionalFormatting>
  <x:conditionalFormatting sqref="X36:X36">
    <x:cfRule type="cellIs" dxfId="3" priority="30" operator="greaterThan">
      <x:formula>3</x:formula>
    </x:cfRule>
  </x:conditionalFormatting>
  <x:conditionalFormatting sqref="X37:X37">
    <x:cfRule type="colorScale" priority="3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37:X37">
    <x:cfRule type="colorScale" priority="3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37:X37">
    <x:cfRule type="cellIs" dxfId="0" priority="33" operator="between">
      <x:formula>0</x:formula>
      <x:formula>1</x:formula>
    </x:cfRule>
  </x:conditionalFormatting>
  <x:conditionalFormatting sqref="X37:X37">
    <x:cfRule type="cellIs" dxfId="1" priority="34" operator="equal">
      <x:formula>2</x:formula>
    </x:cfRule>
  </x:conditionalFormatting>
  <x:conditionalFormatting sqref="X37:X37">
    <x:cfRule type="cellIs" dxfId="2" priority="35" operator="equal">
      <x:formula>3</x:formula>
    </x:cfRule>
  </x:conditionalFormatting>
  <x:conditionalFormatting sqref="X37:X37">
    <x:cfRule type="cellIs" dxfId="2" priority="36" operator="greaterThan">
      <x:formula>3</x:formula>
    </x:cfRule>
  </x:conditionalFormatting>
  <x:conditionalFormatting sqref="X37:X37">
    <x:cfRule type="cellIs" dxfId="3" priority="37" operator="equal">
      <x:formula>3</x:formula>
    </x:cfRule>
  </x:conditionalFormatting>
  <x:conditionalFormatting sqref="X37:X37">
    <x:cfRule type="cellIs" dxfId="3" priority="38" operator="greaterThan">
      <x:formula>3</x:formula>
    </x:cfRule>
  </x:conditionalFormatting>
  <x:conditionalFormatting sqref="AA36:AA36">
    <x:cfRule type="colorScale" priority="3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36:AA36">
    <x:cfRule type="colorScale" priority="4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36:AA36">
    <x:cfRule type="cellIs" dxfId="0" priority="41" operator="between">
      <x:formula>0</x:formula>
      <x:formula>1</x:formula>
    </x:cfRule>
  </x:conditionalFormatting>
  <x:conditionalFormatting sqref="AA36:AA36">
    <x:cfRule type="cellIs" dxfId="1" priority="42" operator="equal">
      <x:formula>2</x:formula>
    </x:cfRule>
  </x:conditionalFormatting>
  <x:conditionalFormatting sqref="AA36:AA36">
    <x:cfRule type="cellIs" dxfId="2" priority="43" operator="equal">
      <x:formula>3</x:formula>
    </x:cfRule>
  </x:conditionalFormatting>
  <x:conditionalFormatting sqref="AA36:AA36">
    <x:cfRule type="cellIs" dxfId="2" priority="44" operator="greaterThan">
      <x:formula>3</x:formula>
    </x:cfRule>
  </x:conditionalFormatting>
  <x:conditionalFormatting sqref="AA36:AA36">
    <x:cfRule type="cellIs" dxfId="3" priority="45" operator="equal">
      <x:formula>3</x:formula>
    </x:cfRule>
  </x:conditionalFormatting>
  <x:conditionalFormatting sqref="AA36:AA36">
    <x:cfRule type="cellIs" dxfId="3" priority="46" operator="greaterThan">
      <x:formula>3</x:formula>
    </x:cfRule>
  </x:conditionalFormatting>
  <x:conditionalFormatting sqref="AA37:AA37">
    <x:cfRule type="colorScale" priority="4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37:AA37">
    <x:cfRule type="colorScale" priority="4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37:AA37">
    <x:cfRule type="cellIs" dxfId="0" priority="49" operator="between">
      <x:formula>0</x:formula>
      <x:formula>1</x:formula>
    </x:cfRule>
  </x:conditionalFormatting>
  <x:conditionalFormatting sqref="AA37:AA37">
    <x:cfRule type="cellIs" dxfId="1" priority="50" operator="equal">
      <x:formula>2</x:formula>
    </x:cfRule>
  </x:conditionalFormatting>
  <x:conditionalFormatting sqref="AA37:AA37">
    <x:cfRule type="cellIs" dxfId="2" priority="51" operator="equal">
      <x:formula>3</x:formula>
    </x:cfRule>
  </x:conditionalFormatting>
  <x:conditionalFormatting sqref="AA37:AA37">
    <x:cfRule type="cellIs" dxfId="2" priority="52" operator="greaterThan">
      <x:formula>3</x:formula>
    </x:cfRule>
  </x:conditionalFormatting>
  <x:conditionalFormatting sqref="AA37:AA37">
    <x:cfRule type="cellIs" dxfId="3" priority="53" operator="equal">
      <x:formula>3</x:formula>
    </x:cfRule>
  </x:conditionalFormatting>
  <x:conditionalFormatting sqref="AA37:AA37">
    <x:cfRule type="cellIs" dxfId="3" priority="54" operator="greaterThan">
      <x:formula>3</x:formula>
    </x:cfRule>
  </x:conditionalFormatting>
  <x:conditionalFormatting sqref="AD36:AD36">
    <x:cfRule type="colorScale" priority="5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36:AD36">
    <x:cfRule type="colorScale" priority="5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36:AD36">
    <x:cfRule type="cellIs" dxfId="0" priority="57" operator="between">
      <x:formula>0</x:formula>
      <x:formula>1</x:formula>
    </x:cfRule>
  </x:conditionalFormatting>
  <x:conditionalFormatting sqref="AD36:AD36">
    <x:cfRule type="cellIs" dxfId="1" priority="58" operator="equal">
      <x:formula>2</x:formula>
    </x:cfRule>
  </x:conditionalFormatting>
  <x:conditionalFormatting sqref="AD36:AD36">
    <x:cfRule type="cellIs" dxfId="2" priority="59" operator="equal">
      <x:formula>3</x:formula>
    </x:cfRule>
  </x:conditionalFormatting>
  <x:conditionalFormatting sqref="AD36:AD36">
    <x:cfRule type="cellIs" dxfId="2" priority="60" operator="greaterThan">
      <x:formula>3</x:formula>
    </x:cfRule>
  </x:conditionalFormatting>
  <x:conditionalFormatting sqref="AD36:AD36">
    <x:cfRule type="cellIs" dxfId="3" priority="61" operator="equal">
      <x:formula>3</x:formula>
    </x:cfRule>
  </x:conditionalFormatting>
  <x:conditionalFormatting sqref="AD36:AD36">
    <x:cfRule type="cellIs" dxfId="3" priority="62" operator="greaterThan">
      <x:formula>3</x:formula>
    </x:cfRule>
  </x:conditionalFormatting>
  <x:conditionalFormatting sqref="AD37:AD37">
    <x:cfRule type="colorScale" priority="6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37:AD37">
    <x:cfRule type="colorScale" priority="6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37:AD37">
    <x:cfRule type="cellIs" dxfId="0" priority="65" operator="between">
      <x:formula>0</x:formula>
      <x:formula>1</x:formula>
    </x:cfRule>
  </x:conditionalFormatting>
  <x:conditionalFormatting sqref="AD37:AD37">
    <x:cfRule type="cellIs" dxfId="1" priority="66" operator="equal">
      <x:formula>2</x:formula>
    </x:cfRule>
  </x:conditionalFormatting>
  <x:conditionalFormatting sqref="AD37:AD37">
    <x:cfRule type="cellIs" dxfId="2" priority="67" operator="equal">
      <x:formula>3</x:formula>
    </x:cfRule>
  </x:conditionalFormatting>
  <x:conditionalFormatting sqref="AD37:AD37">
    <x:cfRule type="cellIs" dxfId="2" priority="68" operator="greaterThan">
      <x:formula>3</x:formula>
    </x:cfRule>
  </x:conditionalFormatting>
  <x:conditionalFormatting sqref="AD37:AD37">
    <x:cfRule type="cellIs" dxfId="3" priority="69" operator="equal">
      <x:formula>3</x:formula>
    </x:cfRule>
  </x:conditionalFormatting>
  <x:conditionalFormatting sqref="AD37:AD37">
    <x:cfRule type="cellIs" dxfId="3" priority="70" operator="greaterThan">
      <x:formula>3</x:formula>
    </x:cfRule>
  </x:conditionalFormatting>
  <x:conditionalFormatting sqref="AG36:AG36">
    <x:cfRule type="colorScale" priority="7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36:AG36">
    <x:cfRule type="colorScale" priority="7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36:AG36">
    <x:cfRule type="cellIs" dxfId="0" priority="73" operator="between">
      <x:formula>0</x:formula>
      <x:formula>1</x:formula>
    </x:cfRule>
  </x:conditionalFormatting>
  <x:conditionalFormatting sqref="AG36:AG36">
    <x:cfRule type="cellIs" dxfId="1" priority="74" operator="equal">
      <x:formula>2</x:formula>
    </x:cfRule>
  </x:conditionalFormatting>
  <x:conditionalFormatting sqref="AG36:AG36">
    <x:cfRule type="cellIs" dxfId="2" priority="75" operator="equal">
      <x:formula>3</x:formula>
    </x:cfRule>
  </x:conditionalFormatting>
  <x:conditionalFormatting sqref="AG36:AG36">
    <x:cfRule type="cellIs" dxfId="2" priority="76" operator="greaterThan">
      <x:formula>3</x:formula>
    </x:cfRule>
  </x:conditionalFormatting>
  <x:conditionalFormatting sqref="AG36:AG36">
    <x:cfRule type="cellIs" dxfId="3" priority="77" operator="equal">
      <x:formula>3</x:formula>
    </x:cfRule>
  </x:conditionalFormatting>
  <x:conditionalFormatting sqref="AG36:AG36">
    <x:cfRule type="cellIs" dxfId="3" priority="78" operator="greaterThan">
      <x:formula>3</x:formula>
    </x:cfRule>
  </x:conditionalFormatting>
  <x:conditionalFormatting sqref="AG37:AG37">
    <x:cfRule type="colorScale" priority="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37:AG37">
    <x:cfRule type="colorScale" priority="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37:AG37">
    <x:cfRule type="cellIs" dxfId="0" priority="81" operator="between">
      <x:formula>0</x:formula>
      <x:formula>1</x:formula>
    </x:cfRule>
  </x:conditionalFormatting>
  <x:conditionalFormatting sqref="AG37:AG37">
    <x:cfRule type="cellIs" dxfId="1" priority="82" operator="equal">
      <x:formula>2</x:formula>
    </x:cfRule>
  </x:conditionalFormatting>
  <x:conditionalFormatting sqref="AG37:AG37">
    <x:cfRule type="cellIs" dxfId="2" priority="83" operator="equal">
      <x:formula>3</x:formula>
    </x:cfRule>
  </x:conditionalFormatting>
  <x:conditionalFormatting sqref="AG37:AG37">
    <x:cfRule type="cellIs" dxfId="2" priority="84" operator="greaterThan">
      <x:formula>3</x:formula>
    </x:cfRule>
  </x:conditionalFormatting>
  <x:conditionalFormatting sqref="AG37:AG37">
    <x:cfRule type="cellIs" dxfId="3" priority="85" operator="equal">
      <x:formula>3</x:formula>
    </x:cfRule>
  </x:conditionalFormatting>
  <x:conditionalFormatting sqref="AG37:AG37">
    <x:cfRule type="cellIs" dxfId="3" priority="86" operator="greaterThan">
      <x:formula>3</x:formula>
    </x:cfRule>
  </x:conditionalFormatting>
  <x:conditionalFormatting sqref="AJ36:AJ36">
    <x:cfRule type="colorScale" priority="8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36:AJ36">
    <x:cfRule type="colorScale" priority="8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36:AJ36">
    <x:cfRule type="cellIs" dxfId="0" priority="89" operator="between">
      <x:formula>0</x:formula>
      <x:formula>1</x:formula>
    </x:cfRule>
  </x:conditionalFormatting>
  <x:conditionalFormatting sqref="AJ36:AJ36">
    <x:cfRule type="cellIs" dxfId="1" priority="90" operator="equal">
      <x:formula>2</x:formula>
    </x:cfRule>
  </x:conditionalFormatting>
  <x:conditionalFormatting sqref="AJ36:AJ36">
    <x:cfRule type="cellIs" dxfId="2" priority="91" operator="equal">
      <x:formula>3</x:formula>
    </x:cfRule>
  </x:conditionalFormatting>
  <x:conditionalFormatting sqref="AJ36:AJ36">
    <x:cfRule type="cellIs" dxfId="2" priority="92" operator="greaterThan">
      <x:formula>3</x:formula>
    </x:cfRule>
  </x:conditionalFormatting>
  <x:conditionalFormatting sqref="AJ36:AJ36">
    <x:cfRule type="cellIs" dxfId="3" priority="93" operator="equal">
      <x:formula>3</x:formula>
    </x:cfRule>
  </x:conditionalFormatting>
  <x:conditionalFormatting sqref="AJ36:AJ36">
    <x:cfRule type="cellIs" dxfId="3" priority="94" operator="greaterThan">
      <x:formula>3</x:formula>
    </x:cfRule>
  </x:conditionalFormatting>
  <x:conditionalFormatting sqref="AJ37:AJ37">
    <x:cfRule type="colorScale" priority="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37:AJ37">
    <x:cfRule type="colorScale" priority="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37:AJ37">
    <x:cfRule type="cellIs" dxfId="0" priority="97" operator="between">
      <x:formula>0</x:formula>
      <x:formula>1</x:formula>
    </x:cfRule>
  </x:conditionalFormatting>
  <x:conditionalFormatting sqref="AJ37:AJ37">
    <x:cfRule type="cellIs" dxfId="1" priority="98" operator="equal">
      <x:formula>2</x:formula>
    </x:cfRule>
  </x:conditionalFormatting>
  <x:conditionalFormatting sqref="AJ37:AJ37">
    <x:cfRule type="cellIs" dxfId="2" priority="99" operator="equal">
      <x:formula>3</x:formula>
    </x:cfRule>
  </x:conditionalFormatting>
  <x:conditionalFormatting sqref="AJ37:AJ37">
    <x:cfRule type="cellIs" dxfId="2" priority="100" operator="greaterThan">
      <x:formula>3</x:formula>
    </x:cfRule>
  </x:conditionalFormatting>
  <x:conditionalFormatting sqref="AJ37:AJ37">
    <x:cfRule type="cellIs" dxfId="3" priority="101" operator="equal">
      <x:formula>3</x:formula>
    </x:cfRule>
  </x:conditionalFormatting>
  <x:conditionalFormatting sqref="AJ37:AJ37">
    <x:cfRule type="cellIs" dxfId="3" priority="102" operator="greaterThan">
      <x:formula>3</x:formula>
    </x:cfRule>
  </x:conditionalFormatting>
  <x:conditionalFormatting sqref="AM36:AM36">
    <x:cfRule type="colorScale" priority="10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36:AM36">
    <x:cfRule type="colorScale" priority="10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36:AM36">
    <x:cfRule type="cellIs" dxfId="0" priority="105" operator="between">
      <x:formula>0</x:formula>
      <x:formula>1</x:formula>
    </x:cfRule>
  </x:conditionalFormatting>
  <x:conditionalFormatting sqref="AM36:AM36">
    <x:cfRule type="cellIs" dxfId="1" priority="106" operator="equal">
      <x:formula>2</x:formula>
    </x:cfRule>
  </x:conditionalFormatting>
  <x:conditionalFormatting sqref="AM36:AM36">
    <x:cfRule type="cellIs" dxfId="2" priority="107" operator="equal">
      <x:formula>3</x:formula>
    </x:cfRule>
  </x:conditionalFormatting>
  <x:conditionalFormatting sqref="AM36:AM36">
    <x:cfRule type="cellIs" dxfId="2" priority="108" operator="greaterThan">
      <x:formula>3</x:formula>
    </x:cfRule>
  </x:conditionalFormatting>
  <x:conditionalFormatting sqref="AM36:AM36">
    <x:cfRule type="cellIs" dxfId="3" priority="109" operator="equal">
      <x:formula>3</x:formula>
    </x:cfRule>
  </x:conditionalFormatting>
  <x:conditionalFormatting sqref="AM36:AM36">
    <x:cfRule type="cellIs" dxfId="3" priority="110" operator="greaterThan">
      <x:formula>3</x:formula>
    </x:cfRule>
  </x:conditionalFormatting>
  <x:conditionalFormatting sqref="AM37:AM37">
    <x:cfRule type="colorScale" priority="11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37:AM37">
    <x:cfRule type="colorScale" priority="11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37:AM37">
    <x:cfRule type="cellIs" dxfId="0" priority="113" operator="between">
      <x:formula>0</x:formula>
      <x:formula>1</x:formula>
    </x:cfRule>
  </x:conditionalFormatting>
  <x:conditionalFormatting sqref="AM37:AM37">
    <x:cfRule type="cellIs" dxfId="1" priority="114" operator="equal">
      <x:formula>2</x:formula>
    </x:cfRule>
  </x:conditionalFormatting>
  <x:conditionalFormatting sqref="AM37:AM37">
    <x:cfRule type="cellIs" dxfId="2" priority="115" operator="equal">
      <x:formula>3</x:formula>
    </x:cfRule>
  </x:conditionalFormatting>
  <x:conditionalFormatting sqref="AM37:AM37">
    <x:cfRule type="cellIs" dxfId="2" priority="116" operator="greaterThan">
      <x:formula>3</x:formula>
    </x:cfRule>
  </x:conditionalFormatting>
  <x:conditionalFormatting sqref="AM37:AM37">
    <x:cfRule type="cellIs" dxfId="3" priority="117" operator="equal">
      <x:formula>3</x:formula>
    </x:cfRule>
  </x:conditionalFormatting>
  <x:conditionalFormatting sqref="AM37:AM37">
    <x:cfRule type="cellIs" dxfId="3" priority="118" operator="greaterThan">
      <x:formula>3</x:formula>
    </x:cfRule>
  </x:conditionalFormatting>
  <x:conditionalFormatting sqref="AP36:AP36">
    <x:cfRule type="colorScale" priority="11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36:AP36">
    <x:cfRule type="colorScale" priority="12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36:AP36">
    <x:cfRule type="cellIs" dxfId="0" priority="121" operator="between">
      <x:formula>0</x:formula>
      <x:formula>1</x:formula>
    </x:cfRule>
  </x:conditionalFormatting>
  <x:conditionalFormatting sqref="AP36:AP36">
    <x:cfRule type="cellIs" dxfId="1" priority="122" operator="equal">
      <x:formula>2</x:formula>
    </x:cfRule>
  </x:conditionalFormatting>
  <x:conditionalFormatting sqref="AP36:AP36">
    <x:cfRule type="cellIs" dxfId="2" priority="123" operator="equal">
      <x:formula>3</x:formula>
    </x:cfRule>
  </x:conditionalFormatting>
  <x:conditionalFormatting sqref="AP36:AP36">
    <x:cfRule type="cellIs" dxfId="2" priority="124" operator="greaterThan">
      <x:formula>3</x:formula>
    </x:cfRule>
  </x:conditionalFormatting>
  <x:conditionalFormatting sqref="AP36:AP36">
    <x:cfRule type="cellIs" dxfId="3" priority="125" operator="equal">
      <x:formula>3</x:formula>
    </x:cfRule>
  </x:conditionalFormatting>
  <x:conditionalFormatting sqref="AP36:AP36">
    <x:cfRule type="cellIs" dxfId="3" priority="126" operator="greaterThan">
      <x:formula>3</x:formula>
    </x:cfRule>
  </x:conditionalFormatting>
  <x:conditionalFormatting sqref="AP37:AP37">
    <x:cfRule type="colorScale" priority="12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37:AP37">
    <x:cfRule type="colorScale" priority="12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37:AP37">
    <x:cfRule type="cellIs" dxfId="0" priority="129" operator="between">
      <x:formula>0</x:formula>
      <x:formula>1</x:formula>
    </x:cfRule>
  </x:conditionalFormatting>
  <x:conditionalFormatting sqref="AP37:AP37">
    <x:cfRule type="cellIs" dxfId="1" priority="130" operator="equal">
      <x:formula>2</x:formula>
    </x:cfRule>
  </x:conditionalFormatting>
  <x:conditionalFormatting sqref="AP37:AP37">
    <x:cfRule type="cellIs" dxfId="2" priority="131" operator="equal">
      <x:formula>3</x:formula>
    </x:cfRule>
  </x:conditionalFormatting>
  <x:conditionalFormatting sqref="AP37:AP37">
    <x:cfRule type="cellIs" dxfId="2" priority="132" operator="greaterThan">
      <x:formula>3</x:formula>
    </x:cfRule>
  </x:conditionalFormatting>
  <x:conditionalFormatting sqref="AP37:AP37">
    <x:cfRule type="cellIs" dxfId="3" priority="133" operator="equal">
      <x:formula>3</x:formula>
    </x:cfRule>
  </x:conditionalFormatting>
  <x:conditionalFormatting sqref="AP37:AP37">
    <x:cfRule type="cellIs" dxfId="3" priority="134" operator="greaterThan">
      <x:formula>3</x:formula>
    </x:cfRule>
  </x:conditionalFormatting>
  <x:conditionalFormatting sqref="AS36:AS36">
    <x:cfRule type="colorScale" priority="13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36:AS36">
    <x:cfRule type="colorScale" priority="13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36:AS36">
    <x:cfRule type="cellIs" dxfId="0" priority="137" operator="between">
      <x:formula>0</x:formula>
      <x:formula>1</x:formula>
    </x:cfRule>
  </x:conditionalFormatting>
  <x:conditionalFormatting sqref="AS36:AS36">
    <x:cfRule type="cellIs" dxfId="1" priority="138" operator="equal">
      <x:formula>2</x:formula>
    </x:cfRule>
  </x:conditionalFormatting>
  <x:conditionalFormatting sqref="AS36:AS36">
    <x:cfRule type="cellIs" dxfId="2" priority="139" operator="equal">
      <x:formula>3</x:formula>
    </x:cfRule>
  </x:conditionalFormatting>
  <x:conditionalFormatting sqref="AS36:AS36">
    <x:cfRule type="cellIs" dxfId="2" priority="140" operator="greaterThan">
      <x:formula>3</x:formula>
    </x:cfRule>
  </x:conditionalFormatting>
  <x:conditionalFormatting sqref="AS36:AS36">
    <x:cfRule type="cellIs" dxfId="3" priority="141" operator="equal">
      <x:formula>3</x:formula>
    </x:cfRule>
  </x:conditionalFormatting>
  <x:conditionalFormatting sqref="AS36:AS36">
    <x:cfRule type="cellIs" dxfId="3" priority="142" operator="greaterThan">
      <x:formula>3</x:formula>
    </x:cfRule>
  </x:conditionalFormatting>
  <x:conditionalFormatting sqref="AS37:AS37">
    <x:cfRule type="colorScale" priority="1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37:AS37">
    <x:cfRule type="colorScale" priority="1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37:AS37">
    <x:cfRule type="cellIs" dxfId="0" priority="145" operator="between">
      <x:formula>0</x:formula>
      <x:formula>1</x:formula>
    </x:cfRule>
  </x:conditionalFormatting>
  <x:conditionalFormatting sqref="AS37:AS37">
    <x:cfRule type="cellIs" dxfId="1" priority="146" operator="equal">
      <x:formula>2</x:formula>
    </x:cfRule>
  </x:conditionalFormatting>
  <x:conditionalFormatting sqref="AS37:AS37">
    <x:cfRule type="cellIs" dxfId="2" priority="147" operator="equal">
      <x:formula>3</x:formula>
    </x:cfRule>
  </x:conditionalFormatting>
  <x:conditionalFormatting sqref="AS37:AS37">
    <x:cfRule type="cellIs" dxfId="2" priority="148" operator="greaterThan">
      <x:formula>3</x:formula>
    </x:cfRule>
  </x:conditionalFormatting>
  <x:conditionalFormatting sqref="AS37:AS37">
    <x:cfRule type="cellIs" dxfId="3" priority="149" operator="equal">
      <x:formula>3</x:formula>
    </x:cfRule>
  </x:conditionalFormatting>
  <x:conditionalFormatting sqref="AS37:AS37">
    <x:cfRule type="cellIs" dxfId="3" priority="150" operator="greaterThan">
      <x:formula>3</x:formula>
    </x:cfRule>
  </x:conditionalFormatting>
  <x:conditionalFormatting sqref="AV36:AV36">
    <x:cfRule type="colorScale" priority="15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36:AV36">
    <x:cfRule type="colorScale" priority="15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36:AV36">
    <x:cfRule type="cellIs" dxfId="0" priority="153" operator="between">
      <x:formula>0</x:formula>
      <x:formula>1</x:formula>
    </x:cfRule>
  </x:conditionalFormatting>
  <x:conditionalFormatting sqref="AV36:AV36">
    <x:cfRule type="cellIs" dxfId="1" priority="154" operator="equal">
      <x:formula>2</x:formula>
    </x:cfRule>
  </x:conditionalFormatting>
  <x:conditionalFormatting sqref="AV36:AV36">
    <x:cfRule type="cellIs" dxfId="2" priority="155" operator="equal">
      <x:formula>3</x:formula>
    </x:cfRule>
  </x:conditionalFormatting>
  <x:conditionalFormatting sqref="AV36:AV36">
    <x:cfRule type="cellIs" dxfId="2" priority="156" operator="greaterThan">
      <x:formula>3</x:formula>
    </x:cfRule>
  </x:conditionalFormatting>
  <x:conditionalFormatting sqref="AV36:AV36">
    <x:cfRule type="cellIs" dxfId="3" priority="157" operator="equal">
      <x:formula>3</x:formula>
    </x:cfRule>
  </x:conditionalFormatting>
  <x:conditionalFormatting sqref="AV36:AV36">
    <x:cfRule type="cellIs" dxfId="3" priority="158" operator="greaterThan">
      <x:formula>3</x:formula>
    </x:cfRule>
  </x:conditionalFormatting>
  <x:conditionalFormatting sqref="AV37:AV37">
    <x:cfRule type="colorScale" priority="15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37:AV37">
    <x:cfRule type="colorScale" priority="16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37:AV37">
    <x:cfRule type="cellIs" dxfId="0" priority="161" operator="between">
      <x:formula>0</x:formula>
      <x:formula>1</x:formula>
    </x:cfRule>
  </x:conditionalFormatting>
  <x:conditionalFormatting sqref="AV37:AV37">
    <x:cfRule type="cellIs" dxfId="1" priority="162" operator="equal">
      <x:formula>2</x:formula>
    </x:cfRule>
  </x:conditionalFormatting>
  <x:conditionalFormatting sqref="AV37:AV37">
    <x:cfRule type="cellIs" dxfId="2" priority="163" operator="equal">
      <x:formula>3</x:formula>
    </x:cfRule>
  </x:conditionalFormatting>
  <x:conditionalFormatting sqref="AV37:AV37">
    <x:cfRule type="cellIs" dxfId="2" priority="164" operator="greaterThan">
      <x:formula>3</x:formula>
    </x:cfRule>
  </x:conditionalFormatting>
  <x:conditionalFormatting sqref="AV37:AV37">
    <x:cfRule type="cellIs" dxfId="3" priority="165" operator="equal">
      <x:formula>3</x:formula>
    </x:cfRule>
  </x:conditionalFormatting>
  <x:conditionalFormatting sqref="AV37:AV37">
    <x:cfRule type="cellIs" dxfId="3" priority="166" operator="greaterThan">
      <x:formula>3</x:formula>
    </x:cfRule>
  </x:conditionalFormatting>
  <x:conditionalFormatting sqref="AY36:AY36">
    <x:cfRule type="colorScale" priority="16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36:AY36">
    <x:cfRule type="colorScale" priority="16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36:AY36">
    <x:cfRule type="cellIs" dxfId="0" priority="169" operator="between">
      <x:formula>0</x:formula>
      <x:formula>1</x:formula>
    </x:cfRule>
  </x:conditionalFormatting>
  <x:conditionalFormatting sqref="AY36:AY36">
    <x:cfRule type="cellIs" dxfId="1" priority="170" operator="equal">
      <x:formula>2</x:formula>
    </x:cfRule>
  </x:conditionalFormatting>
  <x:conditionalFormatting sqref="AY36:AY36">
    <x:cfRule type="cellIs" dxfId="2" priority="171" operator="equal">
      <x:formula>3</x:formula>
    </x:cfRule>
  </x:conditionalFormatting>
  <x:conditionalFormatting sqref="AY36:AY36">
    <x:cfRule type="cellIs" dxfId="2" priority="172" operator="greaterThan">
      <x:formula>3</x:formula>
    </x:cfRule>
  </x:conditionalFormatting>
  <x:conditionalFormatting sqref="AY36:AY36">
    <x:cfRule type="cellIs" dxfId="3" priority="173" operator="equal">
      <x:formula>3</x:formula>
    </x:cfRule>
  </x:conditionalFormatting>
  <x:conditionalFormatting sqref="AY36:AY36">
    <x:cfRule type="cellIs" dxfId="3" priority="174" operator="greaterThan">
      <x:formula>3</x:formula>
    </x:cfRule>
  </x:conditionalFormatting>
  <x:conditionalFormatting sqref="AY37:AY37">
    <x:cfRule type="colorScale" priority="17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37:AY37">
    <x:cfRule type="colorScale" priority="17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37:AY37">
    <x:cfRule type="cellIs" dxfId="0" priority="177" operator="between">
      <x:formula>0</x:formula>
      <x:formula>1</x:formula>
    </x:cfRule>
  </x:conditionalFormatting>
  <x:conditionalFormatting sqref="AY37:AY37">
    <x:cfRule type="cellIs" dxfId="1" priority="178" operator="equal">
      <x:formula>2</x:formula>
    </x:cfRule>
  </x:conditionalFormatting>
  <x:conditionalFormatting sqref="AY37:AY37">
    <x:cfRule type="cellIs" dxfId="2" priority="179" operator="equal">
      <x:formula>3</x:formula>
    </x:cfRule>
  </x:conditionalFormatting>
  <x:conditionalFormatting sqref="AY37:AY37">
    <x:cfRule type="cellIs" dxfId="2" priority="180" operator="greaterThan">
      <x:formula>3</x:formula>
    </x:cfRule>
  </x:conditionalFormatting>
  <x:conditionalFormatting sqref="AY37:AY37">
    <x:cfRule type="cellIs" dxfId="3" priority="181" operator="equal">
      <x:formula>3</x:formula>
    </x:cfRule>
  </x:conditionalFormatting>
  <x:conditionalFormatting sqref="AY37:AY37">
    <x:cfRule type="cellIs" dxfId="3" priority="182" operator="greaterThan">
      <x:formula>3</x:formula>
    </x:cfRule>
  </x:conditionalFormatting>
  <x:conditionalFormatting sqref="BB36:BB36">
    <x:cfRule type="colorScale" priority="18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36:BB36">
    <x:cfRule type="colorScale" priority="18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36:BB36">
    <x:cfRule type="cellIs" dxfId="0" priority="185" operator="between">
      <x:formula>0</x:formula>
      <x:formula>1</x:formula>
    </x:cfRule>
  </x:conditionalFormatting>
  <x:conditionalFormatting sqref="BB36:BB36">
    <x:cfRule type="cellIs" dxfId="1" priority="186" operator="equal">
      <x:formula>2</x:formula>
    </x:cfRule>
  </x:conditionalFormatting>
  <x:conditionalFormatting sqref="BB36:BB36">
    <x:cfRule type="cellIs" dxfId="2" priority="187" operator="equal">
      <x:formula>3</x:formula>
    </x:cfRule>
  </x:conditionalFormatting>
  <x:conditionalFormatting sqref="BB36:BB36">
    <x:cfRule type="cellIs" dxfId="2" priority="188" operator="greaterThan">
      <x:formula>3</x:formula>
    </x:cfRule>
  </x:conditionalFormatting>
  <x:conditionalFormatting sqref="BB36:BB36">
    <x:cfRule type="cellIs" dxfId="3" priority="189" operator="equal">
      <x:formula>3</x:formula>
    </x:cfRule>
  </x:conditionalFormatting>
  <x:conditionalFormatting sqref="BB36:BB36">
    <x:cfRule type="cellIs" dxfId="3" priority="190" operator="greaterThan">
      <x:formula>3</x:formula>
    </x:cfRule>
  </x:conditionalFormatting>
  <x:conditionalFormatting sqref="BB37:BB37">
    <x:cfRule type="colorScale" priority="19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37:BB37">
    <x:cfRule type="colorScale" priority="19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37:BB37">
    <x:cfRule type="cellIs" dxfId="0" priority="193" operator="between">
      <x:formula>0</x:formula>
      <x:formula>1</x:formula>
    </x:cfRule>
  </x:conditionalFormatting>
  <x:conditionalFormatting sqref="BB37:BB37">
    <x:cfRule type="cellIs" dxfId="1" priority="194" operator="equal">
      <x:formula>2</x:formula>
    </x:cfRule>
  </x:conditionalFormatting>
  <x:conditionalFormatting sqref="BB37:BB37">
    <x:cfRule type="cellIs" dxfId="2" priority="195" operator="equal">
      <x:formula>3</x:formula>
    </x:cfRule>
  </x:conditionalFormatting>
  <x:conditionalFormatting sqref="BB37:BB37">
    <x:cfRule type="cellIs" dxfId="2" priority="196" operator="greaterThan">
      <x:formula>3</x:formula>
    </x:cfRule>
  </x:conditionalFormatting>
  <x:conditionalFormatting sqref="BB37:BB37">
    <x:cfRule type="cellIs" dxfId="3" priority="197" operator="equal">
      <x:formula>3</x:formula>
    </x:cfRule>
  </x:conditionalFormatting>
  <x:conditionalFormatting sqref="BB37:BB37">
    <x:cfRule type="cellIs" dxfId="3" priority="198" operator="greaterThan">
      <x:formula>3</x:formula>
    </x:cfRule>
  </x:conditionalFormatting>
  <x:conditionalFormatting sqref="BE36:BE36">
    <x:cfRule type="colorScale" priority="19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36:BE36">
    <x:cfRule type="colorScale" priority="20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36:BE36">
    <x:cfRule type="cellIs" dxfId="0" priority="201" operator="between">
      <x:formula>0</x:formula>
      <x:formula>1</x:formula>
    </x:cfRule>
  </x:conditionalFormatting>
  <x:conditionalFormatting sqref="BE36:BE36">
    <x:cfRule type="cellIs" dxfId="1" priority="202" operator="equal">
      <x:formula>2</x:formula>
    </x:cfRule>
  </x:conditionalFormatting>
  <x:conditionalFormatting sqref="BE36:BE36">
    <x:cfRule type="cellIs" dxfId="2" priority="203" operator="equal">
      <x:formula>3</x:formula>
    </x:cfRule>
  </x:conditionalFormatting>
  <x:conditionalFormatting sqref="BE36:BE36">
    <x:cfRule type="cellIs" dxfId="2" priority="204" operator="greaterThan">
      <x:formula>3</x:formula>
    </x:cfRule>
  </x:conditionalFormatting>
  <x:conditionalFormatting sqref="BE36:BE36">
    <x:cfRule type="cellIs" dxfId="3" priority="205" operator="equal">
      <x:formula>3</x:formula>
    </x:cfRule>
  </x:conditionalFormatting>
  <x:conditionalFormatting sqref="BE36:BE36">
    <x:cfRule type="cellIs" dxfId="3" priority="206" operator="greaterThan">
      <x:formula>3</x:formula>
    </x:cfRule>
  </x:conditionalFormatting>
  <x:conditionalFormatting sqref="BE37:BE37">
    <x:cfRule type="colorScale" priority="20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37:BE37">
    <x:cfRule type="colorScale" priority="20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37:BE37">
    <x:cfRule type="cellIs" dxfId="0" priority="209" operator="between">
      <x:formula>0</x:formula>
      <x:formula>1</x:formula>
    </x:cfRule>
  </x:conditionalFormatting>
  <x:conditionalFormatting sqref="BE37:BE37">
    <x:cfRule type="cellIs" dxfId="1" priority="210" operator="equal">
      <x:formula>2</x:formula>
    </x:cfRule>
  </x:conditionalFormatting>
  <x:conditionalFormatting sqref="BE37:BE37">
    <x:cfRule type="cellIs" dxfId="2" priority="211" operator="equal">
      <x:formula>3</x:formula>
    </x:cfRule>
  </x:conditionalFormatting>
  <x:conditionalFormatting sqref="BE37:BE37">
    <x:cfRule type="cellIs" dxfId="2" priority="212" operator="greaterThan">
      <x:formula>3</x:formula>
    </x:cfRule>
  </x:conditionalFormatting>
  <x:conditionalFormatting sqref="BE37:BE37">
    <x:cfRule type="cellIs" dxfId="3" priority="213" operator="equal">
      <x:formula>3</x:formula>
    </x:cfRule>
  </x:conditionalFormatting>
  <x:conditionalFormatting sqref="BE37:BE37">
    <x:cfRule type="cellIs" dxfId="3" priority="214" operator="greaterThan">
      <x:formula>3</x:formula>
    </x:cfRule>
  </x:conditionalFormatting>
  <x:conditionalFormatting sqref="BH36:BH36">
    <x:cfRule type="colorScale" priority="2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36:BH36">
    <x:cfRule type="colorScale" priority="2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36:BH36">
    <x:cfRule type="cellIs" dxfId="0" priority="217" operator="between">
      <x:formula>0</x:formula>
      <x:formula>1</x:formula>
    </x:cfRule>
  </x:conditionalFormatting>
  <x:conditionalFormatting sqref="BH36:BH36">
    <x:cfRule type="cellIs" dxfId="1" priority="218" operator="equal">
      <x:formula>2</x:formula>
    </x:cfRule>
  </x:conditionalFormatting>
  <x:conditionalFormatting sqref="BH36:BH36">
    <x:cfRule type="cellIs" dxfId="2" priority="219" operator="equal">
      <x:formula>3</x:formula>
    </x:cfRule>
  </x:conditionalFormatting>
  <x:conditionalFormatting sqref="BH36:BH36">
    <x:cfRule type="cellIs" dxfId="2" priority="220" operator="greaterThan">
      <x:formula>3</x:formula>
    </x:cfRule>
  </x:conditionalFormatting>
  <x:conditionalFormatting sqref="BH36:BH36">
    <x:cfRule type="cellIs" dxfId="3" priority="221" operator="equal">
      <x:formula>3</x:formula>
    </x:cfRule>
  </x:conditionalFormatting>
  <x:conditionalFormatting sqref="BH36:BH36">
    <x:cfRule type="cellIs" dxfId="3" priority="222" operator="greaterThan">
      <x:formula>3</x:formula>
    </x:cfRule>
  </x:conditionalFormatting>
  <x:conditionalFormatting sqref="BH37:BH37">
    <x:cfRule type="colorScale" priority="2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37:BH37">
    <x:cfRule type="colorScale" priority="2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37:BH37">
    <x:cfRule type="cellIs" dxfId="0" priority="225" operator="between">
      <x:formula>0</x:formula>
      <x:formula>1</x:formula>
    </x:cfRule>
  </x:conditionalFormatting>
  <x:conditionalFormatting sqref="BH37:BH37">
    <x:cfRule type="cellIs" dxfId="1" priority="226" operator="equal">
      <x:formula>2</x:formula>
    </x:cfRule>
  </x:conditionalFormatting>
  <x:conditionalFormatting sqref="BH37:BH37">
    <x:cfRule type="cellIs" dxfId="2" priority="227" operator="equal">
      <x:formula>3</x:formula>
    </x:cfRule>
  </x:conditionalFormatting>
  <x:conditionalFormatting sqref="BH37:BH37">
    <x:cfRule type="cellIs" dxfId="2" priority="228" operator="greaterThan">
      <x:formula>3</x:formula>
    </x:cfRule>
  </x:conditionalFormatting>
  <x:conditionalFormatting sqref="BH37:BH37">
    <x:cfRule type="cellIs" dxfId="3" priority="229" operator="equal">
      <x:formula>3</x:formula>
    </x:cfRule>
  </x:conditionalFormatting>
  <x:conditionalFormatting sqref="BH37:BH37">
    <x:cfRule type="cellIs" dxfId="3" priority="230" operator="greaterThan">
      <x:formula>3</x:formula>
    </x:cfRule>
  </x:conditionalFormatting>
  <x:conditionalFormatting sqref="BK36:BK36">
    <x:cfRule type="colorScale" priority="23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36:BK36">
    <x:cfRule type="colorScale" priority="23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36:BK36">
    <x:cfRule type="cellIs" dxfId="0" priority="233" operator="between">
      <x:formula>0</x:formula>
      <x:formula>1</x:formula>
    </x:cfRule>
  </x:conditionalFormatting>
  <x:conditionalFormatting sqref="BK36:BK36">
    <x:cfRule type="cellIs" dxfId="1" priority="234" operator="equal">
      <x:formula>2</x:formula>
    </x:cfRule>
  </x:conditionalFormatting>
  <x:conditionalFormatting sqref="BK36:BK36">
    <x:cfRule type="cellIs" dxfId="2" priority="235" operator="equal">
      <x:formula>3</x:formula>
    </x:cfRule>
  </x:conditionalFormatting>
  <x:conditionalFormatting sqref="BK36:BK36">
    <x:cfRule type="cellIs" dxfId="2" priority="236" operator="greaterThan">
      <x:formula>3</x:formula>
    </x:cfRule>
  </x:conditionalFormatting>
  <x:conditionalFormatting sqref="BK36:BK36">
    <x:cfRule type="cellIs" dxfId="3" priority="237" operator="equal">
      <x:formula>3</x:formula>
    </x:cfRule>
  </x:conditionalFormatting>
  <x:conditionalFormatting sqref="BK36:BK36">
    <x:cfRule type="cellIs" dxfId="3" priority="238" operator="greaterThan">
      <x:formula>3</x:formula>
    </x:cfRule>
  </x:conditionalFormatting>
  <x:conditionalFormatting sqref="BK37:BK37">
    <x:cfRule type="colorScale" priority="23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37:BK37">
    <x:cfRule type="colorScale" priority="24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37:BK37">
    <x:cfRule type="cellIs" dxfId="0" priority="241" operator="between">
      <x:formula>0</x:formula>
      <x:formula>1</x:formula>
    </x:cfRule>
  </x:conditionalFormatting>
  <x:conditionalFormatting sqref="BK37:BK37">
    <x:cfRule type="cellIs" dxfId="1" priority="242" operator="equal">
      <x:formula>2</x:formula>
    </x:cfRule>
  </x:conditionalFormatting>
  <x:conditionalFormatting sqref="BK37:BK37">
    <x:cfRule type="cellIs" dxfId="2" priority="243" operator="equal">
      <x:formula>3</x:formula>
    </x:cfRule>
  </x:conditionalFormatting>
  <x:conditionalFormatting sqref="BK37:BK37">
    <x:cfRule type="cellIs" dxfId="2" priority="244" operator="greaterThan">
      <x:formula>3</x:formula>
    </x:cfRule>
  </x:conditionalFormatting>
  <x:conditionalFormatting sqref="BK37:BK37">
    <x:cfRule type="cellIs" dxfId="3" priority="245" operator="equal">
      <x:formula>3</x:formula>
    </x:cfRule>
  </x:conditionalFormatting>
  <x:conditionalFormatting sqref="BK37:BK37">
    <x:cfRule type="cellIs" dxfId="3" priority="246" operator="greaterThan">
      <x:formula>3</x:formula>
    </x:cfRule>
  </x:conditionalFormatting>
  <x:conditionalFormatting sqref="BN36:BN36">
    <x:cfRule type="colorScale" priority="24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36:BN36">
    <x:cfRule type="colorScale" priority="24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36:BN36">
    <x:cfRule type="cellIs" dxfId="0" priority="249" operator="between">
      <x:formula>0</x:formula>
      <x:formula>1</x:formula>
    </x:cfRule>
  </x:conditionalFormatting>
  <x:conditionalFormatting sqref="BN36:BN36">
    <x:cfRule type="cellIs" dxfId="1" priority="250" operator="equal">
      <x:formula>2</x:formula>
    </x:cfRule>
  </x:conditionalFormatting>
  <x:conditionalFormatting sqref="BN36:BN36">
    <x:cfRule type="cellIs" dxfId="2" priority="251" operator="equal">
      <x:formula>3</x:formula>
    </x:cfRule>
  </x:conditionalFormatting>
  <x:conditionalFormatting sqref="BN36:BN36">
    <x:cfRule type="cellIs" dxfId="2" priority="252" operator="greaterThan">
      <x:formula>3</x:formula>
    </x:cfRule>
  </x:conditionalFormatting>
  <x:conditionalFormatting sqref="BN36:BN36">
    <x:cfRule type="cellIs" dxfId="3" priority="253" operator="equal">
      <x:formula>3</x:formula>
    </x:cfRule>
  </x:conditionalFormatting>
  <x:conditionalFormatting sqref="BN36:BN36">
    <x:cfRule type="cellIs" dxfId="3" priority="254" operator="greaterThan">
      <x:formula>3</x:formula>
    </x:cfRule>
  </x:conditionalFormatting>
  <x:conditionalFormatting sqref="BN37:BN37">
    <x:cfRule type="colorScale" priority="25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37:BN37">
    <x:cfRule type="colorScale" priority="25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37:BN37">
    <x:cfRule type="cellIs" dxfId="0" priority="257" operator="between">
      <x:formula>0</x:formula>
      <x:formula>1</x:formula>
    </x:cfRule>
  </x:conditionalFormatting>
  <x:conditionalFormatting sqref="BN37:BN37">
    <x:cfRule type="cellIs" dxfId="1" priority="258" operator="equal">
      <x:formula>2</x:formula>
    </x:cfRule>
  </x:conditionalFormatting>
  <x:conditionalFormatting sqref="BN37:BN37">
    <x:cfRule type="cellIs" dxfId="2" priority="259" operator="equal">
      <x:formula>3</x:formula>
    </x:cfRule>
  </x:conditionalFormatting>
  <x:conditionalFormatting sqref="BN37:BN37">
    <x:cfRule type="cellIs" dxfId="2" priority="260" operator="greaterThan">
      <x:formula>3</x:formula>
    </x:cfRule>
  </x:conditionalFormatting>
  <x:conditionalFormatting sqref="BN37:BN37">
    <x:cfRule type="cellIs" dxfId="3" priority="261" operator="equal">
      <x:formula>3</x:formula>
    </x:cfRule>
  </x:conditionalFormatting>
  <x:conditionalFormatting sqref="BN37:BN37">
    <x:cfRule type="cellIs" dxfId="3" priority="262" operator="greaterThan">
      <x:formula>3</x:formula>
    </x:cfRule>
  </x:conditionalFormatting>
  <x:conditionalFormatting sqref="X4:X4">
    <x:cfRule type="colorScale" priority="26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4:X4">
    <x:cfRule type="colorScale" priority="26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4:X4">
    <x:cfRule type="colorScale" priority="26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35">
    <x:cfRule type="colorScale" priority="26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5:X35">
    <x:cfRule type="colorScale" priority="26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2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4:AA4">
    <x:cfRule type="colorScale" priority="2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27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35">
    <x:cfRule type="colorScale" priority="27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5:AA35">
    <x:cfRule type="colorScale" priority="27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27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4:AD4">
    <x:cfRule type="colorScale" priority="27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27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35">
    <x:cfRule type="colorScale" priority="27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5:AD35">
    <x:cfRule type="colorScale" priority="27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27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4:AG4">
    <x:cfRule type="colorScale" priority="27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28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35">
    <x:cfRule type="colorScale" priority="28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5:AG35">
    <x:cfRule type="colorScale" priority="28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28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4:AJ4">
    <x:cfRule type="colorScale" priority="28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28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35">
    <x:cfRule type="colorScale" priority="2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5:AJ35">
    <x:cfRule type="colorScale" priority="2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2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4:AM4">
    <x:cfRule type="colorScale" priority="2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2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35">
    <x:cfRule type="colorScale" priority="29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5:AM35">
    <x:cfRule type="colorScale" priority="29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29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4:AP4">
    <x:cfRule type="colorScale" priority="29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29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35">
    <x:cfRule type="colorScale" priority="29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5:AP35">
    <x:cfRule type="colorScale" priority="29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29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4:AS4">
    <x:cfRule type="colorScale" priority="29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0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35">
    <x:cfRule type="colorScale" priority="30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5:AS35">
    <x:cfRule type="colorScale" priority="30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0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4:AV4">
    <x:cfRule type="colorScale" priority="30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0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35">
    <x:cfRule type="colorScale" priority="30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5:AV35">
    <x:cfRule type="colorScale" priority="30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0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4:AY4">
    <x:cfRule type="colorScale" priority="30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1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35">
    <x:cfRule type="colorScale" priority="31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5:AY35">
    <x:cfRule type="colorScale" priority="31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1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4:BB4">
    <x:cfRule type="colorScale" priority="31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1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35">
    <x:cfRule type="colorScale" priority="31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5:BB35">
    <x:cfRule type="colorScale" priority="31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1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4:BE4">
    <x:cfRule type="colorScale" priority="31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2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35">
    <x:cfRule type="colorScale" priority="32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5:BE35">
    <x:cfRule type="colorScale" priority="32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4:BH4">
    <x:cfRule type="colorScale" priority="3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2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35">
    <x:cfRule type="colorScale" priority="32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5:BH35">
    <x:cfRule type="colorScale" priority="32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2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4:BK4">
    <x:cfRule type="colorScale" priority="32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3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35">
    <x:cfRule type="colorScale" priority="33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5:BK35">
    <x:cfRule type="colorScale" priority="33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4:BN4">
    <x:cfRule type="colorScale" priority="3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3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35">
    <x:cfRule type="colorScale" priority="33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5:BN35">
    <x:cfRule type="colorScale" priority="33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4:BT35">
    <x:cfRule type="colorScale" priority="33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4:BT35">
    <x:cfRule type="colorScale" priority="33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36:BU36">
    <x:cfRule type="colorScale" priority="34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36:BU36">
    <x:cfRule type="colorScale" priority="34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36:BU36">
    <x:cfRule type="cellIs" dxfId="4" priority="342" operator="equal">
      <x:formula>0</x:formula>
    </x:cfRule>
  </x:conditionalFormatting>
  <x:conditionalFormatting sqref="BR36:BU36">
    <x:cfRule type="cellIs" dxfId="5" priority="343" operator="lessThan">
      <x:formula>9</x:formula>
    </x:cfRule>
  </x:conditionalFormatting>
  <x:conditionalFormatting sqref="BR36:BU36">
    <x:cfRule type="cellIs" dxfId="3" priority="344" operator="equal">
      <x:formula>9</x:formula>
    </x:cfRule>
  </x:conditionalFormatting>
  <x:conditionalFormatting sqref="BR36:BU36">
    <x:cfRule type="cellIs" dxfId="3" priority="345" operator="greaterThan">
      <x:formula>9</x:formula>
    </x:cfRule>
  </x:conditionalFormatting>
  <x:conditionalFormatting sqref="BU4:BU35">
    <x:cfRule type="colorScale" priority="34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U4:BU35">
    <x:cfRule type="colorScale" priority="34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36:BV36">
    <x:cfRule type="colorScale" priority="34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36:BV36">
    <x:cfRule type="colorScale" priority="34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36:BV36">
    <x:cfRule type="cellIs" dxfId="4" priority="350" operator="equal">
      <x:formula>0</x:formula>
    </x:cfRule>
  </x:conditionalFormatting>
  <x:conditionalFormatting sqref="BV36:BV36">
    <x:cfRule type="cellIs" dxfId="5" priority="351" operator="lessThan">
      <x:formula>9</x:formula>
    </x:cfRule>
  </x:conditionalFormatting>
  <x:conditionalFormatting sqref="BV36:BV36">
    <x:cfRule type="cellIs" dxfId="3" priority="352" operator="equal">
      <x:formula>9</x:formula>
    </x:cfRule>
  </x:conditionalFormatting>
  <x:conditionalFormatting sqref="BV36:BV36">
    <x:cfRule type="cellIs" dxfId="3" priority="353" operator="greaterThan">
      <x:formula>9</x:formula>
    </x:cfRule>
  </x:conditionalFormatting>
  <x:conditionalFormatting sqref="BV4:BV35">
    <x:cfRule type="colorScale" priority="35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4:BV35">
    <x:cfRule type="colorScale" priority="35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CF4:CF36">
    <x:cfRule type="cellIs" dxfId="6" priority="356" operator="equal">
      <x:formula>"NON"</x:formula>
    </x:cfRule>
  </x:conditionalFormatting>
  <x:conditionalFormatting sqref="CF4:CF36">
    <x:cfRule type="cellIs" dxfId="3" priority="357" operator="equal">
      <x:formula>"OUI"</x:formula>
    </x:cfRule>
  </x:conditionalFormatting>
  <x:conditionalFormatting sqref="U36:U36">
    <x:cfRule type="colorScale" priority="35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37:U37">
    <x:cfRule type="colorScale" priority="35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36:X36">
    <x:cfRule type="colorScale" priority="36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37:X37">
    <x:cfRule type="colorScale" priority="36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36:AA36">
    <x:cfRule type="colorScale" priority="3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37:AA37">
    <x:cfRule type="colorScale" priority="36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36:AD36">
    <x:cfRule type="colorScale" priority="36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37:AD37">
    <x:cfRule type="colorScale" priority="36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36:AG36">
    <x:cfRule type="colorScale" priority="36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37:AG37">
    <x:cfRule type="colorScale" priority="36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36:AJ36">
    <x:cfRule type="colorScale" priority="36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37:AJ37">
    <x:cfRule type="colorScale" priority="36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36:AM36">
    <x:cfRule type="colorScale" priority="37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37:AM37">
    <x:cfRule type="colorScale" priority="37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36:AP36">
    <x:cfRule type="colorScale" priority="37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37:AP37">
    <x:cfRule type="colorScale" priority="37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36:AS36">
    <x:cfRule type="colorScale" priority="37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37:AS37">
    <x:cfRule type="colorScale" priority="37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36:AV36">
    <x:cfRule type="colorScale" priority="37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37:AV37">
    <x:cfRule type="colorScale" priority="37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36:AY36">
    <x:cfRule type="colorScale" priority="37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37:AY37">
    <x:cfRule type="colorScale" priority="37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36:BB36">
    <x:cfRule type="colorScale" priority="38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37:BB37">
    <x:cfRule type="colorScale" priority="3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36:BE36">
    <x:cfRule type="colorScale" priority="38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37:BE37">
    <x:cfRule type="colorScale" priority="38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36:BH36">
    <x:cfRule type="colorScale" priority="38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37:BH37">
    <x:cfRule type="colorScale" priority="38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36:BK36">
    <x:cfRule type="colorScale" priority="38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37:BK37">
    <x:cfRule type="colorScale" priority="38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36:BN36">
    <x:cfRule type="colorScale" priority="38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37:BN37">
    <x:cfRule type="colorScale" priority="38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36:BU36">
    <x:cfRule type="colorScale" priority="3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36:BV36">
    <x:cfRule type="colorScale" priority="39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5:U35">
    <x:cfRule type="colorScale" priority="39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35">
    <x:cfRule type="colorScale" priority="39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35">
    <x:cfRule type="colorScale" priority="39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35">
    <x:cfRule type="colorScale" priority="39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35">
    <x:cfRule type="colorScale" priority="39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35">
    <x:cfRule type="colorScale" priority="3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35">
    <x:cfRule type="colorScale" priority="39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35">
    <x:cfRule type="colorScale" priority="39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35">
    <x:cfRule type="colorScale" priority="40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35">
    <x:cfRule type="colorScale" priority="40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35">
    <x:cfRule type="colorScale" priority="40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35">
    <x:cfRule type="colorScale" priority="40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35">
    <x:cfRule type="colorScale" priority="40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35">
    <x:cfRule type="colorScale" priority="40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35">
    <x:cfRule type="colorScale" priority="40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35">
    <x:cfRule type="colorScale" priority="4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4:BT35">
    <x:cfRule type="colorScale" priority="4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U4:BU35">
    <x:cfRule type="colorScale" priority="40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4:BV35">
    <x:cfRule type="colorScale" priority="41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dataValidations count="1">
    <x:dataValidation type="list" allowBlank="1" showErrorMessage="1" sqref="CF4:CF36">
      <x:formula1>"OUI,NON"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4.430000305175781" defaultRowHeight="15"/>
  <x:cols>
    <x:col min="1" max="1" width="3.430000066757202" customWidth="1"/>
    <x:col min="2" max="2" width="23.709999084472656" customWidth="1"/>
    <x:col min="3" max="3" width="12.710000038146973" customWidth="1"/>
    <x:col min="4" max="11" width="8.859999656677246" customWidth="1"/>
    <x:col min="12" max="12" width="12.859999656677246" customWidth="1"/>
    <x:col min="13" max="13" width="13.140000343322754" customWidth="1"/>
    <x:col min="14" max="14" width="13.430000305175781" customWidth="1"/>
    <x:col min="15" max="15" width="8.859999656677246" customWidth="1"/>
    <x:col min="16" max="16" width="17.139999389648438" customWidth="1"/>
    <x:col min="17" max="17" width="8.859999656677246" customWidth="1"/>
    <x:col min="18" max="19" width="16.860000610351562" customWidth="1"/>
    <x:col min="20" max="20" width="8.859999656677246" customWidth="1"/>
    <x:col min="21" max="22" width="14.289999961853027" customWidth="1"/>
    <x:col min="23" max="23" width="8.859999656677246" customWidth="1"/>
    <x:col min="24" max="24" width="14.430000305175781" customWidth="1"/>
    <x:col min="25" max="26" width="8.859999656677246" customWidth="1"/>
    <x:col min="27" max="27" width="17.709999084472656" customWidth="1"/>
    <x:col min="28" max="29" width="8.859999656677246" customWidth="1"/>
    <x:col min="30" max="30" width="14.569999694824219" customWidth="1"/>
    <x:col min="31" max="32" width="8.859999656677246" customWidth="1"/>
    <x:col min="33" max="33" width="16.43000030517578" customWidth="1"/>
    <x:col min="34" max="35" width="8.859999656677246" customWidth="1"/>
    <x:col min="36" max="36" width="13.430000305175781" customWidth="1"/>
    <x:col min="37" max="38" width="8.859999656677246" customWidth="1"/>
    <x:col min="39" max="39" width="14" customWidth="1"/>
    <x:col min="40" max="41" width="8.859999656677246" customWidth="1"/>
    <x:col min="42" max="42" width="15.140000343322754" customWidth="1"/>
    <x:col min="43" max="44" width="8.859999656677246" customWidth="1"/>
    <x:col min="45" max="48" width="13.289999961853027" customWidth="1"/>
    <x:col min="49" max="50" width="8.859999656677246" customWidth="1"/>
    <x:col min="51" max="51" width="11.859999656677246" customWidth="1"/>
    <x:col min="52" max="53" width="8.859999656677246" customWidth="1"/>
    <x:col min="54" max="54" width="17.43000030517578" customWidth="1"/>
    <x:col min="55" max="56" width="8.859999656677246" customWidth="1"/>
    <x:col min="57" max="57" width="15.140000343322754" customWidth="1"/>
    <x:col min="58" max="59" width="8.859999656677246" customWidth="1"/>
    <x:col min="60" max="60" width="19.43000030517578" customWidth="1"/>
    <x:col min="61" max="63" width="12.140000343322754" customWidth="1"/>
    <x:col min="64" max="65" width="8.859999656677246" customWidth="1"/>
    <x:col min="66" max="66" width="14.569999694824219" customWidth="1"/>
    <x:col min="67" max="68" width="8.859999656677246" customWidth="1"/>
    <x:col min="69" max="69" width="17.139999389648438" customWidth="1"/>
    <x:col min="70" max="70" width="13.569999694824219" customWidth="1"/>
    <x:col min="71" max="71" width="10.430000305175781" customWidth="1"/>
    <x:col min="72" max="73" width="10.569999694824219" customWidth="1"/>
    <x:col min="74" max="74" width="8.859999656677246" customWidth="1"/>
    <x:col min="75" max="75" width="14.430000305175781" customWidth="1"/>
    <x:col min="76" max="80" width="8.859999656677246" customWidth="1"/>
    <x:col min="81" max="81" width="10.710000038146973" customWidth="1"/>
    <x:col min="82" max="82" width="12.289999961853027" customWidth="1"/>
    <x:col min="83" max="83" width="8.859999656677246" customWidth="1"/>
    <x:col min="84" max="84" width="14.569999694824219" customWidth="1"/>
  </x:cols>
  <x:sheetData>
    <x:row r="1" ht="16.5" customHeight="1">
      <x:c r="A1" s="1"/>
      <x:c r="B1" s="2" t="s">
        <x:v>0</x:v>
      </x:c>
      <x:c r="C1" s="3" t="s">
        <x:v>1</x:v>
      </x:c>
      <x:c r="D1" s="4" t="s">
        <x:v>2</x:v>
      </x:c>
      <x:c r="E1" s="5"/>
      <x:c r="F1" s="6"/>
      <x:c r="G1" s="7" t="s">
        <x:v>3</x:v>
      </x:c>
      <x:c r="H1" s="5"/>
      <x:c r="I1" s="8"/>
      <x:c r="J1" s="9" t="s">
        <x:v>4</x:v>
      </x:c>
      <x:c r="K1" s="5"/>
      <x:c r="L1" s="6"/>
      <x:c r="M1" s="10" t="s">
        <x:v>5</x:v>
      </x:c>
      <x:c r="N1" s="11"/>
      <x:c r="O1" s="11"/>
      <x:c r="P1" s="11"/>
      <x:c r="Q1" s="11"/>
      <x:c r="R1" s="12"/>
      <x:c r="S1" s="13" t="s">
        <x:v>6</x:v>
      </x:c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  <x:c r="BA1" s="11"/>
      <x:c r="BB1" s="11"/>
      <x:c r="BC1" s="11"/>
      <x:c r="BD1" s="11"/>
      <x:c r="BE1" s="11"/>
      <x:c r="BF1" s="11"/>
      <x:c r="BG1" s="11"/>
      <x:c r="BH1" s="11"/>
      <x:c r="BI1" s="11"/>
      <x:c r="BJ1" s="11"/>
      <x:c r="BK1" s="11"/>
      <x:c r="BL1" s="11"/>
      <x:c r="BM1" s="11"/>
      <x:c r="BN1" s="11"/>
      <x:c r="BO1" s="11"/>
      <x:c r="BP1" s="11"/>
      <x:c r="BQ1" s="11"/>
      <x:c r="BR1" s="11"/>
      <x:c r="BS1" s="11"/>
      <x:c r="BT1" s="11"/>
      <x:c r="BU1" s="11"/>
      <x:c r="BV1" s="14"/>
      <x:c r="BW1" s="15" t="s">
        <x:v>7</x:v>
      </x:c>
      <x:c r="BX1" s="11"/>
      <x:c r="BY1" s="11"/>
      <x:c r="BZ1" s="11"/>
      <x:c r="CA1" s="14"/>
      <x:c r="CB1" s="16" t="s">
        <x:v>8</x:v>
      </x:c>
      <x:c r="CC1" s="11"/>
      <x:c r="CD1" s="11"/>
      <x:c r="CE1" s="11"/>
      <x:c r="CF1" s="14"/>
    </x:row>
    <x:row r="2" ht="25.5" customHeight="1">
      <x:c r="A2" s="1"/>
      <x:c r="B2" s="17"/>
      <x:c r="C2" s="18"/>
      <x:c r="D2" s="19"/>
      <x:c r="E2" s="20"/>
      <x:c r="F2" s="21"/>
      <x:c r="G2" s="22"/>
      <x:c r="H2" s="23"/>
      <x:c r="I2" s="24"/>
      <x:c r="J2" s="25"/>
      <x:c r="K2" s="20"/>
      <x:c r="L2" s="21"/>
      <x:c r="M2" s="26" t="s">
        <x:v>9</x:v>
      </x:c>
      <x:c r="N2" s="27"/>
      <x:c r="O2" s="26" t="s">
        <x:v>10</x:v>
      </x:c>
      <x:c r="P2" s="27"/>
      <x:c r="Q2" s="26" t="s">
        <x:v>11</x:v>
      </x:c>
      <x:c r="R2" s="27"/>
      <x:c r="S2" s="28" t="s">
        <x:v>12</x:v>
      </x:c>
      <x:c r="T2" s="29"/>
      <x:c r="U2" s="27"/>
      <x:c r="V2" s="28" t="s">
        <x:v>13</x:v>
      </x:c>
      <x:c r="W2" s="29"/>
      <x:c r="X2" s="27"/>
      <x:c r="Y2" s="30" t="s">
        <x:v>14</x:v>
      </x:c>
      <x:c r="Z2" s="29"/>
      <x:c r="AA2" s="27"/>
      <x:c r="AB2" s="28" t="s">
        <x:v>15</x:v>
      </x:c>
      <x:c r="AC2" s="29"/>
      <x:c r="AD2" s="27"/>
      <x:c r="AE2" s="28" t="s">
        <x:v>16</x:v>
      </x:c>
      <x:c r="AF2" s="29"/>
      <x:c r="AG2" s="27"/>
      <x:c r="AH2" s="28" t="s">
        <x:v>17</x:v>
      </x:c>
      <x:c r="AI2" s="29"/>
      <x:c r="AJ2" s="27"/>
      <x:c r="AK2" s="28" t="s">
        <x:v>18</x:v>
      </x:c>
      <x:c r="AL2" s="29"/>
      <x:c r="AM2" s="27"/>
      <x:c r="AN2" s="28" t="s">
        <x:v>19</x:v>
      </x:c>
      <x:c r="AO2" s="29"/>
      <x:c r="AP2" s="27"/>
      <x:c r="AQ2" s="28" t="s">
        <x:v>20</x:v>
      </x:c>
      <x:c r="AR2" s="29"/>
      <x:c r="AS2" s="27"/>
      <x:c r="AT2" s="31"/>
      <x:c r="AU2" s="31" t="s">
        <x:v>21</x:v>
      </x:c>
      <x:c r="AV2" s="31"/>
      <x:c r="AW2" s="30" t="s">
        <x:v>22</x:v>
      </x:c>
      <x:c r="AX2" s="29"/>
      <x:c r="AY2" s="27"/>
      <x:c r="AZ2" s="30" t="s">
        <x:v>23</x:v>
      </x:c>
      <x:c r="BA2" s="29"/>
      <x:c r="BB2" s="27"/>
      <x:c r="BC2" s="28" t="s">
        <x:v>24</x:v>
      </x:c>
      <x:c r="BD2" s="29"/>
      <x:c r="BE2" s="27"/>
      <x:c r="BF2" s="30" t="s">
        <x:v>25</x:v>
      </x:c>
      <x:c r="BG2" s="29"/>
      <x:c r="BH2" s="27"/>
      <x:c r="BI2" s="32" t="s">
        <x:v>26</x:v>
      </x:c>
      <x:c r="BJ2" s="33"/>
      <x:c r="BK2" s="34"/>
      <x:c r="BL2" s="30" t="s">
        <x:v>27</x:v>
      </x:c>
      <x:c r="BM2" s="29"/>
      <x:c r="BN2" s="27"/>
      <x:c r="BO2" s="30" t="s">
        <x:v>28</x:v>
      </x:c>
      <x:c r="BP2" s="29"/>
      <x:c r="BQ2" s="27"/>
      <x:c r="BR2" s="26" t="s">
        <x:v>29</x:v>
      </x:c>
      <x:c r="BS2" s="29"/>
      <x:c r="BT2" s="29"/>
      <x:c r="BU2" s="29"/>
      <x:c r="BV2" s="35"/>
      <x:c r="BW2" s="36" t="s">
        <x:v>30</x:v>
      </x:c>
      <x:c r="BX2" s="37" t="s">
        <x:v>31</x:v>
      </x:c>
      <x:c r="BY2" s="11"/>
      <x:c r="BZ2" s="11"/>
      <x:c r="CA2" s="14"/>
      <x:c r="CB2" s="38" t="s">
        <x:v>32</x:v>
      </x:c>
      <x:c r="CC2" s="29"/>
      <x:c r="CD2" s="29"/>
      <x:c r="CE2" s="29"/>
      <x:c r="CF2" s="39"/>
    </x:row>
    <x:row r="3" ht="15.75" customHeight="1">
      <x:c r="A3" s="40" t="s">
        <x:v>33</x:v>
      </x:c>
      <x:c r="B3" s="41"/>
      <x:c r="C3" s="42"/>
      <x:c r="D3" s="43" t="s">
        <x:v>34</x:v>
      </x:c>
      <x:c r="E3" s="43" t="s">
        <x:v>35</x:v>
      </x:c>
      <x:c r="F3" s="44" t="s">
        <x:v>36</x:v>
      </x:c>
      <x:c r="G3" s="45" t="s">
        <x:v>37</x:v>
      </x:c>
      <x:c r="H3" s="46" t="s">
        <x:v>38</x:v>
      </x:c>
      <x:c r="I3" s="45" t="s">
        <x:v>39</x:v>
      </x:c>
      <x:c r="J3" s="47" t="s">
        <x:v>40</x:v>
      </x:c>
      <x:c r="K3" s="47" t="s">
        <x:v>41</x:v>
      </x:c>
      <x:c r="L3" s="47" t="s">
        <x:v>11</x:v>
      </x:c>
      <x:c r="M3" s="48" t="s">
        <x:v>35</x:v>
      </x:c>
      <x:c r="N3" s="48" t="s">
        <x:v>42</x:v>
      </x:c>
      <x:c r="O3" s="48" t="s">
        <x:v>35</x:v>
      </x:c>
      <x:c r="P3" s="47" t="s">
        <x:v>42</x:v>
      </x:c>
      <x:c r="Q3" s="48" t="s">
        <x:v>35</x:v>
      </x:c>
      <x:c r="R3" s="47" t="s">
        <x:v>42</x:v>
      </x:c>
      <x:c r="S3" s="49" t="s">
        <x:v>43</x:v>
      </x:c>
      <x:c r="T3" s="50" t="s">
        <x:v>44</x:v>
      </x:c>
      <x:c r="U3" s="51" t="s">
        <x:v>45</x:v>
      </x:c>
      <x:c r="V3" s="49" t="s">
        <x:v>46</x:v>
      </x:c>
      <x:c r="W3" s="50" t="s">
        <x:v>44</x:v>
      </x:c>
      <x:c r="X3" s="51" t="s">
        <x:v>45</x:v>
      </x:c>
      <x:c r="Y3" s="49" t="s">
        <x:v>46</x:v>
      </x:c>
      <x:c r="Z3" s="50" t="s">
        <x:v>44</x:v>
      </x:c>
      <x:c r="AA3" s="51" t="s">
        <x:v>45</x:v>
      </x:c>
      <x:c r="AB3" s="49" t="s">
        <x:v>46</x:v>
      </x:c>
      <x:c r="AC3" s="50" t="s">
        <x:v>44</x:v>
      </x:c>
      <x:c r="AD3" s="51" t="s">
        <x:v>45</x:v>
      </x:c>
      <x:c r="AE3" s="49" t="s">
        <x:v>46</x:v>
      </x:c>
      <x:c r="AF3" s="50" t="s">
        <x:v>44</x:v>
      </x:c>
      <x:c r="AG3" s="51" t="s">
        <x:v>45</x:v>
      </x:c>
      <x:c r="AH3" s="49" t="s">
        <x:v>46</x:v>
      </x:c>
      <x:c r="AI3" s="50" t="s">
        <x:v>44</x:v>
      </x:c>
      <x:c r="AJ3" s="51" t="s">
        <x:v>45</x:v>
      </x:c>
      <x:c r="AK3" s="49" t="s">
        <x:v>46</x:v>
      </x:c>
      <x:c r="AL3" s="50" t="s">
        <x:v>44</x:v>
      </x:c>
      <x:c r="AM3" s="51" t="s">
        <x:v>45</x:v>
      </x:c>
      <x:c r="AN3" s="49" t="s">
        <x:v>46</x:v>
      </x:c>
      <x:c r="AO3" s="50" t="s">
        <x:v>44</x:v>
      </x:c>
      <x:c r="AP3" s="51" t="s">
        <x:v>45</x:v>
      </x:c>
      <x:c r="AQ3" s="49" t="s">
        <x:v>46</x:v>
      </x:c>
      <x:c r="AR3" s="50" t="s">
        <x:v>44</x:v>
      </x:c>
      <x:c r="AS3" s="51" t="s">
        <x:v>45</x:v>
      </x:c>
      <x:c r="AT3" s="49" t="s">
        <x:v>46</x:v>
      </x:c>
      <x:c r="AU3" s="50" t="s">
        <x:v>44</x:v>
      </x:c>
      <x:c r="AV3" s="51" t="s">
        <x:v>45</x:v>
      </x:c>
      <x:c r="AW3" s="49" t="s">
        <x:v>46</x:v>
      </x:c>
      <x:c r="AX3" s="50" t="s">
        <x:v>44</x:v>
      </x:c>
      <x:c r="AY3" s="51" t="s">
        <x:v>45</x:v>
      </x:c>
      <x:c r="AZ3" s="49" t="s">
        <x:v>46</x:v>
      </x:c>
      <x:c r="BA3" s="50" t="s">
        <x:v>44</x:v>
      </x:c>
      <x:c r="BB3" s="51" t="s">
        <x:v>45</x:v>
      </x:c>
      <x:c r="BC3" s="49" t="s">
        <x:v>46</x:v>
      </x:c>
      <x:c r="BD3" s="50" t="s">
        <x:v>44</x:v>
      </x:c>
      <x:c r="BE3" s="51" t="s">
        <x:v>45</x:v>
      </x:c>
      <x:c r="BF3" s="49" t="s">
        <x:v>46</x:v>
      </x:c>
      <x:c r="BG3" s="50" t="s">
        <x:v>44</x:v>
      </x:c>
      <x:c r="BH3" s="51" t="s">
        <x:v>45</x:v>
      </x:c>
      <x:c r="BI3" s="49" t="s">
        <x:v>46</x:v>
      </x:c>
      <x:c r="BJ3" s="50" t="s">
        <x:v>44</x:v>
      </x:c>
      <x:c r="BK3" s="51" t="s">
        <x:v>45</x:v>
      </x:c>
      <x:c r="BL3" s="49" t="s">
        <x:v>46</x:v>
      </x:c>
      <x:c r="BM3" s="50" t="s">
        <x:v>44</x:v>
      </x:c>
      <x:c r="BN3" s="51" t="s">
        <x:v>45</x:v>
      </x:c>
      <x:c r="BO3" s="50" t="s">
        <x:v>47</x:v>
      </x:c>
      <x:c r="BP3" s="50" t="s">
        <x:v>48</x:v>
      </x:c>
      <x:c r="BQ3" s="52" t="s">
        <x:v>49</x:v>
      </x:c>
      <x:c r="BR3" s="53" t="s">
        <x:v>50</x:v>
      </x:c>
      <x:c r="BS3" s="53" t="s">
        <x:v>51</x:v>
      </x:c>
      <x:c r="BT3" s="53" t="s">
        <x:v>52</x:v>
      </x:c>
      <x:c r="BU3" s="53" t="s">
        <x:v>53</x:v>
      </x:c>
      <x:c r="BV3" s="54" t="s">
        <x:v>54</x:v>
      </x:c>
      <x:c r="BW3" s="55"/>
      <x:c r="BX3" s="56" t="s">
        <x:v>55</x:v>
      </x:c>
      <x:c r="BY3" s="57" t="s">
        <x:v>56</x:v>
      </x:c>
      <x:c r="BZ3" s="57" t="s">
        <x:v>57</x:v>
      </x:c>
      <x:c r="CA3" s="57" t="s">
        <x:v>58</x:v>
      </x:c>
      <x:c r="CB3" s="58" t="s">
        <x:v>59</x:v>
      </x:c>
      <x:c r="CC3" s="59" t="s">
        <x:v>60</x:v>
      </x:c>
      <x:c r="CD3" s="60" t="s">
        <x:v>61</x:v>
      </x:c>
      <x:c r="CE3" s="59" t="s">
        <x:v>62</x:v>
      </x:c>
      <x:c r="CF3" s="61" t="s">
        <x:v>63</x:v>
      </x:c>
    </x:row>
    <x:row r="4" ht="15.75" customHeight="1">
      <x:c r="A4" s="62">
        <x:v>1.0</x:v>
      </x:c>
      <x:c r="B4" s="63" t="s">
        <x:v>100</x:v>
      </x:c>
      <x:c r="C4" s="64">
        <x:v>9149.0</x:v>
      </x:c>
      <x:c r="D4" s="65"/>
      <x:c r="E4" s="65"/>
      <x:c r="F4" s="66" t="n">
        <x:f t="shared" ref="F4:F27" si="1">IFERROR(E4/D4,"0")</x:f>
        <x:v>0</x:v>
      </x:c>
      <x:c r="G4" s="67" t="n">
        <x:f t="shared" ref="G4:G27" si="2">(C4*0.04*9/25)</x:f>
        <x:v>131.7456</x:v>
      </x:c>
      <x:c r="H4" s="67" t="n">
        <x:f t="shared" ref="H4:H27" si="3">G4/12</x:f>
        <x:v>10.9788</x:v>
      </x:c>
      <x:c r="I4" s="67" t="n">
        <x:f t="shared" ref="I4:I27" si="4">+G4/52</x:f>
        <x:v>2.533569230769231</x:v>
      </x:c>
      <x:c r="J4" s="68"/>
      <x:c r="K4" s="68"/>
      <x:c r="L4" s="68"/>
      <x:c r="M4" s="69"/>
      <x:c r="N4" s="66" t="n">
        <x:f t="shared" ref="N4:N27" si="5">IFERROR(M4/J4,"0")</x:f>
        <x:v>0</x:v>
      </x:c>
      <x:c r="O4" s="69"/>
      <x:c r="P4" s="66" t="n">
        <x:f t="shared" ref="P4:P27" si="6">IFERROR(O4/K4,"0")</x:f>
        <x:v>0</x:v>
      </x:c>
      <x:c r="Q4" s="65"/>
      <x:c r="R4" s="66" t="n">
        <x:f t="shared" ref="R4:R27" si="7">IFERROR(Q4/L4,"0")</x:f>
        <x:v>0</x:v>
      </x:c>
      <x:c r="S4" s="67" t="n">
        <x:f t="shared" ref="S4:S29" si="8">CEILING((C4*0.04*0.95*1.43)/52,20)</x:f>
        <x:v>20</x:v>
      </x:c>
      <x:c r="T4" s="70"/>
      <x:c r="U4" s="72" t="n">
        <x:f t="shared" ref="U4:U27" si="9">T4/S4</x:f>
        <x:v>0</x:v>
      </x:c>
      <x:c r="V4" s="73" t="n">
        <x:f t="shared" ref="V4:V29" si="10">CEILING((C4*0.0349*0.95*4*1.25)/52,20)</x:f>
        <x:v>40</x:v>
      </x:c>
      <x:c r="W4" s="71">
        <x:v>0.0</x:v>
      </x:c>
      <x:c r="X4" s="72" t="n">
        <x:f t="shared" ref="X4:X29" si="11">+W4/V4</x:f>
        <x:v>0</x:v>
      </x:c>
      <x:c r="Y4" s="74" t="n">
        <x:f t="shared" ref="Y4:Y29" si="12">CEILING((C4*0.0349*3*0.95*1.25)/52,10)</x:f>
        <x:v>30</x:v>
      </x:c>
      <x:c r="Z4" s="70"/>
      <x:c r="AA4" s="72" t="n">
        <x:f t="shared" ref="AA4:AA29" si="13">+Z4/Y4</x:f>
        <x:v>0</x:v>
      </x:c>
      <x:c r="AB4" s="74" t="n">
        <x:f t="shared" ref="AB4:AB29" si="14">CEILING((C4*0.0349*3*1.11)/52,4)</x:f>
        <x:v>24</x:v>
      </x:c>
      <x:c r="AC4" s="70"/>
      <x:c r="AD4" s="72" t="n">
        <x:f t="shared" ref="AD4:AD29" si="15">+AC4/AB4</x:f>
        <x:v>0</x:v>
      </x:c>
      <x:c r="AE4" s="74" t="n">
        <x:f t="shared" ref="AE4:AE29" si="16">(C4*0.0349*2*1.05)/52</x:f>
        <x:v>12.89481173076923</x:v>
      </x:c>
      <x:c r="AF4" s="70"/>
      <x:c r="AG4" s="72" t="n">
        <x:f t="shared" ref="AG4:AG29" si="17">+AF4/AE4</x:f>
        <x:v>0</x:v>
      </x:c>
      <x:c r="AH4" s="74" t="n">
        <x:f t="shared" ref="AH4:AH29" si="18">CEILING((C4*0.0349*2*0.95*1.18)/52,5)</x:f>
        <x:v>15</x:v>
      </x:c>
      <x:c r="AI4" s="70"/>
      <x:c r="AJ4" s="72" t="n">
        <x:f t="shared" ref="AJ4:AJ29" si="19">+AI4/AH4</x:f>
        <x:v>0</x:v>
      </x:c>
      <x:c r="AK4" s="74" t="n">
        <x:f t="shared" ref="AK4:AK29" si="20">CEILING((C4*0.0349*2*0.95*1.43)/52,5)</x:f>
        <x:v>20</x:v>
      </x:c>
      <x:c r="AL4" s="70"/>
      <x:c r="AM4" s="72" t="n">
        <x:f t="shared" ref="AM4:AM29" si="21">+AL4/AK4</x:f>
        <x:v>0</x:v>
      </x:c>
      <x:c r="AN4" s="74" t="n">
        <x:f t="shared" ref="AN4:AN29" si="22">CEILING((C4*0.0349*0.95*1.43)/52,10)</x:f>
        <x:v>10</x:v>
      </x:c>
      <x:c r="AO4" s="70"/>
      <x:c r="AP4" s="72" t="n">
        <x:f t="shared" ref="AP4:AP29" si="23">+AO4/AN4</x:f>
        <x:v>0</x:v>
      </x:c>
      <x:c r="AQ4" s="74" t="n">
        <x:f t="shared" ref="AQ4:AQ29" si="24">CEILING((C4*0.04*2*1.25*0.95)/52,10)</x:f>
        <x:v>20</x:v>
      </x:c>
      <x:c r="AR4" s="70"/>
      <x:c r="AS4" s="72" t="n">
        <x:f t="shared" ref="AS4:AS29" si="25">+AR4/AQ4</x:f>
        <x:v>0</x:v>
      </x:c>
      <x:c r="AT4" s="74" t="n">
        <x:f t="shared" ref="AT4:AT29" si="26">CEILING((C4*0.0349*4*1.05*0.95)/52,2)</x:f>
        <x:v>26</x:v>
      </x:c>
      <x:c r="AU4" s="74"/>
      <x:c r="AV4" s="72" t="n">
        <x:f t="shared" ref="AV4:AV29" si="27">AU4/AT4</x:f>
        <x:v>0</x:v>
      </x:c>
      <x:c r="AW4" s="74" t="n">
        <x:f t="shared" ref="AW4:AW28" si="28">+S4</x:f>
        <x:v>20</x:v>
      </x:c>
      <x:c r="AX4" s="70"/>
      <x:c r="AY4" s="72" t="n">
        <x:f t="shared" ref="AY4:AY29" si="29">+AX4/AW4</x:f>
        <x:v>0</x:v>
      </x:c>
      <x:c r="AZ4" s="74" t="n">
        <x:f t="shared" ref="AZ4:AZ28" si="30">+Y4+AB4+AH4+AK4+AN4+AQ4+AT4</x:f>
        <x:v>145</x:v>
      </x:c>
      <x:c r="BA4" s="75"/>
      <x:c r="BB4" s="72" t="n">
        <x:f t="shared" ref="BB4:BB29" si="31">+BA4/AZ4</x:f>
        <x:v>0</x:v>
      </x:c>
      <x:c r="BC4" s="73" t="n">
        <x:f t="shared" ref="BC4:BC28" si="32">+S4/20</x:f>
        <x:v>1</x:v>
      </x:c>
      <x:c r="BD4" s="70"/>
      <x:c r="BE4" s="72" t="n">
        <x:f t="shared" ref="BE4:BE29" si="33">+BD4/BC4</x:f>
        <x:v>0</x:v>
      </x:c>
      <x:c r="BF4" s="74" t="n">
        <x:f t="shared" ref="BF4:BF28" si="34">+AK4+AN4</x:f>
        <x:v>30</x:v>
      </x:c>
      <x:c r="BG4" s="70"/>
      <x:c r="BH4" s="72" t="n">
        <x:f t="shared" ref="BH4:BH29" si="35">+BG4/BF4</x:f>
        <x:v>0</x:v>
      </x:c>
      <x:c r="BI4" s="76" t="n">
        <x:f t="shared" ref="BI4:BI28" si="36">(AW4+AZ4+BC4+BF4)/100</x:f>
        <x:v>1.96</x:v>
      </x:c>
      <x:c r="BJ4" s="76"/>
      <x:c r="BK4" s="72" t="n">
        <x:f t="shared" ref="BK4:BK29" si="37">+BJ4/BI4</x:f>
        <x:v>0</x:v>
      </x:c>
      <x:c r="BL4" s="76" t="n">
        <x:f t="shared" ref="BL4:BL28" si="38">+V4/20</x:f>
        <x:v>2</x:v>
      </x:c>
      <x:c r="BM4" s="77"/>
      <x:c r="BN4" s="72" t="n">
        <x:f t="shared" ref="BN4:BN29" si="39">+BM4/BL4</x:f>
        <x:v>0</x:v>
      </x:c>
      <x:c r="BO4" s="78"/>
      <x:c r="BP4" s="78"/>
      <x:c r="BQ4" s="79" t="n">
        <x:f t="shared" ref="BQ4:BQ29" si="40">IFERROR(BP4/BO4,"0")</x:f>
        <x:v>0</x:v>
      </x:c>
      <x:c r="BR4" s="72"/>
      <x:c r="BS4" s="72"/>
      <x:c r="BT4" s="72"/>
      <x:c r="BU4" s="72"/>
      <x:c r="BV4" s="72"/>
      <x:c r="BW4" s="80"/>
      <x:c r="BX4" s="65"/>
      <x:c r="BY4" s="65"/>
      <x:c r="BZ4" s="65"/>
      <x:c r="CA4" s="65"/>
      <x:c r="CB4" s="65"/>
      <x:c r="CC4" s="65"/>
      <x:c r="CD4" s="65"/>
      <x:c r="CE4" s="65"/>
      <x:c r="CF4" s="81" t="s">
        <x:v>65</x:v>
      </x:c>
    </x:row>
    <x:row r="5" ht="15.75" customHeight="1">
      <x:c r="A5" s="62">
        <x:v>2.0</x:v>
      </x:c>
      <x:c r="B5" s="63" t="s">
        <x:v>101</x:v>
      </x:c>
      <x:c r="C5" s="64">
        <x:v>7835.0</x:v>
      </x:c>
      <x:c r="D5" s="65"/>
      <x:c r="E5" s="65"/>
      <x:c r="F5" s="66" t="str">
        <x:f t="shared" si="1"/>
        <x:v>0</x:v>
      </x:c>
      <x:c r="G5" s="67">
        <x:f t="shared" si="2"/>
        <x:v>112.824</x:v>
      </x:c>
      <x:c r="H5" s="67">
        <x:f t="shared" si="3"/>
        <x:v>9.402</x:v>
      </x:c>
      <x:c r="I5" s="67">
        <x:f t="shared" si="4"/>
        <x:v>2.169692308</x:v>
      </x:c>
      <x:c r="J5" s="68"/>
      <x:c r="K5" s="68"/>
      <x:c r="L5" s="68"/>
      <x:c r="M5" s="69"/>
      <x:c r="N5" s="66" t="str">
        <x:f t="shared" si="5"/>
        <x:v>0</x:v>
      </x:c>
      <x:c r="O5" s="69"/>
      <x:c r="P5" s="66" t="str">
        <x:f t="shared" si="6"/>
        <x:v>0</x:v>
      </x:c>
      <x:c r="Q5" s="65"/>
      <x:c r="R5" s="66" t="str">
        <x:f t="shared" si="7"/>
        <x:v>0</x:v>
      </x:c>
      <x:c r="S5" s="67">
        <x:f t="shared" si="8"/>
        <x:v>20</x:v>
      </x:c>
      <x:c r="T5" s="70"/>
      <x:c r="U5" s="72">
        <x:f t="shared" si="9"/>
        <x:v>0</x:v>
      </x:c>
      <x:c r="V5" s="73">
        <x:f t="shared" si="10"/>
        <x:v>40</x:v>
      </x:c>
      <x:c r="W5" s="70"/>
      <x:c r="X5" s="72">
        <x:f t="shared" si="11"/>
        <x:v>0</x:v>
      </x:c>
      <x:c r="Y5" s="74">
        <x:f t="shared" si="12"/>
        <x:v>20</x:v>
      </x:c>
      <x:c r="Z5" s="70"/>
      <x:c r="AA5" s="72">
        <x:f t="shared" si="13"/>
        <x:v>0</x:v>
      </x:c>
      <x:c r="AB5" s="74">
        <x:f t="shared" si="14"/>
        <x:v>20</x:v>
      </x:c>
      <x:c r="AC5" s="70"/>
      <x:c r="AD5" s="72">
        <x:f t="shared" si="15"/>
        <x:v>0</x:v>
      </x:c>
      <x:c r="AE5" s="74">
        <x:f t="shared" si="16"/>
        <x:v>11.04282981</x:v>
      </x:c>
      <x:c r="AF5" s="70"/>
      <x:c r="AG5" s="72">
        <x:f t="shared" si="17"/>
        <x:v>0</x:v>
      </x:c>
      <x:c r="AH5" s="74">
        <x:f t="shared" si="18"/>
        <x:v>15</x:v>
      </x:c>
      <x:c r="AI5" s="70"/>
      <x:c r="AJ5" s="72">
        <x:f t="shared" si="19"/>
        <x:v>0</x:v>
      </x:c>
      <x:c r="AK5" s="74">
        <x:f t="shared" si="20"/>
        <x:v>15</x:v>
      </x:c>
      <x:c r="AL5" s="70"/>
      <x:c r="AM5" s="72">
        <x:f t="shared" si="21"/>
        <x:v>0</x:v>
      </x:c>
      <x:c r="AN5" s="74">
        <x:f t="shared" si="22"/>
        <x:v>10</x:v>
      </x:c>
      <x:c r="AO5" s="70"/>
      <x:c r="AP5" s="72">
        <x:f t="shared" si="23"/>
        <x:v>0</x:v>
      </x:c>
      <x:c r="AQ5" s="74">
        <x:f t="shared" si="24"/>
        <x:v>20</x:v>
      </x:c>
      <x:c r="AR5" s="70"/>
      <x:c r="AS5" s="72">
        <x:f t="shared" si="25"/>
        <x:v>0</x:v>
      </x:c>
      <x:c r="AT5" s="74">
        <x:f t="shared" si="26"/>
        <x:v>22</x:v>
      </x:c>
      <x:c r="AU5" s="74"/>
      <x:c r="AV5" s="72">
        <x:f t="shared" si="27"/>
        <x:v>0</x:v>
      </x:c>
      <x:c r="AW5" s="74">
        <x:f t="shared" si="28"/>
        <x:v>20</x:v>
      </x:c>
      <x:c r="AX5" s="70"/>
      <x:c r="AY5" s="72">
        <x:f t="shared" si="29"/>
        <x:v>0</x:v>
      </x:c>
      <x:c r="AZ5" s="74">
        <x:f t="shared" si="30"/>
        <x:v>122</x:v>
      </x:c>
      <x:c r="BA5" s="75"/>
      <x:c r="BB5" s="72">
        <x:f t="shared" si="31"/>
        <x:v>0</x:v>
      </x:c>
      <x:c r="BC5" s="73">
        <x:f t="shared" si="32"/>
        <x:v>1</x:v>
      </x:c>
      <x:c r="BD5" s="70"/>
      <x:c r="BE5" s="72">
        <x:f t="shared" si="33"/>
        <x:v>0</x:v>
      </x:c>
      <x:c r="BF5" s="74">
        <x:f t="shared" si="34"/>
        <x:v>25</x:v>
      </x:c>
      <x:c r="BG5" s="70"/>
      <x:c r="BH5" s="72">
        <x:f t="shared" si="35"/>
        <x:v>0</x:v>
      </x:c>
      <x:c r="BI5" s="76">
        <x:f t="shared" si="36"/>
        <x:v>1.68</x:v>
      </x:c>
      <x:c r="BJ5" s="76"/>
      <x:c r="BK5" s="72">
        <x:f t="shared" si="37"/>
        <x:v>0</x:v>
      </x:c>
      <x:c r="BL5" s="76">
        <x:f t="shared" si="38"/>
        <x:v>2</x:v>
      </x:c>
      <x:c r="BM5" s="77"/>
      <x:c r="BN5" s="72">
        <x:f t="shared" si="39"/>
        <x:v>0</x:v>
      </x:c>
      <x:c r="BO5" s="78"/>
      <x:c r="BP5" s="78"/>
      <x:c r="BQ5" s="79" t="str">
        <x:f t="shared" si="40"/>
        <x:v>0</x:v>
      </x:c>
      <x:c r="BR5" s="72"/>
      <x:c r="BS5" s="72"/>
      <x:c r="BT5" s="72"/>
      <x:c r="BU5" s="72"/>
      <x:c r="BV5" s="72"/>
      <x:c r="BW5" s="74"/>
      <x:c r="BX5" s="65"/>
      <x:c r="BY5" s="65"/>
      <x:c r="BZ5" s="65"/>
      <x:c r="CA5" s="65"/>
      <x:c r="CB5" s="65"/>
      <x:c r="CC5" s="65"/>
      <x:c r="CD5" s="65"/>
      <x:c r="CE5" s="65"/>
      <x:c r="CF5" s="81" t="s">
        <x:v>65</x:v>
      </x:c>
    </x:row>
    <x:row r="6" ht="15.75" customHeight="1">
      <x:c r="A6" s="62">
        <x:v>3.0</x:v>
      </x:c>
      <x:c r="B6" s="63" t="s">
        <x:v>102</x:v>
      </x:c>
      <x:c r="C6" s="64">
        <x:v>9610.0</x:v>
      </x:c>
      <x:c r="D6" s="65"/>
      <x:c r="E6" s="65"/>
      <x:c r="F6" s="66" t="str">
        <x:f t="shared" si="1"/>
        <x:v>0</x:v>
      </x:c>
      <x:c r="G6" s="67">
        <x:f t="shared" si="2"/>
        <x:v>138.384</x:v>
      </x:c>
      <x:c r="H6" s="67">
        <x:f t="shared" si="3"/>
        <x:v>11.532</x:v>
      </x:c>
      <x:c r="I6" s="67">
        <x:f t="shared" si="4"/>
        <x:v>2.661230769</x:v>
      </x:c>
      <x:c r="J6" s="68"/>
      <x:c r="K6" s="68"/>
      <x:c r="L6" s="68"/>
      <x:c r="M6" s="69"/>
      <x:c r="N6" s="66" t="str">
        <x:f t="shared" si="5"/>
        <x:v>0</x:v>
      </x:c>
      <x:c r="O6" s="69"/>
      <x:c r="P6" s="66" t="str">
        <x:f t="shared" si="6"/>
        <x:v>0</x:v>
      </x:c>
      <x:c r="Q6" s="65"/>
      <x:c r="R6" s="66" t="str">
        <x:f t="shared" si="7"/>
        <x:v>0</x:v>
      </x:c>
      <x:c r="S6" s="67">
        <x:f t="shared" si="8"/>
        <x:v>20</x:v>
      </x:c>
      <x:c r="T6" s="70"/>
      <x:c r="U6" s="72">
        <x:f t="shared" si="9"/>
        <x:v>0</x:v>
      </x:c>
      <x:c r="V6" s="73">
        <x:f t="shared" si="10"/>
        <x:v>40</x:v>
      </x:c>
      <x:c r="W6" s="70"/>
      <x:c r="X6" s="72">
        <x:f t="shared" si="11"/>
        <x:v>0</x:v>
      </x:c>
      <x:c r="Y6" s="74">
        <x:f t="shared" si="12"/>
        <x:v>30</x:v>
      </x:c>
      <x:c r="Z6" s="70"/>
      <x:c r="AA6" s="72">
        <x:f t="shared" si="13"/>
        <x:v>0</x:v>
      </x:c>
      <x:c r="AB6" s="74">
        <x:f t="shared" si="14"/>
        <x:v>24</x:v>
      </x:c>
      <x:c r="AC6" s="70"/>
      <x:c r="AD6" s="72">
        <x:f t="shared" si="15"/>
        <x:v>0</x:v>
      </x:c>
      <x:c r="AE6" s="74">
        <x:f t="shared" si="16"/>
        <x:v>13.54455577</x:v>
      </x:c>
      <x:c r="AF6" s="70"/>
      <x:c r="AG6" s="72">
        <x:f t="shared" si="17"/>
        <x:v>0</x:v>
      </x:c>
      <x:c r="AH6" s="74">
        <x:f t="shared" si="18"/>
        <x:v>15</x:v>
      </x:c>
      <x:c r="AI6" s="70"/>
      <x:c r="AJ6" s="72">
        <x:f t="shared" si="19"/>
        <x:v>0</x:v>
      </x:c>
      <x:c r="AK6" s="74">
        <x:f t="shared" si="20"/>
        <x:v>20</x:v>
      </x:c>
      <x:c r="AL6" s="70"/>
      <x:c r="AM6" s="72">
        <x:f t="shared" si="21"/>
        <x:v>0</x:v>
      </x:c>
      <x:c r="AN6" s="74">
        <x:f t="shared" si="22"/>
        <x:v>10</x:v>
      </x:c>
      <x:c r="AO6" s="70"/>
      <x:c r="AP6" s="72">
        <x:f t="shared" si="23"/>
        <x:v>0</x:v>
      </x:c>
      <x:c r="AQ6" s="74">
        <x:f t="shared" si="24"/>
        <x:v>20</x:v>
      </x:c>
      <x:c r="AR6" s="70"/>
      <x:c r="AS6" s="72">
        <x:f t="shared" si="25"/>
        <x:v>0</x:v>
      </x:c>
      <x:c r="AT6" s="74">
        <x:f t="shared" si="26"/>
        <x:v>26</x:v>
      </x:c>
      <x:c r="AU6" s="74"/>
      <x:c r="AV6" s="72">
        <x:f t="shared" si="27"/>
        <x:v>0</x:v>
      </x:c>
      <x:c r="AW6" s="74">
        <x:f t="shared" si="28"/>
        <x:v>20</x:v>
      </x:c>
      <x:c r="AX6" s="70"/>
      <x:c r="AY6" s="72">
        <x:f t="shared" si="29"/>
        <x:v>0</x:v>
      </x:c>
      <x:c r="AZ6" s="74">
        <x:f t="shared" si="30"/>
        <x:v>145</x:v>
      </x:c>
      <x:c r="BA6" s="75"/>
      <x:c r="BB6" s="72">
        <x:f t="shared" si="31"/>
        <x:v>0</x:v>
      </x:c>
      <x:c r="BC6" s="73">
        <x:f t="shared" si="32"/>
        <x:v>1</x:v>
      </x:c>
      <x:c r="BD6" s="70"/>
      <x:c r="BE6" s="72">
        <x:f t="shared" si="33"/>
        <x:v>0</x:v>
      </x:c>
      <x:c r="BF6" s="74">
        <x:f t="shared" si="34"/>
        <x:v>30</x:v>
      </x:c>
      <x:c r="BG6" s="70"/>
      <x:c r="BH6" s="72">
        <x:f t="shared" si="35"/>
        <x:v>0</x:v>
      </x:c>
      <x:c r="BI6" s="76">
        <x:f t="shared" si="36"/>
        <x:v>1.96</x:v>
      </x:c>
      <x:c r="BJ6" s="76"/>
      <x:c r="BK6" s="72">
        <x:f t="shared" si="37"/>
        <x:v>0</x:v>
      </x:c>
      <x:c r="BL6" s="76">
        <x:f t="shared" si="38"/>
        <x:v>2</x:v>
      </x:c>
      <x:c r="BM6" s="77"/>
      <x:c r="BN6" s="72">
        <x:f t="shared" si="39"/>
        <x:v>0</x:v>
      </x:c>
      <x:c r="BO6" s="78"/>
      <x:c r="BP6" s="78"/>
      <x:c r="BQ6" s="79" t="str">
        <x:f t="shared" si="40"/>
        <x:v>0</x:v>
      </x:c>
      <x:c r="BR6" s="72"/>
      <x:c r="BS6" s="72"/>
      <x:c r="BT6" s="72"/>
      <x:c r="BU6" s="72"/>
      <x:c r="BV6" s="72"/>
      <x:c r="BW6" s="74"/>
      <x:c r="BX6" s="65"/>
      <x:c r="BY6" s="65"/>
      <x:c r="BZ6" s="65"/>
      <x:c r="CA6" s="65"/>
      <x:c r="CB6" s="65"/>
      <x:c r="CC6" s="65"/>
      <x:c r="CD6" s="65"/>
      <x:c r="CE6" s="65"/>
      <x:c r="CF6" s="81" t="s">
        <x:v>65</x:v>
      </x:c>
    </x:row>
    <x:row r="7" ht="15.75" customHeight="1">
      <x:c r="A7" s="62">
        <x:v>4.0</x:v>
      </x:c>
      <x:c r="B7" s="63" t="s">
        <x:v>103</x:v>
      </x:c>
      <x:c r="C7" s="64">
        <x:v>8622.0</x:v>
      </x:c>
      <x:c r="D7" s="65"/>
      <x:c r="E7" s="65"/>
      <x:c r="F7" s="66" t="str">
        <x:f t="shared" si="1"/>
        <x:v>0</x:v>
      </x:c>
      <x:c r="G7" s="67">
        <x:f t="shared" si="2"/>
        <x:v>124.1568</x:v>
      </x:c>
      <x:c r="H7" s="67">
        <x:f t="shared" si="3"/>
        <x:v>10.3464</x:v>
      </x:c>
      <x:c r="I7" s="67">
        <x:f t="shared" si="4"/>
        <x:v>2.387630769</x:v>
      </x:c>
      <x:c r="J7" s="68"/>
      <x:c r="K7" s="68"/>
      <x:c r="L7" s="68"/>
      <x:c r="M7" s="69"/>
      <x:c r="N7" s="66" t="str">
        <x:f t="shared" si="5"/>
        <x:v>0</x:v>
      </x:c>
      <x:c r="O7" s="68"/>
      <x:c r="P7" s="66" t="str">
        <x:f t="shared" si="6"/>
        <x:v>0</x:v>
      </x:c>
      <x:c r="Q7" s="65"/>
      <x:c r="R7" s="66" t="str">
        <x:f t="shared" si="7"/>
        <x:v>0</x:v>
      </x:c>
      <x:c r="S7" s="67">
        <x:f t="shared" si="8"/>
        <x:v>20</x:v>
      </x:c>
      <x:c r="T7" s="70"/>
      <x:c r="U7" s="72">
        <x:f t="shared" si="9"/>
        <x:v>0</x:v>
      </x:c>
      <x:c r="V7" s="73">
        <x:f t="shared" si="10"/>
        <x:v>40</x:v>
      </x:c>
      <x:c r="W7" s="70"/>
      <x:c r="X7" s="72">
        <x:f t="shared" si="11"/>
        <x:v>0</x:v>
      </x:c>
      <x:c r="Y7" s="74">
        <x:f t="shared" si="12"/>
        <x:v>30</x:v>
      </x:c>
      <x:c r="Z7" s="70"/>
      <x:c r="AA7" s="72">
        <x:f t="shared" si="13"/>
        <x:v>0</x:v>
      </x:c>
      <x:c r="AB7" s="74">
        <x:f t="shared" si="14"/>
        <x:v>20</x:v>
      </x:c>
      <x:c r="AC7" s="70"/>
      <x:c r="AD7" s="72">
        <x:f t="shared" si="15"/>
        <x:v>0</x:v>
      </x:c>
      <x:c r="AE7" s="74">
        <x:f t="shared" si="16"/>
        <x:v>12.15204577</x:v>
      </x:c>
      <x:c r="AF7" s="70"/>
      <x:c r="AG7" s="72">
        <x:f t="shared" si="17"/>
        <x:v>0</x:v>
      </x:c>
      <x:c r="AH7" s="74">
        <x:f t="shared" si="18"/>
        <x:v>15</x:v>
      </x:c>
      <x:c r="AI7" s="70"/>
      <x:c r="AJ7" s="72">
        <x:f t="shared" si="19"/>
        <x:v>0</x:v>
      </x:c>
      <x:c r="AK7" s="74">
        <x:f t="shared" si="20"/>
        <x:v>20</x:v>
      </x:c>
      <x:c r="AL7" s="70"/>
      <x:c r="AM7" s="72">
        <x:f t="shared" si="21"/>
        <x:v>0</x:v>
      </x:c>
      <x:c r="AN7" s="74">
        <x:f t="shared" si="22"/>
        <x:v>10</x:v>
      </x:c>
      <x:c r="AO7" s="70"/>
      <x:c r="AP7" s="72">
        <x:f t="shared" si="23"/>
        <x:v>0</x:v>
      </x:c>
      <x:c r="AQ7" s="74">
        <x:f t="shared" si="24"/>
        <x:v>20</x:v>
      </x:c>
      <x:c r="AR7" s="70"/>
      <x:c r="AS7" s="72">
        <x:f t="shared" si="25"/>
        <x:v>0</x:v>
      </x:c>
      <x:c r="AT7" s="74">
        <x:f t="shared" si="26"/>
        <x:v>24</x:v>
      </x:c>
      <x:c r="AU7" s="74"/>
      <x:c r="AV7" s="72">
        <x:f t="shared" si="27"/>
        <x:v>0</x:v>
      </x:c>
      <x:c r="AW7" s="74">
        <x:f t="shared" si="28"/>
        <x:v>20</x:v>
      </x:c>
      <x:c r="AX7" s="70"/>
      <x:c r="AY7" s="72">
        <x:f t="shared" si="29"/>
        <x:v>0</x:v>
      </x:c>
      <x:c r="AZ7" s="74">
        <x:f t="shared" si="30"/>
        <x:v>139</x:v>
      </x:c>
      <x:c r="BA7" s="75"/>
      <x:c r="BB7" s="72">
        <x:f t="shared" si="31"/>
        <x:v>0</x:v>
      </x:c>
      <x:c r="BC7" s="73">
        <x:f t="shared" si="32"/>
        <x:v>1</x:v>
      </x:c>
      <x:c r="BD7" s="70"/>
      <x:c r="BE7" s="72">
        <x:f t="shared" si="33"/>
        <x:v>0</x:v>
      </x:c>
      <x:c r="BF7" s="74">
        <x:f t="shared" si="34"/>
        <x:v>30</x:v>
      </x:c>
      <x:c r="BG7" s="70"/>
      <x:c r="BH7" s="72">
        <x:f t="shared" si="35"/>
        <x:v>0</x:v>
      </x:c>
      <x:c r="BI7" s="76">
        <x:f t="shared" si="36"/>
        <x:v>1.9</x:v>
      </x:c>
      <x:c r="BJ7" s="76"/>
      <x:c r="BK7" s="72">
        <x:f t="shared" si="37"/>
        <x:v>0</x:v>
      </x:c>
      <x:c r="BL7" s="76">
        <x:f t="shared" si="38"/>
        <x:v>2</x:v>
      </x:c>
      <x:c r="BM7" s="77"/>
      <x:c r="BN7" s="72">
        <x:f t="shared" si="39"/>
        <x:v>0</x:v>
      </x:c>
      <x:c r="BO7" s="78"/>
      <x:c r="BP7" s="78"/>
      <x:c r="BQ7" s="79" t="str">
        <x:f t="shared" si="40"/>
        <x:v>0</x:v>
      </x:c>
      <x:c r="BR7" s="72"/>
      <x:c r="BS7" s="72"/>
      <x:c r="BT7" s="72"/>
      <x:c r="BU7" s="72"/>
      <x:c r="BV7" s="72"/>
      <x:c r="BW7" s="74"/>
      <x:c r="BX7" s="65"/>
      <x:c r="BY7" s="65"/>
      <x:c r="BZ7" s="65"/>
      <x:c r="CA7" s="65"/>
      <x:c r="CB7" s="65"/>
      <x:c r="CC7" s="65"/>
      <x:c r="CD7" s="65"/>
      <x:c r="CE7" s="65"/>
      <x:c r="CF7" s="81" t="s">
        <x:v>65</x:v>
      </x:c>
    </x:row>
    <x:row r="8" ht="15.75" customHeight="1">
      <x:c r="A8" s="62">
        <x:v>5.0</x:v>
      </x:c>
      <x:c r="B8" s="63" t="s">
        <x:v>104</x:v>
      </x:c>
      <x:c r="C8" s="64">
        <x:v>19739.0</x:v>
      </x:c>
      <x:c r="D8" s="65"/>
      <x:c r="E8" s="65"/>
      <x:c r="F8" s="66" t="str">
        <x:f t="shared" si="1"/>
        <x:v>0</x:v>
      </x:c>
      <x:c r="G8" s="67">
        <x:f t="shared" si="2"/>
        <x:v>284.2416</x:v>
      </x:c>
      <x:c r="H8" s="67">
        <x:f t="shared" si="3"/>
        <x:v>23.6868</x:v>
      </x:c>
      <x:c r="I8" s="67">
        <x:f t="shared" si="4"/>
        <x:v>5.466184615</x:v>
      </x:c>
      <x:c r="J8" s="68"/>
      <x:c r="K8" s="68"/>
      <x:c r="L8" s="68"/>
      <x:c r="M8" s="69"/>
      <x:c r="N8" s="66" t="str">
        <x:f t="shared" si="5"/>
        <x:v>0</x:v>
      </x:c>
      <x:c r="O8" s="68"/>
      <x:c r="P8" s="66" t="str">
        <x:f t="shared" si="6"/>
        <x:v>0</x:v>
      </x:c>
      <x:c r="Q8" s="65"/>
      <x:c r="R8" s="66" t="str">
        <x:f t="shared" si="7"/>
        <x:v>0</x:v>
      </x:c>
      <x:c r="S8" s="67">
        <x:f t="shared" si="8"/>
        <x:v>40</x:v>
      </x:c>
      <x:c r="T8" s="70"/>
      <x:c r="U8" s="72">
        <x:f t="shared" si="9"/>
        <x:v>0</x:v>
      </x:c>
      <x:c r="V8" s="73">
        <x:f t="shared" si="10"/>
        <x:v>80</x:v>
      </x:c>
      <x:c r="W8" s="70"/>
      <x:c r="X8" s="72">
        <x:f t="shared" si="11"/>
        <x:v>0</x:v>
      </x:c>
      <x:c r="Y8" s="74">
        <x:f t="shared" si="12"/>
        <x:v>50</x:v>
      </x:c>
      <x:c r="Z8" s="70"/>
      <x:c r="AA8" s="72">
        <x:f t="shared" si="13"/>
        <x:v>0</x:v>
      </x:c>
      <x:c r="AB8" s="74">
        <x:f t="shared" si="14"/>
        <x:v>48</x:v>
      </x:c>
      <x:c r="AC8" s="70"/>
      <x:c r="AD8" s="72">
        <x:f t="shared" si="15"/>
        <x:v>0</x:v>
      </x:c>
      <x:c r="AE8" s="74">
        <x:f t="shared" si="16"/>
        <x:v>27.82060212</x:v>
      </x:c>
      <x:c r="AF8" s="70"/>
      <x:c r="AG8" s="72">
        <x:f t="shared" si="17"/>
        <x:v>0</x:v>
      </x:c>
      <x:c r="AH8" s="74">
        <x:f t="shared" si="18"/>
        <x:v>30</x:v>
      </x:c>
      <x:c r="AI8" s="70"/>
      <x:c r="AJ8" s="72">
        <x:f t="shared" si="19"/>
        <x:v>0</x:v>
      </x:c>
      <x:c r="AK8" s="74">
        <x:f t="shared" si="20"/>
        <x:v>40</x:v>
      </x:c>
      <x:c r="AL8" s="70"/>
      <x:c r="AM8" s="72">
        <x:f t="shared" si="21"/>
        <x:v>0</x:v>
      </x:c>
      <x:c r="AN8" s="74">
        <x:f t="shared" si="22"/>
        <x:v>20</x:v>
      </x:c>
      <x:c r="AO8" s="70"/>
      <x:c r="AP8" s="72">
        <x:f t="shared" si="23"/>
        <x:v>0</x:v>
      </x:c>
      <x:c r="AQ8" s="74">
        <x:f t="shared" si="24"/>
        <x:v>40</x:v>
      </x:c>
      <x:c r="AR8" s="70"/>
      <x:c r="AS8" s="72">
        <x:f t="shared" si="25"/>
        <x:v>0</x:v>
      </x:c>
      <x:c r="AT8" s="74">
        <x:f t="shared" si="26"/>
        <x:v>54</x:v>
      </x:c>
      <x:c r="AU8" s="74"/>
      <x:c r="AV8" s="72">
        <x:f t="shared" si="27"/>
        <x:v>0</x:v>
      </x:c>
      <x:c r="AW8" s="74">
        <x:f t="shared" si="28"/>
        <x:v>40</x:v>
      </x:c>
      <x:c r="AX8" s="70"/>
      <x:c r="AY8" s="72">
        <x:f t="shared" si="29"/>
        <x:v>0</x:v>
      </x:c>
      <x:c r="AZ8" s="74">
        <x:f t="shared" si="30"/>
        <x:v>282</x:v>
      </x:c>
      <x:c r="BA8" s="75"/>
      <x:c r="BB8" s="72">
        <x:f t="shared" si="31"/>
        <x:v>0</x:v>
      </x:c>
      <x:c r="BC8" s="73">
        <x:f t="shared" si="32"/>
        <x:v>2</x:v>
      </x:c>
      <x:c r="BD8" s="70"/>
      <x:c r="BE8" s="72">
        <x:f t="shared" si="33"/>
        <x:v>0</x:v>
      </x:c>
      <x:c r="BF8" s="74">
        <x:f t="shared" si="34"/>
        <x:v>60</x:v>
      </x:c>
      <x:c r="BG8" s="70"/>
      <x:c r="BH8" s="72">
        <x:f t="shared" si="35"/>
        <x:v>0</x:v>
      </x:c>
      <x:c r="BI8" s="76">
        <x:f t="shared" si="36"/>
        <x:v>3.84</x:v>
      </x:c>
      <x:c r="BJ8" s="76"/>
      <x:c r="BK8" s="72">
        <x:f t="shared" si="37"/>
        <x:v>0</x:v>
      </x:c>
      <x:c r="BL8" s="76">
        <x:f t="shared" si="38"/>
        <x:v>4</x:v>
      </x:c>
      <x:c r="BM8" s="77"/>
      <x:c r="BN8" s="72">
        <x:f t="shared" si="39"/>
        <x:v>0</x:v>
      </x:c>
      <x:c r="BO8" s="78"/>
      <x:c r="BP8" s="78"/>
      <x:c r="BQ8" s="79" t="str">
        <x:f t="shared" si="40"/>
        <x:v>0</x:v>
      </x:c>
      <x:c r="BR8" s="72"/>
      <x:c r="BS8" s="72"/>
      <x:c r="BT8" s="72"/>
      <x:c r="BU8" s="72"/>
      <x:c r="BV8" s="72"/>
      <x:c r="BW8" s="74"/>
      <x:c r="BX8" s="65"/>
      <x:c r="BY8" s="65"/>
      <x:c r="BZ8" s="65"/>
      <x:c r="CA8" s="65"/>
      <x:c r="CB8" s="65"/>
      <x:c r="CC8" s="65"/>
      <x:c r="CD8" s="65"/>
      <x:c r="CE8" s="65"/>
      <x:c r="CF8" s="81" t="s">
        <x:v>71</x:v>
      </x:c>
    </x:row>
    <x:row r="9" ht="15.75" customHeight="1">
      <x:c r="A9" s="62">
        <x:v>6.0</x:v>
      </x:c>
      <x:c r="B9" s="63" t="s">
        <x:v>105</x:v>
      </x:c>
      <x:c r="C9" s="64">
        <x:v>9794.0</x:v>
      </x:c>
      <x:c r="D9" s="65"/>
      <x:c r="E9" s="65"/>
      <x:c r="F9" s="66" t="str">
        <x:f t="shared" si="1"/>
        <x:v>0</x:v>
      </x:c>
      <x:c r="G9" s="67">
        <x:f t="shared" si="2"/>
        <x:v>141.0336</x:v>
      </x:c>
      <x:c r="H9" s="67">
        <x:f t="shared" si="3"/>
        <x:v>11.7528</x:v>
      </x:c>
      <x:c r="I9" s="67">
        <x:f t="shared" si="4"/>
        <x:v>2.712184615</x:v>
      </x:c>
      <x:c r="J9" s="68"/>
      <x:c r="K9" s="68"/>
      <x:c r="L9" s="68"/>
      <x:c r="M9" s="69"/>
      <x:c r="N9" s="66" t="str">
        <x:f t="shared" si="5"/>
        <x:v>0</x:v>
      </x:c>
      <x:c r="O9" s="69"/>
      <x:c r="P9" s="66" t="str">
        <x:f t="shared" si="6"/>
        <x:v>0</x:v>
      </x:c>
      <x:c r="Q9" s="65"/>
      <x:c r="R9" s="66" t="str">
        <x:f t="shared" si="7"/>
        <x:v>0</x:v>
      </x:c>
      <x:c r="S9" s="67">
        <x:f t="shared" si="8"/>
        <x:v>20</x:v>
      </x:c>
      <x:c r="T9" s="70"/>
      <x:c r="U9" s="72">
        <x:f t="shared" si="9"/>
        <x:v>0</x:v>
      </x:c>
      <x:c r="V9" s="73">
        <x:f t="shared" si="10"/>
        <x:v>40</x:v>
      </x:c>
      <x:c r="W9" s="70"/>
      <x:c r="X9" s="72">
        <x:f t="shared" si="11"/>
        <x:v>0</x:v>
      </x:c>
      <x:c r="Y9" s="74">
        <x:f t="shared" si="12"/>
        <x:v>30</x:v>
      </x:c>
      <x:c r="Z9" s="70"/>
      <x:c r="AA9" s="72">
        <x:f t="shared" si="13"/>
        <x:v>0</x:v>
      </x:c>
      <x:c r="AB9" s="74">
        <x:f t="shared" si="14"/>
        <x:v>24</x:v>
      </x:c>
      <x:c r="AC9" s="70"/>
      <x:c r="AD9" s="72">
        <x:f t="shared" si="15"/>
        <x:v>0</x:v>
      </x:c>
      <x:c r="AE9" s="74">
        <x:f t="shared" si="16"/>
        <x:v>13.80388962</x:v>
      </x:c>
      <x:c r="AF9" s="70"/>
      <x:c r="AG9" s="72">
        <x:f t="shared" si="17"/>
        <x:v>0</x:v>
      </x:c>
      <x:c r="AH9" s="74">
        <x:f t="shared" si="18"/>
        <x:v>15</x:v>
      </x:c>
      <x:c r="AI9" s="70"/>
      <x:c r="AJ9" s="72">
        <x:f t="shared" si="19"/>
        <x:v>0</x:v>
      </x:c>
      <x:c r="AK9" s="74">
        <x:f t="shared" si="20"/>
        <x:v>20</x:v>
      </x:c>
      <x:c r="AL9" s="70"/>
      <x:c r="AM9" s="72">
        <x:f t="shared" si="21"/>
        <x:v>0</x:v>
      </x:c>
      <x:c r="AN9" s="74">
        <x:f t="shared" si="22"/>
        <x:v>10</x:v>
      </x:c>
      <x:c r="AO9" s="70"/>
      <x:c r="AP9" s="72">
        <x:f t="shared" si="23"/>
        <x:v>0</x:v>
      </x:c>
      <x:c r="AQ9" s="74">
        <x:f t="shared" si="24"/>
        <x:v>20</x:v>
      </x:c>
      <x:c r="AR9" s="70"/>
      <x:c r="AS9" s="72">
        <x:f t="shared" si="25"/>
        <x:v>0</x:v>
      </x:c>
      <x:c r="AT9" s="74">
        <x:f t="shared" si="26"/>
        <x:v>28</x:v>
      </x:c>
      <x:c r="AU9" s="74"/>
      <x:c r="AV9" s="72">
        <x:f t="shared" si="27"/>
        <x:v>0</x:v>
      </x:c>
      <x:c r="AW9" s="74">
        <x:f t="shared" si="28"/>
        <x:v>20</x:v>
      </x:c>
      <x:c r="AX9" s="70"/>
      <x:c r="AY9" s="72">
        <x:f t="shared" si="29"/>
        <x:v>0</x:v>
      </x:c>
      <x:c r="AZ9" s="74">
        <x:f t="shared" si="30"/>
        <x:v>147</x:v>
      </x:c>
      <x:c r="BA9" s="75"/>
      <x:c r="BB9" s="72">
        <x:f t="shared" si="31"/>
        <x:v>0</x:v>
      </x:c>
      <x:c r="BC9" s="73">
        <x:f t="shared" si="32"/>
        <x:v>1</x:v>
      </x:c>
      <x:c r="BD9" s="70"/>
      <x:c r="BE9" s="72">
        <x:f t="shared" si="33"/>
        <x:v>0</x:v>
      </x:c>
      <x:c r="BF9" s="74">
        <x:f t="shared" si="34"/>
        <x:v>30</x:v>
      </x:c>
      <x:c r="BG9" s="70"/>
      <x:c r="BH9" s="72">
        <x:f t="shared" si="35"/>
        <x:v>0</x:v>
      </x:c>
      <x:c r="BI9" s="76">
        <x:f t="shared" si="36"/>
        <x:v>1.98</x:v>
      </x:c>
      <x:c r="BJ9" s="76"/>
      <x:c r="BK9" s="72">
        <x:f t="shared" si="37"/>
        <x:v>0</x:v>
      </x:c>
      <x:c r="BL9" s="76">
        <x:f t="shared" si="38"/>
        <x:v>2</x:v>
      </x:c>
      <x:c r="BM9" s="77"/>
      <x:c r="BN9" s="72">
        <x:f t="shared" si="39"/>
        <x:v>0</x:v>
      </x:c>
      <x:c r="BO9" s="78"/>
      <x:c r="BP9" s="78"/>
      <x:c r="BQ9" s="79" t="str">
        <x:f t="shared" si="40"/>
        <x:v>0</x:v>
      </x:c>
      <x:c r="BR9" s="72"/>
      <x:c r="BS9" s="72"/>
      <x:c r="BT9" s="72"/>
      <x:c r="BU9" s="72"/>
      <x:c r="BV9" s="72"/>
      <x:c r="BW9" s="74"/>
      <x:c r="BX9" s="65"/>
      <x:c r="BY9" s="65"/>
      <x:c r="BZ9" s="65"/>
      <x:c r="CA9" s="65"/>
      <x:c r="CB9" s="65"/>
      <x:c r="CC9" s="65"/>
      <x:c r="CD9" s="65"/>
      <x:c r="CE9" s="65"/>
      <x:c r="CF9" s="81" t="s">
        <x:v>71</x:v>
      </x:c>
    </x:row>
    <x:row r="10" ht="15.75" customHeight="1">
      <x:c r="A10" s="62">
        <x:v>7.0</x:v>
      </x:c>
      <x:c r="B10" s="63" t="s">
        <x:v>106</x:v>
      </x:c>
      <x:c r="C10" s="64">
        <x:v>8803.0</x:v>
      </x:c>
      <x:c r="D10" s="65"/>
      <x:c r="E10" s="65"/>
      <x:c r="F10" s="66" t="str">
        <x:f t="shared" si="1"/>
        <x:v>0</x:v>
      </x:c>
      <x:c r="G10" s="67">
        <x:f t="shared" si="2"/>
        <x:v>126.7632</x:v>
      </x:c>
      <x:c r="H10" s="67">
        <x:f t="shared" si="3"/>
        <x:v>10.5636</x:v>
      </x:c>
      <x:c r="I10" s="67">
        <x:f t="shared" si="4"/>
        <x:v>2.437753846</x:v>
      </x:c>
      <x:c r="J10" s="68"/>
      <x:c r="K10" s="68"/>
      <x:c r="L10" s="68"/>
      <x:c r="M10" s="69"/>
      <x:c r="N10" s="66" t="str">
        <x:f t="shared" si="5"/>
        <x:v>0</x:v>
      </x:c>
      <x:c r="O10" s="68"/>
      <x:c r="P10" s="66" t="str">
        <x:f t="shared" si="6"/>
        <x:v>0</x:v>
      </x:c>
      <x:c r="Q10" s="65"/>
      <x:c r="R10" s="66" t="str">
        <x:f t="shared" si="7"/>
        <x:v>0</x:v>
      </x:c>
      <x:c r="S10" s="67">
        <x:f t="shared" si="8"/>
        <x:v>20</x:v>
      </x:c>
      <x:c r="T10" s="70"/>
      <x:c r="U10" s="72">
        <x:f t="shared" si="9"/>
        <x:v>0</x:v>
      </x:c>
      <x:c r="V10" s="73">
        <x:f t="shared" si="10"/>
        <x:v>40</x:v>
      </x:c>
      <x:c r="W10" s="70"/>
      <x:c r="X10" s="72">
        <x:f t="shared" si="11"/>
        <x:v>0</x:v>
      </x:c>
      <x:c r="Y10" s="74">
        <x:f t="shared" si="12"/>
        <x:v>30</x:v>
      </x:c>
      <x:c r="Z10" s="70"/>
      <x:c r="AA10" s="72">
        <x:f t="shared" si="13"/>
        <x:v>0</x:v>
      </x:c>
      <x:c r="AB10" s="74">
        <x:f t="shared" si="14"/>
        <x:v>20</x:v>
      </x:c>
      <x:c r="AC10" s="70"/>
      <x:c r="AD10" s="72">
        <x:f t="shared" si="15"/>
        <x:v>0</x:v>
      </x:c>
      <x:c r="AE10" s="74">
        <x:f t="shared" si="16"/>
        <x:v>12.40715135</x:v>
      </x:c>
      <x:c r="AF10" s="70"/>
      <x:c r="AG10" s="72">
        <x:f t="shared" si="17"/>
        <x:v>0</x:v>
      </x:c>
      <x:c r="AH10" s="74">
        <x:f t="shared" si="18"/>
        <x:v>15</x:v>
      </x:c>
      <x:c r="AI10" s="70"/>
      <x:c r="AJ10" s="72">
        <x:f t="shared" si="19"/>
        <x:v>0</x:v>
      </x:c>
      <x:c r="AK10" s="74">
        <x:f t="shared" si="20"/>
        <x:v>20</x:v>
      </x:c>
      <x:c r="AL10" s="70"/>
      <x:c r="AM10" s="72">
        <x:f t="shared" si="21"/>
        <x:v>0</x:v>
      </x:c>
      <x:c r="AN10" s="74">
        <x:f t="shared" si="22"/>
        <x:v>10</x:v>
      </x:c>
      <x:c r="AO10" s="70"/>
      <x:c r="AP10" s="72">
        <x:f t="shared" si="23"/>
        <x:v>0</x:v>
      </x:c>
      <x:c r="AQ10" s="74">
        <x:f t="shared" si="24"/>
        <x:v>20</x:v>
      </x:c>
      <x:c r="AR10" s="70"/>
      <x:c r="AS10" s="72">
        <x:f t="shared" si="25"/>
        <x:v>0</x:v>
      </x:c>
      <x:c r="AT10" s="74">
        <x:f t="shared" si="26"/>
        <x:v>24</x:v>
      </x:c>
      <x:c r="AU10" s="74"/>
      <x:c r="AV10" s="72">
        <x:f t="shared" si="27"/>
        <x:v>0</x:v>
      </x:c>
      <x:c r="AW10" s="74">
        <x:f t="shared" si="28"/>
        <x:v>20</x:v>
      </x:c>
      <x:c r="AX10" s="70"/>
      <x:c r="AY10" s="72">
        <x:f t="shared" si="29"/>
        <x:v>0</x:v>
      </x:c>
      <x:c r="AZ10" s="74">
        <x:f t="shared" si="30"/>
        <x:v>139</x:v>
      </x:c>
      <x:c r="BA10" s="75"/>
      <x:c r="BB10" s="72">
        <x:f t="shared" si="31"/>
        <x:v>0</x:v>
      </x:c>
      <x:c r="BC10" s="73">
        <x:f t="shared" si="32"/>
        <x:v>1</x:v>
      </x:c>
      <x:c r="BD10" s="70"/>
      <x:c r="BE10" s="72">
        <x:f t="shared" si="33"/>
        <x:v>0</x:v>
      </x:c>
      <x:c r="BF10" s="74">
        <x:f t="shared" si="34"/>
        <x:v>30</x:v>
      </x:c>
      <x:c r="BG10" s="70"/>
      <x:c r="BH10" s="72">
        <x:f t="shared" si="35"/>
        <x:v>0</x:v>
      </x:c>
      <x:c r="BI10" s="76">
        <x:f t="shared" si="36"/>
        <x:v>1.9</x:v>
      </x:c>
      <x:c r="BJ10" s="76"/>
      <x:c r="BK10" s="72">
        <x:f t="shared" si="37"/>
        <x:v>0</x:v>
      </x:c>
      <x:c r="BL10" s="76">
        <x:f t="shared" si="38"/>
        <x:v>2</x:v>
      </x:c>
      <x:c r="BM10" s="77"/>
      <x:c r="BN10" s="72">
        <x:f t="shared" si="39"/>
        <x:v>0</x:v>
      </x:c>
      <x:c r="BO10" s="78"/>
      <x:c r="BP10" s="78"/>
      <x:c r="BQ10" s="79" t="str">
        <x:f t="shared" si="40"/>
        <x:v>0</x:v>
      </x:c>
      <x:c r="BR10" s="72"/>
      <x:c r="BS10" s="72"/>
      <x:c r="BT10" s="72"/>
      <x:c r="BU10" s="72"/>
      <x:c r="BV10" s="72"/>
      <x:c r="BW10" s="74"/>
      <x:c r="BX10" s="65"/>
      <x:c r="BY10" s="65"/>
      <x:c r="BZ10" s="65"/>
      <x:c r="CA10" s="65"/>
      <x:c r="CB10" s="65"/>
      <x:c r="CC10" s="65"/>
      <x:c r="CD10" s="65"/>
      <x:c r="CE10" s="65"/>
      <x:c r="CF10" s="81" t="s">
        <x:v>65</x:v>
      </x:c>
    </x:row>
    <x:row r="11" ht="15.75" customHeight="1">
      <x:c r="A11" s="62">
        <x:v>8.0</x:v>
      </x:c>
      <x:c r="B11" s="63" t="s">
        <x:v>107</x:v>
      </x:c>
      <x:c r="C11" s="64">
        <x:v>12781.0</x:v>
      </x:c>
      <x:c r="D11" s="65"/>
      <x:c r="E11" s="65"/>
      <x:c r="F11" s="66" t="str">
        <x:f t="shared" si="1"/>
        <x:v>0</x:v>
      </x:c>
      <x:c r="G11" s="67">
        <x:f t="shared" si="2"/>
        <x:v>184.0464</x:v>
      </x:c>
      <x:c r="H11" s="67">
        <x:f t="shared" si="3"/>
        <x:v>15.3372</x:v>
      </x:c>
      <x:c r="I11" s="67">
        <x:f t="shared" si="4"/>
        <x:v>3.539353846</x:v>
      </x:c>
      <x:c r="J11" s="68"/>
      <x:c r="K11" s="68"/>
      <x:c r="L11" s="68"/>
      <x:c r="M11" s="69"/>
      <x:c r="N11" s="66" t="str">
        <x:f t="shared" si="5"/>
        <x:v>0</x:v>
      </x:c>
      <x:c r="O11" s="68"/>
      <x:c r="P11" s="66" t="str">
        <x:f t="shared" si="6"/>
        <x:v>0</x:v>
      </x:c>
      <x:c r="Q11" s="65"/>
      <x:c r="R11" s="66" t="str">
        <x:f t="shared" si="7"/>
        <x:v>0</x:v>
      </x:c>
      <x:c r="S11" s="67">
        <x:f t="shared" si="8"/>
        <x:v>20</x:v>
      </x:c>
      <x:c r="T11" s="70"/>
      <x:c r="U11" s="72">
        <x:f t="shared" si="9"/>
        <x:v>0</x:v>
      </x:c>
      <x:c r="V11" s="73">
        <x:f t="shared" si="10"/>
        <x:v>60</x:v>
      </x:c>
      <x:c r="W11" s="70"/>
      <x:c r="X11" s="72">
        <x:f t="shared" si="11"/>
        <x:v>0</x:v>
      </x:c>
      <x:c r="Y11" s="74">
        <x:f t="shared" si="12"/>
        <x:v>40</x:v>
      </x:c>
      <x:c r="Z11" s="70"/>
      <x:c r="AA11" s="72">
        <x:f t="shared" si="13"/>
        <x:v>0</x:v>
      </x:c>
      <x:c r="AB11" s="74">
        <x:f t="shared" si="14"/>
        <x:v>32</x:v>
      </x:c>
      <x:c r="AC11" s="70"/>
      <x:c r="AD11" s="72">
        <x:f t="shared" si="15"/>
        <x:v>0</x:v>
      </x:c>
      <x:c r="AE11" s="74">
        <x:f t="shared" si="16"/>
        <x:v>18.01383635</x:v>
      </x:c>
      <x:c r="AF11" s="70"/>
      <x:c r="AG11" s="72">
        <x:f t="shared" si="17"/>
        <x:v>0</x:v>
      </x:c>
      <x:c r="AH11" s="74">
        <x:f t="shared" si="18"/>
        <x:v>20</x:v>
      </x:c>
      <x:c r="AI11" s="70"/>
      <x:c r="AJ11" s="72">
        <x:f t="shared" si="19"/>
        <x:v>0</x:v>
      </x:c>
      <x:c r="AK11" s="74">
        <x:f t="shared" si="20"/>
        <x:v>25</x:v>
      </x:c>
      <x:c r="AL11" s="70"/>
      <x:c r="AM11" s="72">
        <x:f t="shared" si="21"/>
        <x:v>0</x:v>
      </x:c>
      <x:c r="AN11" s="74">
        <x:f t="shared" si="22"/>
        <x:v>20</x:v>
      </x:c>
      <x:c r="AO11" s="70"/>
      <x:c r="AP11" s="72">
        <x:f t="shared" si="23"/>
        <x:v>0</x:v>
      </x:c>
      <x:c r="AQ11" s="74">
        <x:f t="shared" si="24"/>
        <x:v>30</x:v>
      </x:c>
      <x:c r="AR11" s="70"/>
      <x:c r="AS11" s="72">
        <x:f t="shared" si="25"/>
        <x:v>0</x:v>
      </x:c>
      <x:c r="AT11" s="74">
        <x:f t="shared" si="26"/>
        <x:v>36</x:v>
      </x:c>
      <x:c r="AU11" s="74"/>
      <x:c r="AV11" s="72">
        <x:f t="shared" si="27"/>
        <x:v>0</x:v>
      </x:c>
      <x:c r="AW11" s="74">
        <x:f t="shared" si="28"/>
        <x:v>20</x:v>
      </x:c>
      <x:c r="AX11" s="70"/>
      <x:c r="AY11" s="72">
        <x:f t="shared" si="29"/>
        <x:v>0</x:v>
      </x:c>
      <x:c r="AZ11" s="74">
        <x:f t="shared" si="30"/>
        <x:v>203</x:v>
      </x:c>
      <x:c r="BA11" s="75"/>
      <x:c r="BB11" s="72">
        <x:f t="shared" si="31"/>
        <x:v>0</x:v>
      </x:c>
      <x:c r="BC11" s="73">
        <x:f t="shared" si="32"/>
        <x:v>1</x:v>
      </x:c>
      <x:c r="BD11" s="70"/>
      <x:c r="BE11" s="72">
        <x:f t="shared" si="33"/>
        <x:v>0</x:v>
      </x:c>
      <x:c r="BF11" s="74">
        <x:f t="shared" si="34"/>
        <x:v>45</x:v>
      </x:c>
      <x:c r="BG11" s="70"/>
      <x:c r="BH11" s="72">
        <x:f t="shared" si="35"/>
        <x:v>0</x:v>
      </x:c>
      <x:c r="BI11" s="76">
        <x:f t="shared" si="36"/>
        <x:v>2.69</x:v>
      </x:c>
      <x:c r="BJ11" s="76"/>
      <x:c r="BK11" s="72">
        <x:f t="shared" si="37"/>
        <x:v>0</x:v>
      </x:c>
      <x:c r="BL11" s="76">
        <x:f t="shared" si="38"/>
        <x:v>3</x:v>
      </x:c>
      <x:c r="BM11" s="77"/>
      <x:c r="BN11" s="72">
        <x:f t="shared" si="39"/>
        <x:v>0</x:v>
      </x:c>
      <x:c r="BO11" s="78"/>
      <x:c r="BP11" s="78"/>
      <x:c r="BQ11" s="79" t="str">
        <x:f t="shared" si="40"/>
        <x:v>0</x:v>
      </x:c>
      <x:c r="BR11" s="72"/>
      <x:c r="BS11" s="72"/>
      <x:c r="BT11" s="72"/>
      <x:c r="BU11" s="72"/>
      <x:c r="BV11" s="72"/>
      <x:c r="BW11" s="74"/>
      <x:c r="BX11" s="69"/>
      <x:c r="BY11" s="69"/>
      <x:c r="BZ11" s="69"/>
      <x:c r="CA11" s="69"/>
      <x:c r="CB11" s="69"/>
      <x:c r="CC11" s="69"/>
      <x:c r="CD11" s="69"/>
      <x:c r="CE11" s="69"/>
      <x:c r="CF11" s="81" t="s">
        <x:v>65</x:v>
      </x:c>
    </x:row>
    <x:row r="12" ht="15.75" customHeight="1">
      <x:c r="A12" s="62">
        <x:v>9.0</x:v>
      </x:c>
      <x:c r="B12" s="63" t="s">
        <x:v>108</x:v>
      </x:c>
      <x:c r="C12" s="64">
        <x:v>10346.0</x:v>
      </x:c>
      <x:c r="D12" s="65"/>
      <x:c r="E12" s="65"/>
      <x:c r="F12" s="66" t="str">
        <x:f t="shared" si="1"/>
        <x:v>0</x:v>
      </x:c>
      <x:c r="G12" s="67">
        <x:f t="shared" si="2"/>
        <x:v>148.9824</x:v>
      </x:c>
      <x:c r="H12" s="67">
        <x:f t="shared" si="3"/>
        <x:v>12.4152</x:v>
      </x:c>
      <x:c r="I12" s="67">
        <x:f t="shared" si="4"/>
        <x:v>2.865046154</x:v>
      </x:c>
      <x:c r="J12" s="68"/>
      <x:c r="K12" s="68"/>
      <x:c r="L12" s="68"/>
      <x:c r="M12" s="68"/>
      <x:c r="N12" s="66" t="str">
        <x:f t="shared" si="5"/>
        <x:v>0</x:v>
      </x:c>
      <x:c r="O12" s="68"/>
      <x:c r="P12" s="66" t="str">
        <x:f t="shared" si="6"/>
        <x:v>0</x:v>
      </x:c>
      <x:c r="Q12" s="65"/>
      <x:c r="R12" s="66" t="str">
        <x:f t="shared" si="7"/>
        <x:v>0</x:v>
      </x:c>
      <x:c r="S12" s="67">
        <x:f t="shared" si="8"/>
        <x:v>20</x:v>
      </x:c>
      <x:c r="T12" s="70"/>
      <x:c r="U12" s="72">
        <x:f t="shared" si="9"/>
        <x:v>0</x:v>
      </x:c>
      <x:c r="V12" s="73">
        <x:f t="shared" si="10"/>
        <x:v>40</x:v>
      </x:c>
      <x:c r="W12" s="70"/>
      <x:c r="X12" s="72">
        <x:f t="shared" si="11"/>
        <x:v>0</x:v>
      </x:c>
      <x:c r="Y12" s="74">
        <x:f t="shared" si="12"/>
        <x:v>30</x:v>
      </x:c>
      <x:c r="Z12" s="70"/>
      <x:c r="AA12" s="72">
        <x:f t="shared" si="13"/>
        <x:v>0</x:v>
      </x:c>
      <x:c r="AB12" s="74">
        <x:f t="shared" si="14"/>
        <x:v>24</x:v>
      </x:c>
      <x:c r="AC12" s="70"/>
      <x:c r="AD12" s="72">
        <x:f t="shared" si="15"/>
        <x:v>0</x:v>
      </x:c>
      <x:c r="AE12" s="74">
        <x:f t="shared" si="16"/>
        <x:v>14.58189115</x:v>
      </x:c>
      <x:c r="AF12" s="70"/>
      <x:c r="AG12" s="72">
        <x:f t="shared" si="17"/>
        <x:v>0</x:v>
      </x:c>
      <x:c r="AH12" s="74">
        <x:f t="shared" si="18"/>
        <x:v>20</x:v>
      </x:c>
      <x:c r="AI12" s="70"/>
      <x:c r="AJ12" s="72">
        <x:f t="shared" si="19"/>
        <x:v>0</x:v>
      </x:c>
      <x:c r="AK12" s="74">
        <x:f t="shared" si="20"/>
        <x:v>20</x:v>
      </x:c>
      <x:c r="AL12" s="70"/>
      <x:c r="AM12" s="72">
        <x:f t="shared" si="21"/>
        <x:v>0</x:v>
      </x:c>
      <x:c r="AN12" s="74">
        <x:f t="shared" si="22"/>
        <x:v>10</x:v>
      </x:c>
      <x:c r="AO12" s="70"/>
      <x:c r="AP12" s="72">
        <x:f t="shared" si="23"/>
        <x:v>0</x:v>
      </x:c>
      <x:c r="AQ12" s="74">
        <x:f t="shared" si="24"/>
        <x:v>20</x:v>
      </x:c>
      <x:c r="AR12" s="70"/>
      <x:c r="AS12" s="72">
        <x:f t="shared" si="25"/>
        <x:v>0</x:v>
      </x:c>
      <x:c r="AT12" s="74">
        <x:f t="shared" si="26"/>
        <x:v>28</x:v>
      </x:c>
      <x:c r="AU12" s="74"/>
      <x:c r="AV12" s="72">
        <x:f t="shared" si="27"/>
        <x:v>0</x:v>
      </x:c>
      <x:c r="AW12" s="74">
        <x:f t="shared" si="28"/>
        <x:v>20</x:v>
      </x:c>
      <x:c r="AX12" s="70"/>
      <x:c r="AY12" s="72">
        <x:f t="shared" si="29"/>
        <x:v>0</x:v>
      </x:c>
      <x:c r="AZ12" s="74">
        <x:f t="shared" si="30"/>
        <x:v>152</x:v>
      </x:c>
      <x:c r="BA12" s="75"/>
      <x:c r="BB12" s="72">
        <x:f t="shared" si="31"/>
        <x:v>0</x:v>
      </x:c>
      <x:c r="BC12" s="73">
        <x:f t="shared" si="32"/>
        <x:v>1</x:v>
      </x:c>
      <x:c r="BD12" s="70"/>
      <x:c r="BE12" s="72">
        <x:f t="shared" si="33"/>
        <x:v>0</x:v>
      </x:c>
      <x:c r="BF12" s="74">
        <x:f t="shared" si="34"/>
        <x:v>30</x:v>
      </x:c>
      <x:c r="BG12" s="70"/>
      <x:c r="BH12" s="72">
        <x:f t="shared" si="35"/>
        <x:v>0</x:v>
      </x:c>
      <x:c r="BI12" s="76">
        <x:f t="shared" si="36"/>
        <x:v>2.03</x:v>
      </x:c>
      <x:c r="BJ12" s="76"/>
      <x:c r="BK12" s="72">
        <x:f t="shared" si="37"/>
        <x:v>0</x:v>
      </x:c>
      <x:c r="BL12" s="76">
        <x:f t="shared" si="38"/>
        <x:v>2</x:v>
      </x:c>
      <x:c r="BM12" s="77"/>
      <x:c r="BN12" s="72">
        <x:f t="shared" si="39"/>
        <x:v>0</x:v>
      </x:c>
      <x:c r="BO12" s="78"/>
      <x:c r="BP12" s="78"/>
      <x:c r="BQ12" s="79" t="str">
        <x:f t="shared" si="40"/>
        <x:v>0</x:v>
      </x:c>
      <x:c r="BR12" s="72"/>
      <x:c r="BS12" s="72"/>
      <x:c r="BT12" s="72"/>
      <x:c r="BU12" s="72"/>
      <x:c r="BV12" s="72"/>
      <x:c r="BW12" s="74"/>
      <x:c r="BX12" s="69"/>
      <x:c r="BY12" s="69"/>
      <x:c r="BZ12" s="69"/>
      <x:c r="CA12" s="69"/>
      <x:c r="CB12" s="69"/>
      <x:c r="CC12" s="69"/>
      <x:c r="CD12" s="69"/>
      <x:c r="CE12" s="69"/>
      <x:c r="CF12" s="81" t="s">
        <x:v>65</x:v>
      </x:c>
    </x:row>
    <x:row r="13" ht="15.75" customHeight="1">
      <x:c r="A13" s="62">
        <x:v>10.0</x:v>
      </x:c>
      <x:c r="B13" s="63" t="s">
        <x:v>109</x:v>
      </x:c>
      <x:c r="C13" s="64">
        <x:v>6406.0</x:v>
      </x:c>
      <x:c r="D13" s="65"/>
      <x:c r="E13" s="65"/>
      <x:c r="F13" s="66" t="str">
        <x:f t="shared" si="1"/>
        <x:v>0</x:v>
      </x:c>
      <x:c r="G13" s="67">
        <x:f t="shared" si="2"/>
        <x:v>92.2464</x:v>
      </x:c>
      <x:c r="H13" s="67">
        <x:f t="shared" si="3"/>
        <x:v>7.6872</x:v>
      </x:c>
      <x:c r="I13" s="67">
        <x:f t="shared" si="4"/>
        <x:v>1.773969231</x:v>
      </x:c>
      <x:c r="J13" s="68"/>
      <x:c r="K13" s="68"/>
      <x:c r="L13" s="68"/>
      <x:c r="M13" s="68"/>
      <x:c r="N13" s="66" t="str">
        <x:f t="shared" si="5"/>
        <x:v>0</x:v>
      </x:c>
      <x:c r="O13" s="68"/>
      <x:c r="P13" s="66" t="str">
        <x:f t="shared" si="6"/>
        <x:v>0</x:v>
      </x:c>
      <x:c r="Q13" s="65"/>
      <x:c r="R13" s="66" t="str">
        <x:f t="shared" si="7"/>
        <x:v>0</x:v>
      </x:c>
      <x:c r="S13" s="67">
        <x:f t="shared" si="8"/>
        <x:v>20</x:v>
      </x:c>
      <x:c r="T13" s="70"/>
      <x:c r="U13" s="72">
        <x:f t="shared" si="9"/>
        <x:v>0</x:v>
      </x:c>
      <x:c r="V13" s="73">
        <x:f t="shared" si="10"/>
        <x:v>40</x:v>
      </x:c>
      <x:c r="W13" s="70"/>
      <x:c r="X13" s="72">
        <x:f t="shared" si="11"/>
        <x:v>0</x:v>
      </x:c>
      <x:c r="Y13" s="74">
        <x:f t="shared" si="12"/>
        <x:v>20</x:v>
      </x:c>
      <x:c r="Z13" s="70"/>
      <x:c r="AA13" s="72">
        <x:f t="shared" si="13"/>
        <x:v>0</x:v>
      </x:c>
      <x:c r="AB13" s="74">
        <x:f t="shared" si="14"/>
        <x:v>16</x:v>
      </x:c>
      <x:c r="AC13" s="70"/>
      <x:c r="AD13" s="72">
        <x:f t="shared" si="15"/>
        <x:v>0</x:v>
      </x:c>
      <x:c r="AE13" s="74">
        <x:f t="shared" si="16"/>
        <x:v>9.028764231</x:v>
      </x:c>
      <x:c r="AF13" s="70"/>
      <x:c r="AG13" s="72">
        <x:f t="shared" si="17"/>
        <x:v>0</x:v>
      </x:c>
      <x:c r="AH13" s="74">
        <x:f t="shared" si="18"/>
        <x:v>10</x:v>
      </x:c>
      <x:c r="AI13" s="70"/>
      <x:c r="AJ13" s="72">
        <x:f t="shared" si="19"/>
        <x:v>0</x:v>
      </x:c>
      <x:c r="AK13" s="74">
        <x:f t="shared" si="20"/>
        <x:v>15</x:v>
      </x:c>
      <x:c r="AL13" s="70"/>
      <x:c r="AM13" s="72">
        <x:f t="shared" si="21"/>
        <x:v>0</x:v>
      </x:c>
      <x:c r="AN13" s="74">
        <x:f t="shared" si="22"/>
        <x:v>10</x:v>
      </x:c>
      <x:c r="AO13" s="70"/>
      <x:c r="AP13" s="72">
        <x:f t="shared" si="23"/>
        <x:v>0</x:v>
      </x:c>
      <x:c r="AQ13" s="74">
        <x:f t="shared" si="24"/>
        <x:v>20</x:v>
      </x:c>
      <x:c r="AR13" s="70"/>
      <x:c r="AS13" s="72">
        <x:f t="shared" si="25"/>
        <x:v>0</x:v>
      </x:c>
      <x:c r="AT13" s="74">
        <x:f t="shared" si="26"/>
        <x:v>18</x:v>
      </x:c>
      <x:c r="AU13" s="74"/>
      <x:c r="AV13" s="72">
        <x:f t="shared" si="27"/>
        <x:v>0</x:v>
      </x:c>
      <x:c r="AW13" s="74">
        <x:f t="shared" si="28"/>
        <x:v>20</x:v>
      </x:c>
      <x:c r="AX13" s="70"/>
      <x:c r="AY13" s="72">
        <x:f t="shared" si="29"/>
        <x:v>0</x:v>
      </x:c>
      <x:c r="AZ13" s="74">
        <x:f t="shared" si="30"/>
        <x:v>109</x:v>
      </x:c>
      <x:c r="BA13" s="75"/>
      <x:c r="BB13" s="72">
        <x:f t="shared" si="31"/>
        <x:v>0</x:v>
      </x:c>
      <x:c r="BC13" s="73">
        <x:f t="shared" si="32"/>
        <x:v>1</x:v>
      </x:c>
      <x:c r="BD13" s="70"/>
      <x:c r="BE13" s="72">
        <x:f t="shared" si="33"/>
        <x:v>0</x:v>
      </x:c>
      <x:c r="BF13" s="74">
        <x:f t="shared" si="34"/>
        <x:v>25</x:v>
      </x:c>
      <x:c r="BG13" s="70"/>
      <x:c r="BH13" s="72">
        <x:f t="shared" si="35"/>
        <x:v>0</x:v>
      </x:c>
      <x:c r="BI13" s="76">
        <x:f t="shared" si="36"/>
        <x:v>1.55</x:v>
      </x:c>
      <x:c r="BJ13" s="76"/>
      <x:c r="BK13" s="72">
        <x:f t="shared" si="37"/>
        <x:v>0</x:v>
      </x:c>
      <x:c r="BL13" s="76">
        <x:f t="shared" si="38"/>
        <x:v>2</x:v>
      </x:c>
      <x:c r="BM13" s="77"/>
      <x:c r="BN13" s="72">
        <x:f t="shared" si="39"/>
        <x:v>0</x:v>
      </x:c>
      <x:c r="BO13" s="78"/>
      <x:c r="BP13" s="78"/>
      <x:c r="BQ13" s="79" t="str">
        <x:f t="shared" si="40"/>
        <x:v>0</x:v>
      </x:c>
      <x:c r="BR13" s="72"/>
      <x:c r="BS13" s="72"/>
      <x:c r="BT13" s="72"/>
      <x:c r="BU13" s="72"/>
      <x:c r="BV13" s="72"/>
      <x:c r="BW13" s="74"/>
      <x:c r="BX13" s="69"/>
      <x:c r="BY13" s="69"/>
      <x:c r="BZ13" s="69"/>
      <x:c r="CA13" s="69"/>
      <x:c r="CB13" s="69"/>
      <x:c r="CC13" s="69"/>
      <x:c r="CD13" s="69"/>
      <x:c r="CE13" s="69"/>
      <x:c r="CF13" s="81" t="s">
        <x:v>65</x:v>
      </x:c>
    </x:row>
    <x:row r="14" ht="15.75" customHeight="1">
      <x:c r="A14" s="62">
        <x:v>11.0</x:v>
      </x:c>
      <x:c r="B14" s="63" t="s">
        <x:v>110</x:v>
      </x:c>
      <x:c r="C14" s="64">
        <x:v>8533.0</x:v>
      </x:c>
      <x:c r="D14" s="65"/>
      <x:c r="E14" s="65"/>
      <x:c r="F14" s="66" t="str">
        <x:f t="shared" si="1"/>
        <x:v>0</x:v>
      </x:c>
      <x:c r="G14" s="67">
        <x:f t="shared" si="2"/>
        <x:v>122.8752</x:v>
      </x:c>
      <x:c r="H14" s="67">
        <x:f t="shared" si="3"/>
        <x:v>10.2396</x:v>
      </x:c>
      <x:c r="I14" s="67">
        <x:f t="shared" si="4"/>
        <x:v>2.362984615</x:v>
      </x:c>
      <x:c r="J14" s="68"/>
      <x:c r="K14" s="68"/>
      <x:c r="L14" s="68"/>
      <x:c r="M14" s="69"/>
      <x:c r="N14" s="66" t="str">
        <x:f t="shared" si="5"/>
        <x:v>0</x:v>
      </x:c>
      <x:c r="O14" s="68"/>
      <x:c r="P14" s="66" t="str">
        <x:f t="shared" si="6"/>
        <x:v>0</x:v>
      </x:c>
      <x:c r="Q14" s="65"/>
      <x:c r="R14" s="66" t="str">
        <x:f t="shared" si="7"/>
        <x:v>0</x:v>
      </x:c>
      <x:c r="S14" s="67">
        <x:f t="shared" si="8"/>
        <x:v>20</x:v>
      </x:c>
      <x:c r="T14" s="70"/>
      <x:c r="U14" s="72">
        <x:f t="shared" si="9"/>
        <x:v>0</x:v>
      </x:c>
      <x:c r="V14" s="73">
        <x:f t="shared" si="10"/>
        <x:v>40</x:v>
      </x:c>
      <x:c r="W14" s="70"/>
      <x:c r="X14" s="72">
        <x:f t="shared" si="11"/>
        <x:v>0</x:v>
      </x:c>
      <x:c r="Y14" s="74">
        <x:f t="shared" si="12"/>
        <x:v>30</x:v>
      </x:c>
      <x:c r="Z14" s="70"/>
      <x:c r="AA14" s="72">
        <x:f t="shared" si="13"/>
        <x:v>0</x:v>
      </x:c>
      <x:c r="AB14" s="74">
        <x:f t="shared" si="14"/>
        <x:v>20</x:v>
      </x:c>
      <x:c r="AC14" s="70"/>
      <x:c r="AD14" s="72">
        <x:f t="shared" si="15"/>
        <x:v>0</x:v>
      </x:c>
      <x:c r="AE14" s="74">
        <x:f t="shared" si="16"/>
        <x:v>12.02660712</x:v>
      </x:c>
      <x:c r="AF14" s="70"/>
      <x:c r="AG14" s="72">
        <x:f t="shared" si="17"/>
        <x:v>0</x:v>
      </x:c>
      <x:c r="AH14" s="74">
        <x:f t="shared" si="18"/>
        <x:v>15</x:v>
      </x:c>
      <x:c r="AI14" s="70"/>
      <x:c r="AJ14" s="72">
        <x:f t="shared" si="19"/>
        <x:v>0</x:v>
      </x:c>
      <x:c r="AK14" s="74">
        <x:f t="shared" si="20"/>
        <x:v>20</x:v>
      </x:c>
      <x:c r="AL14" s="70"/>
      <x:c r="AM14" s="72">
        <x:f t="shared" si="21"/>
        <x:v>0</x:v>
      </x:c>
      <x:c r="AN14" s="74">
        <x:f t="shared" si="22"/>
        <x:v>10</x:v>
      </x:c>
      <x:c r="AO14" s="70"/>
      <x:c r="AP14" s="72">
        <x:f t="shared" si="23"/>
        <x:v>0</x:v>
      </x:c>
      <x:c r="AQ14" s="74">
        <x:f t="shared" si="24"/>
        <x:v>20</x:v>
      </x:c>
      <x:c r="AR14" s="70"/>
      <x:c r="AS14" s="72">
        <x:f t="shared" si="25"/>
        <x:v>0</x:v>
      </x:c>
      <x:c r="AT14" s="74">
        <x:f t="shared" si="26"/>
        <x:v>24</x:v>
      </x:c>
      <x:c r="AU14" s="74"/>
      <x:c r="AV14" s="72">
        <x:f t="shared" si="27"/>
        <x:v>0</x:v>
      </x:c>
      <x:c r="AW14" s="74">
        <x:f t="shared" si="28"/>
        <x:v>20</x:v>
      </x:c>
      <x:c r="AX14" s="70"/>
      <x:c r="AY14" s="72">
        <x:f t="shared" si="29"/>
        <x:v>0</x:v>
      </x:c>
      <x:c r="AZ14" s="74">
        <x:f t="shared" si="30"/>
        <x:v>139</x:v>
      </x:c>
      <x:c r="BA14" s="75"/>
      <x:c r="BB14" s="72">
        <x:f t="shared" si="31"/>
        <x:v>0</x:v>
      </x:c>
      <x:c r="BC14" s="73">
        <x:f t="shared" si="32"/>
        <x:v>1</x:v>
      </x:c>
      <x:c r="BD14" s="70"/>
      <x:c r="BE14" s="72">
        <x:f t="shared" si="33"/>
        <x:v>0</x:v>
      </x:c>
      <x:c r="BF14" s="74">
        <x:f t="shared" si="34"/>
        <x:v>30</x:v>
      </x:c>
      <x:c r="BG14" s="70"/>
      <x:c r="BH14" s="72">
        <x:f t="shared" si="35"/>
        <x:v>0</x:v>
      </x:c>
      <x:c r="BI14" s="76">
        <x:f t="shared" si="36"/>
        <x:v>1.9</x:v>
      </x:c>
      <x:c r="BJ14" s="76"/>
      <x:c r="BK14" s="72">
        <x:f t="shared" si="37"/>
        <x:v>0</x:v>
      </x:c>
      <x:c r="BL14" s="76">
        <x:f t="shared" si="38"/>
        <x:v>2</x:v>
      </x:c>
      <x:c r="BM14" s="77"/>
      <x:c r="BN14" s="72">
        <x:f t="shared" si="39"/>
        <x:v>0</x:v>
      </x:c>
      <x:c r="BO14" s="78"/>
      <x:c r="BP14" s="78"/>
      <x:c r="BQ14" s="79" t="str">
        <x:f t="shared" si="40"/>
        <x:v>0</x:v>
      </x:c>
      <x:c r="BR14" s="72"/>
      <x:c r="BS14" s="72"/>
      <x:c r="BT14" s="72"/>
      <x:c r="BU14" s="72"/>
      <x:c r="BV14" s="72"/>
      <x:c r="BW14" s="74"/>
      <x:c r="BX14" s="69"/>
      <x:c r="BY14" s="69"/>
      <x:c r="BZ14" s="69"/>
      <x:c r="CA14" s="69"/>
      <x:c r="CB14" s="69"/>
      <x:c r="CC14" s="69"/>
      <x:c r="CD14" s="69"/>
      <x:c r="CE14" s="69"/>
      <x:c r="CF14" s="81" t="s">
        <x:v>65</x:v>
      </x:c>
    </x:row>
    <x:row r="15" ht="15.75" customHeight="1">
      <x:c r="A15" s="62">
        <x:v>12.0</x:v>
      </x:c>
      <x:c r="B15" s="63" t="s">
        <x:v>111</x:v>
      </x:c>
      <x:c r="C15" s="64">
        <x:v>7446.0</x:v>
      </x:c>
      <x:c r="D15" s="65"/>
      <x:c r="E15" s="65"/>
      <x:c r="F15" s="66" t="str">
        <x:f t="shared" si="1"/>
        <x:v>0</x:v>
      </x:c>
      <x:c r="G15" s="67">
        <x:f t="shared" si="2"/>
        <x:v>107.2224</x:v>
      </x:c>
      <x:c r="H15" s="67">
        <x:f t="shared" si="3"/>
        <x:v>8.9352</x:v>
      </x:c>
      <x:c r="I15" s="67">
        <x:f t="shared" si="4"/>
        <x:v>2.061969231</x:v>
      </x:c>
      <x:c r="J15" s="68"/>
      <x:c r="K15" s="68"/>
      <x:c r="L15" s="68"/>
      <x:c r="M15" s="69"/>
      <x:c r="N15" s="66" t="str">
        <x:f t="shared" si="5"/>
        <x:v>0</x:v>
      </x:c>
      <x:c r="O15" s="68"/>
      <x:c r="P15" s="66" t="str">
        <x:f t="shared" si="6"/>
        <x:v>0</x:v>
      </x:c>
      <x:c r="Q15" s="65"/>
      <x:c r="R15" s="66" t="str">
        <x:f t="shared" si="7"/>
        <x:v>0</x:v>
      </x:c>
      <x:c r="S15" s="67">
        <x:f t="shared" si="8"/>
        <x:v>20</x:v>
      </x:c>
      <x:c r="T15" s="70"/>
      <x:c r="U15" s="72">
        <x:f t="shared" si="9"/>
        <x:v>0</x:v>
      </x:c>
      <x:c r="V15" s="73">
        <x:f t="shared" si="10"/>
        <x:v>40</x:v>
      </x:c>
      <x:c r="W15" s="70"/>
      <x:c r="X15" s="72">
        <x:f t="shared" si="11"/>
        <x:v>0</x:v>
      </x:c>
      <x:c r="Y15" s="74">
        <x:f t="shared" si="12"/>
        <x:v>20</x:v>
      </x:c>
      <x:c r="Z15" s="70"/>
      <x:c r="AA15" s="72">
        <x:f t="shared" si="13"/>
        <x:v>0</x:v>
      </x:c>
      <x:c r="AB15" s="74">
        <x:f t="shared" si="14"/>
        <x:v>20</x:v>
      </x:c>
      <x:c r="AC15" s="70"/>
      <x:c r="AD15" s="72">
        <x:f t="shared" si="15"/>
        <x:v>0</x:v>
      </x:c>
      <x:c r="AE15" s="74">
        <x:f t="shared" si="16"/>
        <x:v>10.49456423</x:v>
      </x:c>
      <x:c r="AF15" s="70"/>
      <x:c r="AG15" s="72">
        <x:f t="shared" si="17"/>
        <x:v>0</x:v>
      </x:c>
      <x:c r="AH15" s="74">
        <x:f t="shared" si="18"/>
        <x:v>15</x:v>
      </x:c>
      <x:c r="AI15" s="70"/>
      <x:c r="AJ15" s="72">
        <x:f t="shared" si="19"/>
        <x:v>0</x:v>
      </x:c>
      <x:c r="AK15" s="74">
        <x:f t="shared" si="20"/>
        <x:v>15</x:v>
      </x:c>
      <x:c r="AL15" s="70"/>
      <x:c r="AM15" s="72">
        <x:f t="shared" si="21"/>
        <x:v>0</x:v>
      </x:c>
      <x:c r="AN15" s="74">
        <x:f t="shared" si="22"/>
        <x:v>10</x:v>
      </x:c>
      <x:c r="AO15" s="70"/>
      <x:c r="AP15" s="72">
        <x:f t="shared" si="23"/>
        <x:v>0</x:v>
      </x:c>
      <x:c r="AQ15" s="74">
        <x:f t="shared" si="24"/>
        <x:v>20</x:v>
      </x:c>
      <x:c r="AR15" s="70"/>
      <x:c r="AS15" s="72">
        <x:f t="shared" si="25"/>
        <x:v>0</x:v>
      </x:c>
      <x:c r="AT15" s="74">
        <x:f t="shared" si="26"/>
        <x:v>20</x:v>
      </x:c>
      <x:c r="AU15" s="74"/>
      <x:c r="AV15" s="72">
        <x:f t="shared" si="27"/>
        <x:v>0</x:v>
      </x:c>
      <x:c r="AW15" s="74">
        <x:f t="shared" si="28"/>
        <x:v>20</x:v>
      </x:c>
      <x:c r="AX15" s="70"/>
      <x:c r="AY15" s="72">
        <x:f t="shared" si="29"/>
        <x:v>0</x:v>
      </x:c>
      <x:c r="AZ15" s="74">
        <x:f t="shared" si="30"/>
        <x:v>120</x:v>
      </x:c>
      <x:c r="BA15" s="75"/>
      <x:c r="BB15" s="72">
        <x:f t="shared" si="31"/>
        <x:v>0</x:v>
      </x:c>
      <x:c r="BC15" s="73">
        <x:f t="shared" si="32"/>
        <x:v>1</x:v>
      </x:c>
      <x:c r="BD15" s="70"/>
      <x:c r="BE15" s="72">
        <x:f t="shared" si="33"/>
        <x:v>0</x:v>
      </x:c>
      <x:c r="BF15" s="74">
        <x:f t="shared" si="34"/>
        <x:v>25</x:v>
      </x:c>
      <x:c r="BG15" s="70"/>
      <x:c r="BH15" s="72">
        <x:f t="shared" si="35"/>
        <x:v>0</x:v>
      </x:c>
      <x:c r="BI15" s="76">
        <x:f t="shared" si="36"/>
        <x:v>1.66</x:v>
      </x:c>
      <x:c r="BJ15" s="76"/>
      <x:c r="BK15" s="72">
        <x:f t="shared" si="37"/>
        <x:v>0</x:v>
      </x:c>
      <x:c r="BL15" s="76">
        <x:f t="shared" si="38"/>
        <x:v>2</x:v>
      </x:c>
      <x:c r="BM15" s="77"/>
      <x:c r="BN15" s="72">
        <x:f t="shared" si="39"/>
        <x:v>0</x:v>
      </x:c>
      <x:c r="BO15" s="78"/>
      <x:c r="BP15" s="78"/>
      <x:c r="BQ15" s="79" t="str">
        <x:f t="shared" si="40"/>
        <x:v>0</x:v>
      </x:c>
      <x:c r="BR15" s="72"/>
      <x:c r="BS15" s="72"/>
      <x:c r="BT15" s="72"/>
      <x:c r="BU15" s="72"/>
      <x:c r="BV15" s="72"/>
      <x:c r="BW15" s="74"/>
      <x:c r="BX15" s="69"/>
      <x:c r="BY15" s="69"/>
      <x:c r="BZ15" s="69"/>
      <x:c r="CA15" s="69"/>
      <x:c r="CB15" s="69"/>
      <x:c r="CC15" s="69"/>
      <x:c r="CD15" s="69"/>
      <x:c r="CE15" s="69"/>
      <x:c r="CF15" s="81" t="s">
        <x:v>65</x:v>
      </x:c>
    </x:row>
    <x:row r="16" ht="15.75" customHeight="1">
      <x:c r="A16" s="62">
        <x:v>13.0</x:v>
      </x:c>
      <x:c r="B16" s="63" t="s">
        <x:v>112</x:v>
      </x:c>
      <x:c r="C16" s="64">
        <x:v>11037.0</x:v>
      </x:c>
      <x:c r="D16" s="65"/>
      <x:c r="E16" s="65"/>
      <x:c r="F16" s="66" t="str">
        <x:f t="shared" si="1"/>
        <x:v>0</x:v>
      </x:c>
      <x:c r="G16" s="67">
        <x:f t="shared" si="2"/>
        <x:v>158.9328</x:v>
      </x:c>
      <x:c r="H16" s="67">
        <x:f t="shared" si="3"/>
        <x:v>13.2444</x:v>
      </x:c>
      <x:c r="I16" s="67">
        <x:f t="shared" si="4"/>
        <x:v>3.0564</x:v>
      </x:c>
      <x:c r="J16" s="68"/>
      <x:c r="K16" s="68"/>
      <x:c r="L16" s="68"/>
      <x:c r="M16" s="69"/>
      <x:c r="N16" s="66" t="str">
        <x:f t="shared" si="5"/>
        <x:v>0</x:v>
      </x:c>
      <x:c r="O16" s="68"/>
      <x:c r="P16" s="66" t="str">
        <x:f t="shared" si="6"/>
        <x:v>0</x:v>
      </x:c>
      <x:c r="Q16" s="65"/>
      <x:c r="R16" s="66" t="str">
        <x:f t="shared" si="7"/>
        <x:v>0</x:v>
      </x:c>
      <x:c r="S16" s="67">
        <x:f t="shared" si="8"/>
        <x:v>20</x:v>
      </x:c>
      <x:c r="T16" s="70"/>
      <x:c r="U16" s="72">
        <x:f t="shared" si="9"/>
        <x:v>0</x:v>
      </x:c>
      <x:c r="V16" s="73">
        <x:f t="shared" si="10"/>
        <x:v>40</x:v>
      </x:c>
      <x:c r="W16" s="70"/>
      <x:c r="X16" s="72">
        <x:f t="shared" si="11"/>
        <x:v>0</x:v>
      </x:c>
      <x:c r="Y16" s="74">
        <x:f t="shared" si="12"/>
        <x:v>30</x:v>
      </x:c>
      <x:c r="Z16" s="70"/>
      <x:c r="AA16" s="72">
        <x:f t="shared" si="13"/>
        <x:v>0</x:v>
      </x:c>
      <x:c r="AB16" s="74">
        <x:f t="shared" si="14"/>
        <x:v>28</x:v>
      </x:c>
      <x:c r="AC16" s="70"/>
      <x:c r="AD16" s="72">
        <x:f t="shared" si="15"/>
        <x:v>0</x:v>
      </x:c>
      <x:c r="AE16" s="74">
        <x:f t="shared" si="16"/>
        <x:v>15.5558025</x:v>
      </x:c>
      <x:c r="AF16" s="70"/>
      <x:c r="AG16" s="72">
        <x:f t="shared" si="17"/>
        <x:v>0</x:v>
      </x:c>
      <x:c r="AH16" s="74">
        <x:f t="shared" si="18"/>
        <x:v>20</x:v>
      </x:c>
      <x:c r="AI16" s="70"/>
      <x:c r="AJ16" s="72">
        <x:f t="shared" si="19"/>
        <x:v>0</x:v>
      </x:c>
      <x:c r="AK16" s="74">
        <x:f t="shared" si="20"/>
        <x:v>25</x:v>
      </x:c>
      <x:c r="AL16" s="70"/>
      <x:c r="AM16" s="72">
        <x:f t="shared" si="21"/>
        <x:v>0</x:v>
      </x:c>
      <x:c r="AN16" s="74">
        <x:f t="shared" si="22"/>
        <x:v>20</x:v>
      </x:c>
      <x:c r="AO16" s="70"/>
      <x:c r="AP16" s="72">
        <x:f t="shared" si="23"/>
        <x:v>0</x:v>
      </x:c>
      <x:c r="AQ16" s="74">
        <x:f t="shared" si="24"/>
        <x:v>30</x:v>
      </x:c>
      <x:c r="AR16" s="70"/>
      <x:c r="AS16" s="72">
        <x:f t="shared" si="25"/>
        <x:v>0</x:v>
      </x:c>
      <x:c r="AT16" s="74">
        <x:f t="shared" si="26"/>
        <x:v>30</x:v>
      </x:c>
      <x:c r="AU16" s="74"/>
      <x:c r="AV16" s="72">
        <x:f t="shared" si="27"/>
        <x:v>0</x:v>
      </x:c>
      <x:c r="AW16" s="74">
        <x:f t="shared" si="28"/>
        <x:v>20</x:v>
      </x:c>
      <x:c r="AX16" s="70"/>
      <x:c r="AY16" s="72">
        <x:f t="shared" si="29"/>
        <x:v>0</x:v>
      </x:c>
      <x:c r="AZ16" s="74">
        <x:f t="shared" si="30"/>
        <x:v>183</x:v>
      </x:c>
      <x:c r="BA16" s="75"/>
      <x:c r="BB16" s="72">
        <x:f t="shared" si="31"/>
        <x:v>0</x:v>
      </x:c>
      <x:c r="BC16" s="73">
        <x:f t="shared" si="32"/>
        <x:v>1</x:v>
      </x:c>
      <x:c r="BD16" s="70"/>
      <x:c r="BE16" s="72">
        <x:f t="shared" si="33"/>
        <x:v>0</x:v>
      </x:c>
      <x:c r="BF16" s="74">
        <x:f t="shared" si="34"/>
        <x:v>45</x:v>
      </x:c>
      <x:c r="BG16" s="70"/>
      <x:c r="BH16" s="72">
        <x:f t="shared" si="35"/>
        <x:v>0</x:v>
      </x:c>
      <x:c r="BI16" s="76">
        <x:f t="shared" si="36"/>
        <x:v>2.49</x:v>
      </x:c>
      <x:c r="BJ16" s="76"/>
      <x:c r="BK16" s="72">
        <x:f t="shared" si="37"/>
        <x:v>0</x:v>
      </x:c>
      <x:c r="BL16" s="76">
        <x:f t="shared" si="38"/>
        <x:v>2</x:v>
      </x:c>
      <x:c r="BM16" s="77"/>
      <x:c r="BN16" s="72">
        <x:f t="shared" si="39"/>
        <x:v>0</x:v>
      </x:c>
      <x:c r="BO16" s="78"/>
      <x:c r="BP16" s="78"/>
      <x:c r="BQ16" s="79" t="str">
        <x:f t="shared" si="40"/>
        <x:v>0</x:v>
      </x:c>
      <x:c r="BR16" s="72"/>
      <x:c r="BS16" s="72"/>
      <x:c r="BT16" s="72"/>
      <x:c r="BU16" s="72"/>
      <x:c r="BV16" s="72"/>
      <x:c r="BW16" s="74"/>
      <x:c r="BX16" s="69"/>
      <x:c r="BY16" s="69"/>
      <x:c r="BZ16" s="69"/>
      <x:c r="CA16" s="69"/>
      <x:c r="CB16" s="69"/>
      <x:c r="CC16" s="69"/>
      <x:c r="CD16" s="69"/>
      <x:c r="CE16" s="69"/>
      <x:c r="CF16" s="81" t="s">
        <x:v>65</x:v>
      </x:c>
    </x:row>
    <x:row r="17" ht="15.75" customHeight="1">
      <x:c r="A17" s="62">
        <x:v>14.0</x:v>
      </x:c>
      <x:c r="B17" s="63" t="s">
        <x:v>113</x:v>
      </x:c>
      <x:c r="C17" s="64">
        <x:v>11338.0</x:v>
      </x:c>
      <x:c r="D17" s="65"/>
      <x:c r="E17" s="65"/>
      <x:c r="F17" s="66" t="str">
        <x:f t="shared" si="1"/>
        <x:v>0</x:v>
      </x:c>
      <x:c r="G17" s="67">
        <x:f t="shared" si="2"/>
        <x:v>163.2672</x:v>
      </x:c>
      <x:c r="H17" s="67">
        <x:f t="shared" si="3"/>
        <x:v>13.6056</x:v>
      </x:c>
      <x:c r="I17" s="67">
        <x:f t="shared" si="4"/>
        <x:v>3.139753846</x:v>
      </x:c>
      <x:c r="J17" s="68"/>
      <x:c r="K17" s="68"/>
      <x:c r="L17" s="68"/>
      <x:c r="M17" s="69"/>
      <x:c r="N17" s="66" t="str">
        <x:f t="shared" si="5"/>
        <x:v>0</x:v>
      </x:c>
      <x:c r="O17" s="68"/>
      <x:c r="P17" s="66" t="str">
        <x:f t="shared" si="6"/>
        <x:v>0</x:v>
      </x:c>
      <x:c r="Q17" s="65"/>
      <x:c r="R17" s="66" t="str">
        <x:f t="shared" si="7"/>
        <x:v>0</x:v>
      </x:c>
      <x:c r="S17" s="67">
        <x:f t="shared" si="8"/>
        <x:v>20</x:v>
      </x:c>
      <x:c r="T17" s="70"/>
      <x:c r="U17" s="72">
        <x:f t="shared" si="9"/>
        <x:v>0</x:v>
      </x:c>
      <x:c r="V17" s="73">
        <x:f t="shared" si="10"/>
        <x:v>40</x:v>
      </x:c>
      <x:c r="W17" s="70"/>
      <x:c r="X17" s="72">
        <x:f t="shared" si="11"/>
        <x:v>0</x:v>
      </x:c>
      <x:c r="Y17" s="74">
        <x:f t="shared" si="12"/>
        <x:v>30</x:v>
      </x:c>
      <x:c r="Z17" s="70"/>
      <x:c r="AA17" s="72">
        <x:f t="shared" si="13"/>
        <x:v>0</x:v>
      </x:c>
      <x:c r="AB17" s="74">
        <x:f t="shared" si="14"/>
        <x:v>28</x:v>
      </x:c>
      <x:c r="AC17" s="70"/>
      <x:c r="AD17" s="72">
        <x:f t="shared" si="15"/>
        <x:v>0</x:v>
      </x:c>
      <x:c r="AE17" s="74">
        <x:f t="shared" si="16"/>
        <x:v>15.98003885</x:v>
      </x:c>
      <x:c r="AF17" s="70"/>
      <x:c r="AG17" s="72">
        <x:f t="shared" si="17"/>
        <x:v>0</x:v>
      </x:c>
      <x:c r="AH17" s="74">
        <x:f t="shared" si="18"/>
        <x:v>20</x:v>
      </x:c>
      <x:c r="AI17" s="70"/>
      <x:c r="AJ17" s="72">
        <x:f t="shared" si="19"/>
        <x:v>0</x:v>
      </x:c>
      <x:c r="AK17" s="74">
        <x:f t="shared" si="20"/>
        <x:v>25</x:v>
      </x:c>
      <x:c r="AL17" s="70"/>
      <x:c r="AM17" s="72">
        <x:f t="shared" si="21"/>
        <x:v>0</x:v>
      </x:c>
      <x:c r="AN17" s="74">
        <x:f t="shared" si="22"/>
        <x:v>20</x:v>
      </x:c>
      <x:c r="AO17" s="70"/>
      <x:c r="AP17" s="72">
        <x:f t="shared" si="23"/>
        <x:v>0</x:v>
      </x:c>
      <x:c r="AQ17" s="74">
        <x:f t="shared" si="24"/>
        <x:v>30</x:v>
      </x:c>
      <x:c r="AR17" s="70"/>
      <x:c r="AS17" s="72">
        <x:f t="shared" si="25"/>
        <x:v>0</x:v>
      </x:c>
      <x:c r="AT17" s="74">
        <x:f t="shared" si="26"/>
        <x:v>32</x:v>
      </x:c>
      <x:c r="AU17" s="74"/>
      <x:c r="AV17" s="72">
        <x:f t="shared" si="27"/>
        <x:v>0</x:v>
      </x:c>
      <x:c r="AW17" s="74">
        <x:f t="shared" si="28"/>
        <x:v>20</x:v>
      </x:c>
      <x:c r="AX17" s="70"/>
      <x:c r="AY17" s="72">
        <x:f t="shared" si="29"/>
        <x:v>0</x:v>
      </x:c>
      <x:c r="AZ17" s="74">
        <x:f t="shared" si="30"/>
        <x:v>185</x:v>
      </x:c>
      <x:c r="BA17" s="75"/>
      <x:c r="BB17" s="72">
        <x:f t="shared" si="31"/>
        <x:v>0</x:v>
      </x:c>
      <x:c r="BC17" s="73">
        <x:f t="shared" si="32"/>
        <x:v>1</x:v>
      </x:c>
      <x:c r="BD17" s="70"/>
      <x:c r="BE17" s="72">
        <x:f t="shared" si="33"/>
        <x:v>0</x:v>
      </x:c>
      <x:c r="BF17" s="74">
        <x:f t="shared" si="34"/>
        <x:v>45</x:v>
      </x:c>
      <x:c r="BG17" s="70"/>
      <x:c r="BH17" s="72">
        <x:f t="shared" si="35"/>
        <x:v>0</x:v>
      </x:c>
      <x:c r="BI17" s="76">
        <x:f t="shared" si="36"/>
        <x:v>2.51</x:v>
      </x:c>
      <x:c r="BJ17" s="76"/>
      <x:c r="BK17" s="72">
        <x:f t="shared" si="37"/>
        <x:v>0</x:v>
      </x:c>
      <x:c r="BL17" s="76">
        <x:f t="shared" si="38"/>
        <x:v>2</x:v>
      </x:c>
      <x:c r="BM17" s="77"/>
      <x:c r="BN17" s="72">
        <x:f t="shared" si="39"/>
        <x:v>0</x:v>
      </x:c>
      <x:c r="BO17" s="78"/>
      <x:c r="BP17" s="78"/>
      <x:c r="BQ17" s="79" t="str">
        <x:f t="shared" si="40"/>
        <x:v>0</x:v>
      </x:c>
      <x:c r="BR17" s="72"/>
      <x:c r="BS17" s="72"/>
      <x:c r="BT17" s="72"/>
      <x:c r="BU17" s="72"/>
      <x:c r="BV17" s="72"/>
      <x:c r="BW17" s="74"/>
      <x:c r="BX17" s="69"/>
      <x:c r="BY17" s="69"/>
      <x:c r="BZ17" s="69"/>
      <x:c r="CA17" s="69"/>
      <x:c r="CB17" s="69"/>
      <x:c r="CC17" s="69"/>
      <x:c r="CD17" s="69"/>
      <x:c r="CE17" s="69"/>
      <x:c r="CF17" s="81" t="s">
        <x:v>65</x:v>
      </x:c>
    </x:row>
    <x:row r="18" ht="15.75" customHeight="1">
      <x:c r="A18" s="62">
        <x:v>15.0</x:v>
      </x:c>
      <x:c r="B18" s="63" t="s">
        <x:v>114</x:v>
      </x:c>
      <x:c r="C18" s="64">
        <x:v>10123.0</x:v>
      </x:c>
      <x:c r="D18" s="65"/>
      <x:c r="E18" s="65"/>
      <x:c r="F18" s="66" t="str">
        <x:f t="shared" si="1"/>
        <x:v>0</x:v>
      </x:c>
      <x:c r="G18" s="67">
        <x:f t="shared" si="2"/>
        <x:v>145.7712</x:v>
      </x:c>
      <x:c r="H18" s="67">
        <x:f t="shared" si="3"/>
        <x:v>12.1476</x:v>
      </x:c>
      <x:c r="I18" s="67">
        <x:f t="shared" si="4"/>
        <x:v>2.803292308</x:v>
      </x:c>
      <x:c r="J18" s="68"/>
      <x:c r="K18" s="68"/>
      <x:c r="L18" s="68"/>
      <x:c r="M18" s="69"/>
      <x:c r="N18" s="66" t="str">
        <x:f t="shared" si="5"/>
        <x:v>0</x:v>
      </x:c>
      <x:c r="O18" s="68"/>
      <x:c r="P18" s="66" t="str">
        <x:f t="shared" si="6"/>
        <x:v>0</x:v>
      </x:c>
      <x:c r="Q18" s="65"/>
      <x:c r="R18" s="66" t="str">
        <x:f t="shared" si="7"/>
        <x:v>0</x:v>
      </x:c>
      <x:c r="S18" s="67">
        <x:f t="shared" si="8"/>
        <x:v>20</x:v>
      </x:c>
      <x:c r="T18" s="70"/>
      <x:c r="U18" s="72">
        <x:f t="shared" si="9"/>
        <x:v>0</x:v>
      </x:c>
      <x:c r="V18" s="73">
        <x:f t="shared" si="10"/>
        <x:v>40</x:v>
      </x:c>
      <x:c r="W18" s="70"/>
      <x:c r="X18" s="72">
        <x:f t="shared" si="11"/>
        <x:v>0</x:v>
      </x:c>
      <x:c r="Y18" s="74">
        <x:f t="shared" si="12"/>
        <x:v>30</x:v>
      </x:c>
      <x:c r="Z18" s="70"/>
      <x:c r="AA18" s="72">
        <x:f t="shared" si="13"/>
        <x:v>0</x:v>
      </x:c>
      <x:c r="AB18" s="74">
        <x:f t="shared" si="14"/>
        <x:v>24</x:v>
      </x:c>
      <x:c r="AC18" s="70"/>
      <x:c r="AD18" s="72">
        <x:f t="shared" si="15"/>
        <x:v>0</x:v>
      </x:c>
      <x:c r="AE18" s="74">
        <x:f t="shared" si="16"/>
        <x:v>14.26758981</x:v>
      </x:c>
      <x:c r="AF18" s="70"/>
      <x:c r="AG18" s="72">
        <x:f t="shared" si="17"/>
        <x:v>0</x:v>
      </x:c>
      <x:c r="AH18" s="74">
        <x:f t="shared" si="18"/>
        <x:v>20</x:v>
      </x:c>
      <x:c r="AI18" s="70"/>
      <x:c r="AJ18" s="72">
        <x:f t="shared" si="19"/>
        <x:v>0</x:v>
      </x:c>
      <x:c r="AK18" s="74">
        <x:f t="shared" si="20"/>
        <x:v>20</x:v>
      </x:c>
      <x:c r="AL18" s="70"/>
      <x:c r="AM18" s="72">
        <x:f t="shared" si="21"/>
        <x:v>0</x:v>
      </x:c>
      <x:c r="AN18" s="74">
        <x:f t="shared" si="22"/>
        <x:v>10</x:v>
      </x:c>
      <x:c r="AO18" s="70"/>
      <x:c r="AP18" s="72">
        <x:f t="shared" si="23"/>
        <x:v>0</x:v>
      </x:c>
      <x:c r="AQ18" s="74">
        <x:f t="shared" si="24"/>
        <x:v>20</x:v>
      </x:c>
      <x:c r="AR18" s="70"/>
      <x:c r="AS18" s="72">
        <x:f t="shared" si="25"/>
        <x:v>0</x:v>
      </x:c>
      <x:c r="AT18" s="74">
        <x:f t="shared" si="26"/>
        <x:v>28</x:v>
      </x:c>
      <x:c r="AU18" s="74"/>
      <x:c r="AV18" s="72">
        <x:f t="shared" si="27"/>
        <x:v>0</x:v>
      </x:c>
      <x:c r="AW18" s="74">
        <x:f t="shared" si="28"/>
        <x:v>20</x:v>
      </x:c>
      <x:c r="AX18" s="70"/>
      <x:c r="AY18" s="72">
        <x:f t="shared" si="29"/>
        <x:v>0</x:v>
      </x:c>
      <x:c r="AZ18" s="74">
        <x:f t="shared" si="30"/>
        <x:v>152</x:v>
      </x:c>
      <x:c r="BA18" s="75"/>
      <x:c r="BB18" s="72">
        <x:f t="shared" si="31"/>
        <x:v>0</x:v>
      </x:c>
      <x:c r="BC18" s="73">
        <x:f t="shared" si="32"/>
        <x:v>1</x:v>
      </x:c>
      <x:c r="BD18" s="70"/>
      <x:c r="BE18" s="72">
        <x:f t="shared" si="33"/>
        <x:v>0</x:v>
      </x:c>
      <x:c r="BF18" s="74">
        <x:f t="shared" si="34"/>
        <x:v>30</x:v>
      </x:c>
      <x:c r="BG18" s="70"/>
      <x:c r="BH18" s="72">
        <x:f t="shared" si="35"/>
        <x:v>0</x:v>
      </x:c>
      <x:c r="BI18" s="76">
        <x:f t="shared" si="36"/>
        <x:v>2.03</x:v>
      </x:c>
      <x:c r="BJ18" s="76"/>
      <x:c r="BK18" s="72">
        <x:f t="shared" si="37"/>
        <x:v>0</x:v>
      </x:c>
      <x:c r="BL18" s="76">
        <x:f t="shared" si="38"/>
        <x:v>2</x:v>
      </x:c>
      <x:c r="BM18" s="77"/>
      <x:c r="BN18" s="72">
        <x:f t="shared" si="39"/>
        <x:v>0</x:v>
      </x:c>
      <x:c r="BO18" s="78"/>
      <x:c r="BP18" s="78"/>
      <x:c r="BQ18" s="79" t="str">
        <x:f t="shared" si="40"/>
        <x:v>0</x:v>
      </x:c>
      <x:c r="BR18" s="72"/>
      <x:c r="BS18" s="72"/>
      <x:c r="BT18" s="72"/>
      <x:c r="BU18" s="72"/>
      <x:c r="BV18" s="72"/>
      <x:c r="BW18" s="74"/>
      <x:c r="BX18" s="69"/>
      <x:c r="BY18" s="69"/>
      <x:c r="BZ18" s="69"/>
      <x:c r="CA18" s="69"/>
      <x:c r="CB18" s="69"/>
      <x:c r="CC18" s="69"/>
      <x:c r="CD18" s="69"/>
      <x:c r="CE18" s="69"/>
      <x:c r="CF18" s="81" t="s">
        <x:v>65</x:v>
      </x:c>
    </x:row>
    <x:row r="19" ht="15.75" customHeight="1">
      <x:c r="A19" s="62">
        <x:v>16.0</x:v>
      </x:c>
      <x:c r="B19" s="63" t="s">
        <x:v>115</x:v>
      </x:c>
      <x:c r="C19" s="64">
        <x:v>8574.0</x:v>
      </x:c>
      <x:c r="D19" s="65"/>
      <x:c r="E19" s="65"/>
      <x:c r="F19" s="66" t="str">
        <x:f t="shared" si="1"/>
        <x:v>0</x:v>
      </x:c>
      <x:c r="G19" s="67">
        <x:f t="shared" si="2"/>
        <x:v>123.4656</x:v>
      </x:c>
      <x:c r="H19" s="67">
        <x:f t="shared" si="3"/>
        <x:v>10.2888</x:v>
      </x:c>
      <x:c r="I19" s="67">
        <x:f t="shared" si="4"/>
        <x:v>2.374338462</x:v>
      </x:c>
      <x:c r="J19" s="68"/>
      <x:c r="K19" s="68"/>
      <x:c r="L19" s="68"/>
      <x:c r="M19" s="69"/>
      <x:c r="N19" s="66" t="str">
        <x:f t="shared" si="5"/>
        <x:v>0</x:v>
      </x:c>
      <x:c r="O19" s="68"/>
      <x:c r="P19" s="66" t="str">
        <x:f t="shared" si="6"/>
        <x:v>0</x:v>
      </x:c>
      <x:c r="Q19" s="65"/>
      <x:c r="R19" s="66" t="str">
        <x:f t="shared" si="7"/>
        <x:v>0</x:v>
      </x:c>
      <x:c r="S19" s="67">
        <x:f t="shared" si="8"/>
        <x:v>20</x:v>
      </x:c>
      <x:c r="T19" s="70"/>
      <x:c r="U19" s="72">
        <x:f t="shared" si="9"/>
        <x:v>0</x:v>
      </x:c>
      <x:c r="V19" s="73">
        <x:f t="shared" si="10"/>
        <x:v>40</x:v>
      </x:c>
      <x:c r="W19" s="70"/>
      <x:c r="X19" s="72">
        <x:f t="shared" si="11"/>
        <x:v>0</x:v>
      </x:c>
      <x:c r="Y19" s="74">
        <x:f t="shared" si="12"/>
        <x:v>30</x:v>
      </x:c>
      <x:c r="Z19" s="70"/>
      <x:c r="AA19" s="72">
        <x:f t="shared" si="13"/>
        <x:v>0</x:v>
      </x:c>
      <x:c r="AB19" s="74">
        <x:f t="shared" si="14"/>
        <x:v>20</x:v>
      </x:c>
      <x:c r="AC19" s="70"/>
      <x:c r="AD19" s="72">
        <x:f t="shared" si="15"/>
        <x:v>0</x:v>
      </x:c>
      <x:c r="AE19" s="74">
        <x:f t="shared" si="16"/>
        <x:v>12.08439346</x:v>
      </x:c>
      <x:c r="AF19" s="70"/>
      <x:c r="AG19" s="72">
        <x:f t="shared" si="17"/>
        <x:v>0</x:v>
      </x:c>
      <x:c r="AH19" s="74">
        <x:f t="shared" si="18"/>
        <x:v>15</x:v>
      </x:c>
      <x:c r="AI19" s="70"/>
      <x:c r="AJ19" s="72">
        <x:f t="shared" si="19"/>
        <x:v>0</x:v>
      </x:c>
      <x:c r="AK19" s="74">
        <x:f t="shared" si="20"/>
        <x:v>20</x:v>
      </x:c>
      <x:c r="AL19" s="70"/>
      <x:c r="AM19" s="72">
        <x:f t="shared" si="21"/>
        <x:v>0</x:v>
      </x:c>
      <x:c r="AN19" s="74">
        <x:f t="shared" si="22"/>
        <x:v>10</x:v>
      </x:c>
      <x:c r="AO19" s="70"/>
      <x:c r="AP19" s="72">
        <x:f t="shared" si="23"/>
        <x:v>0</x:v>
      </x:c>
      <x:c r="AQ19" s="74">
        <x:f t="shared" si="24"/>
        <x:v>20</x:v>
      </x:c>
      <x:c r="AR19" s="70"/>
      <x:c r="AS19" s="72">
        <x:f t="shared" si="25"/>
        <x:v>0</x:v>
      </x:c>
      <x:c r="AT19" s="74">
        <x:f t="shared" si="26"/>
        <x:v>24</x:v>
      </x:c>
      <x:c r="AU19" s="74"/>
      <x:c r="AV19" s="72">
        <x:f t="shared" si="27"/>
        <x:v>0</x:v>
      </x:c>
      <x:c r="AW19" s="74">
        <x:f t="shared" si="28"/>
        <x:v>20</x:v>
      </x:c>
      <x:c r="AX19" s="70"/>
      <x:c r="AY19" s="72">
        <x:f t="shared" si="29"/>
        <x:v>0</x:v>
      </x:c>
      <x:c r="AZ19" s="74">
        <x:f t="shared" si="30"/>
        <x:v>139</x:v>
      </x:c>
      <x:c r="BA19" s="75"/>
      <x:c r="BB19" s="72">
        <x:f t="shared" si="31"/>
        <x:v>0</x:v>
      </x:c>
      <x:c r="BC19" s="73">
        <x:f t="shared" si="32"/>
        <x:v>1</x:v>
      </x:c>
      <x:c r="BD19" s="70"/>
      <x:c r="BE19" s="72">
        <x:f t="shared" si="33"/>
        <x:v>0</x:v>
      </x:c>
      <x:c r="BF19" s="74">
        <x:f t="shared" si="34"/>
        <x:v>30</x:v>
      </x:c>
      <x:c r="BG19" s="70"/>
      <x:c r="BH19" s="72">
        <x:f t="shared" si="35"/>
        <x:v>0</x:v>
      </x:c>
      <x:c r="BI19" s="76">
        <x:f t="shared" si="36"/>
        <x:v>1.9</x:v>
      </x:c>
      <x:c r="BJ19" s="76"/>
      <x:c r="BK19" s="72">
        <x:f t="shared" si="37"/>
        <x:v>0</x:v>
      </x:c>
      <x:c r="BL19" s="76">
        <x:f t="shared" si="38"/>
        <x:v>2</x:v>
      </x:c>
      <x:c r="BM19" s="77"/>
      <x:c r="BN19" s="72">
        <x:f t="shared" si="39"/>
        <x:v>0</x:v>
      </x:c>
      <x:c r="BO19" s="78"/>
      <x:c r="BP19" s="78"/>
      <x:c r="BQ19" s="79" t="str">
        <x:f t="shared" si="40"/>
        <x:v>0</x:v>
      </x:c>
      <x:c r="BR19" s="72"/>
      <x:c r="BS19" s="72"/>
      <x:c r="BT19" s="72"/>
      <x:c r="BU19" s="72"/>
      <x:c r="BV19" s="72"/>
      <x:c r="BW19" s="74"/>
      <x:c r="BX19" s="69"/>
      <x:c r="BY19" s="69"/>
      <x:c r="BZ19" s="69"/>
      <x:c r="CA19" s="69"/>
      <x:c r="CB19" s="69"/>
      <x:c r="CC19" s="69"/>
      <x:c r="CD19" s="69"/>
      <x:c r="CE19" s="69"/>
      <x:c r="CF19" s="81" t="s">
        <x:v>65</x:v>
      </x:c>
    </x:row>
    <x:row r="20" ht="15.75" customHeight="1">
      <x:c r="A20" s="62">
        <x:v>17.0</x:v>
      </x:c>
      <x:c r="B20" s="63" t="s">
        <x:v>116</x:v>
      </x:c>
      <x:c r="C20" s="64">
        <x:v>6967.0</x:v>
      </x:c>
      <x:c r="D20" s="65"/>
      <x:c r="E20" s="65"/>
      <x:c r="F20" s="66" t="str">
        <x:f t="shared" si="1"/>
        <x:v>0</x:v>
      </x:c>
      <x:c r="G20" s="67">
        <x:f t="shared" si="2"/>
        <x:v>100.3248</x:v>
      </x:c>
      <x:c r="H20" s="67">
        <x:f t="shared" si="3"/>
        <x:v>8.3604</x:v>
      </x:c>
      <x:c r="I20" s="67">
        <x:f t="shared" si="4"/>
        <x:v>1.929323077</x:v>
      </x:c>
      <x:c r="J20" s="68"/>
      <x:c r="K20" s="68"/>
      <x:c r="L20" s="68"/>
      <x:c r="M20" s="69"/>
      <x:c r="N20" s="66" t="str">
        <x:f t="shared" si="5"/>
        <x:v>0</x:v>
      </x:c>
      <x:c r="O20" s="68"/>
      <x:c r="P20" s="66" t="str">
        <x:f t="shared" si="6"/>
        <x:v>0</x:v>
      </x:c>
      <x:c r="Q20" s="65"/>
      <x:c r="R20" s="66" t="str">
        <x:f t="shared" si="7"/>
        <x:v>0</x:v>
      </x:c>
      <x:c r="S20" s="67">
        <x:f t="shared" si="8"/>
        <x:v>20</x:v>
      </x:c>
      <x:c r="T20" s="70"/>
      <x:c r="U20" s="72">
        <x:f t="shared" si="9"/>
        <x:v>0</x:v>
      </x:c>
      <x:c r="V20" s="73">
        <x:f t="shared" si="10"/>
        <x:v>40</x:v>
      </x:c>
      <x:c r="W20" s="70"/>
      <x:c r="X20" s="72">
        <x:f t="shared" si="11"/>
        <x:v>0</x:v>
      </x:c>
      <x:c r="Y20" s="74">
        <x:f t="shared" si="12"/>
        <x:v>20</x:v>
      </x:c>
      <x:c r="Z20" s="70"/>
      <x:c r="AA20" s="72">
        <x:f t="shared" si="13"/>
        <x:v>0</x:v>
      </x:c>
      <x:c r="AB20" s="74">
        <x:f t="shared" si="14"/>
        <x:v>16</x:v>
      </x:c>
      <x:c r="AC20" s="70"/>
      <x:c r="AD20" s="72">
        <x:f t="shared" si="15"/>
        <x:v>0</x:v>
      </x:c>
      <x:c r="AE20" s="74">
        <x:f t="shared" si="16"/>
        <x:v>9.819450577</x:v>
      </x:c>
      <x:c r="AF20" s="70"/>
      <x:c r="AG20" s="72">
        <x:f t="shared" si="17"/>
        <x:v>0</x:v>
      </x:c>
      <x:c r="AH20" s="74">
        <x:f t="shared" si="18"/>
        <x:v>15</x:v>
      </x:c>
      <x:c r="AI20" s="70"/>
      <x:c r="AJ20" s="72">
        <x:f t="shared" si="19"/>
        <x:v>0</x:v>
      </x:c>
      <x:c r="AK20" s="74">
        <x:f t="shared" si="20"/>
        <x:v>15</x:v>
      </x:c>
      <x:c r="AL20" s="70"/>
      <x:c r="AM20" s="72">
        <x:f t="shared" si="21"/>
        <x:v>0</x:v>
      </x:c>
      <x:c r="AN20" s="74">
        <x:f t="shared" si="22"/>
        <x:v>10</x:v>
      </x:c>
      <x:c r="AO20" s="70"/>
      <x:c r="AP20" s="72">
        <x:f t="shared" si="23"/>
        <x:v>0</x:v>
      </x:c>
      <x:c r="AQ20" s="74">
        <x:f t="shared" si="24"/>
        <x:v>20</x:v>
      </x:c>
      <x:c r="AR20" s="70"/>
      <x:c r="AS20" s="72">
        <x:f t="shared" si="25"/>
        <x:v>0</x:v>
      </x:c>
      <x:c r="AT20" s="74">
        <x:f t="shared" si="26"/>
        <x:v>20</x:v>
      </x:c>
      <x:c r="AU20" s="74"/>
      <x:c r="AV20" s="72">
        <x:f t="shared" si="27"/>
        <x:v>0</x:v>
      </x:c>
      <x:c r="AW20" s="74">
        <x:f t="shared" si="28"/>
        <x:v>20</x:v>
      </x:c>
      <x:c r="AX20" s="70"/>
      <x:c r="AY20" s="72">
        <x:f t="shared" si="29"/>
        <x:v>0</x:v>
      </x:c>
      <x:c r="AZ20" s="74">
        <x:f t="shared" si="30"/>
        <x:v>116</x:v>
      </x:c>
      <x:c r="BA20" s="75"/>
      <x:c r="BB20" s="72">
        <x:f t="shared" si="31"/>
        <x:v>0</x:v>
      </x:c>
      <x:c r="BC20" s="73">
        <x:f t="shared" si="32"/>
        <x:v>1</x:v>
      </x:c>
      <x:c r="BD20" s="70"/>
      <x:c r="BE20" s="72">
        <x:f t="shared" si="33"/>
        <x:v>0</x:v>
      </x:c>
      <x:c r="BF20" s="74">
        <x:f t="shared" si="34"/>
        <x:v>25</x:v>
      </x:c>
      <x:c r="BG20" s="70"/>
      <x:c r="BH20" s="72">
        <x:f t="shared" si="35"/>
        <x:v>0</x:v>
      </x:c>
      <x:c r="BI20" s="76">
        <x:f t="shared" si="36"/>
        <x:v>1.62</x:v>
      </x:c>
      <x:c r="BJ20" s="76"/>
      <x:c r="BK20" s="72">
        <x:f t="shared" si="37"/>
        <x:v>0</x:v>
      </x:c>
      <x:c r="BL20" s="76">
        <x:f t="shared" si="38"/>
        <x:v>2</x:v>
      </x:c>
      <x:c r="BM20" s="77"/>
      <x:c r="BN20" s="72">
        <x:f t="shared" si="39"/>
        <x:v>0</x:v>
      </x:c>
      <x:c r="BO20" s="78"/>
      <x:c r="BP20" s="78"/>
      <x:c r="BQ20" s="79" t="str">
        <x:f t="shared" si="40"/>
        <x:v>0</x:v>
      </x:c>
      <x:c r="BR20" s="72"/>
      <x:c r="BS20" s="72"/>
      <x:c r="BT20" s="72"/>
      <x:c r="BU20" s="72"/>
      <x:c r="BV20" s="72"/>
      <x:c r="BW20" s="74"/>
      <x:c r="BX20" s="69"/>
      <x:c r="BY20" s="69"/>
      <x:c r="BZ20" s="69"/>
      <x:c r="CA20" s="69"/>
      <x:c r="CB20" s="69"/>
      <x:c r="CC20" s="69"/>
      <x:c r="CD20" s="69"/>
      <x:c r="CE20" s="69"/>
      <x:c r="CF20" s="81" t="s">
        <x:v>65</x:v>
      </x:c>
    </x:row>
    <x:row r="21" ht="15.75" customHeight="1">
      <x:c r="A21" s="62">
        <x:v>18.0</x:v>
      </x:c>
      <x:c r="B21" s="63" t="s">
        <x:v>117</x:v>
      </x:c>
      <x:c r="C21" s="64">
        <x:v>10178.0</x:v>
      </x:c>
      <x:c r="D21" s="65"/>
      <x:c r="E21" s="65"/>
      <x:c r="F21" s="66" t="str">
        <x:f t="shared" si="1"/>
        <x:v>0</x:v>
      </x:c>
      <x:c r="G21" s="67">
        <x:f t="shared" si="2"/>
        <x:v>146.5632</x:v>
      </x:c>
      <x:c r="H21" s="67">
        <x:f t="shared" si="3"/>
        <x:v>12.2136</x:v>
      </x:c>
      <x:c r="I21" s="67">
        <x:f t="shared" si="4"/>
        <x:v>2.818523077</x:v>
      </x:c>
      <x:c r="J21" s="68"/>
      <x:c r="K21" s="68"/>
      <x:c r="L21" s="68"/>
      <x:c r="M21" s="69"/>
      <x:c r="N21" s="66" t="str">
        <x:f t="shared" si="5"/>
        <x:v>0</x:v>
      </x:c>
      <x:c r="O21" s="68"/>
      <x:c r="P21" s="66" t="str">
        <x:f t="shared" si="6"/>
        <x:v>0</x:v>
      </x:c>
      <x:c r="Q21" s="65"/>
      <x:c r="R21" s="66" t="str">
        <x:f t="shared" si="7"/>
        <x:v>0</x:v>
      </x:c>
      <x:c r="S21" s="67">
        <x:f t="shared" si="8"/>
        <x:v>20</x:v>
      </x:c>
      <x:c r="T21" s="70"/>
      <x:c r="U21" s="72">
        <x:f t="shared" si="9"/>
        <x:v>0</x:v>
      </x:c>
      <x:c r="V21" s="73">
        <x:f t="shared" si="10"/>
        <x:v>40</x:v>
      </x:c>
      <x:c r="W21" s="70"/>
      <x:c r="X21" s="72">
        <x:f t="shared" si="11"/>
        <x:v>0</x:v>
      </x:c>
      <x:c r="Y21" s="74">
        <x:f t="shared" si="12"/>
        <x:v>30</x:v>
      </x:c>
      <x:c r="Z21" s="70"/>
      <x:c r="AA21" s="72">
        <x:f t="shared" si="13"/>
        <x:v>0</x:v>
      </x:c>
      <x:c r="AB21" s="74">
        <x:f t="shared" si="14"/>
        <x:v>24</x:v>
      </x:c>
      <x:c r="AC21" s="70"/>
      <x:c r="AD21" s="72">
        <x:f t="shared" si="15"/>
        <x:v>0</x:v>
      </x:c>
      <x:c r="AE21" s="74">
        <x:f t="shared" si="16"/>
        <x:v>14.34510808</x:v>
      </x:c>
      <x:c r="AF21" s="70"/>
      <x:c r="AG21" s="72">
        <x:f t="shared" si="17"/>
        <x:v>0</x:v>
      </x:c>
      <x:c r="AH21" s="74">
        <x:f t="shared" si="18"/>
        <x:v>20</x:v>
      </x:c>
      <x:c r="AI21" s="70"/>
      <x:c r="AJ21" s="72">
        <x:f t="shared" si="19"/>
        <x:v>0</x:v>
      </x:c>
      <x:c r="AK21" s="74">
        <x:f t="shared" si="20"/>
        <x:v>20</x:v>
      </x:c>
      <x:c r="AL21" s="70"/>
      <x:c r="AM21" s="72">
        <x:f t="shared" si="21"/>
        <x:v>0</x:v>
      </x:c>
      <x:c r="AN21" s="74">
        <x:f t="shared" si="22"/>
        <x:v>10</x:v>
      </x:c>
      <x:c r="AO21" s="70"/>
      <x:c r="AP21" s="72">
        <x:f t="shared" si="23"/>
        <x:v>0</x:v>
      </x:c>
      <x:c r="AQ21" s="74">
        <x:f t="shared" si="24"/>
        <x:v>20</x:v>
      </x:c>
      <x:c r="AR21" s="70"/>
      <x:c r="AS21" s="72">
        <x:f t="shared" si="25"/>
        <x:v>0</x:v>
      </x:c>
      <x:c r="AT21" s="74">
        <x:f t="shared" si="26"/>
        <x:v>28</x:v>
      </x:c>
      <x:c r="AU21" s="74"/>
      <x:c r="AV21" s="72">
        <x:f t="shared" si="27"/>
        <x:v>0</x:v>
      </x:c>
      <x:c r="AW21" s="74">
        <x:f t="shared" si="28"/>
        <x:v>20</x:v>
      </x:c>
      <x:c r="AX21" s="70"/>
      <x:c r="AY21" s="72">
        <x:f t="shared" si="29"/>
        <x:v>0</x:v>
      </x:c>
      <x:c r="AZ21" s="74">
        <x:f t="shared" si="30"/>
        <x:v>152</x:v>
      </x:c>
      <x:c r="BA21" s="75"/>
      <x:c r="BB21" s="72">
        <x:f t="shared" si="31"/>
        <x:v>0</x:v>
      </x:c>
      <x:c r="BC21" s="73">
        <x:f t="shared" si="32"/>
        <x:v>1</x:v>
      </x:c>
      <x:c r="BD21" s="70"/>
      <x:c r="BE21" s="72">
        <x:f t="shared" si="33"/>
        <x:v>0</x:v>
      </x:c>
      <x:c r="BF21" s="74">
        <x:f t="shared" si="34"/>
        <x:v>30</x:v>
      </x:c>
      <x:c r="BG21" s="70"/>
      <x:c r="BH21" s="72">
        <x:f t="shared" si="35"/>
        <x:v>0</x:v>
      </x:c>
      <x:c r="BI21" s="76">
        <x:f t="shared" si="36"/>
        <x:v>2.03</x:v>
      </x:c>
      <x:c r="BJ21" s="76"/>
      <x:c r="BK21" s="72">
        <x:f t="shared" si="37"/>
        <x:v>0</x:v>
      </x:c>
      <x:c r="BL21" s="76">
        <x:f t="shared" si="38"/>
        <x:v>2</x:v>
      </x:c>
      <x:c r="BM21" s="77"/>
      <x:c r="BN21" s="72">
        <x:f t="shared" si="39"/>
        <x:v>0</x:v>
      </x:c>
      <x:c r="BO21" s="78"/>
      <x:c r="BP21" s="78"/>
      <x:c r="BQ21" s="79" t="str">
        <x:f t="shared" si="40"/>
        <x:v>0</x:v>
      </x:c>
      <x:c r="BR21" s="72"/>
      <x:c r="BS21" s="72"/>
      <x:c r="BT21" s="72"/>
      <x:c r="BU21" s="72"/>
      <x:c r="BV21" s="72"/>
      <x:c r="BW21" s="74"/>
      <x:c r="BX21" s="78"/>
      <x:c r="BY21" s="78"/>
      <x:c r="BZ21" s="78"/>
      <x:c r="CA21" s="78"/>
      <x:c r="CB21" s="78"/>
      <x:c r="CC21" s="78"/>
      <x:c r="CD21" s="78"/>
      <x:c r="CE21" s="78"/>
      <x:c r="CF21" s="81" t="s">
        <x:v>65</x:v>
      </x:c>
    </x:row>
    <x:row r="22" ht="15.75" customHeight="1">
      <x:c r="A22" s="62">
        <x:v>19.0</x:v>
      </x:c>
      <x:c r="B22" s="63" t="s">
        <x:v>118</x:v>
      </x:c>
      <x:c r="C22" s="64">
        <x:v>12431.0</x:v>
      </x:c>
      <x:c r="D22" s="65"/>
      <x:c r="E22" s="65"/>
      <x:c r="F22" s="66" t="str">
        <x:f t="shared" si="1"/>
        <x:v>0</x:v>
      </x:c>
      <x:c r="G22" s="67">
        <x:f t="shared" si="2"/>
        <x:v>179.0064</x:v>
      </x:c>
      <x:c r="H22" s="67">
        <x:f t="shared" si="3"/>
        <x:v>14.9172</x:v>
      </x:c>
      <x:c r="I22" s="67">
        <x:f t="shared" si="4"/>
        <x:v>3.442430769</x:v>
      </x:c>
      <x:c r="J22" s="68"/>
      <x:c r="K22" s="68"/>
      <x:c r="L22" s="68"/>
      <x:c r="M22" s="69"/>
      <x:c r="N22" s="66" t="str">
        <x:f t="shared" si="5"/>
        <x:v>0</x:v>
      </x:c>
      <x:c r="O22" s="69"/>
      <x:c r="P22" s="66" t="str">
        <x:f t="shared" si="6"/>
        <x:v>0</x:v>
      </x:c>
      <x:c r="Q22" s="65"/>
      <x:c r="R22" s="66" t="str">
        <x:f t="shared" si="7"/>
        <x:v>0</x:v>
      </x:c>
      <x:c r="S22" s="67">
        <x:f t="shared" si="8"/>
        <x:v>20</x:v>
      </x:c>
      <x:c r="T22" s="70"/>
      <x:c r="U22" s="72">
        <x:f t="shared" si="9"/>
        <x:v>0</x:v>
      </x:c>
      <x:c r="V22" s="73">
        <x:f t="shared" si="10"/>
        <x:v>40</x:v>
      </x:c>
      <x:c r="W22" s="70"/>
      <x:c r="X22" s="72">
        <x:f t="shared" si="11"/>
        <x:v>0</x:v>
      </x:c>
      <x:c r="Y22" s="74">
        <x:f t="shared" si="12"/>
        <x:v>30</x:v>
      </x:c>
      <x:c r="Z22" s="70"/>
      <x:c r="AA22" s="72">
        <x:f t="shared" si="13"/>
        <x:v>0</x:v>
      </x:c>
      <x:c r="AB22" s="74">
        <x:f t="shared" si="14"/>
        <x:v>28</x:v>
      </x:c>
      <x:c r="AC22" s="70"/>
      <x:c r="AD22" s="72">
        <x:f t="shared" si="15"/>
        <x:v>0</x:v>
      </x:c>
      <x:c r="AE22" s="74">
        <x:f t="shared" si="16"/>
        <x:v>17.52053827</x:v>
      </x:c>
      <x:c r="AF22" s="70"/>
      <x:c r="AG22" s="72">
        <x:f t="shared" si="17"/>
        <x:v>0</x:v>
      </x:c>
      <x:c r="AH22" s="74">
        <x:f t="shared" si="18"/>
        <x:v>20</x:v>
      </x:c>
      <x:c r="AI22" s="70"/>
      <x:c r="AJ22" s="72">
        <x:f t="shared" si="19"/>
        <x:v>0</x:v>
      </x:c>
      <x:c r="AK22" s="74">
        <x:f t="shared" si="20"/>
        <x:v>25</x:v>
      </x:c>
      <x:c r="AL22" s="70"/>
      <x:c r="AM22" s="72">
        <x:f t="shared" si="21"/>
        <x:v>0</x:v>
      </x:c>
      <x:c r="AN22" s="74">
        <x:f t="shared" si="22"/>
        <x:v>20</x:v>
      </x:c>
      <x:c r="AO22" s="70"/>
      <x:c r="AP22" s="72">
        <x:f t="shared" si="23"/>
        <x:v>0</x:v>
      </x:c>
      <x:c r="AQ22" s="74">
        <x:f t="shared" si="24"/>
        <x:v>30</x:v>
      </x:c>
      <x:c r="AR22" s="70"/>
      <x:c r="AS22" s="72">
        <x:f t="shared" si="25"/>
        <x:v>0</x:v>
      </x:c>
      <x:c r="AT22" s="74">
        <x:f t="shared" si="26"/>
        <x:v>34</x:v>
      </x:c>
      <x:c r="AU22" s="74"/>
      <x:c r="AV22" s="72">
        <x:f t="shared" si="27"/>
        <x:v>0</x:v>
      </x:c>
      <x:c r="AW22" s="74">
        <x:f t="shared" si="28"/>
        <x:v>20</x:v>
      </x:c>
      <x:c r="AX22" s="70"/>
      <x:c r="AY22" s="72">
        <x:f t="shared" si="29"/>
        <x:v>0</x:v>
      </x:c>
      <x:c r="AZ22" s="74">
        <x:f t="shared" si="30"/>
        <x:v>187</x:v>
      </x:c>
      <x:c r="BA22" s="75"/>
      <x:c r="BB22" s="72">
        <x:f t="shared" si="31"/>
        <x:v>0</x:v>
      </x:c>
      <x:c r="BC22" s="73">
        <x:f t="shared" si="32"/>
        <x:v>1</x:v>
      </x:c>
      <x:c r="BD22" s="70"/>
      <x:c r="BE22" s="72">
        <x:f t="shared" si="33"/>
        <x:v>0</x:v>
      </x:c>
      <x:c r="BF22" s="74">
        <x:f t="shared" si="34"/>
        <x:v>45</x:v>
      </x:c>
      <x:c r="BG22" s="70"/>
      <x:c r="BH22" s="72">
        <x:f t="shared" si="35"/>
        <x:v>0</x:v>
      </x:c>
      <x:c r="BI22" s="76">
        <x:f t="shared" si="36"/>
        <x:v>2.53</x:v>
      </x:c>
      <x:c r="BJ22" s="76"/>
      <x:c r="BK22" s="72">
        <x:f t="shared" si="37"/>
        <x:v>0</x:v>
      </x:c>
      <x:c r="BL22" s="76">
        <x:f t="shared" si="38"/>
        <x:v>2</x:v>
      </x:c>
      <x:c r="BM22" s="77"/>
      <x:c r="BN22" s="72">
        <x:f t="shared" si="39"/>
        <x:v>0</x:v>
      </x:c>
      <x:c r="BO22" s="78"/>
      <x:c r="BP22" s="78"/>
      <x:c r="BQ22" s="79" t="str">
        <x:f t="shared" si="40"/>
        <x:v>0</x:v>
      </x:c>
      <x:c r="BR22" s="72"/>
      <x:c r="BS22" s="72"/>
      <x:c r="BT22" s="72"/>
      <x:c r="BU22" s="72"/>
      <x:c r="BV22" s="72"/>
      <x:c r="BW22" s="74"/>
      <x:c r="BX22" s="65"/>
      <x:c r="BY22" s="65"/>
      <x:c r="BZ22" s="65"/>
      <x:c r="CA22" s="65"/>
      <x:c r="CB22" s="65"/>
      <x:c r="CC22" s="65"/>
      <x:c r="CD22" s="65"/>
      <x:c r="CE22" s="65"/>
      <x:c r="CF22" s="81" t="s">
        <x:v>65</x:v>
      </x:c>
    </x:row>
    <x:row r="23" ht="15.75" customHeight="1">
      <x:c r="A23" s="62">
        <x:v>20.0</x:v>
      </x:c>
      <x:c r="B23" s="63" t="s">
        <x:v>119</x:v>
      </x:c>
      <x:c r="C23" s="64">
        <x:v>9273.0</x:v>
      </x:c>
      <x:c r="D23" s="65"/>
      <x:c r="E23" s="65"/>
      <x:c r="F23" s="66" t="str">
        <x:f t="shared" si="1"/>
        <x:v>0</x:v>
      </x:c>
      <x:c r="G23" s="67">
        <x:f t="shared" si="2"/>
        <x:v>133.5312</x:v>
      </x:c>
      <x:c r="H23" s="67">
        <x:f t="shared" si="3"/>
        <x:v>11.1276</x:v>
      </x:c>
      <x:c r="I23" s="67">
        <x:f t="shared" si="4"/>
        <x:v>2.567907692</x:v>
      </x:c>
      <x:c r="J23" s="68"/>
      <x:c r="K23" s="68"/>
      <x:c r="L23" s="68"/>
      <x:c r="M23" s="69"/>
      <x:c r="N23" s="66" t="str">
        <x:f t="shared" si="5"/>
        <x:v>0</x:v>
      </x:c>
      <x:c r="O23" s="69"/>
      <x:c r="P23" s="66" t="str">
        <x:f t="shared" si="6"/>
        <x:v>0</x:v>
      </x:c>
      <x:c r="Q23" s="65"/>
      <x:c r="R23" s="66" t="str">
        <x:f t="shared" si="7"/>
        <x:v>0</x:v>
      </x:c>
      <x:c r="S23" s="67">
        <x:f t="shared" si="8"/>
        <x:v>20</x:v>
      </x:c>
      <x:c r="T23" s="70"/>
      <x:c r="U23" s="72">
        <x:f t="shared" si="9"/>
        <x:v>0</x:v>
      </x:c>
      <x:c r="V23" s="73">
        <x:f t="shared" si="10"/>
        <x:v>40</x:v>
      </x:c>
      <x:c r="W23" s="70"/>
      <x:c r="X23" s="72">
        <x:f t="shared" si="11"/>
        <x:v>0</x:v>
      </x:c>
      <x:c r="Y23" s="74">
        <x:f t="shared" si="12"/>
        <x:v>30</x:v>
      </x:c>
      <x:c r="Z23" s="70"/>
      <x:c r="AA23" s="72">
        <x:f t="shared" si="13"/>
        <x:v>0</x:v>
      </x:c>
      <x:c r="AB23" s="74">
        <x:f t="shared" si="14"/>
        <x:v>24</x:v>
      </x:c>
      <x:c r="AC23" s="70"/>
      <x:c r="AD23" s="72">
        <x:f t="shared" si="15"/>
        <x:v>0</x:v>
      </x:c>
      <x:c r="AE23" s="74">
        <x:f t="shared" si="16"/>
        <x:v>13.06958019</x:v>
      </x:c>
      <x:c r="AF23" s="70"/>
      <x:c r="AG23" s="72">
        <x:f t="shared" si="17"/>
        <x:v>0</x:v>
      </x:c>
      <x:c r="AH23" s="74">
        <x:f t="shared" si="18"/>
        <x:v>15</x:v>
      </x:c>
      <x:c r="AI23" s="70"/>
      <x:c r="AJ23" s="72">
        <x:f t="shared" si="19"/>
        <x:v>0</x:v>
      </x:c>
      <x:c r="AK23" s="74">
        <x:f t="shared" si="20"/>
        <x:v>20</x:v>
      </x:c>
      <x:c r="AL23" s="70"/>
      <x:c r="AM23" s="72">
        <x:f t="shared" si="21"/>
        <x:v>0</x:v>
      </x:c>
      <x:c r="AN23" s="74">
        <x:f t="shared" si="22"/>
        <x:v>10</x:v>
      </x:c>
      <x:c r="AO23" s="70"/>
      <x:c r="AP23" s="72">
        <x:f t="shared" si="23"/>
        <x:v>0</x:v>
      </x:c>
      <x:c r="AQ23" s="74">
        <x:f t="shared" si="24"/>
        <x:v>20</x:v>
      </x:c>
      <x:c r="AR23" s="70"/>
      <x:c r="AS23" s="72">
        <x:f t="shared" si="25"/>
        <x:v>0</x:v>
      </x:c>
      <x:c r="AT23" s="74">
        <x:f t="shared" si="26"/>
        <x:v>26</x:v>
      </x:c>
      <x:c r="AU23" s="74"/>
      <x:c r="AV23" s="72">
        <x:f t="shared" si="27"/>
        <x:v>0</x:v>
      </x:c>
      <x:c r="AW23" s="74">
        <x:f t="shared" si="28"/>
        <x:v>20</x:v>
      </x:c>
      <x:c r="AX23" s="70"/>
      <x:c r="AY23" s="72">
        <x:f t="shared" si="29"/>
        <x:v>0</x:v>
      </x:c>
      <x:c r="AZ23" s="74">
        <x:f t="shared" si="30"/>
        <x:v>145</x:v>
      </x:c>
      <x:c r="BA23" s="75"/>
      <x:c r="BB23" s="72">
        <x:f t="shared" si="31"/>
        <x:v>0</x:v>
      </x:c>
      <x:c r="BC23" s="73">
        <x:f t="shared" si="32"/>
        <x:v>1</x:v>
      </x:c>
      <x:c r="BD23" s="70"/>
      <x:c r="BE23" s="72">
        <x:f t="shared" si="33"/>
        <x:v>0</x:v>
      </x:c>
      <x:c r="BF23" s="74">
        <x:f t="shared" si="34"/>
        <x:v>30</x:v>
      </x:c>
      <x:c r="BG23" s="70"/>
      <x:c r="BH23" s="72">
        <x:f t="shared" si="35"/>
        <x:v>0</x:v>
      </x:c>
      <x:c r="BI23" s="76">
        <x:f t="shared" si="36"/>
        <x:v>1.96</x:v>
      </x:c>
      <x:c r="BJ23" s="76"/>
      <x:c r="BK23" s="72">
        <x:f t="shared" si="37"/>
        <x:v>0</x:v>
      </x:c>
      <x:c r="BL23" s="76">
        <x:f t="shared" si="38"/>
        <x:v>2</x:v>
      </x:c>
      <x:c r="BM23" s="77"/>
      <x:c r="BN23" s="72">
        <x:f t="shared" si="39"/>
        <x:v>0</x:v>
      </x:c>
      <x:c r="BO23" s="78"/>
      <x:c r="BP23" s="78"/>
      <x:c r="BQ23" s="79" t="str">
        <x:f t="shared" si="40"/>
        <x:v>0</x:v>
      </x:c>
      <x:c r="BR23" s="72"/>
      <x:c r="BS23" s="72"/>
      <x:c r="BT23" s="72"/>
      <x:c r="BU23" s="72"/>
      <x:c r="BV23" s="72"/>
      <x:c r="BW23" s="74"/>
      <x:c r="BX23" s="65"/>
      <x:c r="BY23" s="65"/>
      <x:c r="BZ23" s="65"/>
      <x:c r="CA23" s="65"/>
      <x:c r="CB23" s="65"/>
      <x:c r="CC23" s="65"/>
      <x:c r="CD23" s="65"/>
      <x:c r="CE23" s="65"/>
      <x:c r="CF23" s="81" t="s">
        <x:v>65</x:v>
      </x:c>
    </x:row>
    <x:row r="24" ht="15.75" customHeight="1">
      <x:c r="A24" s="62">
        <x:v>21.0</x:v>
      </x:c>
      <x:c r="B24" s="63" t="s">
        <x:v>120</x:v>
      </x:c>
      <x:c r="C24" s="64">
        <x:v>6194.0</x:v>
      </x:c>
      <x:c r="D24" s="65"/>
      <x:c r="E24" s="65"/>
      <x:c r="F24" s="66" t="str">
        <x:f t="shared" si="1"/>
        <x:v>0</x:v>
      </x:c>
      <x:c r="G24" s="67">
        <x:f t="shared" si="2"/>
        <x:v>89.1936</x:v>
      </x:c>
      <x:c r="H24" s="67">
        <x:f t="shared" si="3"/>
        <x:v>7.4328</x:v>
      </x:c>
      <x:c r="I24" s="67">
        <x:f t="shared" si="4"/>
        <x:v>1.715261538</x:v>
      </x:c>
      <x:c r="J24" s="68"/>
      <x:c r="K24" s="68"/>
      <x:c r="L24" s="68"/>
      <x:c r="M24" s="69"/>
      <x:c r="N24" s="66" t="str">
        <x:f t="shared" si="5"/>
        <x:v>0</x:v>
      </x:c>
      <x:c r="O24" s="69"/>
      <x:c r="P24" s="66" t="str">
        <x:f t="shared" si="6"/>
        <x:v>0</x:v>
      </x:c>
      <x:c r="Q24" s="65"/>
      <x:c r="R24" s="66" t="str">
        <x:f t="shared" si="7"/>
        <x:v>0</x:v>
      </x:c>
      <x:c r="S24" s="67">
        <x:f t="shared" si="8"/>
        <x:v>20</x:v>
      </x:c>
      <x:c r="T24" s="70"/>
      <x:c r="U24" s="72">
        <x:f t="shared" si="9"/>
        <x:v>0</x:v>
      </x:c>
      <x:c r="V24" s="73">
        <x:f t="shared" si="10"/>
        <x:v>20</x:v>
      </x:c>
      <x:c r="W24" s="70"/>
      <x:c r="X24" s="72">
        <x:f t="shared" si="11"/>
        <x:v>0</x:v>
      </x:c>
      <x:c r="Y24" s="74">
        <x:f t="shared" si="12"/>
        <x:v>20</x:v>
      </x:c>
      <x:c r="Z24" s="70"/>
      <x:c r="AA24" s="72">
        <x:f t="shared" si="13"/>
        <x:v>0</x:v>
      </x:c>
      <x:c r="AB24" s="74">
        <x:f t="shared" si="14"/>
        <x:v>16</x:v>
      </x:c>
      <x:c r="AC24" s="70"/>
      <x:c r="AD24" s="72">
        <x:f t="shared" si="15"/>
        <x:v>0</x:v>
      </x:c>
      <x:c r="AE24" s="74">
        <x:f t="shared" si="16"/>
        <x:v>8.729966538</x:v>
      </x:c>
      <x:c r="AF24" s="70"/>
      <x:c r="AG24" s="72">
        <x:f t="shared" si="17"/>
        <x:v>0</x:v>
      </x:c>
      <x:c r="AH24" s="74">
        <x:f t="shared" si="18"/>
        <x:v>10</x:v>
      </x:c>
      <x:c r="AI24" s="70"/>
      <x:c r="AJ24" s="72">
        <x:f t="shared" si="19"/>
        <x:v>0</x:v>
      </x:c>
      <x:c r="AK24" s="74">
        <x:f t="shared" si="20"/>
        <x:v>15</x:v>
      </x:c>
      <x:c r="AL24" s="70"/>
      <x:c r="AM24" s="72">
        <x:f t="shared" si="21"/>
        <x:v>0</x:v>
      </x:c>
      <x:c r="AN24" s="74">
        <x:f t="shared" si="22"/>
        <x:v>10</x:v>
      </x:c>
      <x:c r="AO24" s="70"/>
      <x:c r="AP24" s="72">
        <x:f t="shared" si="23"/>
        <x:v>0</x:v>
      </x:c>
      <x:c r="AQ24" s="74">
        <x:f t="shared" si="24"/>
        <x:v>20</x:v>
      </x:c>
      <x:c r="AR24" s="70"/>
      <x:c r="AS24" s="72">
        <x:f t="shared" si="25"/>
        <x:v>0</x:v>
      </x:c>
      <x:c r="AT24" s="74">
        <x:f t="shared" si="26"/>
        <x:v>18</x:v>
      </x:c>
      <x:c r="AU24" s="74"/>
      <x:c r="AV24" s="72">
        <x:f t="shared" si="27"/>
        <x:v>0</x:v>
      </x:c>
      <x:c r="AW24" s="74">
        <x:f t="shared" si="28"/>
        <x:v>20</x:v>
      </x:c>
      <x:c r="AX24" s="70"/>
      <x:c r="AY24" s="72">
        <x:f t="shared" si="29"/>
        <x:v>0</x:v>
      </x:c>
      <x:c r="AZ24" s="74">
        <x:f t="shared" si="30"/>
        <x:v>109</x:v>
      </x:c>
      <x:c r="BA24" s="75"/>
      <x:c r="BB24" s="72">
        <x:f t="shared" si="31"/>
        <x:v>0</x:v>
      </x:c>
      <x:c r="BC24" s="73">
        <x:f t="shared" si="32"/>
        <x:v>1</x:v>
      </x:c>
      <x:c r="BD24" s="70"/>
      <x:c r="BE24" s="72">
        <x:f t="shared" si="33"/>
        <x:v>0</x:v>
      </x:c>
      <x:c r="BF24" s="74">
        <x:f t="shared" si="34"/>
        <x:v>25</x:v>
      </x:c>
      <x:c r="BG24" s="70"/>
      <x:c r="BH24" s="72">
        <x:f t="shared" si="35"/>
        <x:v>0</x:v>
      </x:c>
      <x:c r="BI24" s="76">
        <x:f t="shared" si="36"/>
        <x:v>1.55</x:v>
      </x:c>
      <x:c r="BJ24" s="76"/>
      <x:c r="BK24" s="72">
        <x:f t="shared" si="37"/>
        <x:v>0</x:v>
      </x:c>
      <x:c r="BL24" s="76">
        <x:f t="shared" si="38"/>
        <x:v>1</x:v>
      </x:c>
      <x:c r="BM24" s="77"/>
      <x:c r="BN24" s="72">
        <x:f t="shared" si="39"/>
        <x:v>0</x:v>
      </x:c>
      <x:c r="BO24" s="78"/>
      <x:c r="BP24" s="78"/>
      <x:c r="BQ24" s="79" t="str">
        <x:f t="shared" si="40"/>
        <x:v>0</x:v>
      </x:c>
      <x:c r="BR24" s="72"/>
      <x:c r="BS24" s="72"/>
      <x:c r="BT24" s="72"/>
      <x:c r="BU24" s="72"/>
      <x:c r="BV24" s="72"/>
      <x:c r="BW24" s="74"/>
      <x:c r="BX24" s="78"/>
      <x:c r="BY24" s="78"/>
      <x:c r="BZ24" s="78"/>
      <x:c r="CA24" s="78"/>
      <x:c r="CB24" s="78"/>
      <x:c r="CC24" s="78"/>
      <x:c r="CD24" s="78"/>
      <x:c r="CE24" s="78"/>
      <x:c r="CF24" s="81" t="s">
        <x:v>65</x:v>
      </x:c>
    </x:row>
    <x:row r="25" ht="15.75" customHeight="1">
      <x:c r="A25" s="62">
        <x:v>22.0</x:v>
      </x:c>
      <x:c r="B25" s="63" t="s">
        <x:v>121</x:v>
      </x:c>
      <x:c r="C25" s="64">
        <x:v>10326.0</x:v>
      </x:c>
      <x:c r="D25" s="65"/>
      <x:c r="E25" s="65"/>
      <x:c r="F25" s="66" t="str">
        <x:f t="shared" si="1"/>
        <x:v>0</x:v>
      </x:c>
      <x:c r="G25" s="67">
        <x:f t="shared" si="2"/>
        <x:v>148.6944</x:v>
      </x:c>
      <x:c r="H25" s="67">
        <x:f t="shared" si="3"/>
        <x:v>12.3912</x:v>
      </x:c>
      <x:c r="I25" s="67">
        <x:f t="shared" si="4"/>
        <x:v>2.859507692</x:v>
      </x:c>
      <x:c r="J25" s="68"/>
      <x:c r="K25" s="68"/>
      <x:c r="L25" s="68"/>
      <x:c r="M25" s="69"/>
      <x:c r="N25" s="66" t="str">
        <x:f t="shared" si="5"/>
        <x:v>0</x:v>
      </x:c>
      <x:c r="O25" s="69"/>
      <x:c r="P25" s="66" t="str">
        <x:f t="shared" si="6"/>
        <x:v>0</x:v>
      </x:c>
      <x:c r="Q25" s="65"/>
      <x:c r="R25" s="66" t="str">
        <x:f t="shared" si="7"/>
        <x:v>0</x:v>
      </x:c>
      <x:c r="S25" s="67">
        <x:f t="shared" si="8"/>
        <x:v>20</x:v>
      </x:c>
      <x:c r="T25" s="70"/>
      <x:c r="U25" s="72">
        <x:f t="shared" si="9"/>
        <x:v>0</x:v>
      </x:c>
      <x:c r="V25" s="73">
        <x:f t="shared" si="10"/>
        <x:v>40</x:v>
      </x:c>
      <x:c r="W25" s="70"/>
      <x:c r="X25" s="72">
        <x:f t="shared" si="11"/>
        <x:v>0</x:v>
      </x:c>
      <x:c r="Y25" s="74">
        <x:f t="shared" si="12"/>
        <x:v>30</x:v>
      </x:c>
      <x:c r="Z25" s="70"/>
      <x:c r="AA25" s="72">
        <x:f t="shared" si="13"/>
        <x:v>0</x:v>
      </x:c>
      <x:c r="AB25" s="74">
        <x:f t="shared" si="14"/>
        <x:v>24</x:v>
      </x:c>
      <x:c r="AC25" s="70"/>
      <x:c r="AD25" s="72">
        <x:f t="shared" si="15"/>
        <x:v>0</x:v>
      </x:c>
      <x:c r="AE25" s="74">
        <x:f t="shared" si="16"/>
        <x:v>14.55370269</x:v>
      </x:c>
      <x:c r="AF25" s="70"/>
      <x:c r="AG25" s="72">
        <x:f t="shared" si="17"/>
        <x:v>0</x:v>
      </x:c>
      <x:c r="AH25" s="74">
        <x:f t="shared" si="18"/>
        <x:v>20</x:v>
      </x:c>
      <x:c r="AI25" s="70"/>
      <x:c r="AJ25" s="72">
        <x:f t="shared" si="19"/>
        <x:v>0</x:v>
      </x:c>
      <x:c r="AK25" s="74">
        <x:f t="shared" si="20"/>
        <x:v>20</x:v>
      </x:c>
      <x:c r="AL25" s="70"/>
      <x:c r="AM25" s="72">
        <x:f t="shared" si="21"/>
        <x:v>0</x:v>
      </x:c>
      <x:c r="AN25" s="74">
        <x:f t="shared" si="22"/>
        <x:v>10</x:v>
      </x:c>
      <x:c r="AO25" s="70"/>
      <x:c r="AP25" s="72">
        <x:f t="shared" si="23"/>
        <x:v>0</x:v>
      </x:c>
      <x:c r="AQ25" s="74">
        <x:f t="shared" si="24"/>
        <x:v>20</x:v>
      </x:c>
      <x:c r="AR25" s="70"/>
      <x:c r="AS25" s="72">
        <x:f t="shared" si="25"/>
        <x:v>0</x:v>
      </x:c>
      <x:c r="AT25" s="74">
        <x:f t="shared" si="26"/>
        <x:v>28</x:v>
      </x:c>
      <x:c r="AU25" s="74"/>
      <x:c r="AV25" s="72">
        <x:f t="shared" si="27"/>
        <x:v>0</x:v>
      </x:c>
      <x:c r="AW25" s="74">
        <x:f t="shared" si="28"/>
        <x:v>20</x:v>
      </x:c>
      <x:c r="AX25" s="70"/>
      <x:c r="AY25" s="72">
        <x:f t="shared" si="29"/>
        <x:v>0</x:v>
      </x:c>
      <x:c r="AZ25" s="74">
        <x:f t="shared" si="30"/>
        <x:v>152</x:v>
      </x:c>
      <x:c r="BA25" s="75"/>
      <x:c r="BB25" s="72">
        <x:f t="shared" si="31"/>
        <x:v>0</x:v>
      </x:c>
      <x:c r="BC25" s="73">
        <x:f t="shared" si="32"/>
        <x:v>1</x:v>
      </x:c>
      <x:c r="BD25" s="70"/>
      <x:c r="BE25" s="72">
        <x:f t="shared" si="33"/>
        <x:v>0</x:v>
      </x:c>
      <x:c r="BF25" s="74">
        <x:f t="shared" si="34"/>
        <x:v>30</x:v>
      </x:c>
      <x:c r="BG25" s="70"/>
      <x:c r="BH25" s="72">
        <x:f t="shared" si="35"/>
        <x:v>0</x:v>
      </x:c>
      <x:c r="BI25" s="76">
        <x:f t="shared" si="36"/>
        <x:v>2.03</x:v>
      </x:c>
      <x:c r="BJ25" s="76"/>
      <x:c r="BK25" s="72">
        <x:f t="shared" si="37"/>
        <x:v>0</x:v>
      </x:c>
      <x:c r="BL25" s="76">
        <x:f t="shared" si="38"/>
        <x:v>2</x:v>
      </x:c>
      <x:c r="BM25" s="77"/>
      <x:c r="BN25" s="72">
        <x:f t="shared" si="39"/>
        <x:v>0</x:v>
      </x:c>
      <x:c r="BO25" s="78"/>
      <x:c r="BP25" s="78"/>
      <x:c r="BQ25" s="79" t="str">
        <x:f t="shared" si="40"/>
        <x:v>0</x:v>
      </x:c>
      <x:c r="BR25" s="72"/>
      <x:c r="BS25" s="72"/>
      <x:c r="BT25" s="72"/>
      <x:c r="BU25" s="72"/>
      <x:c r="BV25" s="72"/>
      <x:c r="BW25" s="74"/>
      <x:c r="BX25" s="78"/>
      <x:c r="BY25" s="78"/>
      <x:c r="BZ25" s="78"/>
      <x:c r="CA25" s="78"/>
      <x:c r="CB25" s="78"/>
      <x:c r="CC25" s="78"/>
      <x:c r="CD25" s="78"/>
      <x:c r="CE25" s="78"/>
      <x:c r="CF25" s="81" t="s">
        <x:v>65</x:v>
      </x:c>
    </x:row>
    <x:row r="26" ht="15.75" customHeight="1">
      <x:c r="A26" s="62">
        <x:v>23.0</x:v>
      </x:c>
      <x:c r="B26" s="63" t="s">
        <x:v>122</x:v>
      </x:c>
      <x:c r="C26" s="64">
        <x:v>7951.0</x:v>
      </x:c>
      <x:c r="D26" s="65"/>
      <x:c r="E26" s="65"/>
      <x:c r="F26" s="66" t="str">
        <x:f t="shared" si="1"/>
        <x:v>0</x:v>
      </x:c>
      <x:c r="G26" s="67">
        <x:f t="shared" si="2"/>
        <x:v>114.4944</x:v>
      </x:c>
      <x:c r="H26" s="67">
        <x:f t="shared" si="3"/>
        <x:v>9.5412</x:v>
      </x:c>
      <x:c r="I26" s="67">
        <x:f t="shared" si="4"/>
        <x:v>2.201815385</x:v>
      </x:c>
      <x:c r="J26" s="68"/>
      <x:c r="K26" s="68"/>
      <x:c r="L26" s="68"/>
      <x:c r="M26" s="69"/>
      <x:c r="N26" s="66" t="str">
        <x:f t="shared" si="5"/>
        <x:v>0</x:v>
      </x:c>
      <x:c r="O26" s="69"/>
      <x:c r="P26" s="66" t="str">
        <x:f t="shared" si="6"/>
        <x:v>0</x:v>
      </x:c>
      <x:c r="Q26" s="65"/>
      <x:c r="R26" s="66" t="str">
        <x:f t="shared" si="7"/>
        <x:v>0</x:v>
      </x:c>
      <x:c r="S26" s="67">
        <x:f t="shared" si="8"/>
        <x:v>20</x:v>
      </x:c>
      <x:c r="T26" s="70"/>
      <x:c r="U26" s="72">
        <x:f t="shared" si="9"/>
        <x:v>0</x:v>
      </x:c>
      <x:c r="V26" s="73">
        <x:f t="shared" si="10"/>
        <x:v>40</x:v>
      </x:c>
      <x:c r="W26" s="70"/>
      <x:c r="X26" s="72">
        <x:f t="shared" si="11"/>
        <x:v>0</x:v>
      </x:c>
      <x:c r="Y26" s="74">
        <x:f t="shared" si="12"/>
        <x:v>20</x:v>
      </x:c>
      <x:c r="Z26" s="70"/>
      <x:c r="AA26" s="72">
        <x:f t="shared" si="13"/>
        <x:v>0</x:v>
      </x:c>
      <x:c r="AB26" s="74">
        <x:f t="shared" si="14"/>
        <x:v>20</x:v>
      </x:c>
      <x:c r="AC26" s="70"/>
      <x:c r="AD26" s="72">
        <x:f t="shared" si="15"/>
        <x:v>0</x:v>
      </x:c>
      <x:c r="AE26" s="74">
        <x:f t="shared" si="16"/>
        <x:v>11.20632288</x:v>
      </x:c>
      <x:c r="AF26" s="70"/>
      <x:c r="AG26" s="72">
        <x:f t="shared" si="17"/>
        <x:v>0</x:v>
      </x:c>
      <x:c r="AH26" s="74">
        <x:f t="shared" si="18"/>
        <x:v>15</x:v>
      </x:c>
      <x:c r="AI26" s="70"/>
      <x:c r="AJ26" s="72">
        <x:f t="shared" si="19"/>
        <x:v>0</x:v>
      </x:c>
      <x:c r="AK26" s="74">
        <x:f t="shared" si="20"/>
        <x:v>15</x:v>
      </x:c>
      <x:c r="AL26" s="70"/>
      <x:c r="AM26" s="72">
        <x:f t="shared" si="21"/>
        <x:v>0</x:v>
      </x:c>
      <x:c r="AN26" s="74">
        <x:f t="shared" si="22"/>
        <x:v>10</x:v>
      </x:c>
      <x:c r="AO26" s="70"/>
      <x:c r="AP26" s="72">
        <x:f t="shared" si="23"/>
        <x:v>0</x:v>
      </x:c>
      <x:c r="AQ26" s="74">
        <x:f t="shared" si="24"/>
        <x:v>20</x:v>
      </x:c>
      <x:c r="AR26" s="70"/>
      <x:c r="AS26" s="72">
        <x:f t="shared" si="25"/>
        <x:v>0</x:v>
      </x:c>
      <x:c r="AT26" s="74">
        <x:f t="shared" si="26"/>
        <x:v>22</x:v>
      </x:c>
      <x:c r="AU26" s="74"/>
      <x:c r="AV26" s="72">
        <x:f t="shared" si="27"/>
        <x:v>0</x:v>
      </x:c>
      <x:c r="AW26" s="74">
        <x:f t="shared" si="28"/>
        <x:v>20</x:v>
      </x:c>
      <x:c r="AX26" s="70"/>
      <x:c r="AY26" s="72">
        <x:f t="shared" si="29"/>
        <x:v>0</x:v>
      </x:c>
      <x:c r="AZ26" s="74">
        <x:f t="shared" si="30"/>
        <x:v>122</x:v>
      </x:c>
      <x:c r="BA26" s="75"/>
      <x:c r="BB26" s="72">
        <x:f t="shared" si="31"/>
        <x:v>0</x:v>
      </x:c>
      <x:c r="BC26" s="73">
        <x:f t="shared" si="32"/>
        <x:v>1</x:v>
      </x:c>
      <x:c r="BD26" s="70"/>
      <x:c r="BE26" s="72">
        <x:f t="shared" si="33"/>
        <x:v>0</x:v>
      </x:c>
      <x:c r="BF26" s="74">
        <x:f t="shared" si="34"/>
        <x:v>25</x:v>
      </x:c>
      <x:c r="BG26" s="70"/>
      <x:c r="BH26" s="72">
        <x:f t="shared" si="35"/>
        <x:v>0</x:v>
      </x:c>
      <x:c r="BI26" s="76">
        <x:f t="shared" si="36"/>
        <x:v>1.68</x:v>
      </x:c>
      <x:c r="BJ26" s="76"/>
      <x:c r="BK26" s="72">
        <x:f t="shared" si="37"/>
        <x:v>0</x:v>
      </x:c>
      <x:c r="BL26" s="76">
        <x:f t="shared" si="38"/>
        <x:v>2</x:v>
      </x:c>
      <x:c r="BM26" s="77"/>
      <x:c r="BN26" s="72">
        <x:f t="shared" si="39"/>
        <x:v>0</x:v>
      </x:c>
      <x:c r="BO26" s="78"/>
      <x:c r="BP26" s="78"/>
      <x:c r="BQ26" s="79" t="str">
        <x:f t="shared" si="40"/>
        <x:v>0</x:v>
      </x:c>
      <x:c r="BR26" s="72"/>
      <x:c r="BS26" s="72"/>
      <x:c r="BT26" s="72"/>
      <x:c r="BU26" s="72"/>
      <x:c r="BV26" s="72"/>
      <x:c r="BW26" s="74"/>
      <x:c r="BX26" s="78"/>
      <x:c r="BY26" s="78"/>
      <x:c r="BZ26" s="78"/>
      <x:c r="CA26" s="78"/>
      <x:c r="CB26" s="78"/>
      <x:c r="CC26" s="78"/>
      <x:c r="CD26" s="78"/>
      <x:c r="CE26" s="78"/>
      <x:c r="CF26" s="81" t="s">
        <x:v>65</x:v>
      </x:c>
    </x:row>
    <x:row r="27" ht="15.75" customHeight="1">
      <x:c r="A27" s="62">
        <x:v>24.0</x:v>
      </x:c>
      <x:c r="B27" s="63" t="s">
        <x:v>123</x:v>
      </x:c>
      <x:c r="C27" s="64">
        <x:v>9677.0</x:v>
      </x:c>
      <x:c r="D27" s="65"/>
      <x:c r="E27" s="65"/>
      <x:c r="F27" s="66" t="str">
        <x:f t="shared" si="1"/>
        <x:v>0</x:v>
      </x:c>
      <x:c r="G27" s="67">
        <x:f t="shared" si="2"/>
        <x:v>139.3488</x:v>
      </x:c>
      <x:c r="H27" s="67">
        <x:f t="shared" si="3"/>
        <x:v>11.6124</x:v>
      </x:c>
      <x:c r="I27" s="67">
        <x:f t="shared" si="4"/>
        <x:v>2.679784615</x:v>
      </x:c>
      <x:c r="J27" s="68"/>
      <x:c r="K27" s="68"/>
      <x:c r="L27" s="68"/>
      <x:c r="M27" s="69"/>
      <x:c r="N27" s="66" t="str">
        <x:f t="shared" si="5"/>
        <x:v>0</x:v>
      </x:c>
      <x:c r="O27" s="69"/>
      <x:c r="P27" s="66" t="str">
        <x:f t="shared" si="6"/>
        <x:v>0</x:v>
      </x:c>
      <x:c r="Q27" s="65"/>
      <x:c r="R27" s="66" t="str">
        <x:f t="shared" si="7"/>
        <x:v>0</x:v>
      </x:c>
      <x:c r="S27" s="67">
        <x:f t="shared" si="8"/>
        <x:v>20</x:v>
      </x:c>
      <x:c r="T27" s="70"/>
      <x:c r="U27" s="72">
        <x:f t="shared" si="9"/>
        <x:v>0</x:v>
      </x:c>
      <x:c r="V27" s="73">
        <x:f t="shared" si="10"/>
        <x:v>40</x:v>
      </x:c>
      <x:c r="W27" s="70"/>
      <x:c r="X27" s="72">
        <x:f t="shared" si="11"/>
        <x:v>0</x:v>
      </x:c>
      <x:c r="Y27" s="74">
        <x:f t="shared" si="12"/>
        <x:v>30</x:v>
      </x:c>
      <x:c r="Z27" s="70"/>
      <x:c r="AA27" s="72">
        <x:f t="shared" si="13"/>
        <x:v>0</x:v>
      </x:c>
      <x:c r="AB27" s="74">
        <x:f t="shared" si="14"/>
        <x:v>24</x:v>
      </x:c>
      <x:c r="AC27" s="70"/>
      <x:c r="AD27" s="72">
        <x:f t="shared" si="15"/>
        <x:v>0</x:v>
      </x:c>
      <x:c r="AE27" s="74">
        <x:f t="shared" si="16"/>
        <x:v>13.63898712</x:v>
      </x:c>
      <x:c r="AF27" s="70"/>
      <x:c r="AG27" s="72">
        <x:f t="shared" si="17"/>
        <x:v>0</x:v>
      </x:c>
      <x:c r="AH27" s="74">
        <x:f t="shared" si="18"/>
        <x:v>15</x:v>
      </x:c>
      <x:c r="AI27" s="70"/>
      <x:c r="AJ27" s="72">
        <x:f t="shared" si="19"/>
        <x:v>0</x:v>
      </x:c>
      <x:c r="AK27" s="74">
        <x:f t="shared" si="20"/>
        <x:v>20</x:v>
      </x:c>
      <x:c r="AL27" s="70"/>
      <x:c r="AM27" s="72">
        <x:f t="shared" si="21"/>
        <x:v>0</x:v>
      </x:c>
      <x:c r="AN27" s="74">
        <x:f t="shared" si="22"/>
        <x:v>10</x:v>
      </x:c>
      <x:c r="AO27" s="70"/>
      <x:c r="AP27" s="72">
        <x:f t="shared" si="23"/>
        <x:v>0</x:v>
      </x:c>
      <x:c r="AQ27" s="74">
        <x:f t="shared" si="24"/>
        <x:v>20</x:v>
      </x:c>
      <x:c r="AR27" s="70"/>
      <x:c r="AS27" s="72">
        <x:f t="shared" si="25"/>
        <x:v>0</x:v>
      </x:c>
      <x:c r="AT27" s="74">
        <x:f t="shared" si="26"/>
        <x:v>26</x:v>
      </x:c>
      <x:c r="AU27" s="74"/>
      <x:c r="AV27" s="72">
        <x:f t="shared" si="27"/>
        <x:v>0</x:v>
      </x:c>
      <x:c r="AW27" s="74">
        <x:f t="shared" si="28"/>
        <x:v>20</x:v>
      </x:c>
      <x:c r="AX27" s="70"/>
      <x:c r="AY27" s="72">
        <x:f t="shared" si="29"/>
        <x:v>0</x:v>
      </x:c>
      <x:c r="AZ27" s="74">
        <x:f t="shared" si="30"/>
        <x:v>145</x:v>
      </x:c>
      <x:c r="BA27" s="75"/>
      <x:c r="BB27" s="72">
        <x:f t="shared" si="31"/>
        <x:v>0</x:v>
      </x:c>
      <x:c r="BC27" s="73">
        <x:f t="shared" si="32"/>
        <x:v>1</x:v>
      </x:c>
      <x:c r="BD27" s="70"/>
      <x:c r="BE27" s="72">
        <x:f t="shared" si="33"/>
        <x:v>0</x:v>
      </x:c>
      <x:c r="BF27" s="74">
        <x:f t="shared" si="34"/>
        <x:v>30</x:v>
      </x:c>
      <x:c r="BG27" s="70"/>
      <x:c r="BH27" s="72">
        <x:f t="shared" si="35"/>
        <x:v>0</x:v>
      </x:c>
      <x:c r="BI27" s="76">
        <x:f t="shared" si="36"/>
        <x:v>1.96</x:v>
      </x:c>
      <x:c r="BJ27" s="76"/>
      <x:c r="BK27" s="72">
        <x:f t="shared" si="37"/>
        <x:v>0</x:v>
      </x:c>
      <x:c r="BL27" s="76">
        <x:f t="shared" si="38"/>
        <x:v>2</x:v>
      </x:c>
      <x:c r="BM27" s="77"/>
      <x:c r="BN27" s="72">
        <x:f t="shared" si="39"/>
        <x:v>0</x:v>
      </x:c>
      <x:c r="BO27" s="78"/>
      <x:c r="BP27" s="78"/>
      <x:c r="BQ27" s="79" t="str">
        <x:f t="shared" si="40"/>
        <x:v>0</x:v>
      </x:c>
      <x:c r="BR27" s="72"/>
      <x:c r="BS27" s="72"/>
      <x:c r="BT27" s="72"/>
      <x:c r="BU27" s="72"/>
      <x:c r="BV27" s="72"/>
      <x:c r="BW27" s="74"/>
      <x:c r="BX27" s="78"/>
      <x:c r="BY27" s="78"/>
      <x:c r="BZ27" s="78"/>
      <x:c r="CA27" s="78"/>
      <x:c r="CB27" s="78"/>
      <x:c r="CC27" s="78"/>
      <x:c r="CD27" s="78"/>
      <x:c r="CE27" s="78"/>
      <x:c r="CF27" s="81" t="s">
        <x:v>65</x:v>
      </x:c>
    </x:row>
    <x:row r="28" ht="33" customHeight="1">
      <x:c r="A28" s="83"/>
      <x:c r="B28" s="84" t="s">
        <x:v>98</x:v>
      </x:c>
      <x:c r="C28" s="85" t="n">
        <x:f>SUM(C4:C27)</x:f>
        <x:v>233133</x:v>
      </x:c>
      <x:c r="D28" s="86"/>
      <x:c r="E28" s="86"/>
      <x:c r="F28" s="88"/>
      <x:c r="G28" s="89"/>
      <x:c r="H28" s="89"/>
      <x:c r="I28" s="89"/>
      <x:c r="J28" s="86"/>
      <x:c r="K28" s="86"/>
      <x:c r="L28" s="88"/>
      <x:c r="M28" s="89"/>
      <x:c r="N28" s="89"/>
      <x:c r="O28" s="89"/>
      <x:c r="P28" s="89"/>
      <x:c r="Q28" s="89"/>
      <x:c r="R28" s="89"/>
      <x:c r="S28" s="67">
        <x:f t="shared" si="8"/>
        <x:v>260</x:v>
      </x:c>
      <x:c r="T28" s="70"/>
      <x:c r="U28" s="72" t="n">
        <x:f>IFERROR(T28/S28,"0")</x:f>
        <x:v>0</x:v>
      </x:c>
      <x:c r="V28" s="73">
        <x:f t="shared" si="10"/>
        <x:v>760</x:v>
      </x:c>
      <x:c r="W28" s="70"/>
      <x:c r="X28" s="72">
        <x:f t="shared" si="11"/>
        <x:v>0</x:v>
      </x:c>
      <x:c r="Y28" s="74">
        <x:f t="shared" si="12"/>
        <x:v>560</x:v>
      </x:c>
      <x:c r="Z28" s="70"/>
      <x:c r="AA28" s="72">
        <x:f t="shared" si="13"/>
        <x:v>0</x:v>
      </x:c>
      <x:c r="AB28" s="74">
        <x:f t="shared" si="14"/>
        <x:v>524</x:v>
      </x:c>
      <x:c r="AC28" s="70"/>
      <x:c r="AD28" s="72">
        <x:f t="shared" si="15"/>
        <x:v>0</x:v>
      </x:c>
      <x:c r="AE28" s="74">
        <x:f t="shared" si="16"/>
        <x:v>328.5830302</x:v>
      </x:c>
      <x:c r="AF28" s="70"/>
      <x:c r="AG28" s="72">
        <x:f t="shared" si="17"/>
        <x:v>0</x:v>
      </x:c>
      <x:c r="AH28" s="74">
        <x:f t="shared" si="18"/>
        <x:v>355</x:v>
      </x:c>
      <x:c r="AI28" s="70"/>
      <x:c r="AJ28" s="72">
        <x:f t="shared" si="19"/>
        <x:v>0</x:v>
      </x:c>
      <x:c r="AK28" s="74">
        <x:f t="shared" si="20"/>
        <x:v>430</x:v>
      </x:c>
      <x:c r="AL28" s="70"/>
      <x:c r="AM28" s="72">
        <x:f t="shared" si="21"/>
        <x:v>0</x:v>
      </x:c>
      <x:c r="AN28" s="74">
        <x:f t="shared" si="22"/>
        <x:v>220</x:v>
      </x:c>
      <x:c r="AO28" s="70"/>
      <x:c r="AP28" s="72">
        <x:f t="shared" si="23"/>
        <x:v>0</x:v>
      </x:c>
      <x:c r="AQ28" s="74">
        <x:f t="shared" si="24"/>
        <x:v>430</x:v>
      </x:c>
      <x:c r="AR28" s="70"/>
      <x:c r="AS28" s="72">
        <x:f t="shared" si="25"/>
        <x:v>0</x:v>
      </x:c>
      <x:c r="AT28" s="74">
        <x:f t="shared" si="26"/>
        <x:v>626</x:v>
      </x:c>
      <x:c r="AU28" s="74"/>
      <x:c r="AV28" s="72">
        <x:f t="shared" si="27"/>
        <x:v>0</x:v>
      </x:c>
      <x:c r="AW28" s="74">
        <x:f t="shared" si="28"/>
        <x:v>260</x:v>
      </x:c>
      <x:c r="AX28" s="70"/>
      <x:c r="AY28" s="72">
        <x:f t="shared" si="29"/>
        <x:v>0</x:v>
      </x:c>
      <x:c r="AZ28" s="74">
        <x:f t="shared" si="30"/>
        <x:v>3145</x:v>
      </x:c>
      <x:c r="BA28" s="75"/>
      <x:c r="BB28" s="72">
        <x:f t="shared" si="31"/>
        <x:v>0</x:v>
      </x:c>
      <x:c r="BC28" s="73">
        <x:f t="shared" si="32"/>
        <x:v>13</x:v>
      </x:c>
      <x:c r="BD28" s="70"/>
      <x:c r="BE28" s="72">
        <x:f t="shared" si="33"/>
        <x:v>0</x:v>
      </x:c>
      <x:c r="BF28" s="74">
        <x:f t="shared" si="34"/>
        <x:v>650</x:v>
      </x:c>
      <x:c r="BG28" s="70"/>
      <x:c r="BH28" s="72">
        <x:f t="shared" si="35"/>
        <x:v>0</x:v>
      </x:c>
      <x:c r="BI28" s="76">
        <x:f t="shared" si="36"/>
        <x:v>40.68</x:v>
      </x:c>
      <x:c r="BJ28" s="76"/>
      <x:c r="BK28" s="72">
        <x:f t="shared" si="37"/>
        <x:v>0</x:v>
      </x:c>
      <x:c r="BL28" s="76">
        <x:f t="shared" si="38"/>
        <x:v>38</x:v>
      </x:c>
      <x:c r="BM28" s="77"/>
      <x:c r="BN28" s="72">
        <x:f t="shared" si="39"/>
        <x:v>0</x:v>
      </x:c>
      <x:c r="BO28" s="78"/>
      <x:c r="BP28" s="78"/>
      <x:c r="BQ28" s="79" t="str">
        <x:f t="shared" si="40"/>
        <x:v>0</x:v>
      </x:c>
      <x:c r="BR28" s="72"/>
      <x:c r="BS28" s="72"/>
      <x:c r="BT28" s="72"/>
      <x:c r="BU28" s="72"/>
      <x:c r="BV28" s="72"/>
      <x:c r="BW28" s="74"/>
      <x:c r="BX28" s="78"/>
      <x:c r="BY28" s="78"/>
      <x:c r="BZ28" s="78"/>
      <x:c r="CA28" s="78"/>
      <x:c r="CB28" s="78"/>
      <x:c r="CC28" s="78"/>
      <x:c r="CD28" s="78"/>
      <x:c r="CE28" s="78"/>
      <x:c r="CF28" s="81" t="s">
        <x:v>71</x:v>
      </x:c>
    </x:row>
    <x:row r="29" ht="30" customHeight="1">
      <x:c r="A29" s="90"/>
      <x:c r="B29" s="91" t="s">
        <x:v>99</x:v>
      </x:c>
      <x:c r="C29" s="92" t="n">
        <x:f>C28</x:f>
        <x:v>233133</x:v>
      </x:c>
      <x:c r="D29" s="93" t="n">
        <x:f t="shared" ref="D29:E29" si="41">SUM(D4:D28)</x:f>
        <x:v>0</x:v>
      </x:c>
      <x:c r="E29" s="93">
        <x:f t="shared" si="41"/>
        <x:v>0</x:v>
      </x:c>
      <x:c r="F29" s="94" t="n">
        <x:f>IFERROR(E29/D29,"0")</x:f>
        <x:v>0</x:v>
      </x:c>
      <x:c r="G29" s="95" t="n">
        <x:f t="shared" ref="G29:M29" si="42">SUM(G4:G28)</x:f>
        <x:v>3357.1152</x:v>
      </x:c>
      <x:c r="H29" s="95">
        <x:f t="shared" si="42"/>
        <x:v>279.7596</x:v>
      </x:c>
      <x:c r="I29" s="95">
        <x:f t="shared" si="42"/>
        <x:v>64.55990769</x:v>
      </x:c>
      <x:c r="J29" s="95">
        <x:f t="shared" si="42"/>
        <x:v>0</x:v>
      </x:c>
      <x:c r="K29" s="95">
        <x:f t="shared" si="42"/>
        <x:v>0</x:v>
      </x:c>
      <x:c r="L29" s="95">
        <x:f t="shared" si="42"/>
        <x:v>0</x:v>
      </x:c>
      <x:c r="M29" s="95">
        <x:f t="shared" si="42"/>
        <x:v>0</x:v>
      </x:c>
      <x:c r="N29" s="66" t="n">
        <x:f>IFERROR(M29/J29,"0")</x:f>
        <x:v>0</x:v>
      </x:c>
      <x:c r="O29" s="95" t="n">
        <x:f>SUM(O4:O28)</x:f>
        <x:v>0</x:v>
      </x:c>
      <x:c r="P29" s="66" t="n">
        <x:f>IFERROR(O29/K29,"0")</x:f>
        <x:v>0</x:v>
      </x:c>
      <x:c r="Q29" s="95" t="n">
        <x:f>SUM(Q4:Q28)</x:f>
        <x:v>0</x:v>
      </x:c>
      <x:c r="R29" s="66" t="n">
        <x:f>IFERROR(Q29/L29,"0")</x:f>
        <x:v>0</x:v>
      </x:c>
      <x:c r="S29" s="95">
        <x:f t="shared" si="8"/>
        <x:v>260</x:v>
      </x:c>
      <x:c r="T29" s="96" t="n">
        <x:f>SUM(T4:T28)</x:f>
        <x:v>0</x:v>
      </x:c>
      <x:c r="U29" s="97" t="n">
        <x:f>T29/S29</x:f>
        <x:v>0</x:v>
      </x:c>
      <x:c r="V29" s="98">
        <x:f t="shared" si="10"/>
        <x:v>760</x:v>
      </x:c>
      <x:c r="W29" s="93" t="n">
        <x:f>SUM(W4:W28)</x:f>
        <x:v>0</x:v>
      </x:c>
      <x:c r="X29" s="97">
        <x:f t="shared" si="11"/>
        <x:v>0</x:v>
      </x:c>
      <x:c r="Y29" s="99">
        <x:f t="shared" si="12"/>
        <x:v>560</x:v>
      </x:c>
      <x:c r="Z29" s="93" t="n">
        <x:f>SUM(Z4:Z28)</x:f>
        <x:v>0</x:v>
      </x:c>
      <x:c r="AA29" s="97">
        <x:f t="shared" si="13"/>
        <x:v>0</x:v>
      </x:c>
      <x:c r="AB29" s="99">
        <x:f t="shared" si="14"/>
        <x:v>524</x:v>
      </x:c>
      <x:c r="AC29" s="93" t="n">
        <x:f>SUM(AC4:AC28)</x:f>
        <x:v>0</x:v>
      </x:c>
      <x:c r="AD29" s="97">
        <x:f t="shared" si="15"/>
        <x:v>0</x:v>
      </x:c>
      <x:c r="AE29" s="99">
        <x:f t="shared" si="16"/>
        <x:v>328.5830302</x:v>
      </x:c>
      <x:c r="AF29" s="93" t="n">
        <x:f>SUM(AF4:AF28)</x:f>
        <x:v>0</x:v>
      </x:c>
      <x:c r="AG29" s="97">
        <x:f t="shared" si="17"/>
        <x:v>0</x:v>
      </x:c>
      <x:c r="AH29" s="99">
        <x:f t="shared" si="18"/>
        <x:v>355</x:v>
      </x:c>
      <x:c r="AI29" s="95" t="n">
        <x:f>SUM(AI4:AI28)</x:f>
        <x:v>0</x:v>
      </x:c>
      <x:c r="AJ29" s="97">
        <x:f t="shared" si="19"/>
        <x:v>0</x:v>
      </x:c>
      <x:c r="AK29" s="99">
        <x:f t="shared" si="20"/>
        <x:v>430</x:v>
      </x:c>
      <x:c r="AL29" s="93" t="n">
        <x:f>SUM(AL4:AL28)</x:f>
        <x:v>0</x:v>
      </x:c>
      <x:c r="AM29" s="97">
        <x:f t="shared" si="21"/>
        <x:v>0</x:v>
      </x:c>
      <x:c r="AN29" s="99">
        <x:f t="shared" si="22"/>
        <x:v>220</x:v>
      </x:c>
      <x:c r="AO29" s="93" t="n">
        <x:f>SUM(AO4:AO28)</x:f>
        <x:v>0</x:v>
      </x:c>
      <x:c r="AP29" s="97">
        <x:f t="shared" si="23"/>
        <x:v>0</x:v>
      </x:c>
      <x:c r="AQ29" s="99">
        <x:f t="shared" si="24"/>
        <x:v>430</x:v>
      </x:c>
      <x:c r="AR29" s="93" t="n">
        <x:f>SUM(AR4:AR28)</x:f>
        <x:v>0</x:v>
      </x:c>
      <x:c r="AS29" s="97">
        <x:f t="shared" si="25"/>
        <x:v>0</x:v>
      </x:c>
      <x:c r="AT29" s="99">
        <x:f t="shared" si="26"/>
        <x:v>626</x:v>
      </x:c>
      <x:c r="AU29" s="95" t="n">
        <x:f>SUM(AU4:AU28)</x:f>
        <x:v>0</x:v>
      </x:c>
      <x:c r="AV29" s="97">
        <x:f t="shared" si="27"/>
        <x:v>0</x:v>
      </x:c>
      <x:c r="AW29" s="95" t="n">
        <x:f t="shared" ref="AW29:AX29" si="43">SUM(AW4:AW28)</x:f>
        <x:v>760</x:v>
      </x:c>
      <x:c r="AX29" s="100">
        <x:f t="shared" si="43"/>
        <x:v>0</x:v>
      </x:c>
      <x:c r="AY29" s="97">
        <x:f t="shared" si="29"/>
        <x:v>0</x:v>
      </x:c>
      <x:c r="AZ29" s="95" t="n">
        <x:f t="shared" ref="AZ29:BA29" si="44">SUM(AZ4:AZ28)</x:f>
        <x:v>6774</x:v>
      </x:c>
      <x:c r="BA29" s="101">
        <x:f t="shared" si="44"/>
        <x:v>0</x:v>
      </x:c>
      <x:c r="BB29" s="97">
        <x:f t="shared" si="31"/>
        <x:v>0</x:v>
      </x:c>
      <x:c r="BC29" s="95" t="n">
        <x:f t="shared" ref="BC29:BD29" si="45">SUM(BC4:BC28)</x:f>
        <x:v>38</x:v>
      </x:c>
      <x:c r="BD29" s="102">
        <x:f t="shared" si="45"/>
        <x:v>0</x:v>
      </x:c>
      <x:c r="BE29" s="97">
        <x:f t="shared" si="33"/>
        <x:v>0</x:v>
      </x:c>
      <x:c r="BF29" s="95" t="n">
        <x:f t="shared" ref="BF29:BG29" si="46">SUM(BF4:BF28)</x:f>
        <x:v>1430</x:v>
      </x:c>
      <x:c r="BG29" s="102">
        <x:f t="shared" si="46"/>
        <x:v>0</x:v>
      </x:c>
      <x:c r="BH29" s="97">
        <x:f t="shared" si="35"/>
        <x:v>0</x:v>
      </x:c>
      <x:c r="BI29" s="95" t="n">
        <x:f t="shared" ref="BI29:BJ29" si="47">SUM(BI4:BI28)</x:f>
        <x:v>90.02</x:v>
      </x:c>
      <x:c r="BJ29" s="95">
        <x:f t="shared" si="47"/>
        <x:v>0</x:v>
      </x:c>
      <x:c r="BK29" s="97">
        <x:f t="shared" si="37"/>
        <x:v>0</x:v>
      </x:c>
      <x:c r="BL29" s="95" t="n">
        <x:f t="shared" ref="BL29:BM29" si="48">SUM(BL4:BL28)</x:f>
        <x:v>88</x:v>
      </x:c>
      <x:c r="BM29" s="102">
        <x:f t="shared" si="48"/>
        <x:v>0</x:v>
      </x:c>
      <x:c r="BN29" s="97">
        <x:f t="shared" si="39"/>
        <x:v>0</x:v>
      </x:c>
      <x:c r="BO29" s="93" t="n">
        <x:f t="shared" ref="BO29:BP29" si="49">SUM(BO4:BO28)</x:f>
        <x:v>0</x:v>
      </x:c>
      <x:c r="BP29" s="95">
        <x:f t="shared" si="49"/>
        <x:v>0</x:v>
      </x:c>
      <x:c r="BQ29" s="103" t="str">
        <x:f t="shared" si="40"/>
        <x:v>0</x:v>
      </x:c>
      <x:c r="BR29" s="97" t="n">
        <x:f t="shared" ref="BR29:BV29" si="50">SUM(BR28)</x:f>
        <x:v>0</x:v>
      </x:c>
      <x:c r="BS29" s="97">
        <x:f t="shared" si="50"/>
        <x:v>0</x:v>
      </x:c>
      <x:c r="BT29" s="97">
        <x:f t="shared" si="50"/>
        <x:v>0</x:v>
      </x:c>
      <x:c r="BU29" s="97">
        <x:f t="shared" si="50"/>
        <x:v>0</x:v>
      </x:c>
      <x:c r="BV29" s="97">
        <x:f t="shared" si="50"/>
        <x:v>0</x:v>
      </x:c>
      <x:c r="BW29" s="95" t="n">
        <x:f t="shared" ref="BW29:CE29" si="51">SUM(BW4:BW28)</x:f>
        <x:v>0</x:v>
      </x:c>
      <x:c r="BX29" s="95">
        <x:f t="shared" si="51"/>
        <x:v>0</x:v>
      </x:c>
      <x:c r="BY29" s="95">
        <x:f t="shared" si="51"/>
        <x:v>0</x:v>
      </x:c>
      <x:c r="BZ29" s="95">
        <x:f t="shared" si="51"/>
        <x:v>0</x:v>
      </x:c>
      <x:c r="CA29" s="95">
        <x:f t="shared" si="51"/>
        <x:v>0</x:v>
      </x:c>
      <x:c r="CB29" s="95">
        <x:f t="shared" si="51"/>
        <x:v>0</x:v>
      </x:c>
      <x:c r="CC29" s="95">
        <x:f t="shared" si="51"/>
        <x:v>0</x:v>
      </x:c>
      <x:c r="CD29" s="95">
        <x:f t="shared" si="51"/>
        <x:v>0</x:v>
      </x:c>
      <x:c r="CE29" s="95">
        <x:f t="shared" si="51"/>
        <x:v>0</x:v>
      </x:c>
      <x:c r="CF29" s="104" t="n">
        <x:f>COUNTIF(CF4:CF28,"OUI")</x:f>
        <x:v>3</x:v>
      </x:c>
    </x:row>
    <x:row r="30" ht="15.75" customHeight="1">
      <x:c r="A30" s="1"/>
      <x:c r="B30" s="105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</x:row>
    <x:row r="31" ht="15.75" customHeight="1">
      <x:c r="A31" s="1"/>
      <x:c r="B31" s="105"/>
      <x:c r="C31" s="1"/>
      <x:c r="D31" s="1"/>
      <x:c r="E31" s="1"/>
      <x:c r="F31" s="106"/>
      <x:c r="G31" s="106"/>
      <x:c r="H31" s="106"/>
      <x:c r="I31" s="106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</x:row>
    <x:row r="32" ht="15.75" customHeight="1">
      <x:c r="A32" s="1"/>
      <x:c r="B32" s="105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</x:row>
    <x:row r="33" ht="15.75" customHeight="1">
      <x:c r="A33" s="1"/>
      <x:c r="B33" s="105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</x:row>
    <x:row r="34" ht="15.75" customHeight="1">
      <x:c r="A34" s="1"/>
      <x:c r="B34" s="105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</x:row>
    <x:row r="35" ht="15.75" customHeight="1">
      <x:c r="A35" s="1"/>
      <x:c r="B35" s="105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</x:row>
    <x:row r="36" ht="15.75" customHeight="1">
      <x:c r="A36" s="1"/>
      <x:c r="B36" s="105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</x:row>
    <x:row r="37" ht="15.75" customHeight="1">
      <x:c r="A37" s="1"/>
      <x:c r="B37" s="105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</x:row>
    <x:row r="38" ht="15.75" customHeight="1">
      <x:c r="A38" s="1"/>
      <x:c r="B38" s="105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</x:row>
    <x:row r="39" ht="15.75" customHeight="1">
      <x:c r="A39" s="1"/>
      <x:c r="B39" s="105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</x:row>
    <x:row r="40" ht="15.75" customHeight="1">
      <x:c r="A40" s="1"/>
      <x:c r="B40" s="105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</x:row>
    <x:row r="41" ht="15.75" customHeight="1">
      <x:c r="A41" s="1"/>
      <x:c r="B41" s="105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</x:row>
    <x:row r="42" ht="15.75" customHeight="1">
      <x:c r="A42" s="1"/>
      <x:c r="B42" s="105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</x:row>
    <x:row r="43" ht="15.75" customHeight="1">
      <x:c r="A43" s="1"/>
      <x:c r="B43" s="105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</x:row>
    <x:row r="44" ht="15.75" customHeight="1">
      <x:c r="A44" s="1"/>
      <x:c r="B44" s="105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</x:row>
    <x:row r="45" ht="15.75" customHeight="1">
      <x:c r="A45" s="1"/>
      <x:c r="B45" s="105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</x:row>
    <x:row r="46" ht="15.75" customHeight="1">
      <x:c r="A46" s="1"/>
      <x:c r="B46" s="105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</x:row>
    <x:row r="47" ht="15.75" customHeight="1">
      <x:c r="A47" s="1"/>
      <x:c r="B47" s="105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</x:row>
    <x:row r="48" ht="15.75" customHeight="1">
      <x:c r="A48" s="1"/>
      <x:c r="B48" s="105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</x:row>
    <x:row r="49" ht="15.75" customHeight="1">
      <x:c r="A49" s="1"/>
      <x:c r="B49" s="105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</x:row>
    <x:row r="50" ht="15.75" customHeight="1">
      <x:c r="A50" s="1"/>
      <x:c r="B50" s="105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</x:row>
    <x:row r="51" ht="15.75" customHeight="1">
      <x:c r="A51" s="1"/>
      <x:c r="B51" s="105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</x:row>
    <x:row r="52" ht="15.75" customHeight="1">
      <x:c r="A52" s="1"/>
      <x:c r="B52" s="105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</x:row>
    <x:row r="53" ht="15.75" customHeight="1">
      <x:c r="A53" s="1"/>
      <x:c r="B53" s="105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</x:row>
    <x:row r="54" ht="15.75" customHeight="1">
      <x:c r="A54" s="1"/>
      <x:c r="B54" s="105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</x:row>
    <x:row r="55" ht="15.75" customHeight="1">
      <x:c r="A55" s="1"/>
      <x:c r="B55" s="105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</x:row>
    <x:row r="56" ht="15.75" customHeight="1">
      <x:c r="A56" s="1"/>
      <x:c r="B56" s="105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</x:row>
    <x:row r="57" ht="15.75" customHeight="1">
      <x:c r="A57" s="1"/>
      <x:c r="B57" s="105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</x:row>
    <x:row r="58" ht="15.75" customHeight="1">
      <x:c r="A58" s="1"/>
      <x:c r="B58" s="105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</x:row>
    <x:row r="59" ht="15.75" customHeight="1">
      <x:c r="A59" s="1"/>
      <x:c r="B59" s="105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</x:row>
    <x:row r="60" ht="15.75" customHeight="1">
      <x:c r="A60" s="1"/>
      <x:c r="B60" s="105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</x:row>
    <x:row r="61" ht="15.75" customHeight="1">
      <x:c r="A61" s="1"/>
      <x:c r="B61" s="105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</x:row>
    <x:row r="62" ht="15.75" customHeight="1">
      <x:c r="A62" s="1"/>
      <x:c r="B62" s="105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</x:row>
    <x:row r="63" ht="15.75" customHeight="1">
      <x:c r="A63" s="1"/>
      <x:c r="B63" s="105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</x:row>
    <x:row r="64" ht="15.75" customHeight="1">
      <x:c r="A64" s="1"/>
      <x:c r="B64" s="105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</x:row>
    <x:row r="65" ht="15.75" customHeight="1">
      <x:c r="A65" s="1"/>
      <x:c r="B65" s="105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</x:row>
    <x:row r="66" ht="15.75" customHeight="1">
      <x:c r="A66" s="1"/>
      <x:c r="B66" s="105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</x:row>
    <x:row r="67" ht="15.75" customHeight="1">
      <x:c r="A67" s="1"/>
      <x:c r="B67" s="105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</x:row>
    <x:row r="68" ht="15.75" customHeight="1">
      <x:c r="A68" s="1"/>
      <x:c r="B68" s="105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</x:row>
    <x:row r="69" ht="15.75" customHeight="1">
      <x:c r="A69" s="1"/>
      <x:c r="B69" s="105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</x:row>
    <x:row r="70" ht="15.75" customHeight="1">
      <x:c r="A70" s="1"/>
      <x:c r="B70" s="105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</x:row>
    <x:row r="71" ht="15.75" customHeight="1">
      <x:c r="A71" s="1"/>
      <x:c r="B71" s="105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</x:row>
    <x:row r="72" ht="15.75" customHeight="1">
      <x:c r="A72" s="1"/>
      <x:c r="B72" s="105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</x:row>
    <x:row r="73" ht="15.75" customHeight="1">
      <x:c r="A73" s="1"/>
      <x:c r="B73" s="105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</x:row>
    <x:row r="74" ht="15.75" customHeight="1">
      <x:c r="A74" s="1"/>
      <x:c r="B74" s="105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</x:row>
    <x:row r="75" ht="15.75" customHeight="1">
      <x:c r="A75" s="1"/>
      <x:c r="B75" s="105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</x:row>
    <x:row r="76" ht="15.75" customHeight="1">
      <x:c r="A76" s="1"/>
      <x:c r="B76" s="105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</x:row>
    <x:row r="77" ht="15.75" customHeight="1">
      <x:c r="A77" s="1"/>
      <x:c r="B77" s="105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</x:row>
    <x:row r="78" ht="15.75" customHeight="1">
      <x:c r="A78" s="1"/>
      <x:c r="B78" s="105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</x:row>
    <x:row r="79" ht="15.75" customHeight="1">
      <x:c r="A79" s="1"/>
      <x:c r="B79" s="105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</x:row>
    <x:row r="80" ht="15.75" customHeight="1">
      <x:c r="A80" s="1"/>
      <x:c r="B80" s="105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</x:row>
    <x:row r="81" ht="15.75" customHeight="1">
      <x:c r="A81" s="1"/>
      <x:c r="B81" s="105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</x:row>
    <x:row r="82" ht="15.75" customHeight="1">
      <x:c r="A82" s="1"/>
      <x:c r="B82" s="105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</x:row>
    <x:row r="83" ht="15.75" customHeight="1">
      <x:c r="A83" s="1"/>
      <x:c r="B83" s="105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</x:row>
    <x:row r="84" ht="15.75" customHeight="1">
      <x:c r="A84" s="1"/>
      <x:c r="B84" s="105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</x:row>
    <x:row r="85" ht="15.75" customHeight="1">
      <x:c r="A85" s="1"/>
      <x:c r="B85" s="105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</x:row>
    <x:row r="86" ht="15.75" customHeight="1">
      <x:c r="A86" s="1"/>
      <x:c r="B86" s="105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</x:row>
    <x:row r="87" ht="15.75" customHeight="1">
      <x:c r="A87" s="1"/>
      <x:c r="B87" s="105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</x:row>
    <x:row r="88" ht="15.75" customHeight="1">
      <x:c r="A88" s="1"/>
      <x:c r="B88" s="105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</x:row>
    <x:row r="89" ht="15.75" customHeight="1">
      <x:c r="A89" s="1"/>
      <x:c r="B89" s="105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</x:row>
    <x:row r="90" ht="15.75" customHeight="1">
      <x:c r="A90" s="1"/>
      <x:c r="B90" s="105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</x:row>
    <x:row r="91" ht="15.75" customHeight="1">
      <x:c r="A91" s="1"/>
      <x:c r="B91" s="105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</x:row>
    <x:row r="92" ht="15.75" customHeight="1">
      <x:c r="A92" s="1"/>
      <x:c r="B92" s="105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</x:row>
    <x:row r="93" ht="15.75" customHeight="1">
      <x:c r="A93" s="1"/>
      <x:c r="B93" s="105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</x:row>
    <x:row r="94" ht="15.75" customHeight="1">
      <x:c r="A94" s="1"/>
      <x:c r="B94" s="105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</x:row>
    <x:row r="95" ht="15.75" customHeight="1">
      <x:c r="A95" s="1"/>
      <x:c r="B95" s="105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</x:row>
    <x:row r="96" ht="15.75" customHeight="1">
      <x:c r="A96" s="1"/>
      <x:c r="B96" s="105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</x:row>
    <x:row r="97" ht="15.75" customHeight="1">
      <x:c r="A97" s="1"/>
      <x:c r="B97" s="105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</x:row>
    <x:row r="98" ht="15.75" customHeight="1">
      <x:c r="A98" s="1"/>
      <x:c r="B98" s="105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</x:row>
    <x:row r="99" ht="15.75" customHeight="1">
      <x:c r="A99" s="1"/>
      <x:c r="B99" s="105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</x:row>
    <x:row r="100" ht="15.75" customHeight="1">
      <x:c r="A100" s="1"/>
      <x:c r="B100" s="105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</x:row>
    <x:row r="101" ht="15.75" customHeight="1">
      <x:c r="A101" s="1"/>
      <x:c r="B101" s="105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</x:row>
    <x:row r="102" ht="15.75" customHeight="1">
      <x:c r="A102" s="1"/>
      <x:c r="B102" s="105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</x:row>
    <x:row r="103" ht="15.75" customHeight="1">
      <x:c r="A103" s="1"/>
      <x:c r="B103" s="105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</x:row>
    <x:row r="104" ht="15.75" customHeight="1">
      <x:c r="A104" s="1"/>
      <x:c r="B104" s="105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</x:row>
    <x:row r="105" ht="15.75" customHeight="1">
      <x:c r="A105" s="1"/>
      <x:c r="B105" s="105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</x:row>
    <x:row r="106" ht="15.75" customHeight="1">
      <x:c r="A106" s="1"/>
      <x:c r="B106" s="105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</x:row>
    <x:row r="107" ht="15.75" customHeight="1">
      <x:c r="A107" s="1"/>
      <x:c r="B107" s="105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</x:row>
    <x:row r="108" ht="15.75" customHeight="1">
      <x:c r="A108" s="1"/>
      <x:c r="B108" s="105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</x:row>
    <x:row r="109" ht="15.75" customHeight="1">
      <x:c r="A109" s="1"/>
      <x:c r="B109" s="105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</x:row>
    <x:row r="110" ht="15.75" customHeight="1">
      <x:c r="A110" s="1"/>
      <x:c r="B110" s="105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</x:row>
    <x:row r="111" ht="15.75" customHeight="1">
      <x:c r="A111" s="1"/>
      <x:c r="B111" s="105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</x:row>
    <x:row r="112" ht="15.75" customHeight="1">
      <x:c r="A112" s="1"/>
      <x:c r="B112" s="105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</x:row>
    <x:row r="113" ht="15.75" customHeight="1">
      <x:c r="A113" s="1"/>
      <x:c r="B113" s="105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</x:row>
    <x:row r="114" ht="15.75" customHeight="1">
      <x:c r="A114" s="1"/>
      <x:c r="B114" s="105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</x:row>
    <x:row r="115" ht="15.75" customHeight="1">
      <x:c r="A115" s="1"/>
      <x:c r="B115" s="105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</x:row>
    <x:row r="116" ht="15.75" customHeight="1">
      <x:c r="A116" s="1"/>
      <x:c r="B116" s="105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</x:row>
    <x:row r="117" ht="15.75" customHeight="1">
      <x:c r="A117" s="1"/>
      <x:c r="B117" s="105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</x:row>
    <x:row r="118" ht="15.75" customHeight="1">
      <x:c r="A118" s="1"/>
      <x:c r="B118" s="105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</x:row>
    <x:row r="119" ht="15.75" customHeight="1">
      <x:c r="A119" s="1"/>
      <x:c r="B119" s="105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</x:row>
    <x:row r="120" ht="15.75" customHeight="1">
      <x:c r="A120" s="1"/>
      <x:c r="B120" s="105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</x:row>
    <x:row r="121" ht="15.75" customHeight="1">
      <x:c r="A121" s="1"/>
      <x:c r="B121" s="105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</x:row>
    <x:row r="122" ht="15.75" customHeight="1">
      <x:c r="A122" s="1"/>
      <x:c r="B122" s="105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</x:row>
    <x:row r="123" ht="15.75" customHeight="1">
      <x:c r="A123" s="1"/>
      <x:c r="B123" s="105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</x:row>
    <x:row r="124" ht="15.75" customHeight="1">
      <x:c r="A124" s="1"/>
      <x:c r="B124" s="105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</x:row>
    <x:row r="125" ht="15.75" customHeight="1">
      <x:c r="A125" s="1"/>
      <x:c r="B125" s="105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</x:row>
    <x:row r="126" ht="15.75" customHeight="1">
      <x:c r="A126" s="1"/>
      <x:c r="B126" s="105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</x:row>
    <x:row r="127" ht="15.75" customHeight="1">
      <x:c r="A127" s="1"/>
      <x:c r="B127" s="105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</x:row>
    <x:row r="128" ht="15.75" customHeight="1">
      <x:c r="A128" s="1"/>
      <x:c r="B128" s="105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</x:row>
    <x:row r="129" ht="15.75" customHeight="1">
      <x:c r="A129" s="1"/>
      <x:c r="B129" s="105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</x:row>
    <x:row r="130" ht="15.75" customHeight="1">
      <x:c r="A130" s="1"/>
      <x:c r="B130" s="105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</x:row>
    <x:row r="131" ht="15.75" customHeight="1">
      <x:c r="A131" s="1"/>
      <x:c r="B131" s="105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</x:row>
    <x:row r="132" ht="15.75" customHeight="1">
      <x:c r="A132" s="1"/>
      <x:c r="B132" s="105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</x:row>
    <x:row r="133" ht="15.75" customHeight="1">
      <x:c r="A133" s="1"/>
      <x:c r="B133" s="105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</x:row>
    <x:row r="134" ht="15.75" customHeight="1">
      <x:c r="A134" s="1"/>
      <x:c r="B134" s="105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</x:row>
    <x:row r="135" ht="15.75" customHeight="1">
      <x:c r="A135" s="1"/>
      <x:c r="B135" s="105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</x:row>
    <x:row r="136" ht="15.75" customHeight="1">
      <x:c r="A136" s="1"/>
      <x:c r="B136" s="105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</x:row>
    <x:row r="137" ht="15.75" customHeight="1">
      <x:c r="A137" s="1"/>
      <x:c r="B137" s="105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</x:row>
    <x:row r="138" ht="15.75" customHeight="1">
      <x:c r="A138" s="1"/>
      <x:c r="B138" s="105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</x:row>
    <x:row r="139" ht="15.75" customHeight="1">
      <x:c r="A139" s="1"/>
      <x:c r="B139" s="105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</x:row>
    <x:row r="140" ht="15.75" customHeight="1">
      <x:c r="A140" s="1"/>
      <x:c r="B140" s="105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</x:row>
    <x:row r="141" ht="15.75" customHeight="1">
      <x:c r="A141" s="1"/>
      <x:c r="B141" s="105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</x:row>
    <x:row r="142" ht="15.75" customHeight="1">
      <x:c r="A142" s="1"/>
      <x:c r="B142" s="105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</x:row>
    <x:row r="143" ht="15.75" customHeight="1">
      <x:c r="A143" s="1"/>
      <x:c r="B143" s="105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</x:row>
    <x:row r="144" ht="15.75" customHeight="1">
      <x:c r="A144" s="1"/>
      <x:c r="B144" s="105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</x:row>
    <x:row r="145" ht="15.75" customHeight="1">
      <x:c r="A145" s="1"/>
      <x:c r="B145" s="105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</x:row>
    <x:row r="146" ht="15.75" customHeight="1">
      <x:c r="A146" s="1"/>
      <x:c r="B146" s="105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</x:row>
    <x:row r="147" ht="15.75" customHeight="1">
      <x:c r="A147" s="1"/>
      <x:c r="B147" s="105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</x:row>
    <x:row r="148" ht="15.75" customHeight="1">
      <x:c r="A148" s="1"/>
      <x:c r="B148" s="105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</x:row>
    <x:row r="149" ht="15.75" customHeight="1">
      <x:c r="A149" s="1"/>
      <x:c r="B149" s="105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</x:row>
    <x:row r="150" ht="15.75" customHeight="1">
      <x:c r="A150" s="1"/>
      <x:c r="B150" s="105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</x:row>
    <x:row r="151" ht="15.75" customHeight="1">
      <x:c r="A151" s="1"/>
      <x:c r="B151" s="105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</x:row>
    <x:row r="152" ht="15.75" customHeight="1">
      <x:c r="A152" s="1"/>
      <x:c r="B152" s="105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</x:row>
    <x:row r="153" ht="15.75" customHeight="1">
      <x:c r="A153" s="1"/>
      <x:c r="B153" s="105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</x:row>
    <x:row r="154" ht="15.75" customHeight="1">
      <x:c r="A154" s="1"/>
      <x:c r="B154" s="105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</x:row>
    <x:row r="155" ht="15.75" customHeight="1">
      <x:c r="A155" s="1"/>
      <x:c r="B155" s="105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</x:row>
    <x:row r="156" ht="15.75" customHeight="1">
      <x:c r="A156" s="1"/>
      <x:c r="B156" s="105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</x:row>
    <x:row r="157" ht="15.75" customHeight="1">
      <x:c r="A157" s="1"/>
      <x:c r="B157" s="105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</x:row>
    <x:row r="158" ht="15.75" customHeight="1">
      <x:c r="A158" s="1"/>
      <x:c r="B158" s="105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</x:row>
    <x:row r="159" ht="15.75" customHeight="1">
      <x:c r="A159" s="1"/>
      <x:c r="B159" s="105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</x:row>
    <x:row r="160" ht="15.75" customHeight="1">
      <x:c r="A160" s="1"/>
      <x:c r="B160" s="105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</x:row>
    <x:row r="161" ht="15.75" customHeight="1">
      <x:c r="A161" s="1"/>
      <x:c r="B161" s="105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</x:row>
    <x:row r="162" ht="15.75" customHeight="1">
      <x:c r="A162" s="1"/>
      <x:c r="B162" s="105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</x:row>
    <x:row r="163" ht="15.75" customHeight="1">
      <x:c r="A163" s="1"/>
      <x:c r="B163" s="105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</x:row>
    <x:row r="164" ht="15.75" customHeight="1">
      <x:c r="A164" s="1"/>
      <x:c r="B164" s="105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</x:row>
    <x:row r="165" ht="15.75" customHeight="1">
      <x:c r="A165" s="1"/>
      <x:c r="B165" s="105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</x:row>
    <x:row r="166" ht="15.75" customHeight="1">
      <x:c r="A166" s="1"/>
      <x:c r="B166" s="105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</x:row>
    <x:row r="167" ht="15.75" customHeight="1">
      <x:c r="A167" s="1"/>
      <x:c r="B167" s="105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</x:row>
    <x:row r="168" ht="15.75" customHeight="1">
      <x:c r="A168" s="1"/>
      <x:c r="B168" s="105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</x:row>
    <x:row r="169" ht="15.75" customHeight="1">
      <x:c r="A169" s="1"/>
      <x:c r="B169" s="105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</x:row>
    <x:row r="170" ht="15.75" customHeight="1">
      <x:c r="A170" s="1"/>
      <x:c r="B170" s="105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</x:row>
    <x:row r="171" ht="15.75" customHeight="1">
      <x:c r="A171" s="1"/>
      <x:c r="B171" s="105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</x:row>
    <x:row r="172" ht="15.75" customHeight="1">
      <x:c r="A172" s="1"/>
      <x:c r="B172" s="105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</x:row>
    <x:row r="173" ht="15.75" customHeight="1">
      <x:c r="A173" s="1"/>
      <x:c r="B173" s="105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</x:row>
    <x:row r="174" ht="15.75" customHeight="1">
      <x:c r="A174" s="1"/>
      <x:c r="B174" s="105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</x:row>
    <x:row r="175" ht="15.75" customHeight="1">
      <x:c r="A175" s="1"/>
      <x:c r="B175" s="105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</x:row>
    <x:row r="176" ht="15.75" customHeight="1">
      <x:c r="A176" s="1"/>
      <x:c r="B176" s="105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</x:row>
    <x:row r="177" ht="15.75" customHeight="1">
      <x:c r="A177" s="1"/>
      <x:c r="B177" s="105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</x:row>
    <x:row r="178" ht="15.75" customHeight="1">
      <x:c r="A178" s="1"/>
      <x:c r="B178" s="105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</x:row>
    <x:row r="179" ht="15.75" customHeight="1">
      <x:c r="A179" s="1"/>
      <x:c r="B179" s="105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</x:row>
    <x:row r="180" ht="15.75" customHeight="1">
      <x:c r="A180" s="1"/>
      <x:c r="B180" s="105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</x:row>
    <x:row r="181" ht="15.75" customHeight="1">
      <x:c r="A181" s="1"/>
      <x:c r="B181" s="105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</x:row>
    <x:row r="182" ht="15.75" customHeight="1">
      <x:c r="A182" s="1"/>
      <x:c r="B182" s="105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</x:row>
    <x:row r="183" ht="15.75" customHeight="1">
      <x:c r="A183" s="1"/>
      <x:c r="B183" s="105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</x:row>
    <x:row r="184" ht="15.75" customHeight="1">
      <x:c r="A184" s="1"/>
      <x:c r="B184" s="105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</x:row>
    <x:row r="185" ht="15.75" customHeight="1">
      <x:c r="A185" s="1"/>
      <x:c r="B185" s="105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</x:row>
    <x:row r="186" ht="15.75" customHeight="1">
      <x:c r="A186" s="1"/>
      <x:c r="B186" s="105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</x:row>
    <x:row r="187" ht="15.75" customHeight="1">
      <x:c r="A187" s="1"/>
      <x:c r="B187" s="105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</x:row>
    <x:row r="188" ht="15.75" customHeight="1">
      <x:c r="A188" s="1"/>
      <x:c r="B188" s="105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</x:row>
    <x:row r="189" ht="15.75" customHeight="1">
      <x:c r="A189" s="1"/>
      <x:c r="B189" s="105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</x:row>
    <x:row r="190" ht="15.75" customHeight="1">
      <x:c r="A190" s="1"/>
      <x:c r="B190" s="105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</x:row>
    <x:row r="191" ht="15.75" customHeight="1">
      <x:c r="A191" s="1"/>
      <x:c r="B191" s="105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</x:row>
    <x:row r="192" ht="15.75" customHeight="1">
      <x:c r="A192" s="1"/>
      <x:c r="B192" s="105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</x:row>
    <x:row r="193" ht="15.75" customHeight="1">
      <x:c r="A193" s="1"/>
      <x:c r="B193" s="105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</x:row>
    <x:row r="194" ht="15.75" customHeight="1">
      <x:c r="A194" s="1"/>
      <x:c r="B194" s="105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</x:row>
    <x:row r="195" ht="15.75" customHeight="1">
      <x:c r="A195" s="1"/>
      <x:c r="B195" s="105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</x:row>
    <x:row r="196" ht="15.75" customHeight="1">
      <x:c r="A196" s="1"/>
      <x:c r="B196" s="105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</x:row>
    <x:row r="197" ht="15.75" customHeight="1">
      <x:c r="A197" s="1"/>
      <x:c r="B197" s="105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</x:row>
    <x:row r="198" ht="15.75" customHeight="1">
      <x:c r="A198" s="1"/>
      <x:c r="B198" s="105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</x:row>
    <x:row r="199" ht="15.75" customHeight="1">
      <x:c r="A199" s="1"/>
      <x:c r="B199" s="105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</x:row>
    <x:row r="200" ht="15.75" customHeight="1">
      <x:c r="A200" s="1"/>
      <x:c r="B200" s="105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</x:row>
    <x:row r="201" ht="15.75" customHeight="1">
      <x:c r="A201" s="1"/>
      <x:c r="B201" s="105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</x:row>
    <x:row r="202" ht="15.75" customHeight="1">
      <x:c r="A202" s="1"/>
      <x:c r="B202" s="105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</x:row>
    <x:row r="203" ht="15.75" customHeight="1">
      <x:c r="A203" s="1"/>
      <x:c r="B203" s="105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</x:row>
    <x:row r="204" ht="15.75" customHeight="1">
      <x:c r="A204" s="1"/>
      <x:c r="B204" s="105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</x:row>
    <x:row r="205" ht="15.75" customHeight="1">
      <x:c r="A205" s="1"/>
      <x:c r="B205" s="105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</x:row>
    <x:row r="206" ht="15.75" customHeight="1">
      <x:c r="A206" s="1"/>
      <x:c r="B206" s="105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</x:row>
    <x:row r="207" ht="15.75" customHeight="1">
      <x:c r="A207" s="1"/>
      <x:c r="B207" s="105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</x:row>
    <x:row r="208" ht="15.75" customHeight="1">
      <x:c r="A208" s="1"/>
      <x:c r="B208" s="105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</x:row>
    <x:row r="209" ht="15.75" customHeight="1">
      <x:c r="A209" s="1"/>
      <x:c r="B209" s="105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</x:row>
    <x:row r="210" ht="15.75" customHeight="1">
      <x:c r="A210" s="1"/>
      <x:c r="B210" s="105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</x:row>
    <x:row r="211" ht="15.75" customHeight="1">
      <x:c r="A211" s="1"/>
      <x:c r="B211" s="105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</x:row>
    <x:row r="212" ht="15.75" customHeight="1">
      <x:c r="A212" s="1"/>
      <x:c r="B212" s="105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</x:row>
    <x:row r="213" ht="15.75" customHeight="1">
      <x:c r="A213" s="1"/>
      <x:c r="B213" s="105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</x:row>
    <x:row r="214" ht="15.75" customHeight="1">
      <x:c r="A214" s="1"/>
      <x:c r="B214" s="105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</x:row>
    <x:row r="215" ht="15.75" customHeight="1">
      <x:c r="A215" s="1"/>
      <x:c r="B215" s="105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</x:row>
    <x:row r="216" ht="15.75" customHeight="1">
      <x:c r="A216" s="1"/>
      <x:c r="B216" s="105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</x:row>
    <x:row r="217" ht="15.75" customHeight="1">
      <x:c r="A217" s="1"/>
      <x:c r="B217" s="105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</x:row>
    <x:row r="218" ht="15.75" customHeight="1">
      <x:c r="A218" s="1"/>
      <x:c r="B218" s="105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</x:row>
    <x:row r="219" ht="15.75" customHeight="1">
      <x:c r="A219" s="1"/>
      <x:c r="B219" s="105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</x:row>
    <x:row r="220" ht="15.75" customHeight="1">
      <x:c r="A220" s="1"/>
      <x:c r="B220" s="105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</x:row>
    <x:row r="221" ht="15.75" customHeight="1">
      <x:c r="A221" s="1"/>
      <x:c r="B221" s="105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</x:row>
    <x:row r="222" ht="15.75" customHeight="1">
      <x:c r="A222" s="1"/>
      <x:c r="B222" s="105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</x:row>
    <x:row r="223" ht="15.75" customHeight="1">
      <x:c r="A223" s="1"/>
      <x:c r="B223" s="105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</x:row>
    <x:row r="224" ht="15.75" customHeight="1">
      <x:c r="A224" s="1"/>
      <x:c r="B224" s="105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</x:row>
    <x:row r="225" ht="15.75" customHeight="1">
      <x:c r="A225" s="1"/>
      <x:c r="B225" s="105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</x:row>
    <x:row r="226" ht="15.75" customHeight="1">
      <x:c r="A226" s="1"/>
      <x:c r="B226" s="105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</x:row>
    <x:row r="227" ht="15.75" customHeight="1">
      <x:c r="A227" s="1"/>
      <x:c r="B227" s="105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</x:row>
    <x:row r="228" ht="15.75" customHeight="1">
      <x:c r="A228" s="1"/>
      <x:c r="B228" s="105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</x:row>
    <x:row r="229" ht="15.75" customHeight="1">
      <x:c r="A229" s="1"/>
      <x:c r="B229" s="105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</x:row>
    <x:row r="230" ht="15.75" customHeight="1">
      <x:c r="A230" s="1"/>
      <x:c r="B230" s="105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</x:row>
    <x:row r="231" ht="15.75" customHeight="1">
      <x:c r="A231" s="1"/>
      <x:c r="B231" s="105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</x:row>
    <x:row r="232" ht="15.75" customHeight="1">
      <x:c r="A232" s="1"/>
      <x:c r="B232" s="105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</x:row>
    <x:row r="233" ht="15.75" customHeight="1">
      <x:c r="A233" s="1"/>
      <x:c r="B233" s="105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</x:row>
    <x:row r="234" ht="15.75" customHeight="1">
      <x:c r="A234" s="1"/>
      <x:c r="B234" s="105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</x:row>
    <x:row r="235" ht="15.75" customHeight="1">
      <x:c r="A235" s="1"/>
      <x:c r="B235" s="105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</x:row>
    <x:row r="236" ht="15.75" customHeight="1">
      <x:c r="A236" s="1"/>
      <x:c r="B236" s="105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</x:row>
    <x:row r="237" ht="15.75" customHeight="1">
      <x:c r="A237" s="1"/>
      <x:c r="B237" s="105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</x:row>
    <x:row r="238" ht="15.75" customHeight="1">
      <x:c r="A238" s="1"/>
      <x:c r="B238" s="105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</x:row>
    <x:row r="239" ht="15.75" customHeight="1">
      <x:c r="A239" s="1"/>
      <x:c r="B239" s="105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</x:row>
    <x:row r="240" ht="15.75" customHeight="1">
      <x:c r="A240" s="1"/>
      <x:c r="B240" s="105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</x:row>
    <x:row r="241" ht="15.75" customHeight="1">
      <x:c r="A241" s="1"/>
      <x:c r="B241" s="105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</x:row>
    <x:row r="242" ht="15.75" customHeight="1">
      <x:c r="A242" s="1"/>
      <x:c r="B242" s="105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</x:row>
    <x:row r="243" ht="15.75" customHeight="1">
      <x:c r="A243" s="1"/>
      <x:c r="B243" s="105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</x:row>
    <x:row r="244" ht="15.75" customHeight="1">
      <x:c r="A244" s="1"/>
      <x:c r="B244" s="105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</x:row>
    <x:row r="245" ht="15.75" customHeight="1">
      <x:c r="A245" s="1"/>
      <x:c r="B245" s="105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</x:row>
    <x:row r="246" ht="15.75" customHeight="1">
      <x:c r="A246" s="1"/>
      <x:c r="B246" s="105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</x:row>
    <x:row r="247" ht="15.75" customHeight="1">
      <x:c r="A247" s="1"/>
      <x:c r="B247" s="105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</x:row>
    <x:row r="248" ht="15.75" customHeight="1">
      <x:c r="A248" s="1"/>
      <x:c r="B248" s="105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</x:row>
    <x:row r="249" ht="15.75" customHeight="1">
      <x:c r="A249" s="1"/>
      <x:c r="B249" s="105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</x:row>
    <x:row r="250" ht="15.75" customHeight="1">
      <x:c r="A250" s="1"/>
      <x:c r="B250" s="105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</x:row>
    <x:row r="251" ht="15.75" customHeight="1">
      <x:c r="A251" s="1"/>
      <x:c r="B251" s="105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</x:row>
    <x:row r="252" ht="15.75" customHeight="1">
      <x:c r="A252" s="1"/>
      <x:c r="B252" s="105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</x:row>
    <x:row r="253" ht="15.75" customHeight="1">
      <x:c r="A253" s="1"/>
      <x:c r="B253" s="105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</x:row>
    <x:row r="254" ht="15.75" customHeight="1">
      <x:c r="A254" s="1"/>
      <x:c r="B254" s="105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</x:row>
    <x:row r="255" ht="15.75" customHeight="1">
      <x:c r="A255" s="1"/>
      <x:c r="B255" s="105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</x:row>
    <x:row r="256" ht="15.75" customHeight="1">
      <x:c r="A256" s="1"/>
      <x:c r="B256" s="105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</x:row>
    <x:row r="257" ht="15.75" customHeight="1">
      <x:c r="A257" s="1"/>
      <x:c r="B257" s="105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</x:row>
    <x:row r="258" ht="15.75" customHeight="1">
      <x:c r="A258" s="1"/>
      <x:c r="B258" s="105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</x:row>
    <x:row r="259" ht="15.75" customHeight="1">
      <x:c r="A259" s="1"/>
      <x:c r="B259" s="105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</x:row>
    <x:row r="260" ht="15.75" customHeight="1">
      <x:c r="A260" s="1"/>
      <x:c r="B260" s="105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</x:row>
    <x:row r="261" ht="15.75" customHeight="1">
      <x:c r="A261" s="1"/>
      <x:c r="B261" s="105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</x:row>
    <x:row r="262" ht="15.75" customHeight="1">
      <x:c r="A262" s="1"/>
      <x:c r="B262" s="105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</x:row>
    <x:row r="263" ht="15.75" customHeight="1">
      <x:c r="A263" s="1"/>
      <x:c r="B263" s="105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</x:row>
    <x:row r="264" ht="15.75" customHeight="1">
      <x:c r="A264" s="1"/>
      <x:c r="B264" s="105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</x:row>
    <x:row r="265" ht="15.75" customHeight="1">
      <x:c r="A265" s="1"/>
      <x:c r="B265" s="105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</x:row>
    <x:row r="266" ht="15.75" customHeight="1">
      <x:c r="A266" s="1"/>
      <x:c r="B266" s="105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</x:row>
    <x:row r="267" ht="15.75" customHeight="1">
      <x:c r="A267" s="1"/>
      <x:c r="B267" s="105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</x:row>
    <x:row r="268" ht="15.75" customHeight="1">
      <x:c r="A268" s="1"/>
      <x:c r="B268" s="105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</x:row>
    <x:row r="269" ht="15.75" customHeight="1">
      <x:c r="A269" s="1"/>
      <x:c r="B269" s="105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  <x:c r="CA269" s="1"/>
      <x:c r="CB269" s="1"/>
      <x:c r="CC269" s="1"/>
      <x:c r="CD269" s="1"/>
      <x:c r="CE269" s="1"/>
      <x:c r="CF269" s="1"/>
    </x:row>
    <x:row r="270" ht="15.75" customHeight="1">
      <x:c r="A270" s="1"/>
      <x:c r="B270" s="105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</x:row>
    <x:row r="271" ht="15.75" customHeight="1">
      <x:c r="A271" s="1"/>
      <x:c r="B271" s="105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</x:row>
    <x:row r="272" ht="15.75" customHeight="1">
      <x:c r="A272" s="1"/>
      <x:c r="B272" s="105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</x:row>
    <x:row r="273" ht="15.75" customHeight="1">
      <x:c r="A273" s="1"/>
      <x:c r="B273" s="105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</x:row>
    <x:row r="274" ht="15.75" customHeight="1">
      <x:c r="A274" s="1"/>
      <x:c r="B274" s="105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</x:row>
    <x:row r="275" ht="15.75" customHeight="1">
      <x:c r="A275" s="1"/>
      <x:c r="B275" s="105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  <x:c r="CA275" s="1"/>
      <x:c r="CB275" s="1"/>
      <x:c r="CC275" s="1"/>
      <x:c r="CD275" s="1"/>
      <x:c r="CE275" s="1"/>
      <x:c r="CF275" s="1"/>
    </x:row>
    <x:row r="276" ht="15.75" customHeight="1">
      <x:c r="A276" s="1"/>
      <x:c r="B276" s="105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</x:row>
    <x:row r="277" ht="15.75" customHeight="1">
      <x:c r="A277" s="1"/>
      <x:c r="B277" s="105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</x:row>
    <x:row r="278" ht="15.75" customHeight="1">
      <x:c r="A278" s="1"/>
      <x:c r="B278" s="105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</x:row>
    <x:row r="279" ht="15.75" customHeight="1">
      <x:c r="A279" s="1"/>
      <x:c r="B279" s="105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</x:row>
    <x:row r="280" ht="15.75" customHeight="1">
      <x:c r="A280" s="1"/>
      <x:c r="B280" s="105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</x:row>
    <x:row r="281" ht="15.75" customHeight="1">
      <x:c r="A281" s="1"/>
      <x:c r="B281" s="105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</x:row>
    <x:row r="282" ht="15.75" customHeight="1">
      <x:c r="A282" s="1"/>
      <x:c r="B282" s="105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</x:row>
    <x:row r="283" ht="15.75" customHeight="1">
      <x:c r="A283" s="1"/>
      <x:c r="B283" s="105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</x:row>
    <x:row r="284" ht="15.75" customHeight="1">
      <x:c r="A284" s="1"/>
      <x:c r="B284" s="105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</x:row>
    <x:row r="285" ht="15.75" customHeight="1">
      <x:c r="A285" s="1"/>
      <x:c r="B285" s="105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</x:row>
    <x:row r="286" ht="15.75" customHeight="1">
      <x:c r="A286" s="1"/>
      <x:c r="B286" s="105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</x:row>
    <x:row r="287" ht="15.75" customHeight="1">
      <x:c r="A287" s="1"/>
      <x:c r="B287" s="105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</x:row>
    <x:row r="288" ht="15.75" customHeight="1">
      <x:c r="A288" s="1"/>
      <x:c r="B288" s="105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</x:row>
    <x:row r="289" ht="15.75" customHeight="1">
      <x:c r="A289" s="1"/>
      <x:c r="B289" s="105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</x:row>
    <x:row r="290" ht="15.75" customHeight="1">
      <x:c r="A290" s="1"/>
      <x:c r="B290" s="105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</x:row>
    <x:row r="291" ht="15.75" customHeight="1">
      <x:c r="A291" s="1"/>
      <x:c r="B291" s="105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</x:row>
    <x:row r="292" ht="15.75" customHeight="1">
      <x:c r="A292" s="1"/>
      <x:c r="B292" s="105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</x:row>
    <x:row r="293" ht="15.75" customHeight="1">
      <x:c r="A293" s="1"/>
      <x:c r="B293" s="105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</x:row>
    <x:row r="294" ht="15.75" customHeight="1">
      <x:c r="A294" s="1"/>
      <x:c r="B294" s="105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</x:row>
    <x:row r="295" ht="15.75" customHeight="1">
      <x:c r="A295" s="1"/>
      <x:c r="B295" s="105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</x:row>
    <x:row r="296" ht="15.75" customHeight="1">
      <x:c r="A296" s="1"/>
      <x:c r="B296" s="105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</x:row>
    <x:row r="297" ht="15.75" customHeight="1">
      <x:c r="A297" s="1"/>
      <x:c r="B297" s="105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</x:row>
    <x:row r="298" ht="15.75" customHeight="1">
      <x:c r="A298" s="1"/>
      <x:c r="B298" s="105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</x:row>
    <x:row r="299" ht="15.75" customHeight="1">
      <x:c r="A299" s="1"/>
      <x:c r="B299" s="105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</x:row>
    <x:row r="300" ht="15.75" customHeight="1">
      <x:c r="A300" s="1"/>
      <x:c r="B300" s="105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</x:row>
    <x:row r="301" ht="15.75" customHeight="1">
      <x:c r="A301" s="1"/>
      <x:c r="B301" s="105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</x:row>
    <x:row r="302" ht="15.75" customHeight="1">
      <x:c r="A302" s="1"/>
      <x:c r="B302" s="105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  <x:c r="CA302" s="1"/>
      <x:c r="CB302" s="1"/>
      <x:c r="CC302" s="1"/>
      <x:c r="CD302" s="1"/>
      <x:c r="CE302" s="1"/>
      <x:c r="CF302" s="1"/>
    </x:row>
    <x:row r="303" ht="15.75" customHeight="1">
      <x:c r="A303" s="1"/>
      <x:c r="B303" s="105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  <x:c r="CA303" s="1"/>
      <x:c r="CB303" s="1"/>
      <x:c r="CC303" s="1"/>
      <x:c r="CD303" s="1"/>
      <x:c r="CE303" s="1"/>
      <x:c r="CF303" s="1"/>
    </x:row>
    <x:row r="304" ht="15.75" customHeight="1">
      <x:c r="A304" s="1"/>
      <x:c r="B304" s="105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  <x:c r="CA304" s="1"/>
      <x:c r="CB304" s="1"/>
      <x:c r="CC304" s="1"/>
      <x:c r="CD304" s="1"/>
      <x:c r="CE304" s="1"/>
      <x:c r="CF304" s="1"/>
    </x:row>
    <x:row r="305" ht="15.75" customHeight="1">
      <x:c r="A305" s="1"/>
      <x:c r="B305" s="105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</x:row>
    <x:row r="306" ht="15.75" customHeight="1">
      <x:c r="A306" s="1"/>
      <x:c r="B306" s="105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</x:row>
    <x:row r="307" ht="15.75" customHeight="1">
      <x:c r="A307" s="1"/>
      <x:c r="B307" s="105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</x:row>
    <x:row r="308" ht="15.75" customHeight="1">
      <x:c r="A308" s="1"/>
      <x:c r="B308" s="105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</x:row>
    <x:row r="309" ht="15.75" customHeight="1">
      <x:c r="A309" s="1"/>
      <x:c r="B309" s="105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</x:row>
    <x:row r="310" ht="15.75" customHeight="1">
      <x:c r="A310" s="1"/>
      <x:c r="B310" s="105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</x:row>
    <x:row r="311" ht="15.75" customHeight="1">
      <x:c r="A311" s="1"/>
      <x:c r="B311" s="105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</x:row>
    <x:row r="312" ht="15.75" customHeight="1">
      <x:c r="A312" s="1"/>
      <x:c r="B312" s="105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</x:row>
    <x:row r="313" ht="15.75" customHeight="1">
      <x:c r="A313" s="1"/>
      <x:c r="B313" s="105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  <x:c r="CA313" s="1"/>
      <x:c r="CB313" s="1"/>
      <x:c r="CC313" s="1"/>
      <x:c r="CD313" s="1"/>
      <x:c r="CE313" s="1"/>
      <x:c r="CF313" s="1"/>
    </x:row>
    <x:row r="314" ht="15.75" customHeight="1">
      <x:c r="A314" s="1"/>
      <x:c r="B314" s="105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</x:row>
    <x:row r="315" ht="15.75" customHeight="1">
      <x:c r="A315" s="1"/>
      <x:c r="B315" s="105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</x:row>
    <x:row r="316" ht="15.75" customHeight="1">
      <x:c r="A316" s="1"/>
      <x:c r="B316" s="105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</x:row>
    <x:row r="317" ht="15.75" customHeight="1">
      <x:c r="A317" s="1"/>
      <x:c r="B317" s="105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</x:row>
    <x:row r="318" ht="15.75" customHeight="1">
      <x:c r="A318" s="1"/>
      <x:c r="B318" s="105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</x:row>
    <x:row r="319" ht="15.75" customHeight="1">
      <x:c r="A319" s="1"/>
      <x:c r="B319" s="105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</x:row>
    <x:row r="320" ht="15.75" customHeight="1">
      <x:c r="A320" s="1"/>
      <x:c r="B320" s="105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</x:row>
    <x:row r="321" ht="15.75" customHeight="1">
      <x:c r="A321" s="1"/>
      <x:c r="B321" s="105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</x:row>
    <x:row r="322" ht="15.75" customHeight="1">
      <x:c r="A322" s="1"/>
      <x:c r="B322" s="105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</x:row>
    <x:row r="323" ht="15.75" customHeight="1">
      <x:c r="A323" s="1"/>
      <x:c r="B323" s="105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</x:row>
    <x:row r="324" ht="15.75" customHeight="1">
      <x:c r="A324" s="1"/>
      <x:c r="B324" s="105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</x:row>
    <x:row r="325" ht="15.75" customHeight="1">
      <x:c r="A325" s="1"/>
      <x:c r="B325" s="105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</x:row>
    <x:row r="326" ht="15.75" customHeight="1">
      <x:c r="A326" s="1"/>
      <x:c r="B326" s="105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</x:row>
    <x:row r="327" ht="15.75" customHeight="1">
      <x:c r="A327" s="1"/>
      <x:c r="B327" s="105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</x:row>
    <x:row r="328" ht="15.75" customHeight="1">
      <x:c r="A328" s="1"/>
      <x:c r="B328" s="105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</x:row>
    <x:row r="329" ht="15.75" customHeight="1">
      <x:c r="A329" s="1"/>
      <x:c r="B329" s="105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</x:row>
    <x:row r="330" ht="15.75" customHeight="1">
      <x:c r="A330" s="1"/>
      <x:c r="B330" s="105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</x:row>
    <x:row r="331" ht="15.75" customHeight="1">
      <x:c r="A331" s="1"/>
      <x:c r="B331" s="105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</x:row>
    <x:row r="332" ht="15.75" customHeight="1">
      <x:c r="A332" s="1"/>
      <x:c r="B332" s="105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</x:row>
    <x:row r="333" ht="15.75" customHeight="1">
      <x:c r="A333" s="1"/>
      <x:c r="B333" s="105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</x:row>
    <x:row r="334" ht="15.75" customHeight="1">
      <x:c r="A334" s="1"/>
      <x:c r="B334" s="105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</x:row>
    <x:row r="335" ht="15.75" customHeight="1">
      <x:c r="A335" s="1"/>
      <x:c r="B335" s="105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</x:row>
    <x:row r="336" ht="15.75" customHeight="1">
      <x:c r="A336" s="1"/>
      <x:c r="B336" s="105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</x:row>
    <x:row r="337" ht="15.75" customHeight="1">
      <x:c r="A337" s="1"/>
      <x:c r="B337" s="105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</x:row>
    <x:row r="338" ht="15.75" customHeight="1">
      <x:c r="A338" s="1"/>
      <x:c r="B338" s="105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</x:row>
    <x:row r="339" ht="15.75" customHeight="1">
      <x:c r="A339" s="1"/>
      <x:c r="B339" s="105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</x:row>
    <x:row r="340" ht="15.75" customHeight="1">
      <x:c r="A340" s="1"/>
      <x:c r="B340" s="105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</x:row>
    <x:row r="341" ht="15.75" customHeight="1">
      <x:c r="A341" s="1"/>
      <x:c r="B341" s="105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</x:row>
    <x:row r="342" ht="15.75" customHeight="1">
      <x:c r="A342" s="1"/>
      <x:c r="B342" s="105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</x:row>
    <x:row r="343" ht="15.75" customHeight="1">
      <x:c r="A343" s="1"/>
      <x:c r="B343" s="105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</x:row>
    <x:row r="344" ht="15.75" customHeight="1">
      <x:c r="A344" s="1"/>
      <x:c r="B344" s="105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  <x:c r="CA344" s="1"/>
      <x:c r="CB344" s="1"/>
      <x:c r="CC344" s="1"/>
      <x:c r="CD344" s="1"/>
      <x:c r="CE344" s="1"/>
      <x:c r="CF344" s="1"/>
    </x:row>
    <x:row r="345" ht="15.75" customHeight="1">
      <x:c r="A345" s="1"/>
      <x:c r="B345" s="105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</x:row>
    <x:row r="346" ht="15.75" customHeight="1">
      <x:c r="A346" s="1"/>
      <x:c r="B346" s="105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</x:row>
    <x:row r="347" ht="15.75" customHeight="1">
      <x:c r="A347" s="1"/>
      <x:c r="B347" s="105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</x:row>
    <x:row r="348" ht="15.75" customHeight="1">
      <x:c r="A348" s="1"/>
      <x:c r="B348" s="105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</x:row>
    <x:row r="349" ht="15.75" customHeight="1">
      <x:c r="A349" s="1"/>
      <x:c r="B349" s="105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</x:row>
    <x:row r="350" ht="15.75" customHeight="1">
      <x:c r="A350" s="1"/>
      <x:c r="B350" s="105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</x:row>
    <x:row r="351" ht="15.75" customHeight="1">
      <x:c r="A351" s="1"/>
      <x:c r="B351" s="105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</x:row>
    <x:row r="352" ht="15.75" customHeight="1">
      <x:c r="A352" s="1"/>
      <x:c r="B352" s="105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</x:row>
    <x:row r="353" ht="15.75" customHeight="1">
      <x:c r="A353" s="1"/>
      <x:c r="B353" s="105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</x:row>
    <x:row r="354" ht="15.75" customHeight="1">
      <x:c r="A354" s="1"/>
      <x:c r="B354" s="105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</x:row>
    <x:row r="355" ht="15.75" customHeight="1">
      <x:c r="A355" s="1"/>
      <x:c r="B355" s="105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</x:row>
    <x:row r="356" ht="15.75" customHeight="1">
      <x:c r="A356" s="1"/>
      <x:c r="B356" s="105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</x:row>
    <x:row r="357" ht="15.75" customHeight="1">
      <x:c r="A357" s="1"/>
      <x:c r="B357" s="105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  <x:c r="CA357" s="1"/>
      <x:c r="CB357" s="1"/>
      <x:c r="CC357" s="1"/>
      <x:c r="CD357" s="1"/>
      <x:c r="CE357" s="1"/>
      <x:c r="CF357" s="1"/>
    </x:row>
    <x:row r="358" ht="15.75" customHeight="1">
      <x:c r="A358" s="1"/>
      <x:c r="B358" s="105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</x:row>
    <x:row r="359" ht="15.75" customHeight="1">
      <x:c r="A359" s="1"/>
      <x:c r="B359" s="105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</x:row>
    <x:row r="360" ht="15.75" customHeight="1">
      <x:c r="A360" s="1"/>
      <x:c r="B360" s="105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</x:row>
    <x:row r="361" ht="15.75" customHeight="1">
      <x:c r="A361" s="1"/>
      <x:c r="B361" s="105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</x:row>
    <x:row r="362" ht="15.75" customHeight="1">
      <x:c r="A362" s="1"/>
      <x:c r="B362" s="105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</x:row>
    <x:row r="363" ht="15.75" customHeight="1">
      <x:c r="A363" s="1"/>
      <x:c r="B363" s="105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</x:row>
    <x:row r="364" ht="15.75" customHeight="1">
      <x:c r="A364" s="1"/>
      <x:c r="B364" s="105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</x:row>
    <x:row r="365" ht="15.75" customHeight="1">
      <x:c r="A365" s="1"/>
      <x:c r="B365" s="105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</x:row>
    <x:row r="366" ht="15.75" customHeight="1">
      <x:c r="A366" s="1"/>
      <x:c r="B366" s="105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</x:row>
    <x:row r="367" ht="15.75" customHeight="1">
      <x:c r="A367" s="1"/>
      <x:c r="B367" s="105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</x:row>
    <x:row r="368" ht="15.75" customHeight="1">
      <x:c r="A368" s="1"/>
      <x:c r="B368" s="105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</x:row>
    <x:row r="369" ht="15.75" customHeight="1">
      <x:c r="A369" s="1"/>
      <x:c r="B369" s="105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</x:row>
    <x:row r="370" ht="15.75" customHeight="1">
      <x:c r="A370" s="1"/>
      <x:c r="B370" s="105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</x:row>
    <x:row r="371" ht="15.75" customHeight="1">
      <x:c r="A371" s="1"/>
      <x:c r="B371" s="105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</x:row>
    <x:row r="372" ht="15.75" customHeight="1">
      <x:c r="A372" s="1"/>
      <x:c r="B372" s="105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</x:row>
    <x:row r="373" ht="15.75" customHeight="1">
      <x:c r="A373" s="1"/>
      <x:c r="B373" s="105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</x:row>
    <x:row r="374" ht="15.75" customHeight="1">
      <x:c r="A374" s="1"/>
      <x:c r="B374" s="105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</x:row>
    <x:row r="375" ht="15.75" customHeight="1">
      <x:c r="A375" s="1"/>
      <x:c r="B375" s="105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</x:row>
    <x:row r="376" ht="15.75" customHeight="1">
      <x:c r="A376" s="1"/>
      <x:c r="B376" s="105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</x:row>
    <x:row r="377" ht="15.75" customHeight="1">
      <x:c r="A377" s="1"/>
      <x:c r="B377" s="105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</x:row>
    <x:row r="378" ht="15.75" customHeight="1">
      <x:c r="A378" s="1"/>
      <x:c r="B378" s="105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</x:row>
    <x:row r="379" ht="15.75" customHeight="1">
      <x:c r="A379" s="1"/>
      <x:c r="B379" s="105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  <x:c r="CA379" s="1"/>
      <x:c r="CB379" s="1"/>
      <x:c r="CC379" s="1"/>
      <x:c r="CD379" s="1"/>
      <x:c r="CE379" s="1"/>
      <x:c r="CF379" s="1"/>
    </x:row>
    <x:row r="380" ht="15.75" customHeight="1">
      <x:c r="A380" s="1"/>
      <x:c r="B380" s="105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  <x:c r="CA380" s="1"/>
      <x:c r="CB380" s="1"/>
      <x:c r="CC380" s="1"/>
      <x:c r="CD380" s="1"/>
      <x:c r="CE380" s="1"/>
      <x:c r="CF380" s="1"/>
    </x:row>
    <x:row r="381" ht="15.75" customHeight="1">
      <x:c r="A381" s="1"/>
      <x:c r="B381" s="105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  <x:c r="CA381" s="1"/>
      <x:c r="CB381" s="1"/>
      <x:c r="CC381" s="1"/>
      <x:c r="CD381" s="1"/>
      <x:c r="CE381" s="1"/>
      <x:c r="CF381" s="1"/>
    </x:row>
    <x:row r="382" ht="15.75" customHeight="1">
      <x:c r="A382" s="1"/>
      <x:c r="B382" s="105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  <x:c r="CA382" s="1"/>
      <x:c r="CB382" s="1"/>
      <x:c r="CC382" s="1"/>
      <x:c r="CD382" s="1"/>
      <x:c r="CE382" s="1"/>
      <x:c r="CF382" s="1"/>
    </x:row>
    <x:row r="383" ht="15.75" customHeight="1">
      <x:c r="A383" s="1"/>
      <x:c r="B383" s="105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  <x:c r="CA383" s="1"/>
      <x:c r="CB383" s="1"/>
      <x:c r="CC383" s="1"/>
      <x:c r="CD383" s="1"/>
      <x:c r="CE383" s="1"/>
      <x:c r="CF383" s="1"/>
    </x:row>
    <x:row r="384" ht="15.75" customHeight="1">
      <x:c r="A384" s="1"/>
      <x:c r="B384" s="105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  <x:c r="CA384" s="1"/>
      <x:c r="CB384" s="1"/>
      <x:c r="CC384" s="1"/>
      <x:c r="CD384" s="1"/>
      <x:c r="CE384" s="1"/>
      <x:c r="CF384" s="1"/>
    </x:row>
    <x:row r="385" ht="15.75" customHeight="1">
      <x:c r="A385" s="1"/>
      <x:c r="B385" s="105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  <x:c r="CA385" s="1"/>
      <x:c r="CB385" s="1"/>
      <x:c r="CC385" s="1"/>
      <x:c r="CD385" s="1"/>
      <x:c r="CE385" s="1"/>
      <x:c r="CF385" s="1"/>
    </x:row>
    <x:row r="386" ht="15.75" customHeight="1">
      <x:c r="A386" s="1"/>
      <x:c r="B386" s="105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  <x:c r="CA386" s="1"/>
      <x:c r="CB386" s="1"/>
      <x:c r="CC386" s="1"/>
      <x:c r="CD386" s="1"/>
      <x:c r="CE386" s="1"/>
      <x:c r="CF386" s="1"/>
    </x:row>
    <x:row r="387" ht="15.75" customHeight="1">
      <x:c r="A387" s="1"/>
      <x:c r="B387" s="105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  <x:c r="CA387" s="1"/>
      <x:c r="CB387" s="1"/>
      <x:c r="CC387" s="1"/>
      <x:c r="CD387" s="1"/>
      <x:c r="CE387" s="1"/>
      <x:c r="CF387" s="1"/>
    </x:row>
    <x:row r="388" ht="15.75" customHeight="1">
      <x:c r="A388" s="1"/>
      <x:c r="B388" s="105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  <x:c r="CA388" s="1"/>
      <x:c r="CB388" s="1"/>
      <x:c r="CC388" s="1"/>
      <x:c r="CD388" s="1"/>
      <x:c r="CE388" s="1"/>
      <x:c r="CF388" s="1"/>
    </x:row>
    <x:row r="389" ht="15.75" customHeight="1">
      <x:c r="A389" s="1"/>
      <x:c r="B389" s="105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  <x:c r="CA389" s="1"/>
      <x:c r="CB389" s="1"/>
      <x:c r="CC389" s="1"/>
      <x:c r="CD389" s="1"/>
      <x:c r="CE389" s="1"/>
      <x:c r="CF389" s="1"/>
    </x:row>
    <x:row r="390" ht="15.75" customHeight="1">
      <x:c r="A390" s="1"/>
      <x:c r="B390" s="105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  <x:c r="CA390" s="1"/>
      <x:c r="CB390" s="1"/>
      <x:c r="CC390" s="1"/>
      <x:c r="CD390" s="1"/>
      <x:c r="CE390" s="1"/>
      <x:c r="CF390" s="1"/>
    </x:row>
    <x:row r="391" ht="15.75" customHeight="1">
      <x:c r="A391" s="1"/>
      <x:c r="B391" s="105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  <x:c r="CA391" s="1"/>
      <x:c r="CB391" s="1"/>
      <x:c r="CC391" s="1"/>
      <x:c r="CD391" s="1"/>
      <x:c r="CE391" s="1"/>
      <x:c r="CF391" s="1"/>
    </x:row>
    <x:row r="392" ht="15.75" customHeight="1">
      <x:c r="A392" s="1"/>
      <x:c r="B392" s="105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  <x:c r="CA392" s="1"/>
      <x:c r="CB392" s="1"/>
      <x:c r="CC392" s="1"/>
      <x:c r="CD392" s="1"/>
      <x:c r="CE392" s="1"/>
      <x:c r="CF392" s="1"/>
    </x:row>
    <x:row r="393" ht="15.75" customHeight="1">
      <x:c r="A393" s="1"/>
      <x:c r="B393" s="105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  <x:c r="CA393" s="1"/>
      <x:c r="CB393" s="1"/>
      <x:c r="CC393" s="1"/>
      <x:c r="CD393" s="1"/>
      <x:c r="CE393" s="1"/>
      <x:c r="CF393" s="1"/>
    </x:row>
    <x:row r="394" ht="15.75" customHeight="1">
      <x:c r="A394" s="1"/>
      <x:c r="B394" s="105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  <x:c r="CA394" s="1"/>
      <x:c r="CB394" s="1"/>
      <x:c r="CC394" s="1"/>
      <x:c r="CD394" s="1"/>
      <x:c r="CE394" s="1"/>
      <x:c r="CF394" s="1"/>
    </x:row>
    <x:row r="395" ht="15.75" customHeight="1">
      <x:c r="A395" s="1"/>
      <x:c r="B395" s="105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  <x:c r="CA395" s="1"/>
      <x:c r="CB395" s="1"/>
      <x:c r="CC395" s="1"/>
      <x:c r="CD395" s="1"/>
      <x:c r="CE395" s="1"/>
      <x:c r="CF395" s="1"/>
    </x:row>
    <x:row r="396" ht="15.75" customHeight="1">
      <x:c r="A396" s="1"/>
      <x:c r="B396" s="105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  <x:c r="CA396" s="1"/>
      <x:c r="CB396" s="1"/>
      <x:c r="CC396" s="1"/>
      <x:c r="CD396" s="1"/>
      <x:c r="CE396" s="1"/>
      <x:c r="CF396" s="1"/>
    </x:row>
    <x:row r="397" ht="15.75" customHeight="1">
      <x:c r="A397" s="1"/>
      <x:c r="B397" s="105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  <x:c r="CA397" s="1"/>
      <x:c r="CB397" s="1"/>
      <x:c r="CC397" s="1"/>
      <x:c r="CD397" s="1"/>
      <x:c r="CE397" s="1"/>
      <x:c r="CF397" s="1"/>
    </x:row>
    <x:row r="398" ht="15.75" customHeight="1">
      <x:c r="A398" s="1"/>
      <x:c r="B398" s="105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  <x:c r="CA398" s="1"/>
      <x:c r="CB398" s="1"/>
      <x:c r="CC398" s="1"/>
      <x:c r="CD398" s="1"/>
      <x:c r="CE398" s="1"/>
      <x:c r="CF398" s="1"/>
    </x:row>
    <x:row r="399" ht="15.75" customHeight="1">
      <x:c r="A399" s="1"/>
      <x:c r="B399" s="105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  <x:c r="CA399" s="1"/>
      <x:c r="CB399" s="1"/>
      <x:c r="CC399" s="1"/>
      <x:c r="CD399" s="1"/>
      <x:c r="CE399" s="1"/>
      <x:c r="CF399" s="1"/>
    </x:row>
    <x:row r="400" ht="15.75" customHeight="1">
      <x:c r="A400" s="1"/>
      <x:c r="B400" s="105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  <x:c r="CA400" s="1"/>
      <x:c r="CB400" s="1"/>
      <x:c r="CC400" s="1"/>
      <x:c r="CD400" s="1"/>
      <x:c r="CE400" s="1"/>
      <x:c r="CF400" s="1"/>
    </x:row>
    <x:row r="401" ht="15.75" customHeight="1">
      <x:c r="A401" s="1"/>
      <x:c r="B401" s="105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  <x:c r="CA401" s="1"/>
      <x:c r="CB401" s="1"/>
      <x:c r="CC401" s="1"/>
      <x:c r="CD401" s="1"/>
      <x:c r="CE401" s="1"/>
      <x:c r="CF401" s="1"/>
    </x:row>
    <x:row r="402" ht="15.75" customHeight="1">
      <x:c r="A402" s="1"/>
      <x:c r="B402" s="105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  <x:c r="CA402" s="1"/>
      <x:c r="CB402" s="1"/>
      <x:c r="CC402" s="1"/>
      <x:c r="CD402" s="1"/>
      <x:c r="CE402" s="1"/>
      <x:c r="CF402" s="1"/>
    </x:row>
    <x:row r="403" ht="15.75" customHeight="1">
      <x:c r="A403" s="1"/>
      <x:c r="B403" s="105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  <x:c r="CA403" s="1"/>
      <x:c r="CB403" s="1"/>
      <x:c r="CC403" s="1"/>
      <x:c r="CD403" s="1"/>
      <x:c r="CE403" s="1"/>
      <x:c r="CF403" s="1"/>
    </x:row>
    <x:row r="404" ht="15.75" customHeight="1">
      <x:c r="A404" s="1"/>
      <x:c r="B404" s="105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  <x:c r="CA404" s="1"/>
      <x:c r="CB404" s="1"/>
      <x:c r="CC404" s="1"/>
      <x:c r="CD404" s="1"/>
      <x:c r="CE404" s="1"/>
      <x:c r="CF404" s="1"/>
    </x:row>
    <x:row r="405" ht="15.75" customHeight="1">
      <x:c r="A405" s="1"/>
      <x:c r="B405" s="105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  <x:c r="CA405" s="1"/>
      <x:c r="CB405" s="1"/>
      <x:c r="CC405" s="1"/>
      <x:c r="CD405" s="1"/>
      <x:c r="CE405" s="1"/>
      <x:c r="CF405" s="1"/>
    </x:row>
    <x:row r="406" ht="15.75" customHeight="1">
      <x:c r="A406" s="1"/>
      <x:c r="B406" s="105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  <x:c r="CA406" s="1"/>
      <x:c r="CB406" s="1"/>
      <x:c r="CC406" s="1"/>
      <x:c r="CD406" s="1"/>
      <x:c r="CE406" s="1"/>
      <x:c r="CF406" s="1"/>
    </x:row>
    <x:row r="407" ht="15.75" customHeight="1">
      <x:c r="A407" s="1"/>
      <x:c r="B407" s="105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  <x:c r="CA407" s="1"/>
      <x:c r="CB407" s="1"/>
      <x:c r="CC407" s="1"/>
      <x:c r="CD407" s="1"/>
      <x:c r="CE407" s="1"/>
      <x:c r="CF407" s="1"/>
    </x:row>
    <x:row r="408" ht="15.75" customHeight="1">
      <x:c r="A408" s="1"/>
      <x:c r="B408" s="105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  <x:c r="CA408" s="1"/>
      <x:c r="CB408" s="1"/>
      <x:c r="CC408" s="1"/>
      <x:c r="CD408" s="1"/>
      <x:c r="CE408" s="1"/>
      <x:c r="CF408" s="1"/>
    </x:row>
    <x:row r="409" ht="15.75" customHeight="1">
      <x:c r="A409" s="1"/>
      <x:c r="B409" s="105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  <x:c r="CA409" s="1"/>
      <x:c r="CB409" s="1"/>
      <x:c r="CC409" s="1"/>
      <x:c r="CD409" s="1"/>
      <x:c r="CE409" s="1"/>
      <x:c r="CF409" s="1"/>
    </x:row>
    <x:row r="410" ht="15.75" customHeight="1">
      <x:c r="A410" s="1"/>
      <x:c r="B410" s="105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  <x:c r="CA410" s="1"/>
      <x:c r="CB410" s="1"/>
      <x:c r="CC410" s="1"/>
      <x:c r="CD410" s="1"/>
      <x:c r="CE410" s="1"/>
      <x:c r="CF410" s="1"/>
    </x:row>
    <x:row r="411" ht="15.75" customHeight="1">
      <x:c r="A411" s="1"/>
      <x:c r="B411" s="105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</x:row>
    <x:row r="412" ht="15.75" customHeight="1">
      <x:c r="A412" s="1"/>
      <x:c r="B412" s="105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</x:row>
    <x:row r="413" ht="15.75" customHeight="1">
      <x:c r="A413" s="1"/>
      <x:c r="B413" s="105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  <x:c r="CA413" s="1"/>
      <x:c r="CB413" s="1"/>
      <x:c r="CC413" s="1"/>
      <x:c r="CD413" s="1"/>
      <x:c r="CE413" s="1"/>
      <x:c r="CF413" s="1"/>
    </x:row>
    <x:row r="414" ht="15.75" customHeight="1">
      <x:c r="A414" s="1"/>
      <x:c r="B414" s="105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  <x:c r="CA414" s="1"/>
      <x:c r="CB414" s="1"/>
      <x:c r="CC414" s="1"/>
      <x:c r="CD414" s="1"/>
      <x:c r="CE414" s="1"/>
      <x:c r="CF414" s="1"/>
    </x:row>
    <x:row r="415" ht="15.75" customHeight="1">
      <x:c r="A415" s="1"/>
      <x:c r="B415" s="105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  <x:c r="CA415" s="1"/>
      <x:c r="CB415" s="1"/>
      <x:c r="CC415" s="1"/>
      <x:c r="CD415" s="1"/>
      <x:c r="CE415" s="1"/>
      <x:c r="CF415" s="1"/>
    </x:row>
    <x:row r="416" ht="15.75" customHeight="1">
      <x:c r="A416" s="1"/>
      <x:c r="B416" s="105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  <x:c r="CA416" s="1"/>
      <x:c r="CB416" s="1"/>
      <x:c r="CC416" s="1"/>
      <x:c r="CD416" s="1"/>
      <x:c r="CE416" s="1"/>
      <x:c r="CF416" s="1"/>
    </x:row>
    <x:row r="417" ht="15.75" customHeight="1">
      <x:c r="A417" s="1"/>
      <x:c r="B417" s="105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  <x:c r="CA417" s="1"/>
      <x:c r="CB417" s="1"/>
      <x:c r="CC417" s="1"/>
      <x:c r="CD417" s="1"/>
      <x:c r="CE417" s="1"/>
      <x:c r="CF417" s="1"/>
    </x:row>
    <x:row r="418" ht="15.75" customHeight="1">
      <x:c r="A418" s="1"/>
      <x:c r="B418" s="105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  <x:c r="CA418" s="1"/>
      <x:c r="CB418" s="1"/>
      <x:c r="CC418" s="1"/>
      <x:c r="CD418" s="1"/>
      <x:c r="CE418" s="1"/>
      <x:c r="CF418" s="1"/>
    </x:row>
    <x:row r="419" ht="15.75" customHeight="1">
      <x:c r="A419" s="1"/>
      <x:c r="B419" s="105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  <x:c r="CA419" s="1"/>
      <x:c r="CB419" s="1"/>
      <x:c r="CC419" s="1"/>
      <x:c r="CD419" s="1"/>
      <x:c r="CE419" s="1"/>
      <x:c r="CF419" s="1"/>
    </x:row>
    <x:row r="420" ht="15.75" customHeight="1">
      <x:c r="A420" s="1"/>
      <x:c r="B420" s="105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  <x:c r="CA420" s="1"/>
      <x:c r="CB420" s="1"/>
      <x:c r="CC420" s="1"/>
      <x:c r="CD420" s="1"/>
      <x:c r="CE420" s="1"/>
      <x:c r="CF420" s="1"/>
    </x:row>
    <x:row r="421" ht="15.75" customHeight="1">
      <x:c r="A421" s="1"/>
      <x:c r="B421" s="105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  <x:c r="CA421" s="1"/>
      <x:c r="CB421" s="1"/>
      <x:c r="CC421" s="1"/>
      <x:c r="CD421" s="1"/>
      <x:c r="CE421" s="1"/>
      <x:c r="CF421" s="1"/>
    </x:row>
    <x:row r="422" ht="15.75" customHeight="1">
      <x:c r="A422" s="1"/>
      <x:c r="B422" s="105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  <x:c r="CA422" s="1"/>
      <x:c r="CB422" s="1"/>
      <x:c r="CC422" s="1"/>
      <x:c r="CD422" s="1"/>
      <x:c r="CE422" s="1"/>
      <x:c r="CF422" s="1"/>
    </x:row>
    <x:row r="423" ht="15.75" customHeight="1">
      <x:c r="A423" s="1"/>
      <x:c r="B423" s="105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  <x:c r="CA423" s="1"/>
      <x:c r="CB423" s="1"/>
      <x:c r="CC423" s="1"/>
      <x:c r="CD423" s="1"/>
      <x:c r="CE423" s="1"/>
      <x:c r="CF423" s="1"/>
    </x:row>
    <x:row r="424" ht="15.75" customHeight="1">
      <x:c r="A424" s="1"/>
      <x:c r="B424" s="105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</x:row>
    <x:row r="425" ht="15.75" customHeight="1">
      <x:c r="A425" s="1"/>
      <x:c r="B425" s="105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  <x:c r="CA425" s="1"/>
      <x:c r="CB425" s="1"/>
      <x:c r="CC425" s="1"/>
      <x:c r="CD425" s="1"/>
      <x:c r="CE425" s="1"/>
      <x:c r="CF425" s="1"/>
    </x:row>
    <x:row r="426" ht="15.75" customHeight="1">
      <x:c r="A426" s="1"/>
      <x:c r="B426" s="105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  <x:c r="CA426" s="1"/>
      <x:c r="CB426" s="1"/>
      <x:c r="CC426" s="1"/>
      <x:c r="CD426" s="1"/>
      <x:c r="CE426" s="1"/>
      <x:c r="CF426" s="1"/>
    </x:row>
    <x:row r="427" ht="15.75" customHeight="1">
      <x:c r="A427" s="1"/>
      <x:c r="B427" s="105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  <x:c r="CA427" s="1"/>
      <x:c r="CB427" s="1"/>
      <x:c r="CC427" s="1"/>
      <x:c r="CD427" s="1"/>
      <x:c r="CE427" s="1"/>
      <x:c r="CF427" s="1"/>
    </x:row>
    <x:row r="428" ht="15.75" customHeight="1">
      <x:c r="A428" s="1"/>
      <x:c r="B428" s="105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  <x:c r="CA428" s="1"/>
      <x:c r="CB428" s="1"/>
      <x:c r="CC428" s="1"/>
      <x:c r="CD428" s="1"/>
      <x:c r="CE428" s="1"/>
      <x:c r="CF428" s="1"/>
    </x:row>
    <x:row r="429" ht="15.75" customHeight="1">
      <x:c r="A429" s="1"/>
      <x:c r="B429" s="105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  <x:c r="CA429" s="1"/>
      <x:c r="CB429" s="1"/>
      <x:c r="CC429" s="1"/>
      <x:c r="CD429" s="1"/>
      <x:c r="CE429" s="1"/>
      <x:c r="CF429" s="1"/>
    </x:row>
    <x:row r="430" ht="15.75" customHeight="1">
      <x:c r="A430" s="1"/>
      <x:c r="B430" s="105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  <x:c r="CA430" s="1"/>
      <x:c r="CB430" s="1"/>
      <x:c r="CC430" s="1"/>
      <x:c r="CD430" s="1"/>
      <x:c r="CE430" s="1"/>
      <x:c r="CF430" s="1"/>
    </x:row>
    <x:row r="431" ht="15.75" customHeight="1">
      <x:c r="A431" s="1"/>
      <x:c r="B431" s="105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  <x:c r="CA431" s="1"/>
      <x:c r="CB431" s="1"/>
      <x:c r="CC431" s="1"/>
      <x:c r="CD431" s="1"/>
      <x:c r="CE431" s="1"/>
      <x:c r="CF431" s="1"/>
    </x:row>
    <x:row r="432" ht="15.75" customHeight="1">
      <x:c r="A432" s="1"/>
      <x:c r="B432" s="105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  <x:c r="CA432" s="1"/>
      <x:c r="CB432" s="1"/>
      <x:c r="CC432" s="1"/>
      <x:c r="CD432" s="1"/>
      <x:c r="CE432" s="1"/>
      <x:c r="CF432" s="1"/>
    </x:row>
    <x:row r="433" ht="15.75" customHeight="1">
      <x:c r="A433" s="1"/>
      <x:c r="B433" s="105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  <x:c r="CA433" s="1"/>
      <x:c r="CB433" s="1"/>
      <x:c r="CC433" s="1"/>
      <x:c r="CD433" s="1"/>
      <x:c r="CE433" s="1"/>
      <x:c r="CF433" s="1"/>
    </x:row>
    <x:row r="434" ht="15.75" customHeight="1">
      <x:c r="A434" s="1"/>
      <x:c r="B434" s="105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  <x:c r="CA434" s="1"/>
      <x:c r="CB434" s="1"/>
      <x:c r="CC434" s="1"/>
      <x:c r="CD434" s="1"/>
      <x:c r="CE434" s="1"/>
      <x:c r="CF434" s="1"/>
    </x:row>
    <x:row r="435" ht="15.75" customHeight="1">
      <x:c r="A435" s="1"/>
      <x:c r="B435" s="105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  <x:c r="CA435" s="1"/>
      <x:c r="CB435" s="1"/>
      <x:c r="CC435" s="1"/>
      <x:c r="CD435" s="1"/>
      <x:c r="CE435" s="1"/>
      <x:c r="CF435" s="1"/>
    </x:row>
    <x:row r="436" ht="15.75" customHeight="1">
      <x:c r="A436" s="1"/>
      <x:c r="B436" s="105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  <x:c r="CA436" s="1"/>
      <x:c r="CB436" s="1"/>
      <x:c r="CC436" s="1"/>
      <x:c r="CD436" s="1"/>
      <x:c r="CE436" s="1"/>
      <x:c r="CF436" s="1"/>
    </x:row>
    <x:row r="437" ht="15.75" customHeight="1">
      <x:c r="A437" s="1"/>
      <x:c r="B437" s="105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  <x:c r="CA437" s="1"/>
      <x:c r="CB437" s="1"/>
      <x:c r="CC437" s="1"/>
      <x:c r="CD437" s="1"/>
      <x:c r="CE437" s="1"/>
      <x:c r="CF437" s="1"/>
    </x:row>
    <x:row r="438" ht="15.75" customHeight="1">
      <x:c r="A438" s="1"/>
      <x:c r="B438" s="105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  <x:c r="CA438" s="1"/>
      <x:c r="CB438" s="1"/>
      <x:c r="CC438" s="1"/>
      <x:c r="CD438" s="1"/>
      <x:c r="CE438" s="1"/>
      <x:c r="CF438" s="1"/>
    </x:row>
    <x:row r="439" ht="15.75" customHeight="1">
      <x:c r="A439" s="1"/>
      <x:c r="B439" s="105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  <x:c r="CA439" s="1"/>
      <x:c r="CB439" s="1"/>
      <x:c r="CC439" s="1"/>
      <x:c r="CD439" s="1"/>
      <x:c r="CE439" s="1"/>
      <x:c r="CF439" s="1"/>
    </x:row>
    <x:row r="440" ht="15.75" customHeight="1">
      <x:c r="A440" s="1"/>
      <x:c r="B440" s="105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  <x:c r="CA440" s="1"/>
      <x:c r="CB440" s="1"/>
      <x:c r="CC440" s="1"/>
      <x:c r="CD440" s="1"/>
      <x:c r="CE440" s="1"/>
      <x:c r="CF440" s="1"/>
    </x:row>
    <x:row r="441" ht="15.75" customHeight="1">
      <x:c r="A441" s="1"/>
      <x:c r="B441" s="105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  <x:c r="CA441" s="1"/>
      <x:c r="CB441" s="1"/>
      <x:c r="CC441" s="1"/>
      <x:c r="CD441" s="1"/>
      <x:c r="CE441" s="1"/>
      <x:c r="CF441" s="1"/>
    </x:row>
    <x:row r="442" ht="15.75" customHeight="1">
      <x:c r="A442" s="1"/>
      <x:c r="B442" s="105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  <x:c r="CA442" s="1"/>
      <x:c r="CB442" s="1"/>
      <x:c r="CC442" s="1"/>
      <x:c r="CD442" s="1"/>
      <x:c r="CE442" s="1"/>
      <x:c r="CF442" s="1"/>
    </x:row>
    <x:row r="443" ht="15.75" customHeight="1">
      <x:c r="A443" s="1"/>
      <x:c r="B443" s="105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  <x:c r="CA443" s="1"/>
      <x:c r="CB443" s="1"/>
      <x:c r="CC443" s="1"/>
      <x:c r="CD443" s="1"/>
      <x:c r="CE443" s="1"/>
      <x:c r="CF443" s="1"/>
    </x:row>
    <x:row r="444" ht="15.75" customHeight="1">
      <x:c r="A444" s="1"/>
      <x:c r="B444" s="105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</x:row>
    <x:row r="445" ht="15.75" customHeight="1">
      <x:c r="A445" s="1"/>
      <x:c r="B445" s="105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  <x:c r="CA445" s="1"/>
      <x:c r="CB445" s="1"/>
      <x:c r="CC445" s="1"/>
      <x:c r="CD445" s="1"/>
      <x:c r="CE445" s="1"/>
      <x:c r="CF445" s="1"/>
    </x:row>
    <x:row r="446" ht="15.75" customHeight="1">
      <x:c r="A446" s="1"/>
      <x:c r="B446" s="105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  <x:c r="CA446" s="1"/>
      <x:c r="CB446" s="1"/>
      <x:c r="CC446" s="1"/>
      <x:c r="CD446" s="1"/>
      <x:c r="CE446" s="1"/>
      <x:c r="CF446" s="1"/>
    </x:row>
    <x:row r="447" ht="15.75" customHeight="1">
      <x:c r="A447" s="1"/>
      <x:c r="B447" s="105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  <x:c r="CA447" s="1"/>
      <x:c r="CB447" s="1"/>
      <x:c r="CC447" s="1"/>
      <x:c r="CD447" s="1"/>
      <x:c r="CE447" s="1"/>
      <x:c r="CF447" s="1"/>
    </x:row>
    <x:row r="448" ht="15.75" customHeight="1">
      <x:c r="A448" s="1"/>
      <x:c r="B448" s="105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  <x:c r="CA448" s="1"/>
      <x:c r="CB448" s="1"/>
      <x:c r="CC448" s="1"/>
      <x:c r="CD448" s="1"/>
      <x:c r="CE448" s="1"/>
      <x:c r="CF448" s="1"/>
    </x:row>
    <x:row r="449" ht="15.75" customHeight="1">
      <x:c r="A449" s="1"/>
      <x:c r="B449" s="105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  <x:c r="CA449" s="1"/>
      <x:c r="CB449" s="1"/>
      <x:c r="CC449" s="1"/>
      <x:c r="CD449" s="1"/>
      <x:c r="CE449" s="1"/>
      <x:c r="CF449" s="1"/>
    </x:row>
    <x:row r="450" ht="15.75" customHeight="1">
      <x:c r="A450" s="1"/>
      <x:c r="B450" s="105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  <x:c r="CA450" s="1"/>
      <x:c r="CB450" s="1"/>
      <x:c r="CC450" s="1"/>
      <x:c r="CD450" s="1"/>
      <x:c r="CE450" s="1"/>
      <x:c r="CF450" s="1"/>
    </x:row>
    <x:row r="451" ht="15.75" customHeight="1">
      <x:c r="A451" s="1"/>
      <x:c r="B451" s="105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  <x:c r="CA451" s="1"/>
      <x:c r="CB451" s="1"/>
      <x:c r="CC451" s="1"/>
      <x:c r="CD451" s="1"/>
      <x:c r="CE451" s="1"/>
      <x:c r="CF451" s="1"/>
    </x:row>
    <x:row r="452" ht="15.75" customHeight="1">
      <x:c r="A452" s="1"/>
      <x:c r="B452" s="105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</x:row>
    <x:row r="453" ht="15.75" customHeight="1">
      <x:c r="A453" s="1"/>
      <x:c r="B453" s="105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</x:row>
    <x:row r="454" ht="15.75" customHeight="1">
      <x:c r="A454" s="1"/>
      <x:c r="B454" s="105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  <x:c r="CA454" s="1"/>
      <x:c r="CB454" s="1"/>
      <x:c r="CC454" s="1"/>
      <x:c r="CD454" s="1"/>
      <x:c r="CE454" s="1"/>
      <x:c r="CF454" s="1"/>
    </x:row>
    <x:row r="455" ht="15.75" customHeight="1">
      <x:c r="A455" s="1"/>
      <x:c r="B455" s="105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  <x:c r="CA455" s="1"/>
      <x:c r="CB455" s="1"/>
      <x:c r="CC455" s="1"/>
      <x:c r="CD455" s="1"/>
      <x:c r="CE455" s="1"/>
      <x:c r="CF455" s="1"/>
    </x:row>
    <x:row r="456" ht="15.75" customHeight="1">
      <x:c r="A456" s="1"/>
      <x:c r="B456" s="105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  <x:c r="CA456" s="1"/>
      <x:c r="CB456" s="1"/>
      <x:c r="CC456" s="1"/>
      <x:c r="CD456" s="1"/>
      <x:c r="CE456" s="1"/>
      <x:c r="CF456" s="1"/>
    </x:row>
    <x:row r="457" ht="15.75" customHeight="1">
      <x:c r="A457" s="1"/>
      <x:c r="B457" s="105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  <x:c r="CA457" s="1"/>
      <x:c r="CB457" s="1"/>
      <x:c r="CC457" s="1"/>
      <x:c r="CD457" s="1"/>
      <x:c r="CE457" s="1"/>
      <x:c r="CF457" s="1"/>
    </x:row>
    <x:row r="458" ht="15.75" customHeight="1">
      <x:c r="A458" s="1"/>
      <x:c r="B458" s="105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  <x:c r="CA458" s="1"/>
      <x:c r="CB458" s="1"/>
      <x:c r="CC458" s="1"/>
      <x:c r="CD458" s="1"/>
      <x:c r="CE458" s="1"/>
      <x:c r="CF458" s="1"/>
    </x:row>
    <x:row r="459" ht="15.75" customHeight="1">
      <x:c r="A459" s="1"/>
      <x:c r="B459" s="105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  <x:c r="CA459" s="1"/>
      <x:c r="CB459" s="1"/>
      <x:c r="CC459" s="1"/>
      <x:c r="CD459" s="1"/>
      <x:c r="CE459" s="1"/>
      <x:c r="CF459" s="1"/>
    </x:row>
    <x:row r="460" ht="15.75" customHeight="1">
      <x:c r="A460" s="1"/>
      <x:c r="B460" s="105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  <x:c r="CA460" s="1"/>
      <x:c r="CB460" s="1"/>
      <x:c r="CC460" s="1"/>
      <x:c r="CD460" s="1"/>
      <x:c r="CE460" s="1"/>
      <x:c r="CF460" s="1"/>
    </x:row>
    <x:row r="461" ht="15.75" customHeight="1">
      <x:c r="A461" s="1"/>
      <x:c r="B461" s="105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  <x:c r="CA461" s="1"/>
      <x:c r="CB461" s="1"/>
      <x:c r="CC461" s="1"/>
      <x:c r="CD461" s="1"/>
      <x:c r="CE461" s="1"/>
      <x:c r="CF461" s="1"/>
    </x:row>
    <x:row r="462" ht="15.75" customHeight="1">
      <x:c r="A462" s="1"/>
      <x:c r="B462" s="105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  <x:c r="CA462" s="1"/>
      <x:c r="CB462" s="1"/>
      <x:c r="CC462" s="1"/>
      <x:c r="CD462" s="1"/>
      <x:c r="CE462" s="1"/>
      <x:c r="CF462" s="1"/>
    </x:row>
    <x:row r="463" ht="15.75" customHeight="1">
      <x:c r="A463" s="1"/>
      <x:c r="B463" s="105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  <x:c r="CA463" s="1"/>
      <x:c r="CB463" s="1"/>
      <x:c r="CC463" s="1"/>
      <x:c r="CD463" s="1"/>
      <x:c r="CE463" s="1"/>
      <x:c r="CF463" s="1"/>
    </x:row>
    <x:row r="464" ht="15.75" customHeight="1">
      <x:c r="A464" s="1"/>
      <x:c r="B464" s="105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</x:row>
    <x:row r="465" ht="15.75" customHeight="1">
      <x:c r="A465" s="1"/>
      <x:c r="B465" s="105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  <x:c r="CA465" s="1"/>
      <x:c r="CB465" s="1"/>
      <x:c r="CC465" s="1"/>
      <x:c r="CD465" s="1"/>
      <x:c r="CE465" s="1"/>
      <x:c r="CF465" s="1"/>
    </x:row>
    <x:row r="466" ht="15.75" customHeight="1">
      <x:c r="A466" s="1"/>
      <x:c r="B466" s="105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  <x:c r="CA466" s="1"/>
      <x:c r="CB466" s="1"/>
      <x:c r="CC466" s="1"/>
      <x:c r="CD466" s="1"/>
      <x:c r="CE466" s="1"/>
      <x:c r="CF466" s="1"/>
    </x:row>
    <x:row r="467" ht="15.75" customHeight="1">
      <x:c r="A467" s="1"/>
      <x:c r="B467" s="105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  <x:c r="CA467" s="1"/>
      <x:c r="CB467" s="1"/>
      <x:c r="CC467" s="1"/>
      <x:c r="CD467" s="1"/>
      <x:c r="CE467" s="1"/>
      <x:c r="CF467" s="1"/>
    </x:row>
    <x:row r="468" ht="15.75" customHeight="1">
      <x:c r="A468" s="1"/>
      <x:c r="B468" s="105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  <x:c r="CA468" s="1"/>
      <x:c r="CB468" s="1"/>
      <x:c r="CC468" s="1"/>
      <x:c r="CD468" s="1"/>
      <x:c r="CE468" s="1"/>
      <x:c r="CF468" s="1"/>
    </x:row>
    <x:row r="469" ht="15.75" customHeight="1">
      <x:c r="A469" s="1"/>
      <x:c r="B469" s="105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  <x:c r="CA469" s="1"/>
      <x:c r="CB469" s="1"/>
      <x:c r="CC469" s="1"/>
      <x:c r="CD469" s="1"/>
      <x:c r="CE469" s="1"/>
      <x:c r="CF469" s="1"/>
    </x:row>
    <x:row r="470" ht="15.75" customHeight="1">
      <x:c r="A470" s="1"/>
      <x:c r="B470" s="105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  <x:c r="CA470" s="1"/>
      <x:c r="CB470" s="1"/>
      <x:c r="CC470" s="1"/>
      <x:c r="CD470" s="1"/>
      <x:c r="CE470" s="1"/>
      <x:c r="CF470" s="1"/>
    </x:row>
    <x:row r="471" ht="15.75" customHeight="1">
      <x:c r="A471" s="1"/>
      <x:c r="B471" s="105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  <x:c r="CA471" s="1"/>
      <x:c r="CB471" s="1"/>
      <x:c r="CC471" s="1"/>
      <x:c r="CD471" s="1"/>
      <x:c r="CE471" s="1"/>
      <x:c r="CF471" s="1"/>
    </x:row>
    <x:row r="472" ht="15.75" customHeight="1">
      <x:c r="A472" s="1"/>
      <x:c r="B472" s="105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  <x:c r="CA472" s="1"/>
      <x:c r="CB472" s="1"/>
      <x:c r="CC472" s="1"/>
      <x:c r="CD472" s="1"/>
      <x:c r="CE472" s="1"/>
      <x:c r="CF472" s="1"/>
    </x:row>
    <x:row r="473" ht="15.75" customHeight="1">
      <x:c r="A473" s="1"/>
      <x:c r="B473" s="105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  <x:c r="CA473" s="1"/>
      <x:c r="CB473" s="1"/>
      <x:c r="CC473" s="1"/>
      <x:c r="CD473" s="1"/>
      <x:c r="CE473" s="1"/>
      <x:c r="CF473" s="1"/>
    </x:row>
    <x:row r="474" ht="15.75" customHeight="1">
      <x:c r="A474" s="1"/>
      <x:c r="B474" s="105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  <x:c r="CA474" s="1"/>
      <x:c r="CB474" s="1"/>
      <x:c r="CC474" s="1"/>
      <x:c r="CD474" s="1"/>
      <x:c r="CE474" s="1"/>
      <x:c r="CF474" s="1"/>
    </x:row>
    <x:row r="475" ht="15.75" customHeight="1">
      <x:c r="A475" s="1"/>
      <x:c r="B475" s="105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  <x:c r="CA475" s="1"/>
      <x:c r="CB475" s="1"/>
      <x:c r="CC475" s="1"/>
      <x:c r="CD475" s="1"/>
      <x:c r="CE475" s="1"/>
      <x:c r="CF475" s="1"/>
    </x:row>
    <x:row r="476" ht="15.75" customHeight="1">
      <x:c r="A476" s="1"/>
      <x:c r="B476" s="105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  <x:c r="CA476" s="1"/>
      <x:c r="CB476" s="1"/>
      <x:c r="CC476" s="1"/>
      <x:c r="CD476" s="1"/>
      <x:c r="CE476" s="1"/>
      <x:c r="CF476" s="1"/>
    </x:row>
    <x:row r="477" ht="15.75" customHeight="1">
      <x:c r="A477" s="1"/>
      <x:c r="B477" s="105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  <x:c r="CA477" s="1"/>
      <x:c r="CB477" s="1"/>
      <x:c r="CC477" s="1"/>
      <x:c r="CD477" s="1"/>
      <x:c r="CE477" s="1"/>
      <x:c r="CF477" s="1"/>
    </x:row>
    <x:row r="478" ht="15.75" customHeight="1">
      <x:c r="A478" s="1"/>
      <x:c r="B478" s="105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  <x:c r="CA478" s="1"/>
      <x:c r="CB478" s="1"/>
      <x:c r="CC478" s="1"/>
      <x:c r="CD478" s="1"/>
      <x:c r="CE478" s="1"/>
      <x:c r="CF478" s="1"/>
    </x:row>
    <x:row r="479" ht="15.75" customHeight="1">
      <x:c r="A479" s="1"/>
      <x:c r="B479" s="105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  <x:c r="CA479" s="1"/>
      <x:c r="CB479" s="1"/>
      <x:c r="CC479" s="1"/>
      <x:c r="CD479" s="1"/>
      <x:c r="CE479" s="1"/>
      <x:c r="CF479" s="1"/>
    </x:row>
    <x:row r="480" ht="15.75" customHeight="1">
      <x:c r="A480" s="1"/>
      <x:c r="B480" s="105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  <x:c r="CA480" s="1"/>
      <x:c r="CB480" s="1"/>
      <x:c r="CC480" s="1"/>
      <x:c r="CD480" s="1"/>
      <x:c r="CE480" s="1"/>
      <x:c r="CF480" s="1"/>
    </x:row>
    <x:row r="481" ht="15.75" customHeight="1">
      <x:c r="A481" s="1"/>
      <x:c r="B481" s="105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  <x:c r="CA481" s="1"/>
      <x:c r="CB481" s="1"/>
      <x:c r="CC481" s="1"/>
      <x:c r="CD481" s="1"/>
      <x:c r="CE481" s="1"/>
      <x:c r="CF481" s="1"/>
    </x:row>
    <x:row r="482" ht="15.75" customHeight="1">
      <x:c r="A482" s="1"/>
      <x:c r="B482" s="105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  <x:c r="CA482" s="1"/>
      <x:c r="CB482" s="1"/>
      <x:c r="CC482" s="1"/>
      <x:c r="CD482" s="1"/>
      <x:c r="CE482" s="1"/>
      <x:c r="CF482" s="1"/>
    </x:row>
    <x:row r="483" ht="15.75" customHeight="1">
      <x:c r="A483" s="1"/>
      <x:c r="B483" s="105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  <x:c r="CA483" s="1"/>
      <x:c r="CB483" s="1"/>
      <x:c r="CC483" s="1"/>
      <x:c r="CD483" s="1"/>
      <x:c r="CE483" s="1"/>
      <x:c r="CF483" s="1"/>
    </x:row>
    <x:row r="484" ht="15.75" customHeight="1">
      <x:c r="A484" s="1"/>
      <x:c r="B484" s="105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  <x:c r="CA484" s="1"/>
      <x:c r="CB484" s="1"/>
      <x:c r="CC484" s="1"/>
      <x:c r="CD484" s="1"/>
      <x:c r="CE484" s="1"/>
      <x:c r="CF484" s="1"/>
    </x:row>
    <x:row r="485" ht="15.75" customHeight="1">
      <x:c r="A485" s="1"/>
      <x:c r="B485" s="105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  <x:c r="CA485" s="1"/>
      <x:c r="CB485" s="1"/>
      <x:c r="CC485" s="1"/>
      <x:c r="CD485" s="1"/>
      <x:c r="CE485" s="1"/>
      <x:c r="CF485" s="1"/>
    </x:row>
    <x:row r="486" ht="15.75" customHeight="1">
      <x:c r="A486" s="1"/>
      <x:c r="B486" s="105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  <x:c r="CA486" s="1"/>
      <x:c r="CB486" s="1"/>
      <x:c r="CC486" s="1"/>
      <x:c r="CD486" s="1"/>
      <x:c r="CE486" s="1"/>
      <x:c r="CF486" s="1"/>
    </x:row>
    <x:row r="487" ht="15.75" customHeight="1">
      <x:c r="A487" s="1"/>
      <x:c r="B487" s="105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  <x:c r="CA487" s="1"/>
      <x:c r="CB487" s="1"/>
      <x:c r="CC487" s="1"/>
      <x:c r="CD487" s="1"/>
      <x:c r="CE487" s="1"/>
      <x:c r="CF487" s="1"/>
    </x:row>
    <x:row r="488" ht="15.75" customHeight="1">
      <x:c r="A488" s="1"/>
      <x:c r="B488" s="105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  <x:c r="CA488" s="1"/>
      <x:c r="CB488" s="1"/>
      <x:c r="CC488" s="1"/>
      <x:c r="CD488" s="1"/>
      <x:c r="CE488" s="1"/>
      <x:c r="CF488" s="1"/>
    </x:row>
    <x:row r="489" ht="15.75" customHeight="1">
      <x:c r="A489" s="1"/>
      <x:c r="B489" s="105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  <x:c r="CA489" s="1"/>
      <x:c r="CB489" s="1"/>
      <x:c r="CC489" s="1"/>
      <x:c r="CD489" s="1"/>
      <x:c r="CE489" s="1"/>
      <x:c r="CF489" s="1"/>
    </x:row>
    <x:row r="490" ht="15.75" customHeight="1">
      <x:c r="A490" s="1"/>
      <x:c r="B490" s="105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  <x:c r="CA490" s="1"/>
      <x:c r="CB490" s="1"/>
      <x:c r="CC490" s="1"/>
      <x:c r="CD490" s="1"/>
      <x:c r="CE490" s="1"/>
      <x:c r="CF490" s="1"/>
    </x:row>
    <x:row r="491" ht="15.75" customHeight="1">
      <x:c r="A491" s="1"/>
      <x:c r="B491" s="105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  <x:c r="CA491" s="1"/>
      <x:c r="CB491" s="1"/>
      <x:c r="CC491" s="1"/>
      <x:c r="CD491" s="1"/>
      <x:c r="CE491" s="1"/>
      <x:c r="CF491" s="1"/>
    </x:row>
    <x:row r="492" ht="15.75" customHeight="1">
      <x:c r="A492" s="1"/>
      <x:c r="B492" s="105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  <x:c r="CA492" s="1"/>
      <x:c r="CB492" s="1"/>
      <x:c r="CC492" s="1"/>
      <x:c r="CD492" s="1"/>
      <x:c r="CE492" s="1"/>
      <x:c r="CF492" s="1"/>
    </x:row>
    <x:row r="493" ht="15.75" customHeight="1">
      <x:c r="A493" s="1"/>
      <x:c r="B493" s="105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  <x:c r="CA493" s="1"/>
      <x:c r="CB493" s="1"/>
      <x:c r="CC493" s="1"/>
      <x:c r="CD493" s="1"/>
      <x:c r="CE493" s="1"/>
      <x:c r="CF493" s="1"/>
    </x:row>
    <x:row r="494" ht="15.75" customHeight="1">
      <x:c r="A494" s="1"/>
      <x:c r="B494" s="105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  <x:c r="CA494" s="1"/>
      <x:c r="CB494" s="1"/>
      <x:c r="CC494" s="1"/>
      <x:c r="CD494" s="1"/>
      <x:c r="CE494" s="1"/>
      <x:c r="CF494" s="1"/>
    </x:row>
    <x:row r="495" ht="15.75" customHeight="1">
      <x:c r="A495" s="1"/>
      <x:c r="B495" s="105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  <x:c r="CA495" s="1"/>
      <x:c r="CB495" s="1"/>
      <x:c r="CC495" s="1"/>
      <x:c r="CD495" s="1"/>
      <x:c r="CE495" s="1"/>
      <x:c r="CF495" s="1"/>
    </x:row>
    <x:row r="496" ht="15.75" customHeight="1">
      <x:c r="A496" s="1"/>
      <x:c r="B496" s="105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  <x:c r="CA496" s="1"/>
      <x:c r="CB496" s="1"/>
      <x:c r="CC496" s="1"/>
      <x:c r="CD496" s="1"/>
      <x:c r="CE496" s="1"/>
      <x:c r="CF496" s="1"/>
    </x:row>
    <x:row r="497" ht="15.75" customHeight="1">
      <x:c r="A497" s="1"/>
      <x:c r="B497" s="105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  <x:c r="CA497" s="1"/>
      <x:c r="CB497" s="1"/>
      <x:c r="CC497" s="1"/>
      <x:c r="CD497" s="1"/>
      <x:c r="CE497" s="1"/>
      <x:c r="CF497" s="1"/>
    </x:row>
    <x:row r="498" ht="15.75" customHeight="1">
      <x:c r="A498" s="1"/>
      <x:c r="B498" s="105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  <x:c r="CA498" s="1"/>
      <x:c r="CB498" s="1"/>
      <x:c r="CC498" s="1"/>
      <x:c r="CD498" s="1"/>
      <x:c r="CE498" s="1"/>
      <x:c r="CF498" s="1"/>
    </x:row>
    <x:row r="499" ht="15.75" customHeight="1">
      <x:c r="A499" s="1"/>
      <x:c r="B499" s="105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  <x:c r="CA499" s="1"/>
      <x:c r="CB499" s="1"/>
      <x:c r="CC499" s="1"/>
      <x:c r="CD499" s="1"/>
      <x:c r="CE499" s="1"/>
      <x:c r="CF499" s="1"/>
    </x:row>
    <x:row r="500" ht="15.75" customHeight="1">
      <x:c r="A500" s="1"/>
      <x:c r="B500" s="105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  <x:c r="CA500" s="1"/>
      <x:c r="CB500" s="1"/>
      <x:c r="CC500" s="1"/>
      <x:c r="CD500" s="1"/>
      <x:c r="CE500" s="1"/>
      <x:c r="CF500" s="1"/>
    </x:row>
    <x:row r="501" ht="15.75" customHeight="1">
      <x:c r="A501" s="1"/>
      <x:c r="B501" s="105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  <x:c r="CA501" s="1"/>
      <x:c r="CB501" s="1"/>
      <x:c r="CC501" s="1"/>
      <x:c r="CD501" s="1"/>
      <x:c r="CE501" s="1"/>
      <x:c r="CF501" s="1"/>
    </x:row>
    <x:row r="502" ht="15.75" customHeight="1">
      <x:c r="A502" s="1"/>
      <x:c r="B502" s="105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  <x:c r="CA502" s="1"/>
      <x:c r="CB502" s="1"/>
      <x:c r="CC502" s="1"/>
      <x:c r="CD502" s="1"/>
      <x:c r="CE502" s="1"/>
      <x:c r="CF502" s="1"/>
    </x:row>
    <x:row r="503" ht="15.75" customHeight="1">
      <x:c r="A503" s="1"/>
      <x:c r="B503" s="105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</x:row>
    <x:row r="504" ht="15.75" customHeight="1">
      <x:c r="A504" s="1"/>
      <x:c r="B504" s="105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</x:row>
    <x:row r="505" ht="15.75" customHeight="1">
      <x:c r="A505" s="1"/>
      <x:c r="B505" s="105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  <x:c r="CA505" s="1"/>
      <x:c r="CB505" s="1"/>
      <x:c r="CC505" s="1"/>
      <x:c r="CD505" s="1"/>
      <x:c r="CE505" s="1"/>
      <x:c r="CF505" s="1"/>
    </x:row>
    <x:row r="506" ht="15.75" customHeight="1">
      <x:c r="A506" s="1"/>
      <x:c r="B506" s="105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  <x:c r="CA506" s="1"/>
      <x:c r="CB506" s="1"/>
      <x:c r="CC506" s="1"/>
      <x:c r="CD506" s="1"/>
      <x:c r="CE506" s="1"/>
      <x:c r="CF506" s="1"/>
    </x:row>
    <x:row r="507" ht="15.75" customHeight="1">
      <x:c r="A507" s="1"/>
      <x:c r="B507" s="105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  <x:c r="CA507" s="1"/>
      <x:c r="CB507" s="1"/>
      <x:c r="CC507" s="1"/>
      <x:c r="CD507" s="1"/>
      <x:c r="CE507" s="1"/>
      <x:c r="CF507" s="1"/>
    </x:row>
    <x:row r="508" ht="15.75" customHeight="1">
      <x:c r="A508" s="1"/>
      <x:c r="B508" s="105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  <x:c r="CA508" s="1"/>
      <x:c r="CB508" s="1"/>
      <x:c r="CC508" s="1"/>
      <x:c r="CD508" s="1"/>
      <x:c r="CE508" s="1"/>
      <x:c r="CF508" s="1"/>
    </x:row>
    <x:row r="509" ht="15.75" customHeight="1">
      <x:c r="A509" s="1"/>
      <x:c r="B509" s="105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  <x:c r="CA509" s="1"/>
      <x:c r="CB509" s="1"/>
      <x:c r="CC509" s="1"/>
      <x:c r="CD509" s="1"/>
      <x:c r="CE509" s="1"/>
      <x:c r="CF509" s="1"/>
    </x:row>
    <x:row r="510" ht="15.75" customHeight="1">
      <x:c r="A510" s="1"/>
      <x:c r="B510" s="105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  <x:c r="CA510" s="1"/>
      <x:c r="CB510" s="1"/>
      <x:c r="CC510" s="1"/>
      <x:c r="CD510" s="1"/>
      <x:c r="CE510" s="1"/>
      <x:c r="CF510" s="1"/>
    </x:row>
    <x:row r="511" ht="15.75" customHeight="1">
      <x:c r="A511" s="1"/>
      <x:c r="B511" s="105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  <x:c r="CA511" s="1"/>
      <x:c r="CB511" s="1"/>
      <x:c r="CC511" s="1"/>
      <x:c r="CD511" s="1"/>
      <x:c r="CE511" s="1"/>
      <x:c r="CF511" s="1"/>
    </x:row>
    <x:row r="512" ht="15.75" customHeight="1">
      <x:c r="A512" s="1"/>
      <x:c r="B512" s="105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  <x:c r="CA512" s="1"/>
      <x:c r="CB512" s="1"/>
      <x:c r="CC512" s="1"/>
      <x:c r="CD512" s="1"/>
      <x:c r="CE512" s="1"/>
      <x:c r="CF512" s="1"/>
    </x:row>
    <x:row r="513" ht="15.75" customHeight="1">
      <x:c r="A513" s="1"/>
      <x:c r="B513" s="105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  <x:c r="CA513" s="1"/>
      <x:c r="CB513" s="1"/>
      <x:c r="CC513" s="1"/>
      <x:c r="CD513" s="1"/>
      <x:c r="CE513" s="1"/>
      <x:c r="CF513" s="1"/>
    </x:row>
    <x:row r="514" ht="15.75" customHeight="1">
      <x:c r="A514" s="1"/>
      <x:c r="B514" s="105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  <x:c r="CA514" s="1"/>
      <x:c r="CB514" s="1"/>
      <x:c r="CC514" s="1"/>
      <x:c r="CD514" s="1"/>
      <x:c r="CE514" s="1"/>
      <x:c r="CF514" s="1"/>
    </x:row>
    <x:row r="515" ht="15.75" customHeight="1">
      <x:c r="A515" s="1"/>
      <x:c r="B515" s="105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  <x:c r="CA515" s="1"/>
      <x:c r="CB515" s="1"/>
      <x:c r="CC515" s="1"/>
      <x:c r="CD515" s="1"/>
      <x:c r="CE515" s="1"/>
      <x:c r="CF515" s="1"/>
    </x:row>
    <x:row r="516" ht="15.75" customHeight="1">
      <x:c r="A516" s="1"/>
      <x:c r="B516" s="105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  <x:c r="CA516" s="1"/>
      <x:c r="CB516" s="1"/>
      <x:c r="CC516" s="1"/>
      <x:c r="CD516" s="1"/>
      <x:c r="CE516" s="1"/>
      <x:c r="CF516" s="1"/>
    </x:row>
    <x:row r="517" ht="15.75" customHeight="1">
      <x:c r="A517" s="1"/>
      <x:c r="B517" s="105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  <x:c r="CA517" s="1"/>
      <x:c r="CB517" s="1"/>
      <x:c r="CC517" s="1"/>
      <x:c r="CD517" s="1"/>
      <x:c r="CE517" s="1"/>
      <x:c r="CF517" s="1"/>
    </x:row>
    <x:row r="518" ht="15.75" customHeight="1">
      <x:c r="A518" s="1"/>
      <x:c r="B518" s="105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  <x:c r="CA518" s="1"/>
      <x:c r="CB518" s="1"/>
      <x:c r="CC518" s="1"/>
      <x:c r="CD518" s="1"/>
      <x:c r="CE518" s="1"/>
      <x:c r="CF518" s="1"/>
    </x:row>
    <x:row r="519" ht="15.75" customHeight="1">
      <x:c r="A519" s="1"/>
      <x:c r="B519" s="105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  <x:c r="CA519" s="1"/>
      <x:c r="CB519" s="1"/>
      <x:c r="CC519" s="1"/>
      <x:c r="CD519" s="1"/>
      <x:c r="CE519" s="1"/>
      <x:c r="CF519" s="1"/>
    </x:row>
    <x:row r="520" ht="15.75" customHeight="1">
      <x:c r="A520" s="1"/>
      <x:c r="B520" s="105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  <x:c r="CA520" s="1"/>
      <x:c r="CB520" s="1"/>
      <x:c r="CC520" s="1"/>
      <x:c r="CD520" s="1"/>
      <x:c r="CE520" s="1"/>
      <x:c r="CF520" s="1"/>
    </x:row>
    <x:row r="521" ht="15.75" customHeight="1">
      <x:c r="A521" s="1"/>
      <x:c r="B521" s="105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  <x:c r="CA521" s="1"/>
      <x:c r="CB521" s="1"/>
      <x:c r="CC521" s="1"/>
      <x:c r="CD521" s="1"/>
      <x:c r="CE521" s="1"/>
      <x:c r="CF521" s="1"/>
    </x:row>
    <x:row r="522" ht="15.75" customHeight="1">
      <x:c r="A522" s="1"/>
      <x:c r="B522" s="105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  <x:c r="CA522" s="1"/>
      <x:c r="CB522" s="1"/>
      <x:c r="CC522" s="1"/>
      <x:c r="CD522" s="1"/>
      <x:c r="CE522" s="1"/>
      <x:c r="CF522" s="1"/>
    </x:row>
    <x:row r="523" ht="15.75" customHeight="1">
      <x:c r="A523" s="1"/>
      <x:c r="B523" s="105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  <x:c r="CA523" s="1"/>
      <x:c r="CB523" s="1"/>
      <x:c r="CC523" s="1"/>
      <x:c r="CD523" s="1"/>
      <x:c r="CE523" s="1"/>
      <x:c r="CF523" s="1"/>
    </x:row>
    <x:row r="524" ht="15.75" customHeight="1">
      <x:c r="A524" s="1"/>
      <x:c r="B524" s="105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  <x:c r="CA524" s="1"/>
      <x:c r="CB524" s="1"/>
      <x:c r="CC524" s="1"/>
      <x:c r="CD524" s="1"/>
      <x:c r="CE524" s="1"/>
      <x:c r="CF524" s="1"/>
    </x:row>
    <x:row r="525" ht="15.75" customHeight="1">
      <x:c r="A525" s="1"/>
      <x:c r="B525" s="105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  <x:c r="CA525" s="1"/>
      <x:c r="CB525" s="1"/>
      <x:c r="CC525" s="1"/>
      <x:c r="CD525" s="1"/>
      <x:c r="CE525" s="1"/>
      <x:c r="CF525" s="1"/>
    </x:row>
    <x:row r="526" ht="15.75" customHeight="1">
      <x:c r="A526" s="1"/>
      <x:c r="B526" s="105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</x:row>
    <x:row r="527" ht="15.75" customHeight="1">
      <x:c r="A527" s="1"/>
      <x:c r="B527" s="105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  <x:c r="CA527" s="1"/>
      <x:c r="CB527" s="1"/>
      <x:c r="CC527" s="1"/>
      <x:c r="CD527" s="1"/>
      <x:c r="CE527" s="1"/>
      <x:c r="CF527" s="1"/>
    </x:row>
    <x:row r="528" ht="15.75" customHeight="1">
      <x:c r="A528" s="1"/>
      <x:c r="B528" s="105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  <x:c r="CA528" s="1"/>
      <x:c r="CB528" s="1"/>
      <x:c r="CC528" s="1"/>
      <x:c r="CD528" s="1"/>
      <x:c r="CE528" s="1"/>
      <x:c r="CF528" s="1"/>
    </x:row>
    <x:row r="529" ht="15.75" customHeight="1">
      <x:c r="A529" s="1"/>
      <x:c r="B529" s="105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  <x:c r="CA529" s="1"/>
      <x:c r="CB529" s="1"/>
      <x:c r="CC529" s="1"/>
      <x:c r="CD529" s="1"/>
      <x:c r="CE529" s="1"/>
      <x:c r="CF529" s="1"/>
    </x:row>
    <x:row r="530" ht="15.75" customHeight="1">
      <x:c r="A530" s="1"/>
      <x:c r="B530" s="105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  <x:c r="CA530" s="1"/>
      <x:c r="CB530" s="1"/>
      <x:c r="CC530" s="1"/>
      <x:c r="CD530" s="1"/>
      <x:c r="CE530" s="1"/>
      <x:c r="CF530" s="1"/>
    </x:row>
    <x:row r="531" ht="15.75" customHeight="1">
      <x:c r="A531" s="1"/>
      <x:c r="B531" s="105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  <x:c r="CA531" s="1"/>
      <x:c r="CB531" s="1"/>
      <x:c r="CC531" s="1"/>
      <x:c r="CD531" s="1"/>
      <x:c r="CE531" s="1"/>
      <x:c r="CF531" s="1"/>
    </x:row>
    <x:row r="532" ht="15.75" customHeight="1">
      <x:c r="A532" s="1"/>
      <x:c r="B532" s="105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  <x:c r="CA532" s="1"/>
      <x:c r="CB532" s="1"/>
      <x:c r="CC532" s="1"/>
      <x:c r="CD532" s="1"/>
      <x:c r="CE532" s="1"/>
      <x:c r="CF532" s="1"/>
    </x:row>
    <x:row r="533" ht="15.75" customHeight="1">
      <x:c r="A533" s="1"/>
      <x:c r="B533" s="105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  <x:c r="CA533" s="1"/>
      <x:c r="CB533" s="1"/>
      <x:c r="CC533" s="1"/>
      <x:c r="CD533" s="1"/>
      <x:c r="CE533" s="1"/>
      <x:c r="CF533" s="1"/>
    </x:row>
    <x:row r="534" ht="15.75" customHeight="1">
      <x:c r="A534" s="1"/>
      <x:c r="B534" s="105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  <x:c r="CA534" s="1"/>
      <x:c r="CB534" s="1"/>
      <x:c r="CC534" s="1"/>
      <x:c r="CD534" s="1"/>
      <x:c r="CE534" s="1"/>
      <x:c r="CF534" s="1"/>
    </x:row>
    <x:row r="535" ht="15.75" customHeight="1">
      <x:c r="A535" s="1"/>
      <x:c r="B535" s="105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  <x:c r="CA535" s="1"/>
      <x:c r="CB535" s="1"/>
      <x:c r="CC535" s="1"/>
      <x:c r="CD535" s="1"/>
      <x:c r="CE535" s="1"/>
      <x:c r="CF535" s="1"/>
    </x:row>
    <x:row r="536" ht="15.75" customHeight="1">
      <x:c r="A536" s="1"/>
      <x:c r="B536" s="105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  <x:c r="CA536" s="1"/>
      <x:c r="CB536" s="1"/>
      <x:c r="CC536" s="1"/>
      <x:c r="CD536" s="1"/>
      <x:c r="CE536" s="1"/>
      <x:c r="CF536" s="1"/>
    </x:row>
    <x:row r="537" ht="15.75" customHeight="1">
      <x:c r="A537" s="1"/>
      <x:c r="B537" s="105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  <x:c r="CA537" s="1"/>
      <x:c r="CB537" s="1"/>
      <x:c r="CC537" s="1"/>
      <x:c r="CD537" s="1"/>
      <x:c r="CE537" s="1"/>
      <x:c r="CF537" s="1"/>
    </x:row>
    <x:row r="538" ht="15.75" customHeight="1">
      <x:c r="A538" s="1"/>
      <x:c r="B538" s="105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  <x:c r="CA538" s="1"/>
      <x:c r="CB538" s="1"/>
      <x:c r="CC538" s="1"/>
      <x:c r="CD538" s="1"/>
      <x:c r="CE538" s="1"/>
      <x:c r="CF538" s="1"/>
    </x:row>
    <x:row r="539" ht="15.75" customHeight="1">
      <x:c r="A539" s="1"/>
      <x:c r="B539" s="105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  <x:c r="CA539" s="1"/>
      <x:c r="CB539" s="1"/>
      <x:c r="CC539" s="1"/>
      <x:c r="CD539" s="1"/>
      <x:c r="CE539" s="1"/>
      <x:c r="CF539" s="1"/>
    </x:row>
    <x:row r="540" ht="15.75" customHeight="1">
      <x:c r="A540" s="1"/>
      <x:c r="B540" s="105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  <x:c r="CA540" s="1"/>
      <x:c r="CB540" s="1"/>
      <x:c r="CC540" s="1"/>
      <x:c r="CD540" s="1"/>
      <x:c r="CE540" s="1"/>
      <x:c r="CF540" s="1"/>
    </x:row>
    <x:row r="541" ht="15.75" customHeight="1">
      <x:c r="A541" s="1"/>
      <x:c r="B541" s="105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  <x:c r="CA541" s="1"/>
      <x:c r="CB541" s="1"/>
      <x:c r="CC541" s="1"/>
      <x:c r="CD541" s="1"/>
      <x:c r="CE541" s="1"/>
      <x:c r="CF541" s="1"/>
    </x:row>
    <x:row r="542" ht="15.75" customHeight="1">
      <x:c r="A542" s="1"/>
      <x:c r="B542" s="105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  <x:c r="CA542" s="1"/>
      <x:c r="CB542" s="1"/>
      <x:c r="CC542" s="1"/>
      <x:c r="CD542" s="1"/>
      <x:c r="CE542" s="1"/>
      <x:c r="CF542" s="1"/>
    </x:row>
    <x:row r="543" ht="15.75" customHeight="1">
      <x:c r="A543" s="1"/>
      <x:c r="B543" s="105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  <x:c r="CA543" s="1"/>
      <x:c r="CB543" s="1"/>
      <x:c r="CC543" s="1"/>
      <x:c r="CD543" s="1"/>
      <x:c r="CE543" s="1"/>
      <x:c r="CF543" s="1"/>
    </x:row>
    <x:row r="544" ht="15.75" customHeight="1">
      <x:c r="A544" s="1"/>
      <x:c r="B544" s="105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  <x:c r="CA544" s="1"/>
      <x:c r="CB544" s="1"/>
      <x:c r="CC544" s="1"/>
      <x:c r="CD544" s="1"/>
      <x:c r="CE544" s="1"/>
      <x:c r="CF544" s="1"/>
    </x:row>
    <x:row r="545" ht="15.75" customHeight="1">
      <x:c r="A545" s="1"/>
      <x:c r="B545" s="105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  <x:c r="CA545" s="1"/>
      <x:c r="CB545" s="1"/>
      <x:c r="CC545" s="1"/>
      <x:c r="CD545" s="1"/>
      <x:c r="CE545" s="1"/>
      <x:c r="CF545" s="1"/>
    </x:row>
    <x:row r="546" ht="15.75" customHeight="1">
      <x:c r="A546" s="1"/>
      <x:c r="B546" s="105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  <x:c r="CA546" s="1"/>
      <x:c r="CB546" s="1"/>
      <x:c r="CC546" s="1"/>
      <x:c r="CD546" s="1"/>
      <x:c r="CE546" s="1"/>
      <x:c r="CF546" s="1"/>
    </x:row>
    <x:row r="547" ht="15.75" customHeight="1">
      <x:c r="A547" s="1"/>
      <x:c r="B547" s="105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</x:row>
    <x:row r="548" ht="15.75" customHeight="1">
      <x:c r="A548" s="1"/>
      <x:c r="B548" s="105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</x:row>
    <x:row r="549" ht="15.75" customHeight="1">
      <x:c r="A549" s="1"/>
      <x:c r="B549" s="105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</x:row>
    <x:row r="550" ht="15.75" customHeight="1">
      <x:c r="A550" s="1"/>
      <x:c r="B550" s="105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</x:row>
    <x:row r="551" ht="15.75" customHeight="1">
      <x:c r="A551" s="1"/>
      <x:c r="B551" s="105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</x:row>
    <x:row r="552" ht="15.75" customHeight="1">
      <x:c r="A552" s="1"/>
      <x:c r="B552" s="105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</x:row>
    <x:row r="553" ht="15.75" customHeight="1">
      <x:c r="A553" s="1"/>
      <x:c r="B553" s="105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</x:row>
    <x:row r="554" ht="15.75" customHeight="1">
      <x:c r="A554" s="1"/>
      <x:c r="B554" s="105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</x:row>
    <x:row r="555" ht="15.75" customHeight="1">
      <x:c r="A555" s="1"/>
      <x:c r="B555" s="105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</x:row>
    <x:row r="556" ht="15.75" customHeight="1">
      <x:c r="A556" s="1"/>
      <x:c r="B556" s="105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</x:row>
    <x:row r="557" ht="15.75" customHeight="1">
      <x:c r="A557" s="1"/>
      <x:c r="B557" s="105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</x:row>
    <x:row r="558" ht="15.75" customHeight="1">
      <x:c r="A558" s="1"/>
      <x:c r="B558" s="105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</x:row>
    <x:row r="559" ht="15.75" customHeight="1">
      <x:c r="A559" s="1"/>
      <x:c r="B559" s="105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</x:row>
    <x:row r="560" ht="15.75" customHeight="1">
      <x:c r="A560" s="1"/>
      <x:c r="B560" s="105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</x:row>
    <x:row r="561" ht="15.75" customHeight="1">
      <x:c r="A561" s="1"/>
      <x:c r="B561" s="105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</x:row>
    <x:row r="562" ht="15.75" customHeight="1">
      <x:c r="A562" s="1"/>
      <x:c r="B562" s="105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</x:row>
    <x:row r="563" ht="15.75" customHeight="1">
      <x:c r="A563" s="1"/>
      <x:c r="B563" s="105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</x:row>
    <x:row r="564" ht="15.75" customHeight="1">
      <x:c r="A564" s="1"/>
      <x:c r="B564" s="105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</x:row>
    <x:row r="565" ht="15.75" customHeight="1">
      <x:c r="A565" s="1"/>
      <x:c r="B565" s="105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</x:row>
    <x:row r="566" ht="15.75" customHeight="1">
      <x:c r="A566" s="1"/>
      <x:c r="B566" s="105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  <x:c r="CA566" s="1"/>
      <x:c r="CB566" s="1"/>
      <x:c r="CC566" s="1"/>
      <x:c r="CD566" s="1"/>
      <x:c r="CE566" s="1"/>
      <x:c r="CF566" s="1"/>
    </x:row>
    <x:row r="567" ht="15.75" customHeight="1">
      <x:c r="A567" s="1"/>
      <x:c r="B567" s="105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  <x:c r="CA567" s="1"/>
      <x:c r="CB567" s="1"/>
      <x:c r="CC567" s="1"/>
      <x:c r="CD567" s="1"/>
      <x:c r="CE567" s="1"/>
      <x:c r="CF567" s="1"/>
    </x:row>
    <x:row r="568" ht="15.75" customHeight="1">
      <x:c r="A568" s="1"/>
      <x:c r="B568" s="105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  <x:c r="CA568" s="1"/>
      <x:c r="CB568" s="1"/>
      <x:c r="CC568" s="1"/>
      <x:c r="CD568" s="1"/>
      <x:c r="CE568" s="1"/>
      <x:c r="CF568" s="1"/>
    </x:row>
    <x:row r="569" ht="15.75" customHeight="1">
      <x:c r="A569" s="1"/>
      <x:c r="B569" s="105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  <x:c r="CA569" s="1"/>
      <x:c r="CB569" s="1"/>
      <x:c r="CC569" s="1"/>
      <x:c r="CD569" s="1"/>
      <x:c r="CE569" s="1"/>
      <x:c r="CF569" s="1"/>
    </x:row>
    <x:row r="570" ht="15.75" customHeight="1">
      <x:c r="A570" s="1"/>
      <x:c r="B570" s="105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  <x:c r="CA570" s="1"/>
      <x:c r="CB570" s="1"/>
      <x:c r="CC570" s="1"/>
      <x:c r="CD570" s="1"/>
      <x:c r="CE570" s="1"/>
      <x:c r="CF570" s="1"/>
    </x:row>
    <x:row r="571" ht="15.75" customHeight="1">
      <x:c r="A571" s="1"/>
      <x:c r="B571" s="105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  <x:c r="CA571" s="1"/>
      <x:c r="CB571" s="1"/>
      <x:c r="CC571" s="1"/>
      <x:c r="CD571" s="1"/>
      <x:c r="CE571" s="1"/>
      <x:c r="CF571" s="1"/>
    </x:row>
    <x:row r="572" ht="15.75" customHeight="1">
      <x:c r="A572" s="1"/>
      <x:c r="B572" s="105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</x:row>
    <x:row r="573" ht="15.75" customHeight="1">
      <x:c r="A573" s="1"/>
      <x:c r="B573" s="105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  <x:c r="CA573" s="1"/>
      <x:c r="CB573" s="1"/>
      <x:c r="CC573" s="1"/>
      <x:c r="CD573" s="1"/>
      <x:c r="CE573" s="1"/>
      <x:c r="CF573" s="1"/>
    </x:row>
    <x:row r="574" ht="15.75" customHeight="1">
      <x:c r="A574" s="1"/>
      <x:c r="B574" s="105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  <x:c r="CA574" s="1"/>
      <x:c r="CB574" s="1"/>
      <x:c r="CC574" s="1"/>
      <x:c r="CD574" s="1"/>
      <x:c r="CE574" s="1"/>
      <x:c r="CF574" s="1"/>
    </x:row>
    <x:row r="575" ht="15.75" customHeight="1">
      <x:c r="A575" s="1"/>
      <x:c r="B575" s="105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  <x:c r="CA575" s="1"/>
      <x:c r="CB575" s="1"/>
      <x:c r="CC575" s="1"/>
      <x:c r="CD575" s="1"/>
      <x:c r="CE575" s="1"/>
      <x:c r="CF575" s="1"/>
    </x:row>
    <x:row r="576" ht="15.75" customHeight="1">
      <x:c r="A576" s="1"/>
      <x:c r="B576" s="105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  <x:c r="CA576" s="1"/>
      <x:c r="CB576" s="1"/>
      <x:c r="CC576" s="1"/>
      <x:c r="CD576" s="1"/>
      <x:c r="CE576" s="1"/>
      <x:c r="CF576" s="1"/>
    </x:row>
    <x:row r="577" ht="15.75" customHeight="1">
      <x:c r="A577" s="1"/>
      <x:c r="B577" s="105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  <x:c r="CA577" s="1"/>
      <x:c r="CB577" s="1"/>
      <x:c r="CC577" s="1"/>
      <x:c r="CD577" s="1"/>
      <x:c r="CE577" s="1"/>
      <x:c r="CF577" s="1"/>
    </x:row>
    <x:row r="578" ht="15.75" customHeight="1">
      <x:c r="A578" s="1"/>
      <x:c r="B578" s="105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  <x:c r="CA578" s="1"/>
      <x:c r="CB578" s="1"/>
      <x:c r="CC578" s="1"/>
      <x:c r="CD578" s="1"/>
      <x:c r="CE578" s="1"/>
      <x:c r="CF578" s="1"/>
    </x:row>
    <x:row r="579" ht="15.75" customHeight="1">
      <x:c r="A579" s="1"/>
      <x:c r="B579" s="105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  <x:c r="CA579" s="1"/>
      <x:c r="CB579" s="1"/>
      <x:c r="CC579" s="1"/>
      <x:c r="CD579" s="1"/>
      <x:c r="CE579" s="1"/>
      <x:c r="CF579" s="1"/>
    </x:row>
    <x:row r="580" ht="15.75" customHeight="1">
      <x:c r="A580" s="1"/>
      <x:c r="B580" s="105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  <x:c r="CA580" s="1"/>
      <x:c r="CB580" s="1"/>
      <x:c r="CC580" s="1"/>
      <x:c r="CD580" s="1"/>
      <x:c r="CE580" s="1"/>
      <x:c r="CF580" s="1"/>
    </x:row>
    <x:row r="581" ht="15.75" customHeight="1">
      <x:c r="A581" s="1"/>
      <x:c r="B581" s="105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  <x:c r="CA581" s="1"/>
      <x:c r="CB581" s="1"/>
      <x:c r="CC581" s="1"/>
      <x:c r="CD581" s="1"/>
      <x:c r="CE581" s="1"/>
      <x:c r="CF581" s="1"/>
    </x:row>
    <x:row r="582" ht="15.75" customHeight="1">
      <x:c r="A582" s="1"/>
      <x:c r="B582" s="105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  <x:c r="CA582" s="1"/>
      <x:c r="CB582" s="1"/>
      <x:c r="CC582" s="1"/>
      <x:c r="CD582" s="1"/>
      <x:c r="CE582" s="1"/>
      <x:c r="CF582" s="1"/>
    </x:row>
    <x:row r="583" ht="15.75" customHeight="1">
      <x:c r="A583" s="1"/>
      <x:c r="B583" s="105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  <x:c r="CA583" s="1"/>
      <x:c r="CB583" s="1"/>
      <x:c r="CC583" s="1"/>
      <x:c r="CD583" s="1"/>
      <x:c r="CE583" s="1"/>
      <x:c r="CF583" s="1"/>
    </x:row>
    <x:row r="584" ht="15.75" customHeight="1">
      <x:c r="A584" s="1"/>
      <x:c r="B584" s="105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  <x:c r="CA584" s="1"/>
      <x:c r="CB584" s="1"/>
      <x:c r="CC584" s="1"/>
      <x:c r="CD584" s="1"/>
      <x:c r="CE584" s="1"/>
      <x:c r="CF584" s="1"/>
    </x:row>
    <x:row r="585" ht="15.75" customHeight="1">
      <x:c r="A585" s="1"/>
      <x:c r="B585" s="105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</x:row>
    <x:row r="586" ht="15.75" customHeight="1">
      <x:c r="A586" s="1"/>
      <x:c r="B586" s="105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</x:row>
    <x:row r="587" ht="15.75" customHeight="1">
      <x:c r="A587" s="1"/>
      <x:c r="B587" s="105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  <x:c r="CA587" s="1"/>
      <x:c r="CB587" s="1"/>
      <x:c r="CC587" s="1"/>
      <x:c r="CD587" s="1"/>
      <x:c r="CE587" s="1"/>
      <x:c r="CF587" s="1"/>
    </x:row>
    <x:row r="588" ht="15.75" customHeight="1">
      <x:c r="A588" s="1"/>
      <x:c r="B588" s="105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  <x:c r="CA588" s="1"/>
      <x:c r="CB588" s="1"/>
      <x:c r="CC588" s="1"/>
      <x:c r="CD588" s="1"/>
      <x:c r="CE588" s="1"/>
      <x:c r="CF588" s="1"/>
    </x:row>
    <x:row r="589" ht="15.75" customHeight="1">
      <x:c r="A589" s="1"/>
      <x:c r="B589" s="105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  <x:c r="CA589" s="1"/>
      <x:c r="CB589" s="1"/>
      <x:c r="CC589" s="1"/>
      <x:c r="CD589" s="1"/>
      <x:c r="CE589" s="1"/>
      <x:c r="CF589" s="1"/>
    </x:row>
    <x:row r="590" ht="15.75" customHeight="1">
      <x:c r="A590" s="1"/>
      <x:c r="B590" s="105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  <x:c r="CA590" s="1"/>
      <x:c r="CB590" s="1"/>
      <x:c r="CC590" s="1"/>
      <x:c r="CD590" s="1"/>
      <x:c r="CE590" s="1"/>
      <x:c r="CF590" s="1"/>
    </x:row>
    <x:row r="591" ht="15.75" customHeight="1">
      <x:c r="A591" s="1"/>
      <x:c r="B591" s="105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  <x:c r="CA591" s="1"/>
      <x:c r="CB591" s="1"/>
      <x:c r="CC591" s="1"/>
      <x:c r="CD591" s="1"/>
      <x:c r="CE591" s="1"/>
      <x:c r="CF591" s="1"/>
    </x:row>
    <x:row r="592" ht="15.75" customHeight="1">
      <x:c r="A592" s="1"/>
      <x:c r="B592" s="105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  <x:c r="CA592" s="1"/>
      <x:c r="CB592" s="1"/>
      <x:c r="CC592" s="1"/>
      <x:c r="CD592" s="1"/>
      <x:c r="CE592" s="1"/>
      <x:c r="CF592" s="1"/>
    </x:row>
    <x:row r="593" ht="15.75" customHeight="1">
      <x:c r="A593" s="1"/>
      <x:c r="B593" s="105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  <x:c r="CA593" s="1"/>
      <x:c r="CB593" s="1"/>
      <x:c r="CC593" s="1"/>
      <x:c r="CD593" s="1"/>
      <x:c r="CE593" s="1"/>
      <x:c r="CF593" s="1"/>
    </x:row>
    <x:row r="594" ht="15.75" customHeight="1">
      <x:c r="A594" s="1"/>
      <x:c r="B594" s="105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  <x:c r="CA594" s="1"/>
      <x:c r="CB594" s="1"/>
      <x:c r="CC594" s="1"/>
      <x:c r="CD594" s="1"/>
      <x:c r="CE594" s="1"/>
      <x:c r="CF594" s="1"/>
    </x:row>
    <x:row r="595" ht="15.75" customHeight="1">
      <x:c r="A595" s="1"/>
      <x:c r="B595" s="105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  <x:c r="CA595" s="1"/>
      <x:c r="CB595" s="1"/>
      <x:c r="CC595" s="1"/>
      <x:c r="CD595" s="1"/>
      <x:c r="CE595" s="1"/>
      <x:c r="CF595" s="1"/>
    </x:row>
    <x:row r="596" ht="15.75" customHeight="1">
      <x:c r="A596" s="1"/>
      <x:c r="B596" s="105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</x:row>
    <x:row r="597" ht="15.75" customHeight="1">
      <x:c r="A597" s="1"/>
      <x:c r="B597" s="105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</x:row>
    <x:row r="598" ht="15.75" customHeight="1">
      <x:c r="A598" s="1"/>
      <x:c r="B598" s="105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  <x:c r="CA598" s="1"/>
      <x:c r="CB598" s="1"/>
      <x:c r="CC598" s="1"/>
      <x:c r="CD598" s="1"/>
      <x:c r="CE598" s="1"/>
      <x:c r="CF598" s="1"/>
    </x:row>
    <x:row r="599" ht="15.75" customHeight="1">
      <x:c r="A599" s="1"/>
      <x:c r="B599" s="105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  <x:c r="CA599" s="1"/>
      <x:c r="CB599" s="1"/>
      <x:c r="CC599" s="1"/>
      <x:c r="CD599" s="1"/>
      <x:c r="CE599" s="1"/>
      <x:c r="CF599" s="1"/>
    </x:row>
    <x:row r="600" ht="15.75" customHeight="1">
      <x:c r="A600" s="1"/>
      <x:c r="B600" s="105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  <x:c r="CA600" s="1"/>
      <x:c r="CB600" s="1"/>
      <x:c r="CC600" s="1"/>
      <x:c r="CD600" s="1"/>
      <x:c r="CE600" s="1"/>
      <x:c r="CF600" s="1"/>
    </x:row>
    <x:row r="601" ht="15.75" customHeight="1">
      <x:c r="A601" s="1"/>
      <x:c r="B601" s="105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  <x:c r="CA601" s="1"/>
      <x:c r="CB601" s="1"/>
      <x:c r="CC601" s="1"/>
      <x:c r="CD601" s="1"/>
      <x:c r="CE601" s="1"/>
      <x:c r="CF601" s="1"/>
    </x:row>
    <x:row r="602" ht="15.75" customHeight="1">
      <x:c r="A602" s="1"/>
      <x:c r="B602" s="105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  <x:c r="CA602" s="1"/>
      <x:c r="CB602" s="1"/>
      <x:c r="CC602" s="1"/>
      <x:c r="CD602" s="1"/>
      <x:c r="CE602" s="1"/>
      <x:c r="CF602" s="1"/>
    </x:row>
    <x:row r="603" ht="15.75" customHeight="1">
      <x:c r="A603" s="1"/>
      <x:c r="B603" s="105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  <x:c r="CA603" s="1"/>
      <x:c r="CB603" s="1"/>
      <x:c r="CC603" s="1"/>
      <x:c r="CD603" s="1"/>
      <x:c r="CE603" s="1"/>
      <x:c r="CF603" s="1"/>
    </x:row>
    <x:row r="604" ht="15.75" customHeight="1">
      <x:c r="A604" s="1"/>
      <x:c r="B604" s="105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  <x:c r="CA604" s="1"/>
      <x:c r="CB604" s="1"/>
      <x:c r="CC604" s="1"/>
      <x:c r="CD604" s="1"/>
      <x:c r="CE604" s="1"/>
      <x:c r="CF604" s="1"/>
    </x:row>
    <x:row r="605" ht="15.75" customHeight="1">
      <x:c r="A605" s="1"/>
      <x:c r="B605" s="105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  <x:c r="CA605" s="1"/>
      <x:c r="CB605" s="1"/>
      <x:c r="CC605" s="1"/>
      <x:c r="CD605" s="1"/>
      <x:c r="CE605" s="1"/>
      <x:c r="CF605" s="1"/>
    </x:row>
    <x:row r="606" ht="15.75" customHeight="1">
      <x:c r="A606" s="1"/>
      <x:c r="B606" s="105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  <x:c r="CA606" s="1"/>
      <x:c r="CB606" s="1"/>
      <x:c r="CC606" s="1"/>
      <x:c r="CD606" s="1"/>
      <x:c r="CE606" s="1"/>
      <x:c r="CF606" s="1"/>
    </x:row>
    <x:row r="607" ht="15.75" customHeight="1">
      <x:c r="A607" s="1"/>
      <x:c r="B607" s="105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  <x:c r="CA607" s="1"/>
      <x:c r="CB607" s="1"/>
      <x:c r="CC607" s="1"/>
      <x:c r="CD607" s="1"/>
      <x:c r="CE607" s="1"/>
      <x:c r="CF607" s="1"/>
    </x:row>
    <x:row r="608" ht="15.75" customHeight="1">
      <x:c r="A608" s="1"/>
      <x:c r="B608" s="105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  <x:c r="CA608" s="1"/>
      <x:c r="CB608" s="1"/>
      <x:c r="CC608" s="1"/>
      <x:c r="CD608" s="1"/>
      <x:c r="CE608" s="1"/>
      <x:c r="CF608" s="1"/>
    </x:row>
    <x:row r="609" ht="15.75" customHeight="1">
      <x:c r="A609" s="1"/>
      <x:c r="B609" s="105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  <x:c r="CA609" s="1"/>
      <x:c r="CB609" s="1"/>
      <x:c r="CC609" s="1"/>
      <x:c r="CD609" s="1"/>
      <x:c r="CE609" s="1"/>
      <x:c r="CF609" s="1"/>
    </x:row>
    <x:row r="610" ht="15.75" customHeight="1">
      <x:c r="A610" s="1"/>
      <x:c r="B610" s="105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  <x:c r="CA610" s="1"/>
      <x:c r="CB610" s="1"/>
      <x:c r="CC610" s="1"/>
      <x:c r="CD610" s="1"/>
      <x:c r="CE610" s="1"/>
      <x:c r="CF610" s="1"/>
    </x:row>
    <x:row r="611" ht="15.75" customHeight="1">
      <x:c r="A611" s="1"/>
      <x:c r="B611" s="105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  <x:c r="CA611" s="1"/>
      <x:c r="CB611" s="1"/>
      <x:c r="CC611" s="1"/>
      <x:c r="CD611" s="1"/>
      <x:c r="CE611" s="1"/>
      <x:c r="CF611" s="1"/>
    </x:row>
    <x:row r="612" ht="15.75" customHeight="1">
      <x:c r="A612" s="1"/>
      <x:c r="B612" s="105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  <x:c r="CA612" s="1"/>
      <x:c r="CB612" s="1"/>
      <x:c r="CC612" s="1"/>
      <x:c r="CD612" s="1"/>
      <x:c r="CE612" s="1"/>
      <x:c r="CF612" s="1"/>
    </x:row>
    <x:row r="613" ht="15.75" customHeight="1">
      <x:c r="A613" s="1"/>
      <x:c r="B613" s="105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  <x:c r="CA613" s="1"/>
      <x:c r="CB613" s="1"/>
      <x:c r="CC613" s="1"/>
      <x:c r="CD613" s="1"/>
      <x:c r="CE613" s="1"/>
      <x:c r="CF613" s="1"/>
    </x:row>
    <x:row r="614" ht="15.75" customHeight="1">
      <x:c r="A614" s="1"/>
      <x:c r="B614" s="105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  <x:c r="CA614" s="1"/>
      <x:c r="CB614" s="1"/>
      <x:c r="CC614" s="1"/>
      <x:c r="CD614" s="1"/>
      <x:c r="CE614" s="1"/>
      <x:c r="CF614" s="1"/>
    </x:row>
    <x:row r="615" ht="15.75" customHeight="1">
      <x:c r="A615" s="1"/>
      <x:c r="B615" s="105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  <x:c r="CA615" s="1"/>
      <x:c r="CB615" s="1"/>
      <x:c r="CC615" s="1"/>
      <x:c r="CD615" s="1"/>
      <x:c r="CE615" s="1"/>
      <x:c r="CF615" s="1"/>
    </x:row>
    <x:row r="616" ht="15.75" customHeight="1">
      <x:c r="A616" s="1"/>
      <x:c r="B616" s="105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  <x:c r="CA616" s="1"/>
      <x:c r="CB616" s="1"/>
      <x:c r="CC616" s="1"/>
      <x:c r="CD616" s="1"/>
      <x:c r="CE616" s="1"/>
      <x:c r="CF616" s="1"/>
    </x:row>
    <x:row r="617" ht="15.75" customHeight="1">
      <x:c r="A617" s="1"/>
      <x:c r="B617" s="105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  <x:c r="CA617" s="1"/>
      <x:c r="CB617" s="1"/>
      <x:c r="CC617" s="1"/>
      <x:c r="CD617" s="1"/>
      <x:c r="CE617" s="1"/>
      <x:c r="CF617" s="1"/>
    </x:row>
    <x:row r="618" ht="15.75" customHeight="1">
      <x:c r="A618" s="1"/>
      <x:c r="B618" s="105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  <x:c r="CA618" s="1"/>
      <x:c r="CB618" s="1"/>
      <x:c r="CC618" s="1"/>
      <x:c r="CD618" s="1"/>
      <x:c r="CE618" s="1"/>
      <x:c r="CF618" s="1"/>
    </x:row>
    <x:row r="619" ht="15.75" customHeight="1">
      <x:c r="A619" s="1"/>
      <x:c r="B619" s="105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  <x:c r="CA619" s="1"/>
      <x:c r="CB619" s="1"/>
      <x:c r="CC619" s="1"/>
      <x:c r="CD619" s="1"/>
      <x:c r="CE619" s="1"/>
      <x:c r="CF619" s="1"/>
    </x:row>
    <x:row r="620" ht="15.75" customHeight="1">
      <x:c r="A620" s="1"/>
      <x:c r="B620" s="105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  <x:c r="CA620" s="1"/>
      <x:c r="CB620" s="1"/>
      <x:c r="CC620" s="1"/>
      <x:c r="CD620" s="1"/>
      <x:c r="CE620" s="1"/>
      <x:c r="CF620" s="1"/>
    </x:row>
    <x:row r="621" ht="15.75" customHeight="1">
      <x:c r="A621" s="1"/>
      <x:c r="B621" s="105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  <x:c r="CA621" s="1"/>
      <x:c r="CB621" s="1"/>
      <x:c r="CC621" s="1"/>
      <x:c r="CD621" s="1"/>
      <x:c r="CE621" s="1"/>
      <x:c r="CF621" s="1"/>
    </x:row>
    <x:row r="622" ht="15.75" customHeight="1">
      <x:c r="A622" s="1"/>
      <x:c r="B622" s="105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  <x:c r="CA622" s="1"/>
      <x:c r="CB622" s="1"/>
      <x:c r="CC622" s="1"/>
      <x:c r="CD622" s="1"/>
      <x:c r="CE622" s="1"/>
      <x:c r="CF622" s="1"/>
    </x:row>
    <x:row r="623" ht="15.75" customHeight="1">
      <x:c r="A623" s="1"/>
      <x:c r="B623" s="105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  <x:c r="CA623" s="1"/>
      <x:c r="CB623" s="1"/>
      <x:c r="CC623" s="1"/>
      <x:c r="CD623" s="1"/>
      <x:c r="CE623" s="1"/>
      <x:c r="CF623" s="1"/>
    </x:row>
    <x:row r="624" ht="15.75" customHeight="1">
      <x:c r="A624" s="1"/>
      <x:c r="B624" s="105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  <x:c r="CA624" s="1"/>
      <x:c r="CB624" s="1"/>
      <x:c r="CC624" s="1"/>
      <x:c r="CD624" s="1"/>
      <x:c r="CE624" s="1"/>
      <x:c r="CF624" s="1"/>
    </x:row>
    <x:row r="625" ht="15.75" customHeight="1">
      <x:c r="A625" s="1"/>
      <x:c r="B625" s="105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  <x:c r="CA625" s="1"/>
      <x:c r="CB625" s="1"/>
      <x:c r="CC625" s="1"/>
      <x:c r="CD625" s="1"/>
      <x:c r="CE625" s="1"/>
      <x:c r="CF625" s="1"/>
    </x:row>
    <x:row r="626" ht="15.75" customHeight="1">
      <x:c r="A626" s="1"/>
      <x:c r="B626" s="105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  <x:c r="CA626" s="1"/>
      <x:c r="CB626" s="1"/>
      <x:c r="CC626" s="1"/>
      <x:c r="CD626" s="1"/>
      <x:c r="CE626" s="1"/>
      <x:c r="CF626" s="1"/>
    </x:row>
    <x:row r="627" ht="15.75" customHeight="1">
      <x:c r="A627" s="1"/>
      <x:c r="B627" s="105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  <x:c r="CA627" s="1"/>
      <x:c r="CB627" s="1"/>
      <x:c r="CC627" s="1"/>
      <x:c r="CD627" s="1"/>
      <x:c r="CE627" s="1"/>
      <x:c r="CF627" s="1"/>
    </x:row>
    <x:row r="628" ht="15.75" customHeight="1">
      <x:c r="A628" s="1"/>
      <x:c r="B628" s="105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  <x:c r="CA628" s="1"/>
      <x:c r="CB628" s="1"/>
      <x:c r="CC628" s="1"/>
      <x:c r="CD628" s="1"/>
      <x:c r="CE628" s="1"/>
      <x:c r="CF628" s="1"/>
    </x:row>
    <x:row r="629" ht="15.75" customHeight="1">
      <x:c r="A629" s="1"/>
      <x:c r="B629" s="105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  <x:c r="CA629" s="1"/>
      <x:c r="CB629" s="1"/>
      <x:c r="CC629" s="1"/>
      <x:c r="CD629" s="1"/>
      <x:c r="CE629" s="1"/>
      <x:c r="CF629" s="1"/>
    </x:row>
    <x:row r="630" ht="15.75" customHeight="1">
      <x:c r="A630" s="1"/>
      <x:c r="B630" s="105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  <x:c r="CA630" s="1"/>
      <x:c r="CB630" s="1"/>
      <x:c r="CC630" s="1"/>
      <x:c r="CD630" s="1"/>
      <x:c r="CE630" s="1"/>
      <x:c r="CF630" s="1"/>
    </x:row>
    <x:row r="631" ht="15.75" customHeight="1">
      <x:c r="A631" s="1"/>
      <x:c r="B631" s="105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  <x:c r="CA631" s="1"/>
      <x:c r="CB631" s="1"/>
      <x:c r="CC631" s="1"/>
      <x:c r="CD631" s="1"/>
      <x:c r="CE631" s="1"/>
      <x:c r="CF631" s="1"/>
    </x:row>
    <x:row r="632" ht="15.75" customHeight="1">
      <x:c r="A632" s="1"/>
      <x:c r="B632" s="105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  <x:c r="CA632" s="1"/>
      <x:c r="CB632" s="1"/>
      <x:c r="CC632" s="1"/>
      <x:c r="CD632" s="1"/>
      <x:c r="CE632" s="1"/>
      <x:c r="CF632" s="1"/>
    </x:row>
    <x:row r="633" ht="15.75" customHeight="1">
      <x:c r="A633" s="1"/>
      <x:c r="B633" s="105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  <x:c r="CA633" s="1"/>
      <x:c r="CB633" s="1"/>
      <x:c r="CC633" s="1"/>
      <x:c r="CD633" s="1"/>
      <x:c r="CE633" s="1"/>
      <x:c r="CF633" s="1"/>
    </x:row>
    <x:row r="634" ht="15.75" customHeight="1">
      <x:c r="A634" s="1"/>
      <x:c r="B634" s="105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  <x:c r="CA634" s="1"/>
      <x:c r="CB634" s="1"/>
      <x:c r="CC634" s="1"/>
      <x:c r="CD634" s="1"/>
      <x:c r="CE634" s="1"/>
      <x:c r="CF634" s="1"/>
    </x:row>
    <x:row r="635" ht="15.75" customHeight="1">
      <x:c r="A635" s="1"/>
      <x:c r="B635" s="105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  <x:c r="CA635" s="1"/>
      <x:c r="CB635" s="1"/>
      <x:c r="CC635" s="1"/>
      <x:c r="CD635" s="1"/>
      <x:c r="CE635" s="1"/>
      <x:c r="CF635" s="1"/>
    </x:row>
    <x:row r="636" ht="15.75" customHeight="1">
      <x:c r="A636" s="1"/>
      <x:c r="B636" s="105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  <x:c r="CA636" s="1"/>
      <x:c r="CB636" s="1"/>
      <x:c r="CC636" s="1"/>
      <x:c r="CD636" s="1"/>
      <x:c r="CE636" s="1"/>
      <x:c r="CF636" s="1"/>
    </x:row>
    <x:row r="637" ht="15.75" customHeight="1">
      <x:c r="A637" s="1"/>
      <x:c r="B637" s="105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  <x:c r="CA637" s="1"/>
      <x:c r="CB637" s="1"/>
      <x:c r="CC637" s="1"/>
      <x:c r="CD637" s="1"/>
      <x:c r="CE637" s="1"/>
      <x:c r="CF637" s="1"/>
    </x:row>
    <x:row r="638" ht="15.75" customHeight="1">
      <x:c r="A638" s="1"/>
      <x:c r="B638" s="105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  <x:c r="CA638" s="1"/>
      <x:c r="CB638" s="1"/>
      <x:c r="CC638" s="1"/>
      <x:c r="CD638" s="1"/>
      <x:c r="CE638" s="1"/>
      <x:c r="CF638" s="1"/>
    </x:row>
    <x:row r="639" ht="15.75" customHeight="1">
      <x:c r="A639" s="1"/>
      <x:c r="B639" s="105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  <x:c r="CA639" s="1"/>
      <x:c r="CB639" s="1"/>
      <x:c r="CC639" s="1"/>
      <x:c r="CD639" s="1"/>
      <x:c r="CE639" s="1"/>
      <x:c r="CF639" s="1"/>
    </x:row>
    <x:row r="640" ht="15.75" customHeight="1">
      <x:c r="A640" s="1"/>
      <x:c r="B640" s="105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  <x:c r="CA640" s="1"/>
      <x:c r="CB640" s="1"/>
      <x:c r="CC640" s="1"/>
      <x:c r="CD640" s="1"/>
      <x:c r="CE640" s="1"/>
      <x:c r="CF640" s="1"/>
    </x:row>
    <x:row r="641" ht="15.75" customHeight="1">
      <x:c r="A641" s="1"/>
      <x:c r="B641" s="105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  <x:c r="CA641" s="1"/>
      <x:c r="CB641" s="1"/>
      <x:c r="CC641" s="1"/>
      <x:c r="CD641" s="1"/>
      <x:c r="CE641" s="1"/>
      <x:c r="CF641" s="1"/>
    </x:row>
    <x:row r="642" ht="15.75" customHeight="1">
      <x:c r="A642" s="1"/>
      <x:c r="B642" s="105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  <x:c r="CA642" s="1"/>
      <x:c r="CB642" s="1"/>
      <x:c r="CC642" s="1"/>
      <x:c r="CD642" s="1"/>
      <x:c r="CE642" s="1"/>
      <x:c r="CF642" s="1"/>
    </x:row>
    <x:row r="643" ht="15.75" customHeight="1">
      <x:c r="A643" s="1"/>
      <x:c r="B643" s="105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  <x:c r="CA643" s="1"/>
      <x:c r="CB643" s="1"/>
      <x:c r="CC643" s="1"/>
      <x:c r="CD643" s="1"/>
      <x:c r="CE643" s="1"/>
      <x:c r="CF643" s="1"/>
    </x:row>
    <x:row r="644" ht="15.75" customHeight="1">
      <x:c r="A644" s="1"/>
      <x:c r="B644" s="105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  <x:c r="CA644" s="1"/>
      <x:c r="CB644" s="1"/>
      <x:c r="CC644" s="1"/>
      <x:c r="CD644" s="1"/>
      <x:c r="CE644" s="1"/>
      <x:c r="CF644" s="1"/>
    </x:row>
    <x:row r="645" ht="15.75" customHeight="1">
      <x:c r="A645" s="1"/>
      <x:c r="B645" s="105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  <x:c r="CA645" s="1"/>
      <x:c r="CB645" s="1"/>
      <x:c r="CC645" s="1"/>
      <x:c r="CD645" s="1"/>
      <x:c r="CE645" s="1"/>
      <x:c r="CF645" s="1"/>
    </x:row>
    <x:row r="646" ht="15.75" customHeight="1">
      <x:c r="A646" s="1"/>
      <x:c r="B646" s="105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  <x:c r="CA646" s="1"/>
      <x:c r="CB646" s="1"/>
      <x:c r="CC646" s="1"/>
      <x:c r="CD646" s="1"/>
      <x:c r="CE646" s="1"/>
      <x:c r="CF646" s="1"/>
    </x:row>
    <x:row r="647" ht="15.75" customHeight="1">
      <x:c r="A647" s="1"/>
      <x:c r="B647" s="105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  <x:c r="CA647" s="1"/>
      <x:c r="CB647" s="1"/>
      <x:c r="CC647" s="1"/>
      <x:c r="CD647" s="1"/>
      <x:c r="CE647" s="1"/>
      <x:c r="CF647" s="1"/>
    </x:row>
    <x:row r="648" ht="15.75" customHeight="1">
      <x:c r="A648" s="1"/>
      <x:c r="B648" s="105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  <x:c r="CA648" s="1"/>
      <x:c r="CB648" s="1"/>
      <x:c r="CC648" s="1"/>
      <x:c r="CD648" s="1"/>
      <x:c r="CE648" s="1"/>
      <x:c r="CF648" s="1"/>
    </x:row>
    <x:row r="649" ht="15.75" customHeight="1">
      <x:c r="A649" s="1"/>
      <x:c r="B649" s="105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  <x:c r="CA649" s="1"/>
      <x:c r="CB649" s="1"/>
      <x:c r="CC649" s="1"/>
      <x:c r="CD649" s="1"/>
      <x:c r="CE649" s="1"/>
      <x:c r="CF649" s="1"/>
    </x:row>
    <x:row r="650" ht="15.75" customHeight="1">
      <x:c r="A650" s="1"/>
      <x:c r="B650" s="105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  <x:c r="CA650" s="1"/>
      <x:c r="CB650" s="1"/>
      <x:c r="CC650" s="1"/>
      <x:c r="CD650" s="1"/>
      <x:c r="CE650" s="1"/>
      <x:c r="CF650" s="1"/>
    </x:row>
    <x:row r="651" ht="15.75" customHeight="1">
      <x:c r="A651" s="1"/>
      <x:c r="B651" s="105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  <x:c r="CA651" s="1"/>
      <x:c r="CB651" s="1"/>
      <x:c r="CC651" s="1"/>
      <x:c r="CD651" s="1"/>
      <x:c r="CE651" s="1"/>
      <x:c r="CF651" s="1"/>
    </x:row>
    <x:row r="652" ht="15.75" customHeight="1">
      <x:c r="A652" s="1"/>
      <x:c r="B652" s="105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  <x:c r="CA652" s="1"/>
      <x:c r="CB652" s="1"/>
      <x:c r="CC652" s="1"/>
      <x:c r="CD652" s="1"/>
      <x:c r="CE652" s="1"/>
      <x:c r="CF652" s="1"/>
    </x:row>
    <x:row r="653" ht="15.75" customHeight="1">
      <x:c r="A653" s="1"/>
      <x:c r="B653" s="105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  <x:c r="CA653" s="1"/>
      <x:c r="CB653" s="1"/>
      <x:c r="CC653" s="1"/>
      <x:c r="CD653" s="1"/>
      <x:c r="CE653" s="1"/>
      <x:c r="CF653" s="1"/>
    </x:row>
    <x:row r="654" ht="15.75" customHeight="1">
      <x:c r="A654" s="1"/>
      <x:c r="B654" s="105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  <x:c r="CA654" s="1"/>
      <x:c r="CB654" s="1"/>
      <x:c r="CC654" s="1"/>
      <x:c r="CD654" s="1"/>
      <x:c r="CE654" s="1"/>
      <x:c r="CF654" s="1"/>
    </x:row>
    <x:row r="655" ht="15.75" customHeight="1">
      <x:c r="A655" s="1"/>
      <x:c r="B655" s="105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  <x:c r="CA655" s="1"/>
      <x:c r="CB655" s="1"/>
      <x:c r="CC655" s="1"/>
      <x:c r="CD655" s="1"/>
      <x:c r="CE655" s="1"/>
      <x:c r="CF655" s="1"/>
    </x:row>
    <x:row r="656" ht="15.75" customHeight="1">
      <x:c r="A656" s="1"/>
      <x:c r="B656" s="105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  <x:c r="CA656" s="1"/>
      <x:c r="CB656" s="1"/>
      <x:c r="CC656" s="1"/>
      <x:c r="CD656" s="1"/>
      <x:c r="CE656" s="1"/>
      <x:c r="CF656" s="1"/>
    </x:row>
    <x:row r="657" ht="15.75" customHeight="1">
      <x:c r="A657" s="1"/>
      <x:c r="B657" s="105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  <x:c r="CA657" s="1"/>
      <x:c r="CB657" s="1"/>
      <x:c r="CC657" s="1"/>
      <x:c r="CD657" s="1"/>
      <x:c r="CE657" s="1"/>
      <x:c r="CF657" s="1"/>
    </x:row>
    <x:row r="658" ht="15.75" customHeight="1">
      <x:c r="A658" s="1"/>
      <x:c r="B658" s="105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  <x:c r="CA658" s="1"/>
      <x:c r="CB658" s="1"/>
      <x:c r="CC658" s="1"/>
      <x:c r="CD658" s="1"/>
      <x:c r="CE658" s="1"/>
      <x:c r="CF658" s="1"/>
    </x:row>
    <x:row r="659" ht="15.75" customHeight="1">
      <x:c r="A659" s="1"/>
      <x:c r="B659" s="105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  <x:c r="CA659" s="1"/>
      <x:c r="CB659" s="1"/>
      <x:c r="CC659" s="1"/>
      <x:c r="CD659" s="1"/>
      <x:c r="CE659" s="1"/>
      <x:c r="CF659" s="1"/>
    </x:row>
    <x:row r="660" ht="15.75" customHeight="1">
      <x:c r="A660" s="1"/>
      <x:c r="B660" s="105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  <x:c r="CA660" s="1"/>
      <x:c r="CB660" s="1"/>
      <x:c r="CC660" s="1"/>
      <x:c r="CD660" s="1"/>
      <x:c r="CE660" s="1"/>
      <x:c r="CF660" s="1"/>
    </x:row>
    <x:row r="661" ht="15.75" customHeight="1">
      <x:c r="A661" s="1"/>
      <x:c r="B661" s="105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  <x:c r="CA661" s="1"/>
      <x:c r="CB661" s="1"/>
      <x:c r="CC661" s="1"/>
      <x:c r="CD661" s="1"/>
      <x:c r="CE661" s="1"/>
      <x:c r="CF661" s="1"/>
    </x:row>
    <x:row r="662" ht="15.75" customHeight="1">
      <x:c r="A662" s="1"/>
      <x:c r="B662" s="105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  <x:c r="CA662" s="1"/>
      <x:c r="CB662" s="1"/>
      <x:c r="CC662" s="1"/>
      <x:c r="CD662" s="1"/>
      <x:c r="CE662" s="1"/>
      <x:c r="CF662" s="1"/>
    </x:row>
    <x:row r="663" ht="15.75" customHeight="1">
      <x:c r="A663" s="1"/>
      <x:c r="B663" s="105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  <x:c r="CA663" s="1"/>
      <x:c r="CB663" s="1"/>
      <x:c r="CC663" s="1"/>
      <x:c r="CD663" s="1"/>
      <x:c r="CE663" s="1"/>
      <x:c r="CF663" s="1"/>
    </x:row>
    <x:row r="664" ht="15.75" customHeight="1">
      <x:c r="A664" s="1"/>
      <x:c r="B664" s="105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  <x:c r="CA664" s="1"/>
      <x:c r="CB664" s="1"/>
      <x:c r="CC664" s="1"/>
      <x:c r="CD664" s="1"/>
      <x:c r="CE664" s="1"/>
      <x:c r="CF664" s="1"/>
    </x:row>
    <x:row r="665" ht="15.75" customHeight="1">
      <x:c r="A665" s="1"/>
      <x:c r="B665" s="105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  <x:c r="CA665" s="1"/>
      <x:c r="CB665" s="1"/>
      <x:c r="CC665" s="1"/>
      <x:c r="CD665" s="1"/>
      <x:c r="CE665" s="1"/>
      <x:c r="CF665" s="1"/>
    </x:row>
    <x:row r="666" ht="15.75" customHeight="1">
      <x:c r="A666" s="1"/>
      <x:c r="B666" s="105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  <x:c r="CA666" s="1"/>
      <x:c r="CB666" s="1"/>
      <x:c r="CC666" s="1"/>
      <x:c r="CD666" s="1"/>
      <x:c r="CE666" s="1"/>
      <x:c r="CF666" s="1"/>
    </x:row>
    <x:row r="667" ht="15.75" customHeight="1">
      <x:c r="A667" s="1"/>
      <x:c r="B667" s="105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  <x:c r="CA667" s="1"/>
      <x:c r="CB667" s="1"/>
      <x:c r="CC667" s="1"/>
      <x:c r="CD667" s="1"/>
      <x:c r="CE667" s="1"/>
      <x:c r="CF667" s="1"/>
    </x:row>
    <x:row r="668" ht="15.75" customHeight="1">
      <x:c r="A668" s="1"/>
      <x:c r="B668" s="105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  <x:c r="CA668" s="1"/>
      <x:c r="CB668" s="1"/>
      <x:c r="CC668" s="1"/>
      <x:c r="CD668" s="1"/>
      <x:c r="CE668" s="1"/>
      <x:c r="CF668" s="1"/>
    </x:row>
    <x:row r="669" ht="15.75" customHeight="1">
      <x:c r="A669" s="1"/>
      <x:c r="B669" s="105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  <x:c r="CA669" s="1"/>
      <x:c r="CB669" s="1"/>
      <x:c r="CC669" s="1"/>
      <x:c r="CD669" s="1"/>
      <x:c r="CE669" s="1"/>
      <x:c r="CF669" s="1"/>
    </x:row>
    <x:row r="670" ht="15.75" customHeight="1">
      <x:c r="A670" s="1"/>
      <x:c r="B670" s="105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  <x:c r="CA670" s="1"/>
      <x:c r="CB670" s="1"/>
      <x:c r="CC670" s="1"/>
      <x:c r="CD670" s="1"/>
      <x:c r="CE670" s="1"/>
      <x:c r="CF670" s="1"/>
    </x:row>
    <x:row r="671" ht="15.75" customHeight="1">
      <x:c r="A671" s="1"/>
      <x:c r="B671" s="105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  <x:c r="CA671" s="1"/>
      <x:c r="CB671" s="1"/>
      <x:c r="CC671" s="1"/>
      <x:c r="CD671" s="1"/>
      <x:c r="CE671" s="1"/>
      <x:c r="CF671" s="1"/>
    </x:row>
    <x:row r="672" ht="15.75" customHeight="1">
      <x:c r="A672" s="1"/>
      <x:c r="B672" s="105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  <x:c r="CA672" s="1"/>
      <x:c r="CB672" s="1"/>
      <x:c r="CC672" s="1"/>
      <x:c r="CD672" s="1"/>
      <x:c r="CE672" s="1"/>
      <x:c r="CF672" s="1"/>
    </x:row>
    <x:row r="673" ht="15.75" customHeight="1">
      <x:c r="A673" s="1"/>
      <x:c r="B673" s="105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  <x:c r="CA673" s="1"/>
      <x:c r="CB673" s="1"/>
      <x:c r="CC673" s="1"/>
      <x:c r="CD673" s="1"/>
      <x:c r="CE673" s="1"/>
      <x:c r="CF673" s="1"/>
    </x:row>
    <x:row r="674" ht="15.75" customHeight="1">
      <x:c r="A674" s="1"/>
      <x:c r="B674" s="105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  <x:c r="CA674" s="1"/>
      <x:c r="CB674" s="1"/>
      <x:c r="CC674" s="1"/>
      <x:c r="CD674" s="1"/>
      <x:c r="CE674" s="1"/>
      <x:c r="CF674" s="1"/>
    </x:row>
    <x:row r="675" ht="15.75" customHeight="1">
      <x:c r="A675" s="1"/>
      <x:c r="B675" s="105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  <x:c r="CA675" s="1"/>
      <x:c r="CB675" s="1"/>
      <x:c r="CC675" s="1"/>
      <x:c r="CD675" s="1"/>
      <x:c r="CE675" s="1"/>
      <x:c r="CF675" s="1"/>
    </x:row>
    <x:row r="676" ht="15.75" customHeight="1">
      <x:c r="A676" s="1"/>
      <x:c r="B676" s="105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  <x:c r="CA676" s="1"/>
      <x:c r="CB676" s="1"/>
      <x:c r="CC676" s="1"/>
      <x:c r="CD676" s="1"/>
      <x:c r="CE676" s="1"/>
      <x:c r="CF676" s="1"/>
    </x:row>
    <x:row r="677" ht="15.75" customHeight="1">
      <x:c r="A677" s="1"/>
      <x:c r="B677" s="105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  <x:c r="CA677" s="1"/>
      <x:c r="CB677" s="1"/>
      <x:c r="CC677" s="1"/>
      <x:c r="CD677" s="1"/>
      <x:c r="CE677" s="1"/>
      <x:c r="CF677" s="1"/>
    </x:row>
    <x:row r="678" ht="15.75" customHeight="1">
      <x:c r="A678" s="1"/>
      <x:c r="B678" s="105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  <x:c r="CA678" s="1"/>
      <x:c r="CB678" s="1"/>
      <x:c r="CC678" s="1"/>
      <x:c r="CD678" s="1"/>
      <x:c r="CE678" s="1"/>
      <x:c r="CF678" s="1"/>
    </x:row>
    <x:row r="679" ht="15.75" customHeight="1">
      <x:c r="A679" s="1"/>
      <x:c r="B679" s="105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  <x:c r="CA679" s="1"/>
      <x:c r="CB679" s="1"/>
      <x:c r="CC679" s="1"/>
      <x:c r="CD679" s="1"/>
      <x:c r="CE679" s="1"/>
      <x:c r="CF679" s="1"/>
    </x:row>
    <x:row r="680" ht="15.75" customHeight="1">
      <x:c r="A680" s="1"/>
      <x:c r="B680" s="105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  <x:c r="CA680" s="1"/>
      <x:c r="CB680" s="1"/>
      <x:c r="CC680" s="1"/>
      <x:c r="CD680" s="1"/>
      <x:c r="CE680" s="1"/>
      <x:c r="CF680" s="1"/>
    </x:row>
    <x:row r="681" ht="15.75" customHeight="1">
      <x:c r="A681" s="1"/>
      <x:c r="B681" s="105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  <x:c r="CA681" s="1"/>
      <x:c r="CB681" s="1"/>
      <x:c r="CC681" s="1"/>
      <x:c r="CD681" s="1"/>
      <x:c r="CE681" s="1"/>
      <x:c r="CF681" s="1"/>
    </x:row>
    <x:row r="682" ht="15.75" customHeight="1">
      <x:c r="A682" s="1"/>
      <x:c r="B682" s="105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  <x:c r="CA682" s="1"/>
      <x:c r="CB682" s="1"/>
      <x:c r="CC682" s="1"/>
      <x:c r="CD682" s="1"/>
      <x:c r="CE682" s="1"/>
      <x:c r="CF682" s="1"/>
    </x:row>
    <x:row r="683" ht="15.75" customHeight="1">
      <x:c r="A683" s="1"/>
      <x:c r="B683" s="105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  <x:c r="CA683" s="1"/>
      <x:c r="CB683" s="1"/>
      <x:c r="CC683" s="1"/>
      <x:c r="CD683" s="1"/>
      <x:c r="CE683" s="1"/>
      <x:c r="CF683" s="1"/>
    </x:row>
    <x:row r="684" ht="15.75" customHeight="1">
      <x:c r="A684" s="1"/>
      <x:c r="B684" s="105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  <x:c r="CA684" s="1"/>
      <x:c r="CB684" s="1"/>
      <x:c r="CC684" s="1"/>
      <x:c r="CD684" s="1"/>
      <x:c r="CE684" s="1"/>
      <x:c r="CF684" s="1"/>
    </x:row>
    <x:row r="685" ht="15.75" customHeight="1">
      <x:c r="A685" s="1"/>
      <x:c r="B685" s="105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  <x:c r="CA685" s="1"/>
      <x:c r="CB685" s="1"/>
      <x:c r="CC685" s="1"/>
      <x:c r="CD685" s="1"/>
      <x:c r="CE685" s="1"/>
      <x:c r="CF685" s="1"/>
    </x:row>
    <x:row r="686" ht="15.75" customHeight="1">
      <x:c r="A686" s="1"/>
      <x:c r="B686" s="105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  <x:c r="CA686" s="1"/>
      <x:c r="CB686" s="1"/>
      <x:c r="CC686" s="1"/>
      <x:c r="CD686" s="1"/>
      <x:c r="CE686" s="1"/>
      <x:c r="CF686" s="1"/>
    </x:row>
    <x:row r="687" ht="15.75" customHeight="1">
      <x:c r="A687" s="1"/>
      <x:c r="B687" s="105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  <x:c r="CA687" s="1"/>
      <x:c r="CB687" s="1"/>
      <x:c r="CC687" s="1"/>
      <x:c r="CD687" s="1"/>
      <x:c r="CE687" s="1"/>
      <x:c r="CF687" s="1"/>
    </x:row>
    <x:row r="688" ht="15.75" customHeight="1">
      <x:c r="A688" s="1"/>
      <x:c r="B688" s="105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  <x:c r="CA688" s="1"/>
      <x:c r="CB688" s="1"/>
      <x:c r="CC688" s="1"/>
      <x:c r="CD688" s="1"/>
      <x:c r="CE688" s="1"/>
      <x:c r="CF688" s="1"/>
    </x:row>
    <x:row r="689" ht="15.75" customHeight="1">
      <x:c r="A689" s="1"/>
      <x:c r="B689" s="105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</x:row>
    <x:row r="690" ht="15.75" customHeight="1">
      <x:c r="A690" s="1"/>
      <x:c r="B690" s="105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</x:row>
    <x:row r="691" ht="15.75" customHeight="1">
      <x:c r="A691" s="1"/>
      <x:c r="B691" s="105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</x:row>
    <x:row r="692" ht="15.75" customHeight="1">
      <x:c r="A692" s="1"/>
      <x:c r="B692" s="105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</x:row>
    <x:row r="693" ht="15.75" customHeight="1">
      <x:c r="A693" s="1"/>
      <x:c r="B693" s="105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</x:row>
    <x:row r="694" ht="15.75" customHeight="1">
      <x:c r="A694" s="1"/>
      <x:c r="B694" s="105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</x:row>
    <x:row r="695" ht="15.75" customHeight="1">
      <x:c r="A695" s="1"/>
      <x:c r="B695" s="105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  <x:c r="CA695" s="1"/>
      <x:c r="CB695" s="1"/>
      <x:c r="CC695" s="1"/>
      <x:c r="CD695" s="1"/>
      <x:c r="CE695" s="1"/>
      <x:c r="CF695" s="1"/>
    </x:row>
    <x:row r="696" ht="15.75" customHeight="1">
      <x:c r="A696" s="1"/>
      <x:c r="B696" s="105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  <x:c r="CA696" s="1"/>
      <x:c r="CB696" s="1"/>
      <x:c r="CC696" s="1"/>
      <x:c r="CD696" s="1"/>
      <x:c r="CE696" s="1"/>
      <x:c r="CF696" s="1"/>
    </x:row>
    <x:row r="697" ht="15.75" customHeight="1">
      <x:c r="A697" s="1"/>
      <x:c r="B697" s="105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  <x:c r="CA697" s="1"/>
      <x:c r="CB697" s="1"/>
      <x:c r="CC697" s="1"/>
      <x:c r="CD697" s="1"/>
      <x:c r="CE697" s="1"/>
      <x:c r="CF697" s="1"/>
    </x:row>
    <x:row r="698" ht="15.75" customHeight="1">
      <x:c r="A698" s="1"/>
      <x:c r="B698" s="105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  <x:c r="CA698" s="1"/>
      <x:c r="CB698" s="1"/>
      <x:c r="CC698" s="1"/>
      <x:c r="CD698" s="1"/>
      <x:c r="CE698" s="1"/>
      <x:c r="CF698" s="1"/>
    </x:row>
    <x:row r="699" ht="15.75" customHeight="1">
      <x:c r="A699" s="1"/>
      <x:c r="B699" s="105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  <x:c r="CA699" s="1"/>
      <x:c r="CB699" s="1"/>
      <x:c r="CC699" s="1"/>
      <x:c r="CD699" s="1"/>
      <x:c r="CE699" s="1"/>
      <x:c r="CF699" s="1"/>
    </x:row>
    <x:row r="700" ht="15.75" customHeight="1">
      <x:c r="A700" s="1"/>
      <x:c r="B700" s="105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  <x:c r="CA700" s="1"/>
      <x:c r="CB700" s="1"/>
      <x:c r="CC700" s="1"/>
      <x:c r="CD700" s="1"/>
      <x:c r="CE700" s="1"/>
      <x:c r="CF700" s="1"/>
    </x:row>
    <x:row r="701" ht="15.75" customHeight="1">
      <x:c r="A701" s="1"/>
      <x:c r="B701" s="105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  <x:c r="CA701" s="1"/>
      <x:c r="CB701" s="1"/>
      <x:c r="CC701" s="1"/>
      <x:c r="CD701" s="1"/>
      <x:c r="CE701" s="1"/>
      <x:c r="CF701" s="1"/>
    </x:row>
    <x:row r="702" ht="15.75" customHeight="1">
      <x:c r="A702" s="1"/>
      <x:c r="B702" s="105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  <x:c r="CA702" s="1"/>
      <x:c r="CB702" s="1"/>
      <x:c r="CC702" s="1"/>
      <x:c r="CD702" s="1"/>
      <x:c r="CE702" s="1"/>
      <x:c r="CF702" s="1"/>
    </x:row>
    <x:row r="703" ht="15.75" customHeight="1">
      <x:c r="A703" s="1"/>
      <x:c r="B703" s="105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  <x:c r="CA703" s="1"/>
      <x:c r="CB703" s="1"/>
      <x:c r="CC703" s="1"/>
      <x:c r="CD703" s="1"/>
      <x:c r="CE703" s="1"/>
      <x:c r="CF703" s="1"/>
    </x:row>
    <x:row r="704" ht="15.75" customHeight="1">
      <x:c r="A704" s="1"/>
      <x:c r="B704" s="105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  <x:c r="CA704" s="1"/>
      <x:c r="CB704" s="1"/>
      <x:c r="CC704" s="1"/>
      <x:c r="CD704" s="1"/>
      <x:c r="CE704" s="1"/>
      <x:c r="CF704" s="1"/>
    </x:row>
    <x:row r="705" ht="15.75" customHeight="1">
      <x:c r="A705" s="1"/>
      <x:c r="B705" s="105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  <x:c r="CA705" s="1"/>
      <x:c r="CB705" s="1"/>
      <x:c r="CC705" s="1"/>
      <x:c r="CD705" s="1"/>
      <x:c r="CE705" s="1"/>
      <x:c r="CF705" s="1"/>
    </x:row>
    <x:row r="706" ht="15.75" customHeight="1">
      <x:c r="A706" s="1"/>
      <x:c r="B706" s="105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  <x:c r="CA706" s="1"/>
      <x:c r="CB706" s="1"/>
      <x:c r="CC706" s="1"/>
      <x:c r="CD706" s="1"/>
      <x:c r="CE706" s="1"/>
      <x:c r="CF706" s="1"/>
    </x:row>
    <x:row r="707" ht="15.75" customHeight="1">
      <x:c r="A707" s="1"/>
      <x:c r="B707" s="105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  <x:c r="CA707" s="1"/>
      <x:c r="CB707" s="1"/>
      <x:c r="CC707" s="1"/>
      <x:c r="CD707" s="1"/>
      <x:c r="CE707" s="1"/>
      <x:c r="CF707" s="1"/>
    </x:row>
    <x:row r="708" ht="15.75" customHeight="1">
      <x:c r="A708" s="1"/>
      <x:c r="B708" s="105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  <x:c r="CA708" s="1"/>
      <x:c r="CB708" s="1"/>
      <x:c r="CC708" s="1"/>
      <x:c r="CD708" s="1"/>
      <x:c r="CE708" s="1"/>
      <x:c r="CF708" s="1"/>
    </x:row>
    <x:row r="709" ht="15.75" customHeight="1">
      <x:c r="A709" s="1"/>
      <x:c r="B709" s="105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  <x:c r="CA709" s="1"/>
      <x:c r="CB709" s="1"/>
      <x:c r="CC709" s="1"/>
      <x:c r="CD709" s="1"/>
      <x:c r="CE709" s="1"/>
      <x:c r="CF709" s="1"/>
    </x:row>
    <x:row r="710" ht="15.75" customHeight="1">
      <x:c r="A710" s="1"/>
      <x:c r="B710" s="105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  <x:c r="CA710" s="1"/>
      <x:c r="CB710" s="1"/>
      <x:c r="CC710" s="1"/>
      <x:c r="CD710" s="1"/>
      <x:c r="CE710" s="1"/>
      <x:c r="CF710" s="1"/>
    </x:row>
    <x:row r="711" ht="15.75" customHeight="1">
      <x:c r="A711" s="1"/>
      <x:c r="B711" s="105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  <x:c r="CA711" s="1"/>
      <x:c r="CB711" s="1"/>
      <x:c r="CC711" s="1"/>
      <x:c r="CD711" s="1"/>
      <x:c r="CE711" s="1"/>
      <x:c r="CF711" s="1"/>
    </x:row>
    <x:row r="712" ht="15.75" customHeight="1">
      <x:c r="A712" s="1"/>
      <x:c r="B712" s="105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  <x:c r="CA712" s="1"/>
      <x:c r="CB712" s="1"/>
      <x:c r="CC712" s="1"/>
      <x:c r="CD712" s="1"/>
      <x:c r="CE712" s="1"/>
      <x:c r="CF712" s="1"/>
    </x:row>
    <x:row r="713" ht="15.75" customHeight="1">
      <x:c r="A713" s="1"/>
      <x:c r="B713" s="105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  <x:c r="CA713" s="1"/>
      <x:c r="CB713" s="1"/>
      <x:c r="CC713" s="1"/>
      <x:c r="CD713" s="1"/>
      <x:c r="CE713" s="1"/>
      <x:c r="CF713" s="1"/>
    </x:row>
    <x:row r="714" ht="15.75" customHeight="1">
      <x:c r="A714" s="1"/>
      <x:c r="B714" s="105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  <x:c r="CA714" s="1"/>
      <x:c r="CB714" s="1"/>
      <x:c r="CC714" s="1"/>
      <x:c r="CD714" s="1"/>
      <x:c r="CE714" s="1"/>
      <x:c r="CF714" s="1"/>
    </x:row>
    <x:row r="715" ht="15.75" customHeight="1">
      <x:c r="A715" s="1"/>
      <x:c r="B715" s="105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  <x:c r="CA715" s="1"/>
      <x:c r="CB715" s="1"/>
      <x:c r="CC715" s="1"/>
      <x:c r="CD715" s="1"/>
      <x:c r="CE715" s="1"/>
      <x:c r="CF715" s="1"/>
    </x:row>
    <x:row r="716" ht="15.75" customHeight="1">
      <x:c r="A716" s="1"/>
      <x:c r="B716" s="105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  <x:c r="CA716" s="1"/>
      <x:c r="CB716" s="1"/>
      <x:c r="CC716" s="1"/>
      <x:c r="CD716" s="1"/>
      <x:c r="CE716" s="1"/>
      <x:c r="CF716" s="1"/>
    </x:row>
    <x:row r="717" ht="15.75" customHeight="1">
      <x:c r="A717" s="1"/>
      <x:c r="B717" s="105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  <x:c r="CA717" s="1"/>
      <x:c r="CB717" s="1"/>
      <x:c r="CC717" s="1"/>
      <x:c r="CD717" s="1"/>
      <x:c r="CE717" s="1"/>
      <x:c r="CF717" s="1"/>
    </x:row>
    <x:row r="718" ht="15.75" customHeight="1">
      <x:c r="A718" s="1"/>
      <x:c r="B718" s="105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  <x:c r="CA718" s="1"/>
      <x:c r="CB718" s="1"/>
      <x:c r="CC718" s="1"/>
      <x:c r="CD718" s="1"/>
      <x:c r="CE718" s="1"/>
      <x:c r="CF718" s="1"/>
    </x:row>
    <x:row r="719" ht="15.75" customHeight="1">
      <x:c r="A719" s="1"/>
      <x:c r="B719" s="105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  <x:c r="CA719" s="1"/>
      <x:c r="CB719" s="1"/>
      <x:c r="CC719" s="1"/>
      <x:c r="CD719" s="1"/>
      <x:c r="CE719" s="1"/>
      <x:c r="CF719" s="1"/>
    </x:row>
    <x:row r="720" ht="15.75" customHeight="1">
      <x:c r="A720" s="1"/>
      <x:c r="B720" s="105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  <x:c r="CA720" s="1"/>
      <x:c r="CB720" s="1"/>
      <x:c r="CC720" s="1"/>
      <x:c r="CD720" s="1"/>
      <x:c r="CE720" s="1"/>
      <x:c r="CF720" s="1"/>
    </x:row>
    <x:row r="721" ht="15.75" customHeight="1">
      <x:c r="A721" s="1"/>
      <x:c r="B721" s="105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  <x:c r="CA721" s="1"/>
      <x:c r="CB721" s="1"/>
      <x:c r="CC721" s="1"/>
      <x:c r="CD721" s="1"/>
      <x:c r="CE721" s="1"/>
      <x:c r="CF721" s="1"/>
    </x:row>
    <x:row r="722" ht="15.75" customHeight="1">
      <x:c r="A722" s="1"/>
      <x:c r="B722" s="105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  <x:c r="CA722" s="1"/>
      <x:c r="CB722" s="1"/>
      <x:c r="CC722" s="1"/>
      <x:c r="CD722" s="1"/>
      <x:c r="CE722" s="1"/>
      <x:c r="CF722" s="1"/>
    </x:row>
    <x:row r="723" ht="15.75" customHeight="1">
      <x:c r="A723" s="1"/>
      <x:c r="B723" s="105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</x:row>
    <x:row r="724" ht="15.75" customHeight="1">
      <x:c r="A724" s="1"/>
      <x:c r="B724" s="105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  <x:c r="CA724" s="1"/>
      <x:c r="CB724" s="1"/>
      <x:c r="CC724" s="1"/>
      <x:c r="CD724" s="1"/>
      <x:c r="CE724" s="1"/>
      <x:c r="CF724" s="1"/>
    </x:row>
    <x:row r="725" ht="15.75" customHeight="1">
      <x:c r="A725" s="1"/>
      <x:c r="B725" s="105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</x:row>
    <x:row r="726" ht="15.75" customHeight="1">
      <x:c r="A726" s="1"/>
      <x:c r="B726" s="105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</x:row>
    <x:row r="727" ht="15.75" customHeight="1">
      <x:c r="A727" s="1"/>
      <x:c r="B727" s="105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</x:row>
    <x:row r="728" ht="15.75" customHeight="1">
      <x:c r="A728" s="1"/>
      <x:c r="B728" s="105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</x:row>
    <x:row r="729" ht="15.75" customHeight="1">
      <x:c r="A729" s="1"/>
      <x:c r="B729" s="105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  <x:c r="CA729" s="1"/>
      <x:c r="CB729" s="1"/>
      <x:c r="CC729" s="1"/>
      <x:c r="CD729" s="1"/>
      <x:c r="CE729" s="1"/>
      <x:c r="CF729" s="1"/>
    </x:row>
    <x:row r="730" ht="15.75" customHeight="1">
      <x:c r="A730" s="1"/>
      <x:c r="B730" s="105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  <x:c r="CA730" s="1"/>
      <x:c r="CB730" s="1"/>
      <x:c r="CC730" s="1"/>
      <x:c r="CD730" s="1"/>
      <x:c r="CE730" s="1"/>
      <x:c r="CF730" s="1"/>
    </x:row>
    <x:row r="731" ht="15.75" customHeight="1">
      <x:c r="A731" s="1"/>
      <x:c r="B731" s="105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  <x:c r="CA731" s="1"/>
      <x:c r="CB731" s="1"/>
      <x:c r="CC731" s="1"/>
      <x:c r="CD731" s="1"/>
      <x:c r="CE731" s="1"/>
      <x:c r="CF731" s="1"/>
    </x:row>
    <x:row r="732" ht="15.75" customHeight="1">
      <x:c r="A732" s="1"/>
      <x:c r="B732" s="105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  <x:c r="CA732" s="1"/>
      <x:c r="CB732" s="1"/>
      <x:c r="CC732" s="1"/>
      <x:c r="CD732" s="1"/>
      <x:c r="CE732" s="1"/>
      <x:c r="CF732" s="1"/>
    </x:row>
    <x:row r="733" ht="15.75" customHeight="1">
      <x:c r="A733" s="1"/>
      <x:c r="B733" s="105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  <x:c r="CA733" s="1"/>
      <x:c r="CB733" s="1"/>
      <x:c r="CC733" s="1"/>
      <x:c r="CD733" s="1"/>
      <x:c r="CE733" s="1"/>
      <x:c r="CF733" s="1"/>
    </x:row>
    <x:row r="734" ht="15.75" customHeight="1">
      <x:c r="A734" s="1"/>
      <x:c r="B734" s="105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  <x:c r="CA734" s="1"/>
      <x:c r="CB734" s="1"/>
      <x:c r="CC734" s="1"/>
      <x:c r="CD734" s="1"/>
      <x:c r="CE734" s="1"/>
      <x:c r="CF734" s="1"/>
    </x:row>
    <x:row r="735" ht="15.75" customHeight="1">
      <x:c r="A735" s="1"/>
      <x:c r="B735" s="105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  <x:c r="CA735" s="1"/>
      <x:c r="CB735" s="1"/>
      <x:c r="CC735" s="1"/>
      <x:c r="CD735" s="1"/>
      <x:c r="CE735" s="1"/>
      <x:c r="CF735" s="1"/>
    </x:row>
    <x:row r="736" ht="15.75" customHeight="1">
      <x:c r="A736" s="1"/>
      <x:c r="B736" s="105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  <x:c r="CA736" s="1"/>
      <x:c r="CB736" s="1"/>
      <x:c r="CC736" s="1"/>
      <x:c r="CD736" s="1"/>
      <x:c r="CE736" s="1"/>
      <x:c r="CF736" s="1"/>
    </x:row>
    <x:row r="737" ht="15.75" customHeight="1">
      <x:c r="A737" s="1"/>
      <x:c r="B737" s="105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  <x:c r="CA737" s="1"/>
      <x:c r="CB737" s="1"/>
      <x:c r="CC737" s="1"/>
      <x:c r="CD737" s="1"/>
      <x:c r="CE737" s="1"/>
      <x:c r="CF737" s="1"/>
    </x:row>
    <x:row r="738" ht="15.75" customHeight="1">
      <x:c r="A738" s="1"/>
      <x:c r="B738" s="105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  <x:c r="CA738" s="1"/>
      <x:c r="CB738" s="1"/>
      <x:c r="CC738" s="1"/>
      <x:c r="CD738" s="1"/>
      <x:c r="CE738" s="1"/>
      <x:c r="CF738" s="1"/>
    </x:row>
    <x:row r="739" ht="15.75" customHeight="1">
      <x:c r="A739" s="1"/>
      <x:c r="B739" s="105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  <x:c r="CA739" s="1"/>
      <x:c r="CB739" s="1"/>
      <x:c r="CC739" s="1"/>
      <x:c r="CD739" s="1"/>
      <x:c r="CE739" s="1"/>
      <x:c r="CF739" s="1"/>
    </x:row>
    <x:row r="740" ht="15.75" customHeight="1">
      <x:c r="A740" s="1"/>
      <x:c r="B740" s="105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  <x:c r="CA740" s="1"/>
      <x:c r="CB740" s="1"/>
      <x:c r="CC740" s="1"/>
      <x:c r="CD740" s="1"/>
      <x:c r="CE740" s="1"/>
      <x:c r="CF740" s="1"/>
    </x:row>
    <x:row r="741" ht="15.75" customHeight="1">
      <x:c r="A741" s="1"/>
      <x:c r="B741" s="105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  <x:c r="CA741" s="1"/>
      <x:c r="CB741" s="1"/>
      <x:c r="CC741" s="1"/>
      <x:c r="CD741" s="1"/>
      <x:c r="CE741" s="1"/>
      <x:c r="CF741" s="1"/>
    </x:row>
    <x:row r="742" ht="15.75" customHeight="1">
      <x:c r="A742" s="1"/>
      <x:c r="B742" s="105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  <x:c r="CA742" s="1"/>
      <x:c r="CB742" s="1"/>
      <x:c r="CC742" s="1"/>
      <x:c r="CD742" s="1"/>
      <x:c r="CE742" s="1"/>
      <x:c r="CF742" s="1"/>
    </x:row>
    <x:row r="743" ht="15.75" customHeight="1">
      <x:c r="A743" s="1"/>
      <x:c r="B743" s="105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  <x:c r="CA743" s="1"/>
      <x:c r="CB743" s="1"/>
      <x:c r="CC743" s="1"/>
      <x:c r="CD743" s="1"/>
      <x:c r="CE743" s="1"/>
      <x:c r="CF743" s="1"/>
    </x:row>
    <x:row r="744" ht="15.75" customHeight="1">
      <x:c r="A744" s="1"/>
      <x:c r="B744" s="105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  <x:c r="CA744" s="1"/>
      <x:c r="CB744" s="1"/>
      <x:c r="CC744" s="1"/>
      <x:c r="CD744" s="1"/>
      <x:c r="CE744" s="1"/>
      <x:c r="CF744" s="1"/>
    </x:row>
    <x:row r="745" ht="15.75" customHeight="1">
      <x:c r="A745" s="1"/>
      <x:c r="B745" s="105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  <x:c r="CA745" s="1"/>
      <x:c r="CB745" s="1"/>
      <x:c r="CC745" s="1"/>
      <x:c r="CD745" s="1"/>
      <x:c r="CE745" s="1"/>
      <x:c r="CF745" s="1"/>
    </x:row>
    <x:row r="746" ht="15.75" customHeight="1">
      <x:c r="A746" s="1"/>
      <x:c r="B746" s="105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  <x:c r="CA746" s="1"/>
      <x:c r="CB746" s="1"/>
      <x:c r="CC746" s="1"/>
      <x:c r="CD746" s="1"/>
      <x:c r="CE746" s="1"/>
      <x:c r="CF746" s="1"/>
    </x:row>
    <x:row r="747" ht="15.75" customHeight="1">
      <x:c r="A747" s="1"/>
      <x:c r="B747" s="105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  <x:c r="CA747" s="1"/>
      <x:c r="CB747" s="1"/>
      <x:c r="CC747" s="1"/>
      <x:c r="CD747" s="1"/>
      <x:c r="CE747" s="1"/>
      <x:c r="CF747" s="1"/>
    </x:row>
    <x:row r="748" ht="15.75" customHeight="1">
      <x:c r="A748" s="1"/>
      <x:c r="B748" s="105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  <x:c r="CA748" s="1"/>
      <x:c r="CB748" s="1"/>
      <x:c r="CC748" s="1"/>
      <x:c r="CD748" s="1"/>
      <x:c r="CE748" s="1"/>
      <x:c r="CF748" s="1"/>
    </x:row>
    <x:row r="749" ht="15.75" customHeight="1">
      <x:c r="A749" s="1"/>
      <x:c r="B749" s="105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  <x:c r="CA749" s="1"/>
      <x:c r="CB749" s="1"/>
      <x:c r="CC749" s="1"/>
      <x:c r="CD749" s="1"/>
      <x:c r="CE749" s="1"/>
      <x:c r="CF749" s="1"/>
    </x:row>
    <x:row r="750" ht="15.75" customHeight="1">
      <x:c r="A750" s="1"/>
      <x:c r="B750" s="105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</x:row>
    <x:row r="751" ht="15.75" customHeight="1">
      <x:c r="A751" s="1"/>
      <x:c r="B751" s="105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  <x:c r="CA751" s="1"/>
      <x:c r="CB751" s="1"/>
      <x:c r="CC751" s="1"/>
      <x:c r="CD751" s="1"/>
      <x:c r="CE751" s="1"/>
      <x:c r="CF751" s="1"/>
    </x:row>
    <x:row r="752" ht="15.75" customHeight="1">
      <x:c r="A752" s="1"/>
      <x:c r="B752" s="105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  <x:c r="CA752" s="1"/>
      <x:c r="CB752" s="1"/>
      <x:c r="CC752" s="1"/>
      <x:c r="CD752" s="1"/>
      <x:c r="CE752" s="1"/>
      <x:c r="CF752" s="1"/>
    </x:row>
    <x:row r="753" ht="15.75" customHeight="1">
      <x:c r="A753" s="1"/>
      <x:c r="B753" s="105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  <x:c r="CA753" s="1"/>
      <x:c r="CB753" s="1"/>
      <x:c r="CC753" s="1"/>
      <x:c r="CD753" s="1"/>
      <x:c r="CE753" s="1"/>
      <x:c r="CF753" s="1"/>
    </x:row>
    <x:row r="754" ht="15.75" customHeight="1">
      <x:c r="A754" s="1"/>
      <x:c r="B754" s="105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</x:row>
    <x:row r="755" ht="15.75" customHeight="1">
      <x:c r="A755" s="1"/>
      <x:c r="B755" s="105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</x:row>
    <x:row r="756" ht="15.75" customHeight="1">
      <x:c r="A756" s="1"/>
      <x:c r="B756" s="105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</x:row>
    <x:row r="757" ht="15.75" customHeight="1">
      <x:c r="A757" s="1"/>
      <x:c r="B757" s="105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</x:row>
    <x:row r="758" ht="15.75" customHeight="1">
      <x:c r="A758" s="1"/>
      <x:c r="B758" s="105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  <x:c r="CA758" s="1"/>
      <x:c r="CB758" s="1"/>
      <x:c r="CC758" s="1"/>
      <x:c r="CD758" s="1"/>
      <x:c r="CE758" s="1"/>
      <x:c r="CF758" s="1"/>
    </x:row>
    <x:row r="759" ht="15.75" customHeight="1">
      <x:c r="A759" s="1"/>
      <x:c r="B759" s="105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  <x:c r="CA759" s="1"/>
      <x:c r="CB759" s="1"/>
      <x:c r="CC759" s="1"/>
      <x:c r="CD759" s="1"/>
      <x:c r="CE759" s="1"/>
      <x:c r="CF759" s="1"/>
    </x:row>
    <x:row r="760" ht="15.75" customHeight="1">
      <x:c r="A760" s="1"/>
      <x:c r="B760" s="105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  <x:c r="CA760" s="1"/>
      <x:c r="CB760" s="1"/>
      <x:c r="CC760" s="1"/>
      <x:c r="CD760" s="1"/>
      <x:c r="CE760" s="1"/>
      <x:c r="CF760" s="1"/>
    </x:row>
    <x:row r="761" ht="15.75" customHeight="1">
      <x:c r="A761" s="1"/>
      <x:c r="B761" s="105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  <x:c r="CA761" s="1"/>
      <x:c r="CB761" s="1"/>
      <x:c r="CC761" s="1"/>
      <x:c r="CD761" s="1"/>
      <x:c r="CE761" s="1"/>
      <x:c r="CF761" s="1"/>
    </x:row>
    <x:row r="762" ht="15.75" customHeight="1">
      <x:c r="A762" s="1"/>
      <x:c r="B762" s="105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  <x:c r="CA762" s="1"/>
      <x:c r="CB762" s="1"/>
      <x:c r="CC762" s="1"/>
      <x:c r="CD762" s="1"/>
      <x:c r="CE762" s="1"/>
      <x:c r="CF762" s="1"/>
    </x:row>
    <x:row r="763" ht="15.75" customHeight="1">
      <x:c r="A763" s="1"/>
      <x:c r="B763" s="105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  <x:c r="CA763" s="1"/>
      <x:c r="CB763" s="1"/>
      <x:c r="CC763" s="1"/>
      <x:c r="CD763" s="1"/>
      <x:c r="CE763" s="1"/>
      <x:c r="CF763" s="1"/>
    </x:row>
    <x:row r="764" ht="15.75" customHeight="1">
      <x:c r="A764" s="1"/>
      <x:c r="B764" s="105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  <x:c r="CA764" s="1"/>
      <x:c r="CB764" s="1"/>
      <x:c r="CC764" s="1"/>
      <x:c r="CD764" s="1"/>
      <x:c r="CE764" s="1"/>
      <x:c r="CF764" s="1"/>
    </x:row>
    <x:row r="765" ht="15.75" customHeight="1">
      <x:c r="A765" s="1"/>
      <x:c r="B765" s="105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  <x:c r="CA765" s="1"/>
      <x:c r="CB765" s="1"/>
      <x:c r="CC765" s="1"/>
      <x:c r="CD765" s="1"/>
      <x:c r="CE765" s="1"/>
      <x:c r="CF765" s="1"/>
    </x:row>
    <x:row r="766" ht="15.75" customHeight="1">
      <x:c r="A766" s="1"/>
      <x:c r="B766" s="105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  <x:c r="CA766" s="1"/>
      <x:c r="CB766" s="1"/>
      <x:c r="CC766" s="1"/>
      <x:c r="CD766" s="1"/>
      <x:c r="CE766" s="1"/>
      <x:c r="CF766" s="1"/>
    </x:row>
    <x:row r="767" ht="15.75" customHeight="1">
      <x:c r="A767" s="1"/>
      <x:c r="B767" s="105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  <x:c r="CA767" s="1"/>
      <x:c r="CB767" s="1"/>
      <x:c r="CC767" s="1"/>
      <x:c r="CD767" s="1"/>
      <x:c r="CE767" s="1"/>
      <x:c r="CF767" s="1"/>
    </x:row>
    <x:row r="768" ht="15.75" customHeight="1">
      <x:c r="A768" s="1"/>
      <x:c r="B768" s="105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  <x:c r="CA768" s="1"/>
      <x:c r="CB768" s="1"/>
      <x:c r="CC768" s="1"/>
      <x:c r="CD768" s="1"/>
      <x:c r="CE768" s="1"/>
      <x:c r="CF768" s="1"/>
    </x:row>
    <x:row r="769" ht="15.75" customHeight="1">
      <x:c r="A769" s="1"/>
      <x:c r="B769" s="105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  <x:c r="CA769" s="1"/>
      <x:c r="CB769" s="1"/>
      <x:c r="CC769" s="1"/>
      <x:c r="CD769" s="1"/>
      <x:c r="CE769" s="1"/>
      <x:c r="CF769" s="1"/>
    </x:row>
    <x:row r="770" ht="15.75" customHeight="1">
      <x:c r="A770" s="1"/>
      <x:c r="B770" s="105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</x:row>
    <x:row r="771" ht="15.75" customHeight="1">
      <x:c r="A771" s="1"/>
      <x:c r="B771" s="105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</x:row>
    <x:row r="772" ht="15.75" customHeight="1">
      <x:c r="A772" s="1"/>
      <x:c r="B772" s="105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  <x:c r="CA772" s="1"/>
      <x:c r="CB772" s="1"/>
      <x:c r="CC772" s="1"/>
      <x:c r="CD772" s="1"/>
      <x:c r="CE772" s="1"/>
      <x:c r="CF772" s="1"/>
    </x:row>
    <x:row r="773" ht="15.75" customHeight="1">
      <x:c r="A773" s="1"/>
      <x:c r="B773" s="105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  <x:c r="CA773" s="1"/>
      <x:c r="CB773" s="1"/>
      <x:c r="CC773" s="1"/>
      <x:c r="CD773" s="1"/>
      <x:c r="CE773" s="1"/>
      <x:c r="CF773" s="1"/>
    </x:row>
    <x:row r="774" ht="15.75" customHeight="1">
      <x:c r="A774" s="1"/>
      <x:c r="B774" s="105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  <x:c r="CA774" s="1"/>
      <x:c r="CB774" s="1"/>
      <x:c r="CC774" s="1"/>
      <x:c r="CD774" s="1"/>
      <x:c r="CE774" s="1"/>
      <x:c r="CF774" s="1"/>
    </x:row>
    <x:row r="775" ht="15.75" customHeight="1">
      <x:c r="A775" s="1"/>
      <x:c r="B775" s="105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  <x:c r="CA775" s="1"/>
      <x:c r="CB775" s="1"/>
      <x:c r="CC775" s="1"/>
      <x:c r="CD775" s="1"/>
      <x:c r="CE775" s="1"/>
      <x:c r="CF775" s="1"/>
    </x:row>
    <x:row r="776" ht="15.75" customHeight="1">
      <x:c r="A776" s="1"/>
      <x:c r="B776" s="105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  <x:c r="CA776" s="1"/>
      <x:c r="CB776" s="1"/>
      <x:c r="CC776" s="1"/>
      <x:c r="CD776" s="1"/>
      <x:c r="CE776" s="1"/>
      <x:c r="CF776" s="1"/>
    </x:row>
    <x:row r="777" ht="15.75" customHeight="1">
      <x:c r="A777" s="1"/>
      <x:c r="B777" s="105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  <x:c r="CA777" s="1"/>
      <x:c r="CB777" s="1"/>
      <x:c r="CC777" s="1"/>
      <x:c r="CD777" s="1"/>
      <x:c r="CE777" s="1"/>
      <x:c r="CF777" s="1"/>
    </x:row>
    <x:row r="778" ht="15.75" customHeight="1">
      <x:c r="A778" s="1"/>
      <x:c r="B778" s="105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  <x:c r="CA778" s="1"/>
      <x:c r="CB778" s="1"/>
      <x:c r="CC778" s="1"/>
      <x:c r="CD778" s="1"/>
      <x:c r="CE778" s="1"/>
      <x:c r="CF778" s="1"/>
    </x:row>
    <x:row r="779" ht="15.75" customHeight="1">
      <x:c r="A779" s="1"/>
      <x:c r="B779" s="105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  <x:c r="CA779" s="1"/>
      <x:c r="CB779" s="1"/>
      <x:c r="CC779" s="1"/>
      <x:c r="CD779" s="1"/>
      <x:c r="CE779" s="1"/>
      <x:c r="CF779" s="1"/>
    </x:row>
    <x:row r="780" ht="15.75" customHeight="1">
      <x:c r="A780" s="1"/>
      <x:c r="B780" s="105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  <x:c r="CA780" s="1"/>
      <x:c r="CB780" s="1"/>
      <x:c r="CC780" s="1"/>
      <x:c r="CD780" s="1"/>
      <x:c r="CE780" s="1"/>
      <x:c r="CF780" s="1"/>
    </x:row>
    <x:row r="781" ht="15.75" customHeight="1">
      <x:c r="A781" s="1"/>
      <x:c r="B781" s="105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  <x:c r="CA781" s="1"/>
      <x:c r="CB781" s="1"/>
      <x:c r="CC781" s="1"/>
      <x:c r="CD781" s="1"/>
      <x:c r="CE781" s="1"/>
      <x:c r="CF781" s="1"/>
    </x:row>
    <x:row r="782" ht="15.75" customHeight="1">
      <x:c r="A782" s="1"/>
      <x:c r="B782" s="105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  <x:c r="CA782" s="1"/>
      <x:c r="CB782" s="1"/>
      <x:c r="CC782" s="1"/>
      <x:c r="CD782" s="1"/>
      <x:c r="CE782" s="1"/>
      <x:c r="CF782" s="1"/>
    </x:row>
    <x:row r="783" ht="15.75" customHeight="1">
      <x:c r="A783" s="1"/>
      <x:c r="B783" s="105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  <x:c r="CA783" s="1"/>
      <x:c r="CB783" s="1"/>
      <x:c r="CC783" s="1"/>
      <x:c r="CD783" s="1"/>
      <x:c r="CE783" s="1"/>
      <x:c r="CF783" s="1"/>
    </x:row>
    <x:row r="784" ht="15.75" customHeight="1">
      <x:c r="A784" s="1"/>
      <x:c r="B784" s="105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  <x:c r="CA784" s="1"/>
      <x:c r="CB784" s="1"/>
      <x:c r="CC784" s="1"/>
      <x:c r="CD784" s="1"/>
      <x:c r="CE784" s="1"/>
      <x:c r="CF784" s="1"/>
    </x:row>
    <x:row r="785" ht="15.75" customHeight="1">
      <x:c r="A785" s="1"/>
      <x:c r="B785" s="105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  <x:c r="CA785" s="1"/>
      <x:c r="CB785" s="1"/>
      <x:c r="CC785" s="1"/>
      <x:c r="CD785" s="1"/>
      <x:c r="CE785" s="1"/>
      <x:c r="CF785" s="1"/>
    </x:row>
    <x:row r="786" ht="15.75" customHeight="1">
      <x:c r="A786" s="1"/>
      <x:c r="B786" s="105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  <x:c r="CA786" s="1"/>
      <x:c r="CB786" s="1"/>
      <x:c r="CC786" s="1"/>
      <x:c r="CD786" s="1"/>
      <x:c r="CE786" s="1"/>
      <x:c r="CF786" s="1"/>
    </x:row>
    <x:row r="787" ht="15.75" customHeight="1">
      <x:c r="A787" s="1"/>
      <x:c r="B787" s="105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  <x:c r="CA787" s="1"/>
      <x:c r="CB787" s="1"/>
      <x:c r="CC787" s="1"/>
      <x:c r="CD787" s="1"/>
      <x:c r="CE787" s="1"/>
      <x:c r="CF787" s="1"/>
    </x:row>
    <x:row r="788" ht="15.75" customHeight="1">
      <x:c r="A788" s="1"/>
      <x:c r="B788" s="105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  <x:c r="CA788" s="1"/>
      <x:c r="CB788" s="1"/>
      <x:c r="CC788" s="1"/>
      <x:c r="CD788" s="1"/>
      <x:c r="CE788" s="1"/>
      <x:c r="CF788" s="1"/>
    </x:row>
    <x:row r="789" ht="15.75" customHeight="1">
      <x:c r="A789" s="1"/>
      <x:c r="B789" s="105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  <x:c r="CA789" s="1"/>
      <x:c r="CB789" s="1"/>
      <x:c r="CC789" s="1"/>
      <x:c r="CD789" s="1"/>
      <x:c r="CE789" s="1"/>
      <x:c r="CF789" s="1"/>
    </x:row>
    <x:row r="790" ht="15.75" customHeight="1">
      <x:c r="A790" s="1"/>
      <x:c r="B790" s="105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  <x:c r="CA790" s="1"/>
      <x:c r="CB790" s="1"/>
      <x:c r="CC790" s="1"/>
      <x:c r="CD790" s="1"/>
      <x:c r="CE790" s="1"/>
      <x:c r="CF790" s="1"/>
    </x:row>
    <x:row r="791" ht="15.75" customHeight="1">
      <x:c r="A791" s="1"/>
      <x:c r="B791" s="105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  <x:c r="CA791" s="1"/>
      <x:c r="CB791" s="1"/>
      <x:c r="CC791" s="1"/>
      <x:c r="CD791" s="1"/>
      <x:c r="CE791" s="1"/>
      <x:c r="CF791" s="1"/>
    </x:row>
    <x:row r="792" ht="15.75" customHeight="1">
      <x:c r="A792" s="1"/>
      <x:c r="B792" s="105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  <x:c r="CA792" s="1"/>
      <x:c r="CB792" s="1"/>
      <x:c r="CC792" s="1"/>
      <x:c r="CD792" s="1"/>
      <x:c r="CE792" s="1"/>
      <x:c r="CF792" s="1"/>
    </x:row>
    <x:row r="793" ht="15.75" customHeight="1">
      <x:c r="A793" s="1"/>
      <x:c r="B793" s="105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  <x:c r="CA793" s="1"/>
      <x:c r="CB793" s="1"/>
      <x:c r="CC793" s="1"/>
      <x:c r="CD793" s="1"/>
      <x:c r="CE793" s="1"/>
      <x:c r="CF793" s="1"/>
    </x:row>
    <x:row r="794" ht="15.75" customHeight="1">
      <x:c r="A794" s="1"/>
      <x:c r="B794" s="105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  <x:c r="CA794" s="1"/>
      <x:c r="CB794" s="1"/>
      <x:c r="CC794" s="1"/>
      <x:c r="CD794" s="1"/>
      <x:c r="CE794" s="1"/>
      <x:c r="CF794" s="1"/>
    </x:row>
    <x:row r="795" ht="15.75" customHeight="1">
      <x:c r="A795" s="1"/>
      <x:c r="B795" s="105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  <x:c r="CA795" s="1"/>
      <x:c r="CB795" s="1"/>
      <x:c r="CC795" s="1"/>
      <x:c r="CD795" s="1"/>
      <x:c r="CE795" s="1"/>
      <x:c r="CF795" s="1"/>
    </x:row>
    <x:row r="796" ht="15.75" customHeight="1">
      <x:c r="A796" s="1"/>
      <x:c r="B796" s="105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  <x:c r="CA796" s="1"/>
      <x:c r="CB796" s="1"/>
      <x:c r="CC796" s="1"/>
      <x:c r="CD796" s="1"/>
      <x:c r="CE796" s="1"/>
      <x:c r="CF796" s="1"/>
    </x:row>
    <x:row r="797" ht="15.75" customHeight="1">
      <x:c r="A797" s="1"/>
      <x:c r="B797" s="105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  <x:c r="CA797" s="1"/>
      <x:c r="CB797" s="1"/>
      <x:c r="CC797" s="1"/>
      <x:c r="CD797" s="1"/>
      <x:c r="CE797" s="1"/>
      <x:c r="CF797" s="1"/>
    </x:row>
    <x:row r="798" ht="15.75" customHeight="1">
      <x:c r="A798" s="1"/>
      <x:c r="B798" s="105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  <x:c r="CA798" s="1"/>
      <x:c r="CB798" s="1"/>
      <x:c r="CC798" s="1"/>
      <x:c r="CD798" s="1"/>
      <x:c r="CE798" s="1"/>
      <x:c r="CF798" s="1"/>
    </x:row>
    <x:row r="799" ht="15.75" customHeight="1">
      <x:c r="A799" s="1"/>
      <x:c r="B799" s="105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  <x:c r="CA799" s="1"/>
      <x:c r="CB799" s="1"/>
      <x:c r="CC799" s="1"/>
      <x:c r="CD799" s="1"/>
      <x:c r="CE799" s="1"/>
      <x:c r="CF799" s="1"/>
    </x:row>
    <x:row r="800" ht="15.75" customHeight="1">
      <x:c r="A800" s="1"/>
      <x:c r="B800" s="105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  <x:c r="CA800" s="1"/>
      <x:c r="CB800" s="1"/>
      <x:c r="CC800" s="1"/>
      <x:c r="CD800" s="1"/>
      <x:c r="CE800" s="1"/>
      <x:c r="CF800" s="1"/>
    </x:row>
    <x:row r="801" ht="15.75" customHeight="1">
      <x:c r="A801" s="1"/>
      <x:c r="B801" s="105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  <x:c r="CA801" s="1"/>
      <x:c r="CB801" s="1"/>
      <x:c r="CC801" s="1"/>
      <x:c r="CD801" s="1"/>
      <x:c r="CE801" s="1"/>
      <x:c r="CF801" s="1"/>
    </x:row>
    <x:row r="802" ht="15.75" customHeight="1">
      <x:c r="A802" s="1"/>
      <x:c r="B802" s="105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  <x:c r="CA802" s="1"/>
      <x:c r="CB802" s="1"/>
      <x:c r="CC802" s="1"/>
      <x:c r="CD802" s="1"/>
      <x:c r="CE802" s="1"/>
      <x:c r="CF802" s="1"/>
    </x:row>
    <x:row r="803" ht="15.75" customHeight="1">
      <x:c r="A803" s="1"/>
      <x:c r="B803" s="105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  <x:c r="CA803" s="1"/>
      <x:c r="CB803" s="1"/>
      <x:c r="CC803" s="1"/>
      <x:c r="CD803" s="1"/>
      <x:c r="CE803" s="1"/>
      <x:c r="CF803" s="1"/>
    </x:row>
    <x:row r="804" ht="15.75" customHeight="1">
      <x:c r="A804" s="1"/>
      <x:c r="B804" s="105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  <x:c r="CA804" s="1"/>
      <x:c r="CB804" s="1"/>
      <x:c r="CC804" s="1"/>
      <x:c r="CD804" s="1"/>
      <x:c r="CE804" s="1"/>
      <x:c r="CF804" s="1"/>
    </x:row>
    <x:row r="805" ht="15.75" customHeight="1">
      <x:c r="A805" s="1"/>
      <x:c r="B805" s="105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  <x:c r="CA805" s="1"/>
      <x:c r="CB805" s="1"/>
      <x:c r="CC805" s="1"/>
      <x:c r="CD805" s="1"/>
      <x:c r="CE805" s="1"/>
      <x:c r="CF805" s="1"/>
    </x:row>
    <x:row r="806" ht="15.75" customHeight="1">
      <x:c r="A806" s="1"/>
      <x:c r="B806" s="105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  <x:c r="CA806" s="1"/>
      <x:c r="CB806" s="1"/>
      <x:c r="CC806" s="1"/>
      <x:c r="CD806" s="1"/>
      <x:c r="CE806" s="1"/>
      <x:c r="CF806" s="1"/>
    </x:row>
    <x:row r="807" ht="15.75" customHeight="1">
      <x:c r="A807" s="1"/>
      <x:c r="B807" s="105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  <x:c r="CA807" s="1"/>
      <x:c r="CB807" s="1"/>
      <x:c r="CC807" s="1"/>
      <x:c r="CD807" s="1"/>
      <x:c r="CE807" s="1"/>
      <x:c r="CF807" s="1"/>
    </x:row>
    <x:row r="808" ht="15.75" customHeight="1">
      <x:c r="A808" s="1"/>
      <x:c r="B808" s="105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  <x:c r="CA808" s="1"/>
      <x:c r="CB808" s="1"/>
      <x:c r="CC808" s="1"/>
      <x:c r="CD808" s="1"/>
      <x:c r="CE808" s="1"/>
      <x:c r="CF808" s="1"/>
    </x:row>
    <x:row r="809" ht="15.75" customHeight="1">
      <x:c r="A809" s="1"/>
      <x:c r="B809" s="105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  <x:c r="CA809" s="1"/>
      <x:c r="CB809" s="1"/>
      <x:c r="CC809" s="1"/>
      <x:c r="CD809" s="1"/>
      <x:c r="CE809" s="1"/>
      <x:c r="CF809" s="1"/>
    </x:row>
    <x:row r="810" ht="15.75" customHeight="1">
      <x:c r="A810" s="1"/>
      <x:c r="B810" s="105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  <x:c r="CA810" s="1"/>
      <x:c r="CB810" s="1"/>
      <x:c r="CC810" s="1"/>
      <x:c r="CD810" s="1"/>
      <x:c r="CE810" s="1"/>
      <x:c r="CF810" s="1"/>
    </x:row>
    <x:row r="811" ht="15.75" customHeight="1">
      <x:c r="A811" s="1"/>
      <x:c r="B811" s="105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  <x:c r="CA811" s="1"/>
      <x:c r="CB811" s="1"/>
      <x:c r="CC811" s="1"/>
      <x:c r="CD811" s="1"/>
      <x:c r="CE811" s="1"/>
      <x:c r="CF811" s="1"/>
    </x:row>
    <x:row r="812" ht="15.75" customHeight="1">
      <x:c r="A812" s="1"/>
      <x:c r="B812" s="105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  <x:c r="CA812" s="1"/>
      <x:c r="CB812" s="1"/>
      <x:c r="CC812" s="1"/>
      <x:c r="CD812" s="1"/>
      <x:c r="CE812" s="1"/>
      <x:c r="CF812" s="1"/>
    </x:row>
    <x:row r="813" ht="15.75" customHeight="1">
      <x:c r="A813" s="1"/>
      <x:c r="B813" s="105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  <x:c r="CA813" s="1"/>
      <x:c r="CB813" s="1"/>
      <x:c r="CC813" s="1"/>
      <x:c r="CD813" s="1"/>
      <x:c r="CE813" s="1"/>
      <x:c r="CF813" s="1"/>
    </x:row>
    <x:row r="814" ht="15.75" customHeight="1">
      <x:c r="A814" s="1"/>
      <x:c r="B814" s="105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  <x:c r="CA814" s="1"/>
      <x:c r="CB814" s="1"/>
      <x:c r="CC814" s="1"/>
      <x:c r="CD814" s="1"/>
      <x:c r="CE814" s="1"/>
      <x:c r="CF814" s="1"/>
    </x:row>
    <x:row r="815" ht="15.75" customHeight="1">
      <x:c r="A815" s="1"/>
      <x:c r="B815" s="105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  <x:c r="CA815" s="1"/>
      <x:c r="CB815" s="1"/>
      <x:c r="CC815" s="1"/>
      <x:c r="CD815" s="1"/>
      <x:c r="CE815" s="1"/>
      <x:c r="CF815" s="1"/>
    </x:row>
    <x:row r="816" ht="15.75" customHeight="1">
      <x:c r="A816" s="1"/>
      <x:c r="B816" s="105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  <x:c r="CA816" s="1"/>
      <x:c r="CB816" s="1"/>
      <x:c r="CC816" s="1"/>
      <x:c r="CD816" s="1"/>
      <x:c r="CE816" s="1"/>
      <x:c r="CF816" s="1"/>
    </x:row>
    <x:row r="817" ht="15.75" customHeight="1">
      <x:c r="A817" s="1"/>
      <x:c r="B817" s="105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  <x:c r="CA817" s="1"/>
      <x:c r="CB817" s="1"/>
      <x:c r="CC817" s="1"/>
      <x:c r="CD817" s="1"/>
      <x:c r="CE817" s="1"/>
      <x:c r="CF817" s="1"/>
    </x:row>
    <x:row r="818" ht="15.75" customHeight="1">
      <x:c r="A818" s="1"/>
      <x:c r="B818" s="105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  <x:c r="CA818" s="1"/>
      <x:c r="CB818" s="1"/>
      <x:c r="CC818" s="1"/>
      <x:c r="CD818" s="1"/>
      <x:c r="CE818" s="1"/>
      <x:c r="CF818" s="1"/>
    </x:row>
    <x:row r="819" ht="15.75" customHeight="1">
      <x:c r="A819" s="1"/>
      <x:c r="B819" s="105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</x:row>
    <x:row r="820" ht="15.75" customHeight="1">
      <x:c r="A820" s="1"/>
      <x:c r="B820" s="105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  <x:c r="CA820" s="1"/>
      <x:c r="CB820" s="1"/>
      <x:c r="CC820" s="1"/>
      <x:c r="CD820" s="1"/>
      <x:c r="CE820" s="1"/>
      <x:c r="CF820" s="1"/>
    </x:row>
    <x:row r="821" ht="15.75" customHeight="1">
      <x:c r="A821" s="1"/>
      <x:c r="B821" s="105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  <x:c r="CA821" s="1"/>
      <x:c r="CB821" s="1"/>
      <x:c r="CC821" s="1"/>
      <x:c r="CD821" s="1"/>
      <x:c r="CE821" s="1"/>
      <x:c r="CF821" s="1"/>
    </x:row>
    <x:row r="822" ht="15.75" customHeight="1">
      <x:c r="A822" s="1"/>
      <x:c r="B822" s="105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  <x:c r="CA822" s="1"/>
      <x:c r="CB822" s="1"/>
      <x:c r="CC822" s="1"/>
      <x:c r="CD822" s="1"/>
      <x:c r="CE822" s="1"/>
      <x:c r="CF822" s="1"/>
    </x:row>
    <x:row r="823" ht="15.75" customHeight="1">
      <x:c r="A823" s="1"/>
      <x:c r="B823" s="105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  <x:c r="CA823" s="1"/>
      <x:c r="CB823" s="1"/>
      <x:c r="CC823" s="1"/>
      <x:c r="CD823" s="1"/>
      <x:c r="CE823" s="1"/>
      <x:c r="CF823" s="1"/>
    </x:row>
    <x:row r="824" ht="15.75" customHeight="1">
      <x:c r="A824" s="1"/>
      <x:c r="B824" s="105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</x:row>
    <x:row r="825" ht="15.75" customHeight="1">
      <x:c r="A825" s="1"/>
      <x:c r="B825" s="105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</x:row>
    <x:row r="826" ht="15.75" customHeight="1">
      <x:c r="A826" s="1"/>
      <x:c r="B826" s="105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</x:row>
    <x:row r="827" ht="15.75" customHeight="1">
      <x:c r="A827" s="1"/>
      <x:c r="B827" s="105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</x:row>
    <x:row r="828" ht="15.75" customHeight="1">
      <x:c r="A828" s="1"/>
      <x:c r="B828" s="105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</x:row>
    <x:row r="829" ht="15.75" customHeight="1">
      <x:c r="A829" s="1"/>
      <x:c r="B829" s="105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</x:row>
    <x:row r="830" ht="15.75" customHeight="1">
      <x:c r="A830" s="1"/>
      <x:c r="B830" s="105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  <x:c r="CA830" s="1"/>
      <x:c r="CB830" s="1"/>
      <x:c r="CC830" s="1"/>
      <x:c r="CD830" s="1"/>
      <x:c r="CE830" s="1"/>
      <x:c r="CF830" s="1"/>
    </x:row>
    <x:row r="831" ht="15.75" customHeight="1">
      <x:c r="A831" s="1"/>
      <x:c r="B831" s="105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  <x:c r="CA831" s="1"/>
      <x:c r="CB831" s="1"/>
      <x:c r="CC831" s="1"/>
      <x:c r="CD831" s="1"/>
      <x:c r="CE831" s="1"/>
      <x:c r="CF831" s="1"/>
    </x:row>
    <x:row r="832" ht="15.75" customHeight="1">
      <x:c r="A832" s="1"/>
      <x:c r="B832" s="105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  <x:c r="CA832" s="1"/>
      <x:c r="CB832" s="1"/>
      <x:c r="CC832" s="1"/>
      <x:c r="CD832" s="1"/>
      <x:c r="CE832" s="1"/>
      <x:c r="CF832" s="1"/>
    </x:row>
    <x:row r="833" ht="15.75" customHeight="1">
      <x:c r="A833" s="1"/>
      <x:c r="B833" s="105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  <x:c r="CA833" s="1"/>
      <x:c r="CB833" s="1"/>
      <x:c r="CC833" s="1"/>
      <x:c r="CD833" s="1"/>
      <x:c r="CE833" s="1"/>
      <x:c r="CF833" s="1"/>
    </x:row>
    <x:row r="834" ht="15.75" customHeight="1">
      <x:c r="A834" s="1"/>
      <x:c r="B834" s="105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  <x:c r="CA834" s="1"/>
      <x:c r="CB834" s="1"/>
      <x:c r="CC834" s="1"/>
      <x:c r="CD834" s="1"/>
      <x:c r="CE834" s="1"/>
      <x:c r="CF834" s="1"/>
    </x:row>
    <x:row r="835" ht="15.75" customHeight="1">
      <x:c r="A835" s="1"/>
      <x:c r="B835" s="105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  <x:c r="CA835" s="1"/>
      <x:c r="CB835" s="1"/>
      <x:c r="CC835" s="1"/>
      <x:c r="CD835" s="1"/>
      <x:c r="CE835" s="1"/>
      <x:c r="CF835" s="1"/>
    </x:row>
    <x:row r="836" ht="15.75" customHeight="1">
      <x:c r="A836" s="1"/>
      <x:c r="B836" s="105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  <x:c r="CA836" s="1"/>
      <x:c r="CB836" s="1"/>
      <x:c r="CC836" s="1"/>
      <x:c r="CD836" s="1"/>
      <x:c r="CE836" s="1"/>
      <x:c r="CF836" s="1"/>
    </x:row>
    <x:row r="837" ht="15.75" customHeight="1">
      <x:c r="A837" s="1"/>
      <x:c r="B837" s="105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  <x:c r="CA837" s="1"/>
      <x:c r="CB837" s="1"/>
      <x:c r="CC837" s="1"/>
      <x:c r="CD837" s="1"/>
      <x:c r="CE837" s="1"/>
      <x:c r="CF837" s="1"/>
    </x:row>
    <x:row r="838" ht="15.75" customHeight="1">
      <x:c r="A838" s="1"/>
      <x:c r="B838" s="105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  <x:c r="CA838" s="1"/>
      <x:c r="CB838" s="1"/>
      <x:c r="CC838" s="1"/>
      <x:c r="CD838" s="1"/>
      <x:c r="CE838" s="1"/>
      <x:c r="CF838" s="1"/>
    </x:row>
    <x:row r="839" ht="15.75" customHeight="1">
      <x:c r="A839" s="1"/>
      <x:c r="B839" s="105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  <x:c r="CA839" s="1"/>
      <x:c r="CB839" s="1"/>
      <x:c r="CC839" s="1"/>
      <x:c r="CD839" s="1"/>
      <x:c r="CE839" s="1"/>
      <x:c r="CF839" s="1"/>
    </x:row>
    <x:row r="840" ht="15.75" customHeight="1">
      <x:c r="A840" s="1"/>
      <x:c r="B840" s="105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  <x:c r="CA840" s="1"/>
      <x:c r="CB840" s="1"/>
      <x:c r="CC840" s="1"/>
      <x:c r="CD840" s="1"/>
      <x:c r="CE840" s="1"/>
      <x:c r="CF840" s="1"/>
    </x:row>
    <x:row r="841" ht="15.75" customHeight="1">
      <x:c r="A841" s="1"/>
      <x:c r="B841" s="105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  <x:c r="CA841" s="1"/>
      <x:c r="CB841" s="1"/>
      <x:c r="CC841" s="1"/>
      <x:c r="CD841" s="1"/>
      <x:c r="CE841" s="1"/>
      <x:c r="CF841" s="1"/>
    </x:row>
    <x:row r="842" ht="15.75" customHeight="1">
      <x:c r="A842" s="1"/>
      <x:c r="B842" s="105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  <x:c r="CA842" s="1"/>
      <x:c r="CB842" s="1"/>
      <x:c r="CC842" s="1"/>
      <x:c r="CD842" s="1"/>
      <x:c r="CE842" s="1"/>
      <x:c r="CF842" s="1"/>
    </x:row>
    <x:row r="843" ht="15.75" customHeight="1">
      <x:c r="A843" s="1"/>
      <x:c r="B843" s="105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  <x:c r="CA843" s="1"/>
      <x:c r="CB843" s="1"/>
      <x:c r="CC843" s="1"/>
      <x:c r="CD843" s="1"/>
      <x:c r="CE843" s="1"/>
      <x:c r="CF843" s="1"/>
    </x:row>
    <x:row r="844" ht="15.75" customHeight="1">
      <x:c r="A844" s="1"/>
      <x:c r="B844" s="105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  <x:c r="CA844" s="1"/>
      <x:c r="CB844" s="1"/>
      <x:c r="CC844" s="1"/>
      <x:c r="CD844" s="1"/>
      <x:c r="CE844" s="1"/>
      <x:c r="CF844" s="1"/>
    </x:row>
    <x:row r="845" ht="15.75" customHeight="1">
      <x:c r="A845" s="1"/>
      <x:c r="B845" s="105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</x:row>
    <x:row r="846" ht="15.75" customHeight="1">
      <x:c r="A846" s="1"/>
      <x:c r="B846" s="105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</x:row>
    <x:row r="847" ht="15.75" customHeight="1">
      <x:c r="A847" s="1"/>
      <x:c r="B847" s="105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</x:row>
    <x:row r="848" ht="15.75" customHeight="1">
      <x:c r="A848" s="1"/>
      <x:c r="B848" s="105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  <x:c r="CA848" s="1"/>
      <x:c r="CB848" s="1"/>
      <x:c r="CC848" s="1"/>
      <x:c r="CD848" s="1"/>
      <x:c r="CE848" s="1"/>
      <x:c r="CF848" s="1"/>
    </x:row>
    <x:row r="849" ht="15.75" customHeight="1">
      <x:c r="A849" s="1"/>
      <x:c r="B849" s="105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  <x:c r="CA849" s="1"/>
      <x:c r="CB849" s="1"/>
      <x:c r="CC849" s="1"/>
      <x:c r="CD849" s="1"/>
      <x:c r="CE849" s="1"/>
      <x:c r="CF849" s="1"/>
    </x:row>
    <x:row r="850" ht="15.75" customHeight="1">
      <x:c r="A850" s="1"/>
      <x:c r="B850" s="105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  <x:c r="CA850" s="1"/>
      <x:c r="CB850" s="1"/>
      <x:c r="CC850" s="1"/>
      <x:c r="CD850" s="1"/>
      <x:c r="CE850" s="1"/>
      <x:c r="CF850" s="1"/>
    </x:row>
    <x:row r="851" ht="15.75" customHeight="1">
      <x:c r="A851" s="1"/>
      <x:c r="B851" s="105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  <x:c r="CA851" s="1"/>
      <x:c r="CB851" s="1"/>
      <x:c r="CC851" s="1"/>
      <x:c r="CD851" s="1"/>
      <x:c r="CE851" s="1"/>
      <x:c r="CF851" s="1"/>
    </x:row>
    <x:row r="852" ht="15.75" customHeight="1">
      <x:c r="A852" s="1"/>
      <x:c r="B852" s="105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  <x:c r="CA852" s="1"/>
      <x:c r="CB852" s="1"/>
      <x:c r="CC852" s="1"/>
      <x:c r="CD852" s="1"/>
      <x:c r="CE852" s="1"/>
      <x:c r="CF852" s="1"/>
    </x:row>
    <x:row r="853" ht="15.75" customHeight="1">
      <x:c r="A853" s="1"/>
      <x:c r="B853" s="105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</x:row>
    <x:row r="854" ht="15.75" customHeight="1">
      <x:c r="A854" s="1"/>
      <x:c r="B854" s="105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  <x:c r="CA854" s="1"/>
      <x:c r="CB854" s="1"/>
      <x:c r="CC854" s="1"/>
      <x:c r="CD854" s="1"/>
      <x:c r="CE854" s="1"/>
      <x:c r="CF854" s="1"/>
    </x:row>
    <x:row r="855" ht="15.75" customHeight="1">
      <x:c r="A855" s="1"/>
      <x:c r="B855" s="105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  <x:c r="CA855" s="1"/>
      <x:c r="CB855" s="1"/>
      <x:c r="CC855" s="1"/>
      <x:c r="CD855" s="1"/>
      <x:c r="CE855" s="1"/>
      <x:c r="CF855" s="1"/>
    </x:row>
    <x:row r="856" ht="15.75" customHeight="1">
      <x:c r="A856" s="1"/>
      <x:c r="B856" s="105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  <x:c r="CA856" s="1"/>
      <x:c r="CB856" s="1"/>
      <x:c r="CC856" s="1"/>
      <x:c r="CD856" s="1"/>
      <x:c r="CE856" s="1"/>
      <x:c r="CF856" s="1"/>
    </x:row>
    <x:row r="857" ht="15.75" customHeight="1">
      <x:c r="A857" s="1"/>
      <x:c r="B857" s="105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  <x:c r="CA857" s="1"/>
      <x:c r="CB857" s="1"/>
      <x:c r="CC857" s="1"/>
      <x:c r="CD857" s="1"/>
      <x:c r="CE857" s="1"/>
      <x:c r="CF857" s="1"/>
    </x:row>
    <x:row r="858" ht="15.75" customHeight="1">
      <x:c r="A858" s="1"/>
      <x:c r="B858" s="105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  <x:c r="CA858" s="1"/>
      <x:c r="CB858" s="1"/>
      <x:c r="CC858" s="1"/>
      <x:c r="CD858" s="1"/>
      <x:c r="CE858" s="1"/>
      <x:c r="CF858" s="1"/>
    </x:row>
    <x:row r="859" ht="15.75" customHeight="1">
      <x:c r="A859" s="1"/>
      <x:c r="B859" s="105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</x:row>
    <x:row r="860" ht="15.75" customHeight="1">
      <x:c r="A860" s="1"/>
      <x:c r="B860" s="105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</x:row>
    <x:row r="861" ht="15.75" customHeight="1">
      <x:c r="A861" s="1"/>
      <x:c r="B861" s="105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</x:row>
    <x:row r="862" ht="15.75" customHeight="1">
      <x:c r="A862" s="1"/>
      <x:c r="B862" s="105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  <x:c r="CA862" s="1"/>
      <x:c r="CB862" s="1"/>
      <x:c r="CC862" s="1"/>
      <x:c r="CD862" s="1"/>
      <x:c r="CE862" s="1"/>
      <x:c r="CF862" s="1"/>
    </x:row>
    <x:row r="863" ht="15.75" customHeight="1">
      <x:c r="A863" s="1"/>
      <x:c r="B863" s="105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  <x:c r="CA863" s="1"/>
      <x:c r="CB863" s="1"/>
      <x:c r="CC863" s="1"/>
      <x:c r="CD863" s="1"/>
      <x:c r="CE863" s="1"/>
      <x:c r="CF863" s="1"/>
    </x:row>
    <x:row r="864" ht="15.75" customHeight="1">
      <x:c r="A864" s="1"/>
      <x:c r="B864" s="105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  <x:c r="CA864" s="1"/>
      <x:c r="CB864" s="1"/>
      <x:c r="CC864" s="1"/>
      <x:c r="CD864" s="1"/>
      <x:c r="CE864" s="1"/>
      <x:c r="CF864" s="1"/>
    </x:row>
    <x:row r="865" ht="15.75" customHeight="1">
      <x:c r="A865" s="1"/>
      <x:c r="B865" s="105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  <x:c r="CA865" s="1"/>
      <x:c r="CB865" s="1"/>
      <x:c r="CC865" s="1"/>
      <x:c r="CD865" s="1"/>
      <x:c r="CE865" s="1"/>
      <x:c r="CF865" s="1"/>
    </x:row>
    <x:row r="866" ht="15.75" customHeight="1">
      <x:c r="A866" s="1"/>
      <x:c r="B866" s="105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  <x:c r="CA866" s="1"/>
      <x:c r="CB866" s="1"/>
      <x:c r="CC866" s="1"/>
      <x:c r="CD866" s="1"/>
      <x:c r="CE866" s="1"/>
      <x:c r="CF866" s="1"/>
    </x:row>
    <x:row r="867" ht="15.75" customHeight="1">
      <x:c r="A867" s="1"/>
      <x:c r="B867" s="105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</x:row>
    <x:row r="868" ht="15.75" customHeight="1">
      <x:c r="A868" s="1"/>
      <x:c r="B868" s="105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  <x:c r="CA868" s="1"/>
      <x:c r="CB868" s="1"/>
      <x:c r="CC868" s="1"/>
      <x:c r="CD868" s="1"/>
      <x:c r="CE868" s="1"/>
      <x:c r="CF868" s="1"/>
    </x:row>
    <x:row r="869" ht="15.75" customHeight="1">
      <x:c r="A869" s="1"/>
      <x:c r="B869" s="105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  <x:c r="CA869" s="1"/>
      <x:c r="CB869" s="1"/>
      <x:c r="CC869" s="1"/>
      <x:c r="CD869" s="1"/>
      <x:c r="CE869" s="1"/>
      <x:c r="CF869" s="1"/>
    </x:row>
    <x:row r="870" ht="15.75" customHeight="1">
      <x:c r="A870" s="1"/>
      <x:c r="B870" s="105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  <x:c r="CA870" s="1"/>
      <x:c r="CB870" s="1"/>
      <x:c r="CC870" s="1"/>
      <x:c r="CD870" s="1"/>
      <x:c r="CE870" s="1"/>
      <x:c r="CF870" s="1"/>
    </x:row>
    <x:row r="871" ht="15.75" customHeight="1">
      <x:c r="A871" s="1"/>
      <x:c r="B871" s="105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  <x:c r="CA871" s="1"/>
      <x:c r="CB871" s="1"/>
      <x:c r="CC871" s="1"/>
      <x:c r="CD871" s="1"/>
      <x:c r="CE871" s="1"/>
      <x:c r="CF871" s="1"/>
    </x:row>
    <x:row r="872" ht="15.75" customHeight="1">
      <x:c r="A872" s="1"/>
      <x:c r="B872" s="105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  <x:c r="CA872" s="1"/>
      <x:c r="CB872" s="1"/>
      <x:c r="CC872" s="1"/>
      <x:c r="CD872" s="1"/>
      <x:c r="CE872" s="1"/>
      <x:c r="CF872" s="1"/>
    </x:row>
    <x:row r="873" ht="15.75" customHeight="1">
      <x:c r="A873" s="1"/>
      <x:c r="B873" s="105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  <x:c r="CA873" s="1"/>
      <x:c r="CB873" s="1"/>
      <x:c r="CC873" s="1"/>
      <x:c r="CD873" s="1"/>
      <x:c r="CE873" s="1"/>
      <x:c r="CF873" s="1"/>
    </x:row>
    <x:row r="874" ht="15.75" customHeight="1">
      <x:c r="A874" s="1"/>
      <x:c r="B874" s="105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  <x:c r="CA874" s="1"/>
      <x:c r="CB874" s="1"/>
      <x:c r="CC874" s="1"/>
      <x:c r="CD874" s="1"/>
      <x:c r="CE874" s="1"/>
      <x:c r="CF874" s="1"/>
    </x:row>
    <x:row r="875" ht="15.75" customHeight="1">
      <x:c r="A875" s="1"/>
      <x:c r="B875" s="105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  <x:c r="CA875" s="1"/>
      <x:c r="CB875" s="1"/>
      <x:c r="CC875" s="1"/>
      <x:c r="CD875" s="1"/>
      <x:c r="CE875" s="1"/>
      <x:c r="CF875" s="1"/>
    </x:row>
    <x:row r="876" ht="15.75" customHeight="1">
      <x:c r="A876" s="1"/>
      <x:c r="B876" s="105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  <x:c r="CA876" s="1"/>
      <x:c r="CB876" s="1"/>
      <x:c r="CC876" s="1"/>
      <x:c r="CD876" s="1"/>
      <x:c r="CE876" s="1"/>
      <x:c r="CF876" s="1"/>
    </x:row>
    <x:row r="877" ht="15.75" customHeight="1">
      <x:c r="A877" s="1"/>
      <x:c r="B877" s="105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  <x:c r="CA877" s="1"/>
      <x:c r="CB877" s="1"/>
      <x:c r="CC877" s="1"/>
      <x:c r="CD877" s="1"/>
      <x:c r="CE877" s="1"/>
      <x:c r="CF877" s="1"/>
    </x:row>
    <x:row r="878" ht="15.75" customHeight="1">
      <x:c r="A878" s="1"/>
      <x:c r="B878" s="105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  <x:c r="CA878" s="1"/>
      <x:c r="CB878" s="1"/>
      <x:c r="CC878" s="1"/>
      <x:c r="CD878" s="1"/>
      <x:c r="CE878" s="1"/>
      <x:c r="CF878" s="1"/>
    </x:row>
    <x:row r="879" ht="15.75" customHeight="1">
      <x:c r="A879" s="1"/>
      <x:c r="B879" s="105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  <x:c r="CA879" s="1"/>
      <x:c r="CB879" s="1"/>
      <x:c r="CC879" s="1"/>
      <x:c r="CD879" s="1"/>
      <x:c r="CE879" s="1"/>
      <x:c r="CF879" s="1"/>
    </x:row>
    <x:row r="880" ht="15.75" customHeight="1">
      <x:c r="A880" s="1"/>
      <x:c r="B880" s="105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  <x:c r="CA880" s="1"/>
      <x:c r="CB880" s="1"/>
      <x:c r="CC880" s="1"/>
      <x:c r="CD880" s="1"/>
      <x:c r="CE880" s="1"/>
      <x:c r="CF880" s="1"/>
    </x:row>
    <x:row r="881" ht="15.75" customHeight="1">
      <x:c r="A881" s="1"/>
      <x:c r="B881" s="105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  <x:c r="CA881" s="1"/>
      <x:c r="CB881" s="1"/>
      <x:c r="CC881" s="1"/>
      <x:c r="CD881" s="1"/>
      <x:c r="CE881" s="1"/>
      <x:c r="CF881" s="1"/>
    </x:row>
    <x:row r="882" ht="15.75" customHeight="1">
      <x:c r="A882" s="1"/>
      <x:c r="B882" s="105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  <x:c r="CA882" s="1"/>
      <x:c r="CB882" s="1"/>
      <x:c r="CC882" s="1"/>
      <x:c r="CD882" s="1"/>
      <x:c r="CE882" s="1"/>
      <x:c r="CF882" s="1"/>
    </x:row>
    <x:row r="883" ht="15.75" customHeight="1">
      <x:c r="A883" s="1"/>
      <x:c r="B883" s="105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  <x:c r="CA883" s="1"/>
      <x:c r="CB883" s="1"/>
      <x:c r="CC883" s="1"/>
      <x:c r="CD883" s="1"/>
      <x:c r="CE883" s="1"/>
      <x:c r="CF883" s="1"/>
    </x:row>
    <x:row r="884" ht="15.75" customHeight="1">
      <x:c r="A884" s="1"/>
      <x:c r="B884" s="105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  <x:c r="CA884" s="1"/>
      <x:c r="CB884" s="1"/>
      <x:c r="CC884" s="1"/>
      <x:c r="CD884" s="1"/>
      <x:c r="CE884" s="1"/>
      <x:c r="CF884" s="1"/>
    </x:row>
    <x:row r="885" ht="15.75" customHeight="1">
      <x:c r="A885" s="1"/>
      <x:c r="B885" s="105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  <x:c r="CA885" s="1"/>
      <x:c r="CB885" s="1"/>
      <x:c r="CC885" s="1"/>
      <x:c r="CD885" s="1"/>
      <x:c r="CE885" s="1"/>
      <x:c r="CF885" s="1"/>
    </x:row>
    <x:row r="886" ht="15.75" customHeight="1">
      <x:c r="A886" s="1"/>
      <x:c r="B886" s="105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  <x:c r="CA886" s="1"/>
      <x:c r="CB886" s="1"/>
      <x:c r="CC886" s="1"/>
      <x:c r="CD886" s="1"/>
      <x:c r="CE886" s="1"/>
      <x:c r="CF886" s="1"/>
    </x:row>
    <x:row r="887" ht="15.75" customHeight="1">
      <x:c r="A887" s="1"/>
      <x:c r="B887" s="105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  <x:c r="CA887" s="1"/>
      <x:c r="CB887" s="1"/>
      <x:c r="CC887" s="1"/>
      <x:c r="CD887" s="1"/>
      <x:c r="CE887" s="1"/>
      <x:c r="CF887" s="1"/>
    </x:row>
    <x:row r="888" ht="15.75" customHeight="1">
      <x:c r="A888" s="1"/>
      <x:c r="B888" s="105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  <x:c r="CA888" s="1"/>
      <x:c r="CB888" s="1"/>
      <x:c r="CC888" s="1"/>
      <x:c r="CD888" s="1"/>
      <x:c r="CE888" s="1"/>
      <x:c r="CF888" s="1"/>
    </x:row>
    <x:row r="889" ht="15.75" customHeight="1">
      <x:c r="A889" s="1"/>
      <x:c r="B889" s="105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  <x:c r="CA889" s="1"/>
      <x:c r="CB889" s="1"/>
      <x:c r="CC889" s="1"/>
      <x:c r="CD889" s="1"/>
      <x:c r="CE889" s="1"/>
      <x:c r="CF889" s="1"/>
    </x:row>
    <x:row r="890" ht="15.75" customHeight="1">
      <x:c r="A890" s="1"/>
      <x:c r="B890" s="105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  <x:c r="CA890" s="1"/>
      <x:c r="CB890" s="1"/>
      <x:c r="CC890" s="1"/>
      <x:c r="CD890" s="1"/>
      <x:c r="CE890" s="1"/>
      <x:c r="CF890" s="1"/>
    </x:row>
    <x:row r="891" ht="15.75" customHeight="1">
      <x:c r="A891" s="1"/>
      <x:c r="B891" s="105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  <x:c r="CA891" s="1"/>
      <x:c r="CB891" s="1"/>
      <x:c r="CC891" s="1"/>
      <x:c r="CD891" s="1"/>
      <x:c r="CE891" s="1"/>
      <x:c r="CF891" s="1"/>
    </x:row>
    <x:row r="892" ht="15.75" customHeight="1">
      <x:c r="A892" s="1"/>
      <x:c r="B892" s="105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  <x:c r="CA892" s="1"/>
      <x:c r="CB892" s="1"/>
      <x:c r="CC892" s="1"/>
      <x:c r="CD892" s="1"/>
      <x:c r="CE892" s="1"/>
      <x:c r="CF892" s="1"/>
    </x:row>
    <x:row r="893" ht="15.75" customHeight="1">
      <x:c r="A893" s="1"/>
      <x:c r="B893" s="105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  <x:c r="CA893" s="1"/>
      <x:c r="CB893" s="1"/>
      <x:c r="CC893" s="1"/>
      <x:c r="CD893" s="1"/>
      <x:c r="CE893" s="1"/>
      <x:c r="CF893" s="1"/>
    </x:row>
    <x:row r="894" ht="15.75" customHeight="1">
      <x:c r="A894" s="1"/>
      <x:c r="B894" s="105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  <x:c r="CA894" s="1"/>
      <x:c r="CB894" s="1"/>
      <x:c r="CC894" s="1"/>
      <x:c r="CD894" s="1"/>
      <x:c r="CE894" s="1"/>
      <x:c r="CF894" s="1"/>
    </x:row>
    <x:row r="895" ht="15.75" customHeight="1">
      <x:c r="A895" s="1"/>
      <x:c r="B895" s="105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  <x:c r="CA895" s="1"/>
      <x:c r="CB895" s="1"/>
      <x:c r="CC895" s="1"/>
      <x:c r="CD895" s="1"/>
      <x:c r="CE895" s="1"/>
      <x:c r="CF895" s="1"/>
    </x:row>
    <x:row r="896" ht="15.75" customHeight="1">
      <x:c r="A896" s="1"/>
      <x:c r="B896" s="105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  <x:c r="CA896" s="1"/>
      <x:c r="CB896" s="1"/>
      <x:c r="CC896" s="1"/>
      <x:c r="CD896" s="1"/>
      <x:c r="CE896" s="1"/>
      <x:c r="CF896" s="1"/>
    </x:row>
    <x:row r="897" ht="15.75" customHeight="1">
      <x:c r="A897" s="1"/>
      <x:c r="B897" s="105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  <x:c r="CA897" s="1"/>
      <x:c r="CB897" s="1"/>
      <x:c r="CC897" s="1"/>
      <x:c r="CD897" s="1"/>
      <x:c r="CE897" s="1"/>
      <x:c r="CF897" s="1"/>
    </x:row>
    <x:row r="898" ht="15.75" customHeight="1">
      <x:c r="A898" s="1"/>
      <x:c r="B898" s="105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  <x:c r="CA898" s="1"/>
      <x:c r="CB898" s="1"/>
      <x:c r="CC898" s="1"/>
      <x:c r="CD898" s="1"/>
      <x:c r="CE898" s="1"/>
      <x:c r="CF898" s="1"/>
    </x:row>
    <x:row r="899" ht="15.75" customHeight="1">
      <x:c r="A899" s="1"/>
      <x:c r="B899" s="105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  <x:c r="CA899" s="1"/>
      <x:c r="CB899" s="1"/>
      <x:c r="CC899" s="1"/>
      <x:c r="CD899" s="1"/>
      <x:c r="CE899" s="1"/>
      <x:c r="CF899" s="1"/>
    </x:row>
    <x:row r="900" ht="15.75" customHeight="1">
      <x:c r="A900" s="1"/>
      <x:c r="B900" s="105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  <x:c r="CA900" s="1"/>
      <x:c r="CB900" s="1"/>
      <x:c r="CC900" s="1"/>
      <x:c r="CD900" s="1"/>
      <x:c r="CE900" s="1"/>
      <x:c r="CF900" s="1"/>
    </x:row>
    <x:row r="901" ht="15.75" customHeight="1">
      <x:c r="A901" s="1"/>
      <x:c r="B901" s="105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  <x:c r="CA901" s="1"/>
      <x:c r="CB901" s="1"/>
      <x:c r="CC901" s="1"/>
      <x:c r="CD901" s="1"/>
      <x:c r="CE901" s="1"/>
      <x:c r="CF901" s="1"/>
    </x:row>
    <x:row r="902" ht="15.75" customHeight="1">
      <x:c r="A902" s="1"/>
      <x:c r="B902" s="105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  <x:c r="CA902" s="1"/>
      <x:c r="CB902" s="1"/>
      <x:c r="CC902" s="1"/>
      <x:c r="CD902" s="1"/>
      <x:c r="CE902" s="1"/>
      <x:c r="CF902" s="1"/>
    </x:row>
    <x:row r="903" ht="15.75" customHeight="1">
      <x:c r="A903" s="1"/>
      <x:c r="B903" s="105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  <x:c r="CA903" s="1"/>
      <x:c r="CB903" s="1"/>
      <x:c r="CC903" s="1"/>
      <x:c r="CD903" s="1"/>
      <x:c r="CE903" s="1"/>
      <x:c r="CF903" s="1"/>
    </x:row>
    <x:row r="904" ht="15.75" customHeight="1">
      <x:c r="A904" s="1"/>
      <x:c r="B904" s="105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  <x:c r="CA904" s="1"/>
      <x:c r="CB904" s="1"/>
      <x:c r="CC904" s="1"/>
      <x:c r="CD904" s="1"/>
      <x:c r="CE904" s="1"/>
      <x:c r="CF904" s="1"/>
    </x:row>
    <x:row r="905" ht="15.75" customHeight="1">
      <x:c r="A905" s="1"/>
      <x:c r="B905" s="105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  <x:c r="CA905" s="1"/>
      <x:c r="CB905" s="1"/>
      <x:c r="CC905" s="1"/>
      <x:c r="CD905" s="1"/>
      <x:c r="CE905" s="1"/>
      <x:c r="CF905" s="1"/>
    </x:row>
    <x:row r="906" ht="15.75" customHeight="1">
      <x:c r="A906" s="1"/>
      <x:c r="B906" s="105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  <x:c r="CA906" s="1"/>
      <x:c r="CB906" s="1"/>
      <x:c r="CC906" s="1"/>
      <x:c r="CD906" s="1"/>
      <x:c r="CE906" s="1"/>
      <x:c r="CF906" s="1"/>
    </x:row>
    <x:row r="907" ht="15.75" customHeight="1">
      <x:c r="A907" s="1"/>
      <x:c r="B907" s="105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  <x:c r="CA907" s="1"/>
      <x:c r="CB907" s="1"/>
      <x:c r="CC907" s="1"/>
      <x:c r="CD907" s="1"/>
      <x:c r="CE907" s="1"/>
      <x:c r="CF907" s="1"/>
    </x:row>
    <x:row r="908" ht="15.75" customHeight="1">
      <x:c r="A908" s="1"/>
      <x:c r="B908" s="105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  <x:c r="CA908" s="1"/>
      <x:c r="CB908" s="1"/>
      <x:c r="CC908" s="1"/>
      <x:c r="CD908" s="1"/>
      <x:c r="CE908" s="1"/>
      <x:c r="CF908" s="1"/>
    </x:row>
    <x:row r="909" ht="15.75" customHeight="1">
      <x:c r="A909" s="1"/>
      <x:c r="B909" s="105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  <x:c r="CA909" s="1"/>
      <x:c r="CB909" s="1"/>
      <x:c r="CC909" s="1"/>
      <x:c r="CD909" s="1"/>
      <x:c r="CE909" s="1"/>
      <x:c r="CF909" s="1"/>
    </x:row>
    <x:row r="910" ht="15.75" customHeight="1">
      <x:c r="A910" s="1"/>
      <x:c r="B910" s="105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  <x:c r="CA910" s="1"/>
      <x:c r="CB910" s="1"/>
      <x:c r="CC910" s="1"/>
      <x:c r="CD910" s="1"/>
      <x:c r="CE910" s="1"/>
      <x:c r="CF910" s="1"/>
    </x:row>
    <x:row r="911" ht="15.75" customHeight="1">
      <x:c r="A911" s="1"/>
      <x:c r="B911" s="105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  <x:c r="CA911" s="1"/>
      <x:c r="CB911" s="1"/>
      <x:c r="CC911" s="1"/>
      <x:c r="CD911" s="1"/>
      <x:c r="CE911" s="1"/>
      <x:c r="CF911" s="1"/>
    </x:row>
    <x:row r="912" ht="15.75" customHeight="1">
      <x:c r="A912" s="1"/>
      <x:c r="B912" s="105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  <x:c r="CA912" s="1"/>
      <x:c r="CB912" s="1"/>
      <x:c r="CC912" s="1"/>
      <x:c r="CD912" s="1"/>
      <x:c r="CE912" s="1"/>
      <x:c r="CF912" s="1"/>
    </x:row>
    <x:row r="913" ht="15.75" customHeight="1">
      <x:c r="A913" s="1"/>
      <x:c r="B913" s="105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  <x:c r="CA913" s="1"/>
      <x:c r="CB913" s="1"/>
      <x:c r="CC913" s="1"/>
      <x:c r="CD913" s="1"/>
      <x:c r="CE913" s="1"/>
      <x:c r="CF913" s="1"/>
    </x:row>
    <x:row r="914" ht="15.75" customHeight="1">
      <x:c r="A914" s="1"/>
      <x:c r="B914" s="105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  <x:c r="CA914" s="1"/>
      <x:c r="CB914" s="1"/>
      <x:c r="CC914" s="1"/>
      <x:c r="CD914" s="1"/>
      <x:c r="CE914" s="1"/>
      <x:c r="CF914" s="1"/>
    </x:row>
    <x:row r="915" ht="15.75" customHeight="1">
      <x:c r="A915" s="1"/>
      <x:c r="B915" s="105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</x:row>
    <x:row r="916" ht="15.75" customHeight="1">
      <x:c r="A916" s="1"/>
      <x:c r="B916" s="105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  <x:c r="CA916" s="1"/>
      <x:c r="CB916" s="1"/>
      <x:c r="CC916" s="1"/>
      <x:c r="CD916" s="1"/>
      <x:c r="CE916" s="1"/>
      <x:c r="CF916" s="1"/>
    </x:row>
    <x:row r="917" ht="15.75" customHeight="1">
      <x:c r="A917" s="1"/>
      <x:c r="B917" s="105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  <x:c r="CA917" s="1"/>
      <x:c r="CB917" s="1"/>
      <x:c r="CC917" s="1"/>
      <x:c r="CD917" s="1"/>
      <x:c r="CE917" s="1"/>
      <x:c r="CF917" s="1"/>
    </x:row>
    <x:row r="918" ht="15.75" customHeight="1">
      <x:c r="A918" s="1"/>
      <x:c r="B918" s="105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  <x:c r="CA918" s="1"/>
      <x:c r="CB918" s="1"/>
      <x:c r="CC918" s="1"/>
      <x:c r="CD918" s="1"/>
      <x:c r="CE918" s="1"/>
      <x:c r="CF918" s="1"/>
    </x:row>
    <x:row r="919" ht="15.75" customHeight="1">
      <x:c r="A919" s="1"/>
      <x:c r="B919" s="105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  <x:c r="CA919" s="1"/>
      <x:c r="CB919" s="1"/>
      <x:c r="CC919" s="1"/>
      <x:c r="CD919" s="1"/>
      <x:c r="CE919" s="1"/>
      <x:c r="CF919" s="1"/>
    </x:row>
    <x:row r="920" ht="15.75" customHeight="1">
      <x:c r="A920" s="1"/>
      <x:c r="B920" s="105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  <x:c r="CA920" s="1"/>
      <x:c r="CB920" s="1"/>
      <x:c r="CC920" s="1"/>
      <x:c r="CD920" s="1"/>
      <x:c r="CE920" s="1"/>
      <x:c r="CF920" s="1"/>
    </x:row>
    <x:row r="921" ht="15.75" customHeight="1">
      <x:c r="A921" s="1"/>
      <x:c r="B921" s="105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  <x:c r="CA921" s="1"/>
      <x:c r="CB921" s="1"/>
      <x:c r="CC921" s="1"/>
      <x:c r="CD921" s="1"/>
      <x:c r="CE921" s="1"/>
      <x:c r="CF921" s="1"/>
    </x:row>
    <x:row r="922" ht="15.75" customHeight="1">
      <x:c r="A922" s="1"/>
      <x:c r="B922" s="105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  <x:c r="CA922" s="1"/>
      <x:c r="CB922" s="1"/>
      <x:c r="CC922" s="1"/>
      <x:c r="CD922" s="1"/>
      <x:c r="CE922" s="1"/>
      <x:c r="CF922" s="1"/>
    </x:row>
    <x:row r="923" ht="15.75" customHeight="1">
      <x:c r="A923" s="1"/>
      <x:c r="B923" s="105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  <x:c r="CA923" s="1"/>
      <x:c r="CB923" s="1"/>
      <x:c r="CC923" s="1"/>
      <x:c r="CD923" s="1"/>
      <x:c r="CE923" s="1"/>
      <x:c r="CF923" s="1"/>
    </x:row>
    <x:row r="924" ht="15.75" customHeight="1">
      <x:c r="A924" s="1"/>
      <x:c r="B924" s="105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  <x:c r="CA924" s="1"/>
      <x:c r="CB924" s="1"/>
      <x:c r="CC924" s="1"/>
      <x:c r="CD924" s="1"/>
      <x:c r="CE924" s="1"/>
      <x:c r="CF924" s="1"/>
    </x:row>
    <x:row r="925" ht="15.75" customHeight="1">
      <x:c r="A925" s="1"/>
      <x:c r="B925" s="105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  <x:c r="CA925" s="1"/>
      <x:c r="CB925" s="1"/>
      <x:c r="CC925" s="1"/>
      <x:c r="CD925" s="1"/>
      <x:c r="CE925" s="1"/>
      <x:c r="CF925" s="1"/>
    </x:row>
    <x:row r="926" ht="15.75" customHeight="1">
      <x:c r="A926" s="1"/>
      <x:c r="B926" s="105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  <x:c r="CA926" s="1"/>
      <x:c r="CB926" s="1"/>
      <x:c r="CC926" s="1"/>
      <x:c r="CD926" s="1"/>
      <x:c r="CE926" s="1"/>
      <x:c r="CF926" s="1"/>
    </x:row>
    <x:row r="927" ht="15.75" customHeight="1">
      <x:c r="A927" s="1"/>
      <x:c r="B927" s="105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  <x:c r="CA927" s="1"/>
      <x:c r="CB927" s="1"/>
      <x:c r="CC927" s="1"/>
      <x:c r="CD927" s="1"/>
      <x:c r="CE927" s="1"/>
      <x:c r="CF927" s="1"/>
    </x:row>
    <x:row r="928" ht="15.75" customHeight="1">
      <x:c r="A928" s="1"/>
      <x:c r="B928" s="105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  <x:c r="CA928" s="1"/>
      <x:c r="CB928" s="1"/>
      <x:c r="CC928" s="1"/>
      <x:c r="CD928" s="1"/>
      <x:c r="CE928" s="1"/>
      <x:c r="CF928" s="1"/>
    </x:row>
    <x:row r="929" ht="15.75" customHeight="1">
      <x:c r="A929" s="1"/>
      <x:c r="B929" s="105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  <x:c r="CA929" s="1"/>
      <x:c r="CB929" s="1"/>
      <x:c r="CC929" s="1"/>
      <x:c r="CD929" s="1"/>
      <x:c r="CE929" s="1"/>
      <x:c r="CF929" s="1"/>
    </x:row>
    <x:row r="930" ht="15.75" customHeight="1">
      <x:c r="A930" s="1"/>
      <x:c r="B930" s="105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  <x:c r="CA930" s="1"/>
      <x:c r="CB930" s="1"/>
      <x:c r="CC930" s="1"/>
      <x:c r="CD930" s="1"/>
      <x:c r="CE930" s="1"/>
      <x:c r="CF930" s="1"/>
    </x:row>
    <x:row r="931" ht="15.75" customHeight="1">
      <x:c r="A931" s="1"/>
      <x:c r="B931" s="105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  <x:c r="CA931" s="1"/>
      <x:c r="CB931" s="1"/>
      <x:c r="CC931" s="1"/>
      <x:c r="CD931" s="1"/>
      <x:c r="CE931" s="1"/>
      <x:c r="CF931" s="1"/>
    </x:row>
    <x:row r="932" ht="15.75" customHeight="1">
      <x:c r="A932" s="1"/>
      <x:c r="B932" s="105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  <x:c r="CA932" s="1"/>
      <x:c r="CB932" s="1"/>
      <x:c r="CC932" s="1"/>
      <x:c r="CD932" s="1"/>
      <x:c r="CE932" s="1"/>
      <x:c r="CF932" s="1"/>
    </x:row>
    <x:row r="933" ht="15.75" customHeight="1">
      <x:c r="A933" s="1"/>
      <x:c r="B933" s="105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  <x:c r="CA933" s="1"/>
      <x:c r="CB933" s="1"/>
      <x:c r="CC933" s="1"/>
      <x:c r="CD933" s="1"/>
      <x:c r="CE933" s="1"/>
      <x:c r="CF933" s="1"/>
    </x:row>
    <x:row r="934" ht="15.75" customHeight="1">
      <x:c r="A934" s="1"/>
      <x:c r="B934" s="105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  <x:c r="CA934" s="1"/>
      <x:c r="CB934" s="1"/>
      <x:c r="CC934" s="1"/>
      <x:c r="CD934" s="1"/>
      <x:c r="CE934" s="1"/>
      <x:c r="CF934" s="1"/>
    </x:row>
    <x:row r="935" ht="15.75" customHeight="1">
      <x:c r="A935" s="1"/>
      <x:c r="B935" s="105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  <x:c r="CA935" s="1"/>
      <x:c r="CB935" s="1"/>
      <x:c r="CC935" s="1"/>
      <x:c r="CD935" s="1"/>
      <x:c r="CE935" s="1"/>
      <x:c r="CF935" s="1"/>
    </x:row>
    <x:row r="936" ht="15.75" customHeight="1">
      <x:c r="A936" s="1"/>
      <x:c r="B936" s="105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  <x:c r="CA936" s="1"/>
      <x:c r="CB936" s="1"/>
      <x:c r="CC936" s="1"/>
      <x:c r="CD936" s="1"/>
      <x:c r="CE936" s="1"/>
      <x:c r="CF936" s="1"/>
    </x:row>
    <x:row r="937" ht="15.75" customHeight="1">
      <x:c r="A937" s="1"/>
      <x:c r="B937" s="105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  <x:c r="CA937" s="1"/>
      <x:c r="CB937" s="1"/>
      <x:c r="CC937" s="1"/>
      <x:c r="CD937" s="1"/>
      <x:c r="CE937" s="1"/>
      <x:c r="CF937" s="1"/>
    </x:row>
    <x:row r="938" ht="15.75" customHeight="1">
      <x:c r="A938" s="1"/>
      <x:c r="B938" s="105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  <x:c r="CA938" s="1"/>
      <x:c r="CB938" s="1"/>
      <x:c r="CC938" s="1"/>
      <x:c r="CD938" s="1"/>
      <x:c r="CE938" s="1"/>
      <x:c r="CF938" s="1"/>
    </x:row>
    <x:row r="939" ht="15.75" customHeight="1">
      <x:c r="A939" s="1"/>
      <x:c r="B939" s="105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  <x:c r="CA939" s="1"/>
      <x:c r="CB939" s="1"/>
      <x:c r="CC939" s="1"/>
      <x:c r="CD939" s="1"/>
      <x:c r="CE939" s="1"/>
      <x:c r="CF939" s="1"/>
    </x:row>
    <x:row r="940" ht="15.75" customHeight="1">
      <x:c r="A940" s="1"/>
      <x:c r="B940" s="105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  <x:c r="CA940" s="1"/>
      <x:c r="CB940" s="1"/>
      <x:c r="CC940" s="1"/>
      <x:c r="CD940" s="1"/>
      <x:c r="CE940" s="1"/>
      <x:c r="CF940" s="1"/>
    </x:row>
    <x:row r="941" ht="15.75" customHeight="1">
      <x:c r="A941" s="1"/>
      <x:c r="B941" s="105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  <x:c r="CA941" s="1"/>
      <x:c r="CB941" s="1"/>
      <x:c r="CC941" s="1"/>
      <x:c r="CD941" s="1"/>
      <x:c r="CE941" s="1"/>
      <x:c r="CF941" s="1"/>
    </x:row>
    <x:row r="942" ht="15.75" customHeight="1">
      <x:c r="A942" s="1"/>
      <x:c r="B942" s="105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  <x:c r="CA942" s="1"/>
      <x:c r="CB942" s="1"/>
      <x:c r="CC942" s="1"/>
      <x:c r="CD942" s="1"/>
      <x:c r="CE942" s="1"/>
      <x:c r="CF942" s="1"/>
    </x:row>
    <x:row r="943" ht="15.75" customHeight="1">
      <x:c r="A943" s="1"/>
      <x:c r="B943" s="105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  <x:c r="CA943" s="1"/>
      <x:c r="CB943" s="1"/>
      <x:c r="CC943" s="1"/>
      <x:c r="CD943" s="1"/>
      <x:c r="CE943" s="1"/>
      <x:c r="CF943" s="1"/>
    </x:row>
    <x:row r="944" ht="15.75" customHeight="1">
      <x:c r="A944" s="1"/>
      <x:c r="B944" s="105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  <x:c r="CA944" s="1"/>
      <x:c r="CB944" s="1"/>
      <x:c r="CC944" s="1"/>
      <x:c r="CD944" s="1"/>
      <x:c r="CE944" s="1"/>
      <x:c r="CF944" s="1"/>
    </x:row>
    <x:row r="945" ht="15.75" customHeight="1">
      <x:c r="A945" s="1"/>
      <x:c r="B945" s="105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  <x:c r="CA945" s="1"/>
      <x:c r="CB945" s="1"/>
      <x:c r="CC945" s="1"/>
      <x:c r="CD945" s="1"/>
      <x:c r="CE945" s="1"/>
      <x:c r="CF945" s="1"/>
    </x:row>
    <x:row r="946" ht="15.75" customHeight="1">
      <x:c r="A946" s="1"/>
      <x:c r="B946" s="105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  <x:c r="CA946" s="1"/>
      <x:c r="CB946" s="1"/>
      <x:c r="CC946" s="1"/>
      <x:c r="CD946" s="1"/>
      <x:c r="CE946" s="1"/>
      <x:c r="CF946" s="1"/>
    </x:row>
    <x:row r="947" ht="15.75" customHeight="1">
      <x:c r="A947" s="1"/>
      <x:c r="B947" s="105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  <x:c r="CA947" s="1"/>
      <x:c r="CB947" s="1"/>
      <x:c r="CC947" s="1"/>
      <x:c r="CD947" s="1"/>
      <x:c r="CE947" s="1"/>
      <x:c r="CF947" s="1"/>
    </x:row>
    <x:row r="948" ht="15.75" customHeight="1">
      <x:c r="A948" s="1"/>
      <x:c r="B948" s="105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  <x:c r="CA948" s="1"/>
      <x:c r="CB948" s="1"/>
      <x:c r="CC948" s="1"/>
      <x:c r="CD948" s="1"/>
      <x:c r="CE948" s="1"/>
      <x:c r="CF948" s="1"/>
    </x:row>
    <x:row r="949" ht="15.75" customHeight="1">
      <x:c r="A949" s="1"/>
      <x:c r="B949" s="105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  <x:c r="CA949" s="1"/>
      <x:c r="CB949" s="1"/>
      <x:c r="CC949" s="1"/>
      <x:c r="CD949" s="1"/>
      <x:c r="CE949" s="1"/>
      <x:c r="CF949" s="1"/>
    </x:row>
    <x:row r="950" ht="15.75" customHeight="1">
      <x:c r="A950" s="1"/>
      <x:c r="B950" s="105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  <x:c r="CA950" s="1"/>
      <x:c r="CB950" s="1"/>
      <x:c r="CC950" s="1"/>
      <x:c r="CD950" s="1"/>
      <x:c r="CE950" s="1"/>
      <x:c r="CF950" s="1"/>
    </x:row>
    <x:row r="951" ht="15.75" customHeight="1">
      <x:c r="A951" s="1"/>
      <x:c r="B951" s="105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  <x:c r="CA951" s="1"/>
      <x:c r="CB951" s="1"/>
      <x:c r="CC951" s="1"/>
      <x:c r="CD951" s="1"/>
      <x:c r="CE951" s="1"/>
      <x:c r="CF951" s="1"/>
    </x:row>
    <x:row r="952" ht="15.75" customHeight="1">
      <x:c r="A952" s="1"/>
      <x:c r="B952" s="105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  <x:c r="CA952" s="1"/>
      <x:c r="CB952" s="1"/>
      <x:c r="CC952" s="1"/>
      <x:c r="CD952" s="1"/>
      <x:c r="CE952" s="1"/>
      <x:c r="CF952" s="1"/>
    </x:row>
    <x:row r="953" ht="15.75" customHeight="1">
      <x:c r="A953" s="1"/>
      <x:c r="B953" s="105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  <x:c r="CA953" s="1"/>
      <x:c r="CB953" s="1"/>
      <x:c r="CC953" s="1"/>
      <x:c r="CD953" s="1"/>
      <x:c r="CE953" s="1"/>
      <x:c r="CF953" s="1"/>
    </x:row>
    <x:row r="954" ht="15.75" customHeight="1">
      <x:c r="A954" s="1"/>
      <x:c r="B954" s="105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  <x:c r="CA954" s="1"/>
      <x:c r="CB954" s="1"/>
      <x:c r="CC954" s="1"/>
      <x:c r="CD954" s="1"/>
      <x:c r="CE954" s="1"/>
      <x:c r="CF954" s="1"/>
    </x:row>
    <x:row r="955" ht="15.75" customHeight="1">
      <x:c r="A955" s="1"/>
      <x:c r="B955" s="105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  <x:c r="CA955" s="1"/>
      <x:c r="CB955" s="1"/>
      <x:c r="CC955" s="1"/>
      <x:c r="CD955" s="1"/>
      <x:c r="CE955" s="1"/>
      <x:c r="CF955" s="1"/>
    </x:row>
    <x:row r="956" ht="15.75" customHeight="1">
      <x:c r="A956" s="1"/>
      <x:c r="B956" s="105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  <x:c r="CA956" s="1"/>
      <x:c r="CB956" s="1"/>
      <x:c r="CC956" s="1"/>
      <x:c r="CD956" s="1"/>
      <x:c r="CE956" s="1"/>
      <x:c r="CF956" s="1"/>
    </x:row>
    <x:row r="957" ht="15.75" customHeight="1">
      <x:c r="A957" s="1"/>
      <x:c r="B957" s="105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  <x:c r="CA957" s="1"/>
      <x:c r="CB957" s="1"/>
      <x:c r="CC957" s="1"/>
      <x:c r="CD957" s="1"/>
      <x:c r="CE957" s="1"/>
      <x:c r="CF957" s="1"/>
    </x:row>
    <x:row r="958" ht="15.75" customHeight="1">
      <x:c r="A958" s="1"/>
      <x:c r="B958" s="105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  <x:c r="CA958" s="1"/>
      <x:c r="CB958" s="1"/>
      <x:c r="CC958" s="1"/>
      <x:c r="CD958" s="1"/>
      <x:c r="CE958" s="1"/>
      <x:c r="CF958" s="1"/>
    </x:row>
    <x:row r="959" ht="15.75" customHeight="1">
      <x:c r="A959" s="1"/>
      <x:c r="B959" s="105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  <x:c r="CA959" s="1"/>
      <x:c r="CB959" s="1"/>
      <x:c r="CC959" s="1"/>
      <x:c r="CD959" s="1"/>
      <x:c r="CE959" s="1"/>
      <x:c r="CF959" s="1"/>
    </x:row>
    <x:row r="960" ht="15.75" customHeight="1">
      <x:c r="A960" s="1"/>
      <x:c r="B960" s="105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  <x:c r="CA960" s="1"/>
      <x:c r="CB960" s="1"/>
      <x:c r="CC960" s="1"/>
      <x:c r="CD960" s="1"/>
      <x:c r="CE960" s="1"/>
      <x:c r="CF960" s="1"/>
    </x:row>
    <x:row r="961" ht="15.75" customHeight="1">
      <x:c r="A961" s="1"/>
      <x:c r="B961" s="105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  <x:c r="CA961" s="1"/>
      <x:c r="CB961" s="1"/>
      <x:c r="CC961" s="1"/>
      <x:c r="CD961" s="1"/>
      <x:c r="CE961" s="1"/>
      <x:c r="CF961" s="1"/>
    </x:row>
    <x:row r="962" ht="15.75" customHeight="1">
      <x:c r="A962" s="1"/>
      <x:c r="B962" s="105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  <x:c r="CA962" s="1"/>
      <x:c r="CB962" s="1"/>
      <x:c r="CC962" s="1"/>
      <x:c r="CD962" s="1"/>
      <x:c r="CE962" s="1"/>
      <x:c r="CF962" s="1"/>
    </x:row>
    <x:row r="963" ht="15.75" customHeight="1">
      <x:c r="A963" s="1"/>
      <x:c r="B963" s="105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  <x:c r="CA963" s="1"/>
      <x:c r="CB963" s="1"/>
      <x:c r="CC963" s="1"/>
      <x:c r="CD963" s="1"/>
      <x:c r="CE963" s="1"/>
      <x:c r="CF963" s="1"/>
    </x:row>
    <x:row r="964" ht="15.75" customHeight="1">
      <x:c r="A964" s="1"/>
      <x:c r="B964" s="105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  <x:c r="CA964" s="1"/>
      <x:c r="CB964" s="1"/>
      <x:c r="CC964" s="1"/>
      <x:c r="CD964" s="1"/>
      <x:c r="CE964" s="1"/>
      <x:c r="CF964" s="1"/>
    </x:row>
    <x:row r="965" ht="15.75" customHeight="1">
      <x:c r="A965" s="1"/>
      <x:c r="B965" s="105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  <x:c r="CA965" s="1"/>
      <x:c r="CB965" s="1"/>
      <x:c r="CC965" s="1"/>
      <x:c r="CD965" s="1"/>
      <x:c r="CE965" s="1"/>
      <x:c r="CF965" s="1"/>
    </x:row>
    <x:row r="966" ht="15.75" customHeight="1">
      <x:c r="A966" s="1"/>
      <x:c r="B966" s="105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  <x:c r="CA966" s="1"/>
      <x:c r="CB966" s="1"/>
      <x:c r="CC966" s="1"/>
      <x:c r="CD966" s="1"/>
      <x:c r="CE966" s="1"/>
      <x:c r="CF966" s="1"/>
    </x:row>
    <x:row r="967" ht="15.75" customHeight="1">
      <x:c r="A967" s="1"/>
      <x:c r="B967" s="105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  <x:c r="CA967" s="1"/>
      <x:c r="CB967" s="1"/>
      <x:c r="CC967" s="1"/>
      <x:c r="CD967" s="1"/>
      <x:c r="CE967" s="1"/>
      <x:c r="CF967" s="1"/>
    </x:row>
    <x:row r="968" ht="15.75" customHeight="1">
      <x:c r="A968" s="1"/>
      <x:c r="B968" s="105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  <x:c r="CA968" s="1"/>
      <x:c r="CB968" s="1"/>
      <x:c r="CC968" s="1"/>
      <x:c r="CD968" s="1"/>
      <x:c r="CE968" s="1"/>
      <x:c r="CF968" s="1"/>
    </x:row>
    <x:row r="969" ht="15.75" customHeight="1">
      <x:c r="A969" s="1"/>
      <x:c r="B969" s="105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  <x:c r="CA969" s="1"/>
      <x:c r="CB969" s="1"/>
      <x:c r="CC969" s="1"/>
      <x:c r="CD969" s="1"/>
      <x:c r="CE969" s="1"/>
      <x:c r="CF969" s="1"/>
    </x:row>
    <x:row r="970" ht="15.75" customHeight="1">
      <x:c r="A970" s="1"/>
      <x:c r="B970" s="105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  <x:c r="CA970" s="1"/>
      <x:c r="CB970" s="1"/>
      <x:c r="CC970" s="1"/>
      <x:c r="CD970" s="1"/>
      <x:c r="CE970" s="1"/>
      <x:c r="CF970" s="1"/>
    </x:row>
    <x:row r="971" ht="15.75" customHeight="1">
      <x:c r="A971" s="1"/>
      <x:c r="B971" s="105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  <x:c r="CA971" s="1"/>
      <x:c r="CB971" s="1"/>
      <x:c r="CC971" s="1"/>
      <x:c r="CD971" s="1"/>
      <x:c r="CE971" s="1"/>
      <x:c r="CF971" s="1"/>
    </x:row>
    <x:row r="972" ht="15.75" customHeight="1">
      <x:c r="A972" s="1"/>
      <x:c r="B972" s="105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  <x:c r="CA972" s="1"/>
      <x:c r="CB972" s="1"/>
      <x:c r="CC972" s="1"/>
      <x:c r="CD972" s="1"/>
      <x:c r="CE972" s="1"/>
      <x:c r="CF972" s="1"/>
    </x:row>
    <x:row r="973" ht="15.75" customHeight="1">
      <x:c r="A973" s="1"/>
      <x:c r="B973" s="105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  <x:c r="CA973" s="1"/>
      <x:c r="CB973" s="1"/>
      <x:c r="CC973" s="1"/>
      <x:c r="CD973" s="1"/>
      <x:c r="CE973" s="1"/>
      <x:c r="CF973" s="1"/>
    </x:row>
    <x:row r="974" ht="15.75" customHeight="1">
      <x:c r="A974" s="1"/>
      <x:c r="B974" s="105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  <x:c r="CA974" s="1"/>
      <x:c r="CB974" s="1"/>
      <x:c r="CC974" s="1"/>
      <x:c r="CD974" s="1"/>
      <x:c r="CE974" s="1"/>
      <x:c r="CF974" s="1"/>
    </x:row>
    <x:row r="975" ht="15.75" customHeight="1">
      <x:c r="A975" s="1"/>
      <x:c r="B975" s="105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  <x:c r="CA975" s="1"/>
      <x:c r="CB975" s="1"/>
      <x:c r="CC975" s="1"/>
      <x:c r="CD975" s="1"/>
      <x:c r="CE975" s="1"/>
      <x:c r="CF975" s="1"/>
    </x:row>
    <x:row r="976" ht="15.75" customHeight="1">
      <x:c r="A976" s="1"/>
      <x:c r="B976" s="105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  <x:c r="CA976" s="1"/>
      <x:c r="CB976" s="1"/>
      <x:c r="CC976" s="1"/>
      <x:c r="CD976" s="1"/>
      <x:c r="CE976" s="1"/>
      <x:c r="CF976" s="1"/>
    </x:row>
    <x:row r="977" ht="15.75" customHeight="1">
      <x:c r="A977" s="1"/>
      <x:c r="B977" s="105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  <x:c r="CA977" s="1"/>
      <x:c r="CB977" s="1"/>
      <x:c r="CC977" s="1"/>
      <x:c r="CD977" s="1"/>
      <x:c r="CE977" s="1"/>
      <x:c r="CF977" s="1"/>
    </x:row>
    <x:row r="978" ht="15.75" customHeight="1">
      <x:c r="A978" s="1"/>
      <x:c r="B978" s="105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  <x:c r="CA978" s="1"/>
      <x:c r="CB978" s="1"/>
      <x:c r="CC978" s="1"/>
      <x:c r="CD978" s="1"/>
      <x:c r="CE978" s="1"/>
      <x:c r="CF978" s="1"/>
    </x:row>
    <x:row r="979" ht="15.75" customHeight="1">
      <x:c r="A979" s="1"/>
      <x:c r="B979" s="105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  <x:c r="CA979" s="1"/>
      <x:c r="CB979" s="1"/>
      <x:c r="CC979" s="1"/>
      <x:c r="CD979" s="1"/>
      <x:c r="CE979" s="1"/>
      <x:c r="CF979" s="1"/>
    </x:row>
    <x:row r="980" ht="15.75" customHeight="1">
      <x:c r="A980" s="1"/>
      <x:c r="B980" s="105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  <x:c r="CA980" s="1"/>
      <x:c r="CB980" s="1"/>
      <x:c r="CC980" s="1"/>
      <x:c r="CD980" s="1"/>
      <x:c r="CE980" s="1"/>
      <x:c r="CF980" s="1"/>
    </x:row>
    <x:row r="981" ht="15.75" customHeight="1">
      <x:c r="A981" s="1"/>
      <x:c r="B981" s="105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  <x:c r="CA981" s="1"/>
      <x:c r="CB981" s="1"/>
      <x:c r="CC981" s="1"/>
      <x:c r="CD981" s="1"/>
      <x:c r="CE981" s="1"/>
      <x:c r="CF981" s="1"/>
    </x:row>
    <x:row r="982" ht="15.75" customHeight="1">
      <x:c r="A982" s="1"/>
      <x:c r="B982" s="105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  <x:c r="CA982" s="1"/>
      <x:c r="CB982" s="1"/>
      <x:c r="CC982" s="1"/>
      <x:c r="CD982" s="1"/>
      <x:c r="CE982" s="1"/>
      <x:c r="CF982" s="1"/>
    </x:row>
    <x:row r="983" ht="15.75" customHeight="1">
      <x:c r="A983" s="1"/>
      <x:c r="B983" s="105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  <x:c r="CA983" s="1"/>
      <x:c r="CB983" s="1"/>
      <x:c r="CC983" s="1"/>
      <x:c r="CD983" s="1"/>
      <x:c r="CE983" s="1"/>
      <x:c r="CF983" s="1"/>
    </x:row>
    <x:row r="984" ht="15.75" customHeight="1">
      <x:c r="A984" s="1"/>
      <x:c r="B984" s="105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  <x:c r="CA984" s="1"/>
      <x:c r="CB984" s="1"/>
      <x:c r="CC984" s="1"/>
      <x:c r="CD984" s="1"/>
      <x:c r="CE984" s="1"/>
      <x:c r="CF984" s="1"/>
    </x:row>
    <x:row r="985" ht="15.75" customHeight="1">
      <x:c r="A985" s="1"/>
      <x:c r="B985" s="105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  <x:c r="CA985" s="1"/>
      <x:c r="CB985" s="1"/>
      <x:c r="CC985" s="1"/>
      <x:c r="CD985" s="1"/>
      <x:c r="CE985" s="1"/>
      <x:c r="CF985" s="1"/>
    </x:row>
    <x:row r="986" ht="15.75" customHeight="1">
      <x:c r="A986" s="1"/>
      <x:c r="B986" s="105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  <x:c r="CA986" s="1"/>
      <x:c r="CB986" s="1"/>
      <x:c r="CC986" s="1"/>
      <x:c r="CD986" s="1"/>
      <x:c r="CE986" s="1"/>
      <x:c r="CF986" s="1"/>
    </x:row>
    <x:row r="987" ht="15.75" customHeight="1">
      <x:c r="A987" s="1"/>
      <x:c r="B987" s="105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  <x:c r="CA987" s="1"/>
      <x:c r="CB987" s="1"/>
      <x:c r="CC987" s="1"/>
      <x:c r="CD987" s="1"/>
      <x:c r="CE987" s="1"/>
      <x:c r="CF987" s="1"/>
    </x:row>
    <x:row r="988" ht="15.75" customHeight="1">
      <x:c r="A988" s="1"/>
      <x:c r="B988" s="105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  <x:c r="CA988" s="1"/>
      <x:c r="CB988" s="1"/>
      <x:c r="CC988" s="1"/>
      <x:c r="CD988" s="1"/>
      <x:c r="CE988" s="1"/>
      <x:c r="CF988" s="1"/>
    </x:row>
    <x:row r="989" ht="15.75" customHeight="1">
      <x:c r="A989" s="1"/>
      <x:c r="B989" s="105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  <x:c r="CA989" s="1"/>
      <x:c r="CB989" s="1"/>
      <x:c r="CC989" s="1"/>
      <x:c r="CD989" s="1"/>
      <x:c r="CE989" s="1"/>
      <x:c r="CF989" s="1"/>
    </x:row>
    <x:row r="990" ht="15.75" customHeight="1">
      <x:c r="A990" s="1"/>
      <x:c r="B990" s="105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  <x:c r="CA990" s="1"/>
      <x:c r="CB990" s="1"/>
      <x:c r="CC990" s="1"/>
      <x:c r="CD990" s="1"/>
      <x:c r="CE990" s="1"/>
      <x:c r="CF990" s="1"/>
    </x:row>
    <x:row r="991" ht="15.75" customHeight="1">
      <x:c r="A991" s="1"/>
      <x:c r="B991" s="105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  <x:c r="CA991" s="1"/>
      <x:c r="CB991" s="1"/>
      <x:c r="CC991" s="1"/>
      <x:c r="CD991" s="1"/>
      <x:c r="CE991" s="1"/>
      <x:c r="CF991" s="1"/>
    </x:row>
    <x:row r="992" ht="15.75" customHeight="1">
      <x:c r="A992" s="1"/>
      <x:c r="B992" s="105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  <x:c r="CA992" s="1"/>
      <x:c r="CB992" s="1"/>
      <x:c r="CC992" s="1"/>
      <x:c r="CD992" s="1"/>
      <x:c r="CE992" s="1"/>
      <x:c r="CF992" s="1"/>
    </x:row>
    <x:row r="993" ht="15.75" customHeight="1">
      <x:c r="A993" s="1"/>
      <x:c r="B993" s="105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  <x:c r="CA993" s="1"/>
      <x:c r="CB993" s="1"/>
      <x:c r="CC993" s="1"/>
      <x:c r="CD993" s="1"/>
      <x:c r="CE993" s="1"/>
      <x:c r="CF993" s="1"/>
    </x:row>
    <x:row r="994" ht="15.75" customHeight="1">
      <x:c r="A994" s="1"/>
      <x:c r="B994" s="105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  <x:c r="CA994" s="1"/>
      <x:c r="CB994" s="1"/>
      <x:c r="CC994" s="1"/>
      <x:c r="CD994" s="1"/>
      <x:c r="CE994" s="1"/>
      <x:c r="CF994" s="1"/>
    </x:row>
    <x:row r="995" ht="15.75" customHeight="1">
      <x:c r="A995" s="1"/>
      <x:c r="B995" s="105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  <x:c r="CA995" s="1"/>
      <x:c r="CB995" s="1"/>
      <x:c r="CC995" s="1"/>
      <x:c r="CD995" s="1"/>
      <x:c r="CE995" s="1"/>
      <x:c r="CF995" s="1"/>
    </x:row>
    <x:row r="996" ht="15.75" customHeight="1">
      <x:c r="A996" s="1"/>
      <x:c r="B996" s="105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  <x:c r="CA996" s="1"/>
      <x:c r="CB996" s="1"/>
      <x:c r="CC996" s="1"/>
      <x:c r="CD996" s="1"/>
      <x:c r="CE996" s="1"/>
      <x:c r="CF996" s="1"/>
    </x:row>
    <x:row r="997" ht="15.75" customHeight="1">
      <x:c r="A997" s="1"/>
      <x:c r="B997" s="105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  <x:c r="CA997" s="1"/>
      <x:c r="CB997" s="1"/>
      <x:c r="CC997" s="1"/>
      <x:c r="CD997" s="1"/>
      <x:c r="CE997" s="1"/>
      <x:c r="CF997" s="1"/>
    </x:row>
    <x:row r="998" ht="15.75" customHeight="1">
      <x:c r="A998" s="1"/>
      <x:c r="B998" s="105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  <x:c r="CA998" s="1"/>
      <x:c r="CB998" s="1"/>
      <x:c r="CC998" s="1"/>
      <x:c r="CD998" s="1"/>
      <x:c r="CE998" s="1"/>
      <x:c r="CF998" s="1"/>
    </x:row>
    <x:row r="999" ht="15.75" customHeight="1">
      <x:c r="A999" s="1"/>
      <x:c r="B999" s="105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  <x:c r="CA999" s="1"/>
      <x:c r="CB999" s="1"/>
      <x:c r="CC999" s="1"/>
      <x:c r="CD999" s="1"/>
      <x:c r="CE999" s="1"/>
      <x:c r="CF999" s="1"/>
    </x:row>
    <x:row r="1000" ht="15.75" customHeight="1">
      <x:c r="A1000" s="1"/>
      <x:c r="B1000" s="105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  <x:c r="CA1000" s="1"/>
      <x:c r="CB1000" s="1"/>
      <x:c r="CC1000" s="1"/>
      <x:c r="CD1000" s="1"/>
      <x:c r="CE1000" s="1"/>
      <x:c r="CF1000" s="1"/>
    </x:row>
  </x:sheetData>
  <x:mergeCells>
    <x:mergeCell ref="AW2:AY2"/>
    <x:mergeCell ref="AZ2:BB2"/>
    <x:mergeCell ref="BC2:BE2"/>
    <x:mergeCell ref="BF2:BH2"/>
    <x:mergeCell ref="BI2:BK2"/>
    <x:mergeCell ref="BL2:BN2"/>
    <x:mergeCell ref="BO2:BQ2"/>
    <x:mergeCell ref="BR2:BV2"/>
    <x:mergeCell ref="B1:B3"/>
    <x:mergeCell ref="C1:C3"/>
    <x:mergeCell ref="D1:F2"/>
    <x:mergeCell ref="G1:I2"/>
    <x:mergeCell ref="J1:L2"/>
    <x:mergeCell ref="M1:R1"/>
    <x:mergeCell ref="S1:BV1"/>
    <x:mergeCell ref="BW2:BW3"/>
    <x:mergeCell ref="BW1:CA1"/>
    <x:mergeCell ref="CB1:CF1"/>
    <x:mergeCell ref="BX2:CA2"/>
    <x:mergeCell ref="CB2:CF2"/>
    <x:mergeCell ref="M2:N2"/>
    <x:mergeCell ref="O2:P2"/>
    <x:mergeCell ref="Q2:R2"/>
    <x:mergeCell ref="S2:U2"/>
    <x:mergeCell ref="V2:X2"/>
    <x:mergeCell ref="Y2:AA2"/>
    <x:mergeCell ref="AB2:AD2"/>
    <x:mergeCell ref="AE2:AG2"/>
    <x:mergeCell ref="AH2:AJ2"/>
    <x:mergeCell ref="AK2:AM2"/>
    <x:mergeCell ref="AN2:AP2"/>
    <x:mergeCell ref="AQ2:AS2"/>
  </x:mergeCells>
  <x:conditionalFormatting sqref="BF2:BH2">
    <x:cfRule type="cellIs" dxfId="0" priority="1" operator="lessThan">
      <x:formula>1</x:formula>
    </x:cfRule>
  </x:conditionalFormatting>
  <x:conditionalFormatting sqref="U4:U4">
    <x:cfRule type="colorScale" priority="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4:U4">
    <x:cfRule type="colorScale" priority="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4:U4">
    <x:cfRule type="colorScale" priority="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5:U27">
    <x:cfRule type="colorScale" priority="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5:U27">
    <x:cfRule type="colorScale" priority="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8:U28">
    <x:cfRule type="colorScale" priority="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28:U28">
    <x:cfRule type="colorScale" priority="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8:U28">
    <x:cfRule type="colorScale" priority="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28:U28">
    <x:cfRule type="cellIs" dxfId="0" priority="10" operator="between">
      <x:formula>0</x:formula>
      <x:formula>1</x:formula>
    </x:cfRule>
  </x:conditionalFormatting>
  <x:conditionalFormatting sqref="U28:U28">
    <x:cfRule type="cellIs" dxfId="1" priority="11" operator="equal">
      <x:formula>2</x:formula>
    </x:cfRule>
  </x:conditionalFormatting>
  <x:conditionalFormatting sqref="U28:U28">
    <x:cfRule type="cellIs" dxfId="2" priority="12" operator="equal">
      <x:formula>3</x:formula>
    </x:cfRule>
  </x:conditionalFormatting>
  <x:conditionalFormatting sqref="U28:U28">
    <x:cfRule type="cellIs" dxfId="2" priority="13" operator="greaterThan">
      <x:formula>3</x:formula>
    </x:cfRule>
  </x:conditionalFormatting>
  <x:conditionalFormatting sqref="U28:U28">
    <x:cfRule type="cellIs" dxfId="3" priority="14" operator="equal">
      <x:formula>3</x:formula>
    </x:cfRule>
  </x:conditionalFormatting>
  <x:conditionalFormatting sqref="U28:U28">
    <x:cfRule type="cellIs" dxfId="3" priority="15" operator="greaterThan">
      <x:formula>3</x:formula>
    </x:cfRule>
  </x:conditionalFormatting>
  <x:conditionalFormatting sqref="U29:U29">
    <x:cfRule type="colorScale" priority="1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29:U29">
    <x:cfRule type="colorScale" priority="1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9:U29">
    <x:cfRule type="colorScale" priority="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29:U29">
    <x:cfRule type="cellIs" dxfId="0" priority="19" operator="between">
      <x:formula>0</x:formula>
      <x:formula>1</x:formula>
    </x:cfRule>
  </x:conditionalFormatting>
  <x:conditionalFormatting sqref="U29:U29">
    <x:cfRule type="cellIs" dxfId="1" priority="20" operator="equal">
      <x:formula>2</x:formula>
    </x:cfRule>
  </x:conditionalFormatting>
  <x:conditionalFormatting sqref="U29:U29">
    <x:cfRule type="cellIs" dxfId="2" priority="21" operator="equal">
      <x:formula>3</x:formula>
    </x:cfRule>
  </x:conditionalFormatting>
  <x:conditionalFormatting sqref="U29:U29">
    <x:cfRule type="cellIs" dxfId="2" priority="22" operator="greaterThan">
      <x:formula>3</x:formula>
    </x:cfRule>
  </x:conditionalFormatting>
  <x:conditionalFormatting sqref="U29:U29">
    <x:cfRule type="cellIs" dxfId="3" priority="23" operator="equal">
      <x:formula>3</x:formula>
    </x:cfRule>
  </x:conditionalFormatting>
  <x:conditionalFormatting sqref="U29:U29">
    <x:cfRule type="cellIs" dxfId="3" priority="24" operator="greaterThan">
      <x:formula>3</x:formula>
    </x:cfRule>
  </x:conditionalFormatting>
  <x:conditionalFormatting sqref="X28:X28">
    <x:cfRule type="colorScale" priority="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28:X28">
    <x:cfRule type="colorScale" priority="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28:X28">
    <x:cfRule type="colorScale" priority="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28:X28">
    <x:cfRule type="cellIs" dxfId="0" priority="28" operator="between">
      <x:formula>0</x:formula>
      <x:formula>1</x:formula>
    </x:cfRule>
  </x:conditionalFormatting>
  <x:conditionalFormatting sqref="X28:X28">
    <x:cfRule type="cellIs" dxfId="1" priority="29" operator="equal">
      <x:formula>2</x:formula>
    </x:cfRule>
  </x:conditionalFormatting>
  <x:conditionalFormatting sqref="X28:X28">
    <x:cfRule type="cellIs" dxfId="2" priority="30" operator="equal">
      <x:formula>3</x:formula>
    </x:cfRule>
  </x:conditionalFormatting>
  <x:conditionalFormatting sqref="X28:X28">
    <x:cfRule type="cellIs" dxfId="2" priority="31" operator="greaterThan">
      <x:formula>3</x:formula>
    </x:cfRule>
  </x:conditionalFormatting>
  <x:conditionalFormatting sqref="X28:X28">
    <x:cfRule type="cellIs" dxfId="3" priority="32" operator="equal">
      <x:formula>3</x:formula>
    </x:cfRule>
  </x:conditionalFormatting>
  <x:conditionalFormatting sqref="X28:X28">
    <x:cfRule type="cellIs" dxfId="3" priority="33" operator="greaterThan">
      <x:formula>3</x:formula>
    </x:cfRule>
  </x:conditionalFormatting>
  <x:conditionalFormatting sqref="X29:X29">
    <x:cfRule type="colorScale" priority="3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29:X29">
    <x:cfRule type="colorScale" priority="3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29:X29">
    <x:cfRule type="colorScale" priority="3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29:X29">
    <x:cfRule type="cellIs" dxfId="0" priority="37" operator="between">
      <x:formula>0</x:formula>
      <x:formula>1</x:formula>
    </x:cfRule>
  </x:conditionalFormatting>
  <x:conditionalFormatting sqref="X29:X29">
    <x:cfRule type="cellIs" dxfId="1" priority="38" operator="equal">
      <x:formula>2</x:formula>
    </x:cfRule>
  </x:conditionalFormatting>
  <x:conditionalFormatting sqref="X29:X29">
    <x:cfRule type="cellIs" dxfId="2" priority="39" operator="equal">
      <x:formula>3</x:formula>
    </x:cfRule>
  </x:conditionalFormatting>
  <x:conditionalFormatting sqref="X29:X29">
    <x:cfRule type="cellIs" dxfId="2" priority="40" operator="greaterThan">
      <x:formula>3</x:formula>
    </x:cfRule>
  </x:conditionalFormatting>
  <x:conditionalFormatting sqref="X29:X29">
    <x:cfRule type="cellIs" dxfId="3" priority="41" operator="equal">
      <x:formula>3</x:formula>
    </x:cfRule>
  </x:conditionalFormatting>
  <x:conditionalFormatting sqref="X29:X29">
    <x:cfRule type="cellIs" dxfId="3" priority="42" operator="greaterThan">
      <x:formula>3</x:formula>
    </x:cfRule>
  </x:conditionalFormatting>
  <x:conditionalFormatting sqref="AA28:AA28">
    <x:cfRule type="colorScale" priority="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28:AA28">
    <x:cfRule type="colorScale" priority="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28:AA28">
    <x:cfRule type="colorScale" priority="4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28:AA28">
    <x:cfRule type="cellIs" dxfId="0" priority="46" operator="between">
      <x:formula>0</x:formula>
      <x:formula>1</x:formula>
    </x:cfRule>
  </x:conditionalFormatting>
  <x:conditionalFormatting sqref="AA28:AA28">
    <x:cfRule type="cellIs" dxfId="1" priority="47" operator="equal">
      <x:formula>2</x:formula>
    </x:cfRule>
  </x:conditionalFormatting>
  <x:conditionalFormatting sqref="AA28:AA28">
    <x:cfRule type="cellIs" dxfId="2" priority="48" operator="equal">
      <x:formula>3</x:formula>
    </x:cfRule>
  </x:conditionalFormatting>
  <x:conditionalFormatting sqref="AA28:AA28">
    <x:cfRule type="cellIs" dxfId="2" priority="49" operator="greaterThan">
      <x:formula>3</x:formula>
    </x:cfRule>
  </x:conditionalFormatting>
  <x:conditionalFormatting sqref="AA28:AA28">
    <x:cfRule type="cellIs" dxfId="3" priority="50" operator="equal">
      <x:formula>3</x:formula>
    </x:cfRule>
  </x:conditionalFormatting>
  <x:conditionalFormatting sqref="AA28:AA28">
    <x:cfRule type="cellIs" dxfId="3" priority="51" operator="greaterThan">
      <x:formula>3</x:formula>
    </x:cfRule>
  </x:conditionalFormatting>
  <x:conditionalFormatting sqref="AA29:AA29">
    <x:cfRule type="colorScale" priority="5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29:AA29">
    <x:cfRule type="colorScale" priority="5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29:AA29">
    <x:cfRule type="colorScale" priority="5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29:AA29">
    <x:cfRule type="cellIs" dxfId="0" priority="55" operator="between">
      <x:formula>0</x:formula>
      <x:formula>1</x:formula>
    </x:cfRule>
  </x:conditionalFormatting>
  <x:conditionalFormatting sqref="AA29:AA29">
    <x:cfRule type="cellIs" dxfId="1" priority="56" operator="equal">
      <x:formula>2</x:formula>
    </x:cfRule>
  </x:conditionalFormatting>
  <x:conditionalFormatting sqref="AA29:AA29">
    <x:cfRule type="cellIs" dxfId="2" priority="57" operator="equal">
      <x:formula>3</x:formula>
    </x:cfRule>
  </x:conditionalFormatting>
  <x:conditionalFormatting sqref="AA29:AA29">
    <x:cfRule type="cellIs" dxfId="2" priority="58" operator="greaterThan">
      <x:formula>3</x:formula>
    </x:cfRule>
  </x:conditionalFormatting>
  <x:conditionalFormatting sqref="AA29:AA29">
    <x:cfRule type="cellIs" dxfId="3" priority="59" operator="equal">
      <x:formula>3</x:formula>
    </x:cfRule>
  </x:conditionalFormatting>
  <x:conditionalFormatting sqref="AA29:AA29">
    <x:cfRule type="cellIs" dxfId="3" priority="60" operator="greaterThan">
      <x:formula>3</x:formula>
    </x:cfRule>
  </x:conditionalFormatting>
  <x:conditionalFormatting sqref="AD28:AD28">
    <x:cfRule type="colorScale" priority="6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28:AD28">
    <x:cfRule type="colorScale" priority="6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28:AD28">
    <x:cfRule type="colorScale" priority="6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28:AD28">
    <x:cfRule type="cellIs" dxfId="0" priority="64" operator="between">
      <x:formula>0</x:formula>
      <x:formula>1</x:formula>
    </x:cfRule>
  </x:conditionalFormatting>
  <x:conditionalFormatting sqref="AD28:AD28">
    <x:cfRule type="cellIs" dxfId="1" priority="65" operator="equal">
      <x:formula>2</x:formula>
    </x:cfRule>
  </x:conditionalFormatting>
  <x:conditionalFormatting sqref="AD28:AD28">
    <x:cfRule type="cellIs" dxfId="2" priority="66" operator="equal">
      <x:formula>3</x:formula>
    </x:cfRule>
  </x:conditionalFormatting>
  <x:conditionalFormatting sqref="AD28:AD28">
    <x:cfRule type="cellIs" dxfId="2" priority="67" operator="greaterThan">
      <x:formula>3</x:formula>
    </x:cfRule>
  </x:conditionalFormatting>
  <x:conditionalFormatting sqref="AD28:AD28">
    <x:cfRule type="cellIs" dxfId="3" priority="68" operator="equal">
      <x:formula>3</x:formula>
    </x:cfRule>
  </x:conditionalFormatting>
  <x:conditionalFormatting sqref="AD28:AD28">
    <x:cfRule type="cellIs" dxfId="3" priority="69" operator="greaterThan">
      <x:formula>3</x:formula>
    </x:cfRule>
  </x:conditionalFormatting>
  <x:conditionalFormatting sqref="AD29:AD29">
    <x:cfRule type="colorScale" priority="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29:AD29">
    <x:cfRule type="colorScale" priority="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29:AD29">
    <x:cfRule type="colorScale" priority="7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29:AD29">
    <x:cfRule type="cellIs" dxfId="0" priority="73" operator="between">
      <x:formula>0</x:formula>
      <x:formula>1</x:formula>
    </x:cfRule>
  </x:conditionalFormatting>
  <x:conditionalFormatting sqref="AD29:AD29">
    <x:cfRule type="cellIs" dxfId="1" priority="74" operator="equal">
      <x:formula>2</x:formula>
    </x:cfRule>
  </x:conditionalFormatting>
  <x:conditionalFormatting sqref="AD29:AD29">
    <x:cfRule type="cellIs" dxfId="2" priority="75" operator="equal">
      <x:formula>3</x:formula>
    </x:cfRule>
  </x:conditionalFormatting>
  <x:conditionalFormatting sqref="AD29:AD29">
    <x:cfRule type="cellIs" dxfId="2" priority="76" operator="greaterThan">
      <x:formula>3</x:formula>
    </x:cfRule>
  </x:conditionalFormatting>
  <x:conditionalFormatting sqref="AD29:AD29">
    <x:cfRule type="cellIs" dxfId="3" priority="77" operator="equal">
      <x:formula>3</x:formula>
    </x:cfRule>
  </x:conditionalFormatting>
  <x:conditionalFormatting sqref="AD29:AD29">
    <x:cfRule type="cellIs" dxfId="3" priority="78" operator="greaterThan">
      <x:formula>3</x:formula>
    </x:cfRule>
  </x:conditionalFormatting>
  <x:conditionalFormatting sqref="AG28:AG28">
    <x:cfRule type="colorScale" priority="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28:AG28">
    <x:cfRule type="colorScale" priority="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28:AG28">
    <x:cfRule type="colorScale" priority="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28:AG28">
    <x:cfRule type="cellIs" dxfId="0" priority="82" operator="between">
      <x:formula>0</x:formula>
      <x:formula>1</x:formula>
    </x:cfRule>
  </x:conditionalFormatting>
  <x:conditionalFormatting sqref="AG28:AG28">
    <x:cfRule type="cellIs" dxfId="1" priority="83" operator="equal">
      <x:formula>2</x:formula>
    </x:cfRule>
  </x:conditionalFormatting>
  <x:conditionalFormatting sqref="AG28:AG28">
    <x:cfRule type="cellIs" dxfId="2" priority="84" operator="equal">
      <x:formula>3</x:formula>
    </x:cfRule>
  </x:conditionalFormatting>
  <x:conditionalFormatting sqref="AG28:AG28">
    <x:cfRule type="cellIs" dxfId="2" priority="85" operator="greaterThan">
      <x:formula>3</x:formula>
    </x:cfRule>
  </x:conditionalFormatting>
  <x:conditionalFormatting sqref="AG28:AG28">
    <x:cfRule type="cellIs" dxfId="3" priority="86" operator="equal">
      <x:formula>3</x:formula>
    </x:cfRule>
  </x:conditionalFormatting>
  <x:conditionalFormatting sqref="AG28:AG28">
    <x:cfRule type="cellIs" dxfId="3" priority="87" operator="greaterThan">
      <x:formula>3</x:formula>
    </x:cfRule>
  </x:conditionalFormatting>
  <x:conditionalFormatting sqref="AG29:AG29">
    <x:cfRule type="colorScale" priority="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29:AG29">
    <x:cfRule type="colorScale" priority="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29:AG29">
    <x:cfRule type="colorScale" priority="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29:AG29">
    <x:cfRule type="cellIs" dxfId="0" priority="91" operator="between">
      <x:formula>0</x:formula>
      <x:formula>1</x:formula>
    </x:cfRule>
  </x:conditionalFormatting>
  <x:conditionalFormatting sqref="AG29:AG29">
    <x:cfRule type="cellIs" dxfId="1" priority="92" operator="equal">
      <x:formula>2</x:formula>
    </x:cfRule>
  </x:conditionalFormatting>
  <x:conditionalFormatting sqref="AG29:AG29">
    <x:cfRule type="cellIs" dxfId="2" priority="93" operator="equal">
      <x:formula>3</x:formula>
    </x:cfRule>
  </x:conditionalFormatting>
  <x:conditionalFormatting sqref="AG29:AG29">
    <x:cfRule type="cellIs" dxfId="2" priority="94" operator="greaterThan">
      <x:formula>3</x:formula>
    </x:cfRule>
  </x:conditionalFormatting>
  <x:conditionalFormatting sqref="AG29:AG29">
    <x:cfRule type="cellIs" dxfId="3" priority="95" operator="equal">
      <x:formula>3</x:formula>
    </x:cfRule>
  </x:conditionalFormatting>
  <x:conditionalFormatting sqref="AG29:AG29">
    <x:cfRule type="cellIs" dxfId="3" priority="96" operator="greaterThan">
      <x:formula>3</x:formula>
    </x:cfRule>
  </x:conditionalFormatting>
  <x:conditionalFormatting sqref="AJ28:AJ28">
    <x:cfRule type="colorScale" priority="9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28:AJ28">
    <x:cfRule type="colorScale" priority="9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28:AJ28">
    <x:cfRule type="colorScale" priority="9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28:AJ28">
    <x:cfRule type="cellIs" dxfId="0" priority="100" operator="between">
      <x:formula>0</x:formula>
      <x:formula>1</x:formula>
    </x:cfRule>
  </x:conditionalFormatting>
  <x:conditionalFormatting sqref="AJ28:AJ28">
    <x:cfRule type="cellIs" dxfId="1" priority="101" operator="equal">
      <x:formula>2</x:formula>
    </x:cfRule>
  </x:conditionalFormatting>
  <x:conditionalFormatting sqref="AJ28:AJ28">
    <x:cfRule type="cellIs" dxfId="2" priority="102" operator="equal">
      <x:formula>3</x:formula>
    </x:cfRule>
  </x:conditionalFormatting>
  <x:conditionalFormatting sqref="AJ28:AJ28">
    <x:cfRule type="cellIs" dxfId="2" priority="103" operator="greaterThan">
      <x:formula>3</x:formula>
    </x:cfRule>
  </x:conditionalFormatting>
  <x:conditionalFormatting sqref="AJ28:AJ28">
    <x:cfRule type="cellIs" dxfId="3" priority="104" operator="equal">
      <x:formula>3</x:formula>
    </x:cfRule>
  </x:conditionalFormatting>
  <x:conditionalFormatting sqref="AJ28:AJ28">
    <x:cfRule type="cellIs" dxfId="3" priority="105" operator="greaterThan">
      <x:formula>3</x:formula>
    </x:cfRule>
  </x:conditionalFormatting>
  <x:conditionalFormatting sqref="AJ29:AJ29">
    <x:cfRule type="colorScale" priority="10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29:AJ29">
    <x:cfRule type="colorScale" priority="10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29:AJ29">
    <x:cfRule type="colorScale" priority="1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29:AJ29">
    <x:cfRule type="cellIs" dxfId="0" priority="109" operator="between">
      <x:formula>0</x:formula>
      <x:formula>1</x:formula>
    </x:cfRule>
  </x:conditionalFormatting>
  <x:conditionalFormatting sqref="AJ29:AJ29">
    <x:cfRule type="cellIs" dxfId="1" priority="110" operator="equal">
      <x:formula>2</x:formula>
    </x:cfRule>
  </x:conditionalFormatting>
  <x:conditionalFormatting sqref="AJ29:AJ29">
    <x:cfRule type="cellIs" dxfId="2" priority="111" operator="equal">
      <x:formula>3</x:formula>
    </x:cfRule>
  </x:conditionalFormatting>
  <x:conditionalFormatting sqref="AJ29:AJ29">
    <x:cfRule type="cellIs" dxfId="2" priority="112" operator="greaterThan">
      <x:formula>3</x:formula>
    </x:cfRule>
  </x:conditionalFormatting>
  <x:conditionalFormatting sqref="AJ29:AJ29">
    <x:cfRule type="cellIs" dxfId="3" priority="113" operator="equal">
      <x:formula>3</x:formula>
    </x:cfRule>
  </x:conditionalFormatting>
  <x:conditionalFormatting sqref="AJ29:AJ29">
    <x:cfRule type="cellIs" dxfId="3" priority="114" operator="greaterThan">
      <x:formula>3</x:formula>
    </x:cfRule>
  </x:conditionalFormatting>
  <x:conditionalFormatting sqref="AM28:AM28">
    <x:cfRule type="colorScale" priority="1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28:AM28">
    <x:cfRule type="colorScale" priority="1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28:AM28">
    <x:cfRule type="colorScale" priority="1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28:AM28">
    <x:cfRule type="cellIs" dxfId="0" priority="118" operator="between">
      <x:formula>0</x:formula>
      <x:formula>1</x:formula>
    </x:cfRule>
  </x:conditionalFormatting>
  <x:conditionalFormatting sqref="AM28:AM28">
    <x:cfRule type="cellIs" dxfId="1" priority="119" operator="equal">
      <x:formula>2</x:formula>
    </x:cfRule>
  </x:conditionalFormatting>
  <x:conditionalFormatting sqref="AM28:AM28">
    <x:cfRule type="cellIs" dxfId="2" priority="120" operator="equal">
      <x:formula>3</x:formula>
    </x:cfRule>
  </x:conditionalFormatting>
  <x:conditionalFormatting sqref="AM28:AM28">
    <x:cfRule type="cellIs" dxfId="2" priority="121" operator="greaterThan">
      <x:formula>3</x:formula>
    </x:cfRule>
  </x:conditionalFormatting>
  <x:conditionalFormatting sqref="AM28:AM28">
    <x:cfRule type="cellIs" dxfId="3" priority="122" operator="equal">
      <x:formula>3</x:formula>
    </x:cfRule>
  </x:conditionalFormatting>
  <x:conditionalFormatting sqref="AM28:AM28">
    <x:cfRule type="cellIs" dxfId="3" priority="123" operator="greaterThan">
      <x:formula>3</x:formula>
    </x:cfRule>
  </x:conditionalFormatting>
  <x:conditionalFormatting sqref="AM29:AM29">
    <x:cfRule type="colorScale" priority="12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29:AM29">
    <x:cfRule type="colorScale" priority="12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29:AM29">
    <x:cfRule type="colorScale" priority="12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29:AM29">
    <x:cfRule type="cellIs" dxfId="0" priority="127" operator="between">
      <x:formula>0</x:formula>
      <x:formula>1</x:formula>
    </x:cfRule>
  </x:conditionalFormatting>
  <x:conditionalFormatting sqref="AM29:AM29">
    <x:cfRule type="cellIs" dxfId="1" priority="128" operator="equal">
      <x:formula>2</x:formula>
    </x:cfRule>
  </x:conditionalFormatting>
  <x:conditionalFormatting sqref="AM29:AM29">
    <x:cfRule type="cellIs" dxfId="2" priority="129" operator="equal">
      <x:formula>3</x:formula>
    </x:cfRule>
  </x:conditionalFormatting>
  <x:conditionalFormatting sqref="AM29:AM29">
    <x:cfRule type="cellIs" dxfId="2" priority="130" operator="greaterThan">
      <x:formula>3</x:formula>
    </x:cfRule>
  </x:conditionalFormatting>
  <x:conditionalFormatting sqref="AM29:AM29">
    <x:cfRule type="cellIs" dxfId="3" priority="131" operator="equal">
      <x:formula>3</x:formula>
    </x:cfRule>
  </x:conditionalFormatting>
  <x:conditionalFormatting sqref="AM29:AM29">
    <x:cfRule type="cellIs" dxfId="3" priority="132" operator="greaterThan">
      <x:formula>3</x:formula>
    </x:cfRule>
  </x:conditionalFormatting>
  <x:conditionalFormatting sqref="AP28:AP28">
    <x:cfRule type="colorScale" priority="1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28:AP28">
    <x:cfRule type="colorScale" priority="1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28:AP28">
    <x:cfRule type="colorScale" priority="13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28:AP28">
    <x:cfRule type="cellIs" dxfId="0" priority="136" operator="between">
      <x:formula>0</x:formula>
      <x:formula>1</x:formula>
    </x:cfRule>
  </x:conditionalFormatting>
  <x:conditionalFormatting sqref="AP28:AP28">
    <x:cfRule type="cellIs" dxfId="1" priority="137" operator="equal">
      <x:formula>2</x:formula>
    </x:cfRule>
  </x:conditionalFormatting>
  <x:conditionalFormatting sqref="AP28:AP28">
    <x:cfRule type="cellIs" dxfId="2" priority="138" operator="equal">
      <x:formula>3</x:formula>
    </x:cfRule>
  </x:conditionalFormatting>
  <x:conditionalFormatting sqref="AP28:AP28">
    <x:cfRule type="cellIs" dxfId="2" priority="139" operator="greaterThan">
      <x:formula>3</x:formula>
    </x:cfRule>
  </x:conditionalFormatting>
  <x:conditionalFormatting sqref="AP28:AP28">
    <x:cfRule type="cellIs" dxfId="3" priority="140" operator="equal">
      <x:formula>3</x:formula>
    </x:cfRule>
  </x:conditionalFormatting>
  <x:conditionalFormatting sqref="AP28:AP28">
    <x:cfRule type="cellIs" dxfId="3" priority="141" operator="greaterThan">
      <x:formula>3</x:formula>
    </x:cfRule>
  </x:conditionalFormatting>
  <x:conditionalFormatting sqref="AP29:AP29">
    <x:cfRule type="colorScale" priority="14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29:AP29">
    <x:cfRule type="colorScale" priority="14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29:AP29">
    <x:cfRule type="colorScale" priority="14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29:AP29">
    <x:cfRule type="cellIs" dxfId="0" priority="145" operator="between">
      <x:formula>0</x:formula>
      <x:formula>1</x:formula>
    </x:cfRule>
  </x:conditionalFormatting>
  <x:conditionalFormatting sqref="AP29:AP29">
    <x:cfRule type="cellIs" dxfId="1" priority="146" operator="equal">
      <x:formula>2</x:formula>
    </x:cfRule>
  </x:conditionalFormatting>
  <x:conditionalFormatting sqref="AP29:AP29">
    <x:cfRule type="cellIs" dxfId="2" priority="147" operator="equal">
      <x:formula>3</x:formula>
    </x:cfRule>
  </x:conditionalFormatting>
  <x:conditionalFormatting sqref="AP29:AP29">
    <x:cfRule type="cellIs" dxfId="2" priority="148" operator="greaterThan">
      <x:formula>3</x:formula>
    </x:cfRule>
  </x:conditionalFormatting>
  <x:conditionalFormatting sqref="AP29:AP29">
    <x:cfRule type="cellIs" dxfId="3" priority="149" operator="equal">
      <x:formula>3</x:formula>
    </x:cfRule>
  </x:conditionalFormatting>
  <x:conditionalFormatting sqref="AP29:AP29">
    <x:cfRule type="cellIs" dxfId="3" priority="150" operator="greaterThan">
      <x:formula>3</x:formula>
    </x:cfRule>
  </x:conditionalFormatting>
  <x:conditionalFormatting sqref="AS28:AS28">
    <x:cfRule type="colorScale" priority="15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28:AS28">
    <x:cfRule type="colorScale" priority="15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28:AS28">
    <x:cfRule type="colorScale" priority="15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28:AS28">
    <x:cfRule type="cellIs" dxfId="0" priority="154" operator="between">
      <x:formula>0</x:formula>
      <x:formula>1</x:formula>
    </x:cfRule>
  </x:conditionalFormatting>
  <x:conditionalFormatting sqref="AS28:AS28">
    <x:cfRule type="cellIs" dxfId="1" priority="155" operator="equal">
      <x:formula>2</x:formula>
    </x:cfRule>
  </x:conditionalFormatting>
  <x:conditionalFormatting sqref="AS28:AS28">
    <x:cfRule type="cellIs" dxfId="2" priority="156" operator="equal">
      <x:formula>3</x:formula>
    </x:cfRule>
  </x:conditionalFormatting>
  <x:conditionalFormatting sqref="AS28:AS28">
    <x:cfRule type="cellIs" dxfId="2" priority="157" operator="greaterThan">
      <x:formula>3</x:formula>
    </x:cfRule>
  </x:conditionalFormatting>
  <x:conditionalFormatting sqref="AS28:AS28">
    <x:cfRule type="cellIs" dxfId="3" priority="158" operator="equal">
      <x:formula>3</x:formula>
    </x:cfRule>
  </x:conditionalFormatting>
  <x:conditionalFormatting sqref="AS28:AS28">
    <x:cfRule type="cellIs" dxfId="3" priority="159" operator="greaterThan">
      <x:formula>3</x:formula>
    </x:cfRule>
  </x:conditionalFormatting>
  <x:conditionalFormatting sqref="AS29:AS29">
    <x:cfRule type="colorScale" priority="1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29:AS29">
    <x:cfRule type="colorScale" priority="1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29:AS29">
    <x:cfRule type="colorScale" priority="1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29:AS29">
    <x:cfRule type="cellIs" dxfId="0" priority="163" operator="between">
      <x:formula>0</x:formula>
      <x:formula>1</x:formula>
    </x:cfRule>
  </x:conditionalFormatting>
  <x:conditionalFormatting sqref="AS29:AS29">
    <x:cfRule type="cellIs" dxfId="1" priority="164" operator="equal">
      <x:formula>2</x:formula>
    </x:cfRule>
  </x:conditionalFormatting>
  <x:conditionalFormatting sqref="AS29:AS29">
    <x:cfRule type="cellIs" dxfId="2" priority="165" operator="equal">
      <x:formula>3</x:formula>
    </x:cfRule>
  </x:conditionalFormatting>
  <x:conditionalFormatting sqref="AS29:AS29">
    <x:cfRule type="cellIs" dxfId="2" priority="166" operator="greaterThan">
      <x:formula>3</x:formula>
    </x:cfRule>
  </x:conditionalFormatting>
  <x:conditionalFormatting sqref="AS29:AS29">
    <x:cfRule type="cellIs" dxfId="3" priority="167" operator="equal">
      <x:formula>3</x:formula>
    </x:cfRule>
  </x:conditionalFormatting>
  <x:conditionalFormatting sqref="AS29:AS29">
    <x:cfRule type="cellIs" dxfId="3" priority="168" operator="greaterThan">
      <x:formula>3</x:formula>
    </x:cfRule>
  </x:conditionalFormatting>
  <x:conditionalFormatting sqref="AV28:AV28">
    <x:cfRule type="colorScale" priority="16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28:AV28">
    <x:cfRule type="colorScale" priority="17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28:AV28">
    <x:cfRule type="colorScale" priority="17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28:AV28">
    <x:cfRule type="cellIs" dxfId="0" priority="172" operator="between">
      <x:formula>0</x:formula>
      <x:formula>1</x:formula>
    </x:cfRule>
  </x:conditionalFormatting>
  <x:conditionalFormatting sqref="AV28:AV28">
    <x:cfRule type="cellIs" dxfId="1" priority="173" operator="equal">
      <x:formula>2</x:formula>
    </x:cfRule>
  </x:conditionalFormatting>
  <x:conditionalFormatting sqref="AV28:AV28">
    <x:cfRule type="cellIs" dxfId="2" priority="174" operator="equal">
      <x:formula>3</x:formula>
    </x:cfRule>
  </x:conditionalFormatting>
  <x:conditionalFormatting sqref="AV28:AV28">
    <x:cfRule type="cellIs" dxfId="2" priority="175" operator="greaterThan">
      <x:formula>3</x:formula>
    </x:cfRule>
  </x:conditionalFormatting>
  <x:conditionalFormatting sqref="AV28:AV28">
    <x:cfRule type="cellIs" dxfId="3" priority="176" operator="equal">
      <x:formula>3</x:formula>
    </x:cfRule>
  </x:conditionalFormatting>
  <x:conditionalFormatting sqref="AV28:AV28">
    <x:cfRule type="cellIs" dxfId="3" priority="177" operator="greaterThan">
      <x:formula>3</x:formula>
    </x:cfRule>
  </x:conditionalFormatting>
  <x:conditionalFormatting sqref="AV29:AV29">
    <x:cfRule type="colorScale" priority="17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29:AV29">
    <x:cfRule type="colorScale" priority="17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29:AV29">
    <x:cfRule type="colorScale" priority="18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29:AV29">
    <x:cfRule type="cellIs" dxfId="0" priority="181" operator="between">
      <x:formula>0</x:formula>
      <x:formula>1</x:formula>
    </x:cfRule>
  </x:conditionalFormatting>
  <x:conditionalFormatting sqref="AV29:AV29">
    <x:cfRule type="cellIs" dxfId="1" priority="182" operator="equal">
      <x:formula>2</x:formula>
    </x:cfRule>
  </x:conditionalFormatting>
  <x:conditionalFormatting sqref="AV29:AV29">
    <x:cfRule type="cellIs" dxfId="2" priority="183" operator="equal">
      <x:formula>3</x:formula>
    </x:cfRule>
  </x:conditionalFormatting>
  <x:conditionalFormatting sqref="AV29:AV29">
    <x:cfRule type="cellIs" dxfId="2" priority="184" operator="greaterThan">
      <x:formula>3</x:formula>
    </x:cfRule>
  </x:conditionalFormatting>
  <x:conditionalFormatting sqref="AV29:AV29">
    <x:cfRule type="cellIs" dxfId="3" priority="185" operator="equal">
      <x:formula>3</x:formula>
    </x:cfRule>
  </x:conditionalFormatting>
  <x:conditionalFormatting sqref="AV29:AV29">
    <x:cfRule type="cellIs" dxfId="3" priority="186" operator="greaterThan">
      <x:formula>3</x:formula>
    </x:cfRule>
  </x:conditionalFormatting>
  <x:conditionalFormatting sqref="AY28:AY28">
    <x:cfRule type="colorScale" priority="18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28:AY28">
    <x:cfRule type="colorScale" priority="18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28:AY28">
    <x:cfRule type="colorScale" priority="18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28:AY28">
    <x:cfRule type="cellIs" dxfId="0" priority="190" operator="between">
      <x:formula>0</x:formula>
      <x:formula>1</x:formula>
    </x:cfRule>
  </x:conditionalFormatting>
  <x:conditionalFormatting sqref="AY28:AY28">
    <x:cfRule type="cellIs" dxfId="1" priority="191" operator="equal">
      <x:formula>2</x:formula>
    </x:cfRule>
  </x:conditionalFormatting>
  <x:conditionalFormatting sqref="AY28:AY28">
    <x:cfRule type="cellIs" dxfId="2" priority="192" operator="equal">
      <x:formula>3</x:formula>
    </x:cfRule>
  </x:conditionalFormatting>
  <x:conditionalFormatting sqref="AY28:AY28">
    <x:cfRule type="cellIs" dxfId="2" priority="193" operator="greaterThan">
      <x:formula>3</x:formula>
    </x:cfRule>
  </x:conditionalFormatting>
  <x:conditionalFormatting sqref="AY28:AY28">
    <x:cfRule type="cellIs" dxfId="3" priority="194" operator="equal">
      <x:formula>3</x:formula>
    </x:cfRule>
  </x:conditionalFormatting>
  <x:conditionalFormatting sqref="AY28:AY28">
    <x:cfRule type="cellIs" dxfId="3" priority="195" operator="greaterThan">
      <x:formula>3</x:formula>
    </x:cfRule>
  </x:conditionalFormatting>
  <x:conditionalFormatting sqref="AY29:AY29">
    <x:cfRule type="colorScale" priority="19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29:AY29">
    <x:cfRule type="colorScale" priority="19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29:AY29">
    <x:cfRule type="colorScale" priority="19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29:AY29">
    <x:cfRule type="cellIs" dxfId="0" priority="199" operator="between">
      <x:formula>0</x:formula>
      <x:formula>1</x:formula>
    </x:cfRule>
  </x:conditionalFormatting>
  <x:conditionalFormatting sqref="AY29:AY29">
    <x:cfRule type="cellIs" dxfId="1" priority="200" operator="equal">
      <x:formula>2</x:formula>
    </x:cfRule>
  </x:conditionalFormatting>
  <x:conditionalFormatting sqref="AY29:AY29">
    <x:cfRule type="cellIs" dxfId="2" priority="201" operator="equal">
      <x:formula>3</x:formula>
    </x:cfRule>
  </x:conditionalFormatting>
  <x:conditionalFormatting sqref="AY29:AY29">
    <x:cfRule type="cellIs" dxfId="2" priority="202" operator="greaterThan">
      <x:formula>3</x:formula>
    </x:cfRule>
  </x:conditionalFormatting>
  <x:conditionalFormatting sqref="AY29:AY29">
    <x:cfRule type="cellIs" dxfId="3" priority="203" operator="equal">
      <x:formula>3</x:formula>
    </x:cfRule>
  </x:conditionalFormatting>
  <x:conditionalFormatting sqref="AY29:AY29">
    <x:cfRule type="cellIs" dxfId="3" priority="204" operator="greaterThan">
      <x:formula>3</x:formula>
    </x:cfRule>
  </x:conditionalFormatting>
  <x:conditionalFormatting sqref="BB28:BB28">
    <x:cfRule type="colorScale" priority="2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28:BB28">
    <x:cfRule type="colorScale" priority="2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28:BB28">
    <x:cfRule type="colorScale" priority="2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28:BB28">
    <x:cfRule type="cellIs" dxfId="0" priority="208" operator="between">
      <x:formula>0</x:formula>
      <x:formula>1</x:formula>
    </x:cfRule>
  </x:conditionalFormatting>
  <x:conditionalFormatting sqref="BB28:BB28">
    <x:cfRule type="cellIs" dxfId="1" priority="209" operator="equal">
      <x:formula>2</x:formula>
    </x:cfRule>
  </x:conditionalFormatting>
  <x:conditionalFormatting sqref="BB28:BB28">
    <x:cfRule type="cellIs" dxfId="2" priority="210" operator="equal">
      <x:formula>3</x:formula>
    </x:cfRule>
  </x:conditionalFormatting>
  <x:conditionalFormatting sqref="BB28:BB28">
    <x:cfRule type="cellIs" dxfId="2" priority="211" operator="greaterThan">
      <x:formula>3</x:formula>
    </x:cfRule>
  </x:conditionalFormatting>
  <x:conditionalFormatting sqref="BB28:BB28">
    <x:cfRule type="cellIs" dxfId="3" priority="212" operator="equal">
      <x:formula>3</x:formula>
    </x:cfRule>
  </x:conditionalFormatting>
  <x:conditionalFormatting sqref="BB28:BB28">
    <x:cfRule type="cellIs" dxfId="3" priority="213" operator="greaterThan">
      <x:formula>3</x:formula>
    </x:cfRule>
  </x:conditionalFormatting>
  <x:conditionalFormatting sqref="BB29:BB29">
    <x:cfRule type="colorScale" priority="21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29:BB29">
    <x:cfRule type="colorScale" priority="21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29:BB29">
    <x:cfRule type="colorScale" priority="2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29:BB29">
    <x:cfRule type="cellIs" dxfId="0" priority="217" operator="between">
      <x:formula>0</x:formula>
      <x:formula>1</x:formula>
    </x:cfRule>
  </x:conditionalFormatting>
  <x:conditionalFormatting sqref="BB29:BB29">
    <x:cfRule type="cellIs" dxfId="1" priority="218" operator="equal">
      <x:formula>2</x:formula>
    </x:cfRule>
  </x:conditionalFormatting>
  <x:conditionalFormatting sqref="BB29:BB29">
    <x:cfRule type="cellIs" dxfId="2" priority="219" operator="equal">
      <x:formula>3</x:formula>
    </x:cfRule>
  </x:conditionalFormatting>
  <x:conditionalFormatting sqref="BB29:BB29">
    <x:cfRule type="cellIs" dxfId="2" priority="220" operator="greaterThan">
      <x:formula>3</x:formula>
    </x:cfRule>
  </x:conditionalFormatting>
  <x:conditionalFormatting sqref="BB29:BB29">
    <x:cfRule type="cellIs" dxfId="3" priority="221" operator="equal">
      <x:formula>3</x:formula>
    </x:cfRule>
  </x:conditionalFormatting>
  <x:conditionalFormatting sqref="BB29:BB29">
    <x:cfRule type="cellIs" dxfId="3" priority="222" operator="greaterThan">
      <x:formula>3</x:formula>
    </x:cfRule>
  </x:conditionalFormatting>
  <x:conditionalFormatting sqref="BE28:BE28">
    <x:cfRule type="colorScale" priority="2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28:BE28">
    <x:cfRule type="colorScale" priority="2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28:BE28">
    <x:cfRule type="colorScale" priority="22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28:BE28">
    <x:cfRule type="cellIs" dxfId="0" priority="226" operator="between">
      <x:formula>0</x:formula>
      <x:formula>1</x:formula>
    </x:cfRule>
  </x:conditionalFormatting>
  <x:conditionalFormatting sqref="BE28:BE28">
    <x:cfRule type="cellIs" dxfId="1" priority="227" operator="equal">
      <x:formula>2</x:formula>
    </x:cfRule>
  </x:conditionalFormatting>
  <x:conditionalFormatting sqref="BE28:BE28">
    <x:cfRule type="cellIs" dxfId="2" priority="228" operator="equal">
      <x:formula>3</x:formula>
    </x:cfRule>
  </x:conditionalFormatting>
  <x:conditionalFormatting sqref="BE28:BE28">
    <x:cfRule type="cellIs" dxfId="2" priority="229" operator="greaterThan">
      <x:formula>3</x:formula>
    </x:cfRule>
  </x:conditionalFormatting>
  <x:conditionalFormatting sqref="BE28:BE28">
    <x:cfRule type="cellIs" dxfId="3" priority="230" operator="equal">
      <x:formula>3</x:formula>
    </x:cfRule>
  </x:conditionalFormatting>
  <x:conditionalFormatting sqref="BE28:BE28">
    <x:cfRule type="cellIs" dxfId="3" priority="231" operator="greaterThan">
      <x:formula>3</x:formula>
    </x:cfRule>
  </x:conditionalFormatting>
  <x:conditionalFormatting sqref="BE29:BE29">
    <x:cfRule type="colorScale" priority="23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29:BE29">
    <x:cfRule type="colorScale" priority="23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29:BE29">
    <x:cfRule type="colorScale" priority="23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29:BE29">
    <x:cfRule type="cellIs" dxfId="0" priority="235" operator="between">
      <x:formula>0</x:formula>
      <x:formula>1</x:formula>
    </x:cfRule>
  </x:conditionalFormatting>
  <x:conditionalFormatting sqref="BE29:BE29">
    <x:cfRule type="cellIs" dxfId="1" priority="236" operator="equal">
      <x:formula>2</x:formula>
    </x:cfRule>
  </x:conditionalFormatting>
  <x:conditionalFormatting sqref="BE29:BE29">
    <x:cfRule type="cellIs" dxfId="2" priority="237" operator="equal">
      <x:formula>3</x:formula>
    </x:cfRule>
  </x:conditionalFormatting>
  <x:conditionalFormatting sqref="BE29:BE29">
    <x:cfRule type="cellIs" dxfId="2" priority="238" operator="greaterThan">
      <x:formula>3</x:formula>
    </x:cfRule>
  </x:conditionalFormatting>
  <x:conditionalFormatting sqref="BE29:BE29">
    <x:cfRule type="cellIs" dxfId="3" priority="239" operator="equal">
      <x:formula>3</x:formula>
    </x:cfRule>
  </x:conditionalFormatting>
  <x:conditionalFormatting sqref="BE29:BE29">
    <x:cfRule type="cellIs" dxfId="3" priority="240" operator="greaterThan">
      <x:formula>3</x:formula>
    </x:cfRule>
  </x:conditionalFormatting>
  <x:conditionalFormatting sqref="BH28:BH28">
    <x:cfRule type="colorScale" priority="24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28:BH28">
    <x:cfRule type="colorScale" priority="24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28:BH28">
    <x:cfRule type="colorScale" priority="24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28:BH28">
    <x:cfRule type="cellIs" dxfId="0" priority="244" operator="between">
      <x:formula>0</x:formula>
      <x:formula>1</x:formula>
    </x:cfRule>
  </x:conditionalFormatting>
  <x:conditionalFormatting sqref="BH28:BH28">
    <x:cfRule type="cellIs" dxfId="1" priority="245" operator="equal">
      <x:formula>2</x:formula>
    </x:cfRule>
  </x:conditionalFormatting>
  <x:conditionalFormatting sqref="BH28:BH28">
    <x:cfRule type="cellIs" dxfId="2" priority="246" operator="equal">
      <x:formula>3</x:formula>
    </x:cfRule>
  </x:conditionalFormatting>
  <x:conditionalFormatting sqref="BH28:BH28">
    <x:cfRule type="cellIs" dxfId="2" priority="247" operator="greaterThan">
      <x:formula>3</x:formula>
    </x:cfRule>
  </x:conditionalFormatting>
  <x:conditionalFormatting sqref="BH28:BH28">
    <x:cfRule type="cellIs" dxfId="3" priority="248" operator="equal">
      <x:formula>3</x:formula>
    </x:cfRule>
  </x:conditionalFormatting>
  <x:conditionalFormatting sqref="BH28:BH28">
    <x:cfRule type="cellIs" dxfId="3" priority="249" operator="greaterThan">
      <x:formula>3</x:formula>
    </x:cfRule>
  </x:conditionalFormatting>
  <x:conditionalFormatting sqref="BH29:BH29">
    <x:cfRule type="colorScale" priority="2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29:BH29">
    <x:cfRule type="colorScale" priority="2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29:BH29">
    <x:cfRule type="colorScale" priority="2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29:BH29">
    <x:cfRule type="cellIs" dxfId="0" priority="253" operator="between">
      <x:formula>0</x:formula>
      <x:formula>1</x:formula>
    </x:cfRule>
  </x:conditionalFormatting>
  <x:conditionalFormatting sqref="BH29:BH29">
    <x:cfRule type="cellIs" dxfId="1" priority="254" operator="equal">
      <x:formula>2</x:formula>
    </x:cfRule>
  </x:conditionalFormatting>
  <x:conditionalFormatting sqref="BH29:BH29">
    <x:cfRule type="cellIs" dxfId="2" priority="255" operator="equal">
      <x:formula>3</x:formula>
    </x:cfRule>
  </x:conditionalFormatting>
  <x:conditionalFormatting sqref="BH29:BH29">
    <x:cfRule type="cellIs" dxfId="2" priority="256" operator="greaterThan">
      <x:formula>3</x:formula>
    </x:cfRule>
  </x:conditionalFormatting>
  <x:conditionalFormatting sqref="BH29:BH29">
    <x:cfRule type="cellIs" dxfId="3" priority="257" operator="equal">
      <x:formula>3</x:formula>
    </x:cfRule>
  </x:conditionalFormatting>
  <x:conditionalFormatting sqref="BH29:BH29">
    <x:cfRule type="cellIs" dxfId="3" priority="258" operator="greaterThan">
      <x:formula>3</x:formula>
    </x:cfRule>
  </x:conditionalFormatting>
  <x:conditionalFormatting sqref="BK28:BK28">
    <x:cfRule type="colorScale" priority="25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28:BK28">
    <x:cfRule type="colorScale" priority="26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28:BK28">
    <x:cfRule type="colorScale" priority="26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28:BK28">
    <x:cfRule type="cellIs" dxfId="0" priority="262" operator="between">
      <x:formula>0</x:formula>
      <x:formula>1</x:formula>
    </x:cfRule>
  </x:conditionalFormatting>
  <x:conditionalFormatting sqref="BK28:BK28">
    <x:cfRule type="cellIs" dxfId="1" priority="263" operator="equal">
      <x:formula>2</x:formula>
    </x:cfRule>
  </x:conditionalFormatting>
  <x:conditionalFormatting sqref="BK28:BK28">
    <x:cfRule type="cellIs" dxfId="2" priority="264" operator="equal">
      <x:formula>3</x:formula>
    </x:cfRule>
  </x:conditionalFormatting>
  <x:conditionalFormatting sqref="BK28:BK28">
    <x:cfRule type="cellIs" dxfId="2" priority="265" operator="greaterThan">
      <x:formula>3</x:formula>
    </x:cfRule>
  </x:conditionalFormatting>
  <x:conditionalFormatting sqref="BK28:BK28">
    <x:cfRule type="cellIs" dxfId="3" priority="266" operator="equal">
      <x:formula>3</x:formula>
    </x:cfRule>
  </x:conditionalFormatting>
  <x:conditionalFormatting sqref="BK28:BK28">
    <x:cfRule type="cellIs" dxfId="3" priority="267" operator="greaterThan">
      <x:formula>3</x:formula>
    </x:cfRule>
  </x:conditionalFormatting>
  <x:conditionalFormatting sqref="BK29:BK29">
    <x:cfRule type="colorScale" priority="2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29:BK29">
    <x:cfRule type="colorScale" priority="2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29:BK29">
    <x:cfRule type="colorScale" priority="27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29:BK29">
    <x:cfRule type="cellIs" dxfId="0" priority="271" operator="between">
      <x:formula>0</x:formula>
      <x:formula>1</x:formula>
    </x:cfRule>
  </x:conditionalFormatting>
  <x:conditionalFormatting sqref="BK29:BK29">
    <x:cfRule type="cellIs" dxfId="1" priority="272" operator="equal">
      <x:formula>2</x:formula>
    </x:cfRule>
  </x:conditionalFormatting>
  <x:conditionalFormatting sqref="BK29:BK29">
    <x:cfRule type="cellIs" dxfId="2" priority="273" operator="equal">
      <x:formula>3</x:formula>
    </x:cfRule>
  </x:conditionalFormatting>
  <x:conditionalFormatting sqref="BK29:BK29">
    <x:cfRule type="cellIs" dxfId="2" priority="274" operator="greaterThan">
      <x:formula>3</x:formula>
    </x:cfRule>
  </x:conditionalFormatting>
  <x:conditionalFormatting sqref="BK29:BK29">
    <x:cfRule type="cellIs" dxfId="3" priority="275" operator="equal">
      <x:formula>3</x:formula>
    </x:cfRule>
  </x:conditionalFormatting>
  <x:conditionalFormatting sqref="BK29:BK29">
    <x:cfRule type="cellIs" dxfId="3" priority="276" operator="greaterThan">
      <x:formula>3</x:formula>
    </x:cfRule>
  </x:conditionalFormatting>
  <x:conditionalFormatting sqref="BN28:BN28">
    <x:cfRule type="colorScale" priority="27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28:BN28">
    <x:cfRule type="colorScale" priority="27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28:BN28">
    <x:cfRule type="colorScale" priority="27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28:BN28">
    <x:cfRule type="cellIs" dxfId="0" priority="280" operator="between">
      <x:formula>0</x:formula>
      <x:formula>1</x:formula>
    </x:cfRule>
  </x:conditionalFormatting>
  <x:conditionalFormatting sqref="BN28:BN28">
    <x:cfRule type="cellIs" dxfId="1" priority="281" operator="equal">
      <x:formula>2</x:formula>
    </x:cfRule>
  </x:conditionalFormatting>
  <x:conditionalFormatting sqref="BN28:BN28">
    <x:cfRule type="cellIs" dxfId="2" priority="282" operator="equal">
      <x:formula>3</x:formula>
    </x:cfRule>
  </x:conditionalFormatting>
  <x:conditionalFormatting sqref="BN28:BN28">
    <x:cfRule type="cellIs" dxfId="2" priority="283" operator="greaterThan">
      <x:formula>3</x:formula>
    </x:cfRule>
  </x:conditionalFormatting>
  <x:conditionalFormatting sqref="BN28:BN28">
    <x:cfRule type="cellIs" dxfId="3" priority="284" operator="equal">
      <x:formula>3</x:formula>
    </x:cfRule>
  </x:conditionalFormatting>
  <x:conditionalFormatting sqref="BN28:BN28">
    <x:cfRule type="cellIs" dxfId="3" priority="285" operator="greaterThan">
      <x:formula>3</x:formula>
    </x:cfRule>
  </x:conditionalFormatting>
  <x:conditionalFormatting sqref="BN29:BN29">
    <x:cfRule type="colorScale" priority="2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29:BN29">
    <x:cfRule type="colorScale" priority="2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29:BN29">
    <x:cfRule type="colorScale" priority="28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29:BN29">
    <x:cfRule type="cellIs" dxfId="0" priority="289" operator="between">
      <x:formula>0</x:formula>
      <x:formula>1</x:formula>
    </x:cfRule>
  </x:conditionalFormatting>
  <x:conditionalFormatting sqref="BN29:BN29">
    <x:cfRule type="cellIs" dxfId="1" priority="290" operator="equal">
      <x:formula>2</x:formula>
    </x:cfRule>
  </x:conditionalFormatting>
  <x:conditionalFormatting sqref="BN29:BN29">
    <x:cfRule type="cellIs" dxfId="2" priority="291" operator="equal">
      <x:formula>3</x:formula>
    </x:cfRule>
  </x:conditionalFormatting>
  <x:conditionalFormatting sqref="BN29:BN29">
    <x:cfRule type="cellIs" dxfId="2" priority="292" operator="greaterThan">
      <x:formula>3</x:formula>
    </x:cfRule>
  </x:conditionalFormatting>
  <x:conditionalFormatting sqref="BN29:BN29">
    <x:cfRule type="cellIs" dxfId="3" priority="293" operator="equal">
      <x:formula>3</x:formula>
    </x:cfRule>
  </x:conditionalFormatting>
  <x:conditionalFormatting sqref="BN29:BN29">
    <x:cfRule type="cellIs" dxfId="3" priority="294" operator="greaterThan">
      <x:formula>3</x:formula>
    </x:cfRule>
  </x:conditionalFormatting>
  <x:conditionalFormatting sqref="X4:X4">
    <x:cfRule type="colorScale" priority="2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4:X4">
    <x:cfRule type="colorScale" priority="2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4:X4">
    <x:cfRule type="colorScale" priority="2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7">
    <x:cfRule type="colorScale" priority="29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5:X27">
    <x:cfRule type="colorScale" priority="29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4:AA4">
    <x:cfRule type="colorScale" priority="30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7">
    <x:cfRule type="colorScale" priority="30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5:AA27">
    <x:cfRule type="colorScale" priority="30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4:AD4">
    <x:cfRule type="colorScale" priority="3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7">
    <x:cfRule type="colorScale" priority="30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5:AD27">
    <x:cfRule type="colorScale" priority="30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4:AG4">
    <x:cfRule type="colorScale" priority="31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7">
    <x:cfRule type="colorScale" priority="31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5:AG27">
    <x:cfRule type="colorScale" priority="31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4:AJ4">
    <x:cfRule type="colorScale" priority="3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7">
    <x:cfRule type="colorScale" priority="31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5:AJ27">
    <x:cfRule type="colorScale" priority="31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4:AM4">
    <x:cfRule type="colorScale" priority="32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7">
    <x:cfRule type="colorScale" priority="3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5:AM27">
    <x:cfRule type="colorScale" priority="3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4:AP4">
    <x:cfRule type="colorScale" priority="3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7">
    <x:cfRule type="colorScale" priority="32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5:AP27">
    <x:cfRule type="colorScale" priority="32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4:AS4">
    <x:cfRule type="colorScale" priority="33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7">
    <x:cfRule type="colorScale" priority="3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5:AS27">
    <x:cfRule type="colorScale" priority="3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4:AV4">
    <x:cfRule type="colorScale" priority="33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7">
    <x:cfRule type="colorScale" priority="33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5:AV27">
    <x:cfRule type="colorScale" priority="33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4:AY4">
    <x:cfRule type="colorScale" priority="34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7">
    <x:cfRule type="colorScale" priority="3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5:AY27">
    <x:cfRule type="colorScale" priority="3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4:BB4">
    <x:cfRule type="colorScale" priority="34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7">
    <x:cfRule type="colorScale" priority="34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5:BB27">
    <x:cfRule type="colorScale" priority="34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4:BE4">
    <x:cfRule type="colorScale" priority="3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7">
    <x:cfRule type="colorScale" priority="35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5:BE27">
    <x:cfRule type="colorScale" priority="35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4:BH4">
    <x:cfRule type="colorScale" priority="35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7">
    <x:cfRule type="colorScale" priority="35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5:BH27">
    <x:cfRule type="colorScale" priority="35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4:BK4">
    <x:cfRule type="colorScale" priority="3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7">
    <x:cfRule type="colorScale" priority="36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5:BK27">
    <x:cfRule type="colorScale" priority="36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4:BN4">
    <x:cfRule type="colorScale" priority="36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7">
    <x:cfRule type="colorScale" priority="3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5:BN27">
    <x:cfRule type="colorScale" priority="3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4:BT27">
    <x:cfRule type="colorScale" priority="3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4:BT27">
    <x:cfRule type="colorScale" priority="3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8:BU28">
    <x:cfRule type="colorScale" priority="37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28:BU28">
    <x:cfRule type="colorScale" priority="37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8:BU28">
    <x:cfRule type="colorScale" priority="37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28:BU28">
    <x:cfRule type="cellIs" dxfId="4" priority="375" operator="equal">
      <x:formula>0</x:formula>
    </x:cfRule>
  </x:conditionalFormatting>
  <x:conditionalFormatting sqref="BR28:BU28">
    <x:cfRule type="cellIs" dxfId="5" priority="376" operator="lessThan">
      <x:formula>9</x:formula>
    </x:cfRule>
  </x:conditionalFormatting>
  <x:conditionalFormatting sqref="BR28:BU28">
    <x:cfRule type="cellIs" dxfId="3" priority="377" operator="equal">
      <x:formula>9</x:formula>
    </x:cfRule>
  </x:conditionalFormatting>
  <x:conditionalFormatting sqref="BR28:BU28">
    <x:cfRule type="cellIs" dxfId="3" priority="378" operator="greaterThan">
      <x:formula>9</x:formula>
    </x:cfRule>
  </x:conditionalFormatting>
  <x:conditionalFormatting sqref="BR29:BU29">
    <x:cfRule type="colorScale" priority="3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29:BU29">
    <x:cfRule type="colorScale" priority="3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9:BU29">
    <x:cfRule type="colorScale" priority="3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29:BU29">
    <x:cfRule type="cellIs" dxfId="4" priority="382" operator="equal">
      <x:formula>0</x:formula>
    </x:cfRule>
  </x:conditionalFormatting>
  <x:conditionalFormatting sqref="BR29:BU29">
    <x:cfRule type="cellIs" dxfId="5" priority="383" operator="lessThan">
      <x:formula>9</x:formula>
    </x:cfRule>
  </x:conditionalFormatting>
  <x:conditionalFormatting sqref="BR29:BU29">
    <x:cfRule type="cellIs" dxfId="3" priority="384" operator="equal">
      <x:formula>9</x:formula>
    </x:cfRule>
  </x:conditionalFormatting>
  <x:conditionalFormatting sqref="BR29:BU29">
    <x:cfRule type="cellIs" dxfId="3" priority="385" operator="greaterThan">
      <x:formula>9</x:formula>
    </x:cfRule>
  </x:conditionalFormatting>
  <x:conditionalFormatting sqref="BU4:BU27">
    <x:cfRule type="colorScale" priority="3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U4:BU27">
    <x:cfRule type="colorScale" priority="3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8:BV28">
    <x:cfRule type="colorScale" priority="3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28:BV28">
    <x:cfRule type="colorScale" priority="3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8:BV28">
    <x:cfRule type="colorScale" priority="3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28:BV28">
    <x:cfRule type="cellIs" dxfId="4" priority="391" operator="equal">
      <x:formula>0</x:formula>
    </x:cfRule>
  </x:conditionalFormatting>
  <x:conditionalFormatting sqref="BV28:BV28">
    <x:cfRule type="cellIs" dxfId="5" priority="392" operator="lessThan">
      <x:formula>9</x:formula>
    </x:cfRule>
  </x:conditionalFormatting>
  <x:conditionalFormatting sqref="BV28:BV28">
    <x:cfRule type="cellIs" dxfId="3" priority="393" operator="equal">
      <x:formula>9</x:formula>
    </x:cfRule>
  </x:conditionalFormatting>
  <x:conditionalFormatting sqref="BV28:BV28">
    <x:cfRule type="cellIs" dxfId="3" priority="394" operator="greaterThan">
      <x:formula>9</x:formula>
    </x:cfRule>
  </x:conditionalFormatting>
  <x:conditionalFormatting sqref="BV29:BV29">
    <x:cfRule type="colorScale" priority="3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29:BV29">
    <x:cfRule type="colorScale" priority="3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9:BV29">
    <x:cfRule type="colorScale" priority="3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29:BV29">
    <x:cfRule type="cellIs" dxfId="4" priority="398" operator="equal">
      <x:formula>0</x:formula>
    </x:cfRule>
  </x:conditionalFormatting>
  <x:conditionalFormatting sqref="BV29:BV29">
    <x:cfRule type="cellIs" dxfId="5" priority="399" operator="lessThan">
      <x:formula>9</x:formula>
    </x:cfRule>
  </x:conditionalFormatting>
  <x:conditionalFormatting sqref="BV29:BV29">
    <x:cfRule type="cellIs" dxfId="3" priority="400" operator="equal">
      <x:formula>9</x:formula>
    </x:cfRule>
  </x:conditionalFormatting>
  <x:conditionalFormatting sqref="BV29:BV29">
    <x:cfRule type="cellIs" dxfId="3" priority="401" operator="greaterThan">
      <x:formula>9</x:formula>
    </x:cfRule>
  </x:conditionalFormatting>
  <x:conditionalFormatting sqref="BV4:BV27">
    <x:cfRule type="colorScale" priority="40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4:BV27">
    <x:cfRule type="colorScale" priority="40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CF4:CF28">
    <x:cfRule type="cellIs" dxfId="6" priority="404" operator="equal">
      <x:formula>"NON"</x:formula>
    </x:cfRule>
  </x:conditionalFormatting>
  <x:conditionalFormatting sqref="CF4:CF28">
    <x:cfRule type="cellIs" dxfId="3" priority="405" operator="equal">
      <x:formula>"OUI"</x:formula>
    </x:cfRule>
  </x:conditionalFormatting>
  <x:conditionalFormatting sqref="U5:U27">
    <x:cfRule type="colorScale" priority="40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7">
    <x:cfRule type="colorScale" priority="4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7">
    <x:cfRule type="colorScale" priority="4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7">
    <x:cfRule type="colorScale" priority="40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7">
    <x:cfRule type="colorScale" priority="41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7">
    <x:cfRule type="colorScale" priority="41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7">
    <x:cfRule type="colorScale" priority="4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7">
    <x:cfRule type="colorScale" priority="41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7">
    <x:cfRule type="colorScale" priority="41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7">
    <x:cfRule type="colorScale" priority="41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7">
    <x:cfRule type="colorScale" priority="4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7">
    <x:cfRule type="colorScale" priority="4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7">
    <x:cfRule type="colorScale" priority="4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7">
    <x:cfRule type="colorScale" priority="41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7">
    <x:cfRule type="colorScale" priority="42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7">
    <x:cfRule type="colorScale" priority="42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4:BT27">
    <x:cfRule type="colorScale" priority="4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U4:BU27">
    <x:cfRule type="colorScale" priority="42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4:BV27">
    <x:cfRule type="colorScale" priority="42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dataValidations count="1">
    <x:dataValidation type="list" allowBlank="1" showErrorMessage="1" sqref="CF4:CF28">
      <x:formula1>"OUI,NON"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4.430000305175781" defaultRowHeight="15"/>
  <x:cols>
    <x:col min="1" max="1" width="3.430000066757202" customWidth="1"/>
    <x:col min="2" max="2" width="19.860000610351562" customWidth="1"/>
    <x:col min="3" max="3" width="12.710000038146973" customWidth="1"/>
    <x:col min="4" max="11" width="8.859999656677246" customWidth="1"/>
    <x:col min="12" max="12" width="12.859999656677246" customWidth="1"/>
    <x:col min="13" max="13" width="13.140000343322754" customWidth="1"/>
    <x:col min="14" max="14" width="13.430000305175781" customWidth="1"/>
    <x:col min="15" max="15" width="8.859999656677246" customWidth="1"/>
    <x:col min="16" max="16" width="17.139999389648438" customWidth="1"/>
    <x:col min="17" max="17" width="8.859999656677246" customWidth="1"/>
    <x:col min="18" max="19" width="16.860000610351562" customWidth="1"/>
    <x:col min="20" max="20" width="8.859999656677246" customWidth="1"/>
    <x:col min="21" max="22" width="14.289999961853027" customWidth="1"/>
    <x:col min="23" max="23" width="8.859999656677246" customWidth="1"/>
    <x:col min="24" max="24" width="14.430000305175781" customWidth="1"/>
    <x:col min="25" max="26" width="8.859999656677246" customWidth="1"/>
    <x:col min="27" max="27" width="17.709999084472656" customWidth="1"/>
    <x:col min="28" max="29" width="8.859999656677246" customWidth="1"/>
    <x:col min="30" max="30" width="14.569999694824219" customWidth="1"/>
    <x:col min="31" max="32" width="8.859999656677246" customWidth="1"/>
    <x:col min="33" max="33" width="16.43000030517578" customWidth="1"/>
    <x:col min="34" max="35" width="8.859999656677246" customWidth="1"/>
    <x:col min="36" max="36" width="13.430000305175781" customWidth="1"/>
    <x:col min="37" max="38" width="8.859999656677246" customWidth="1"/>
    <x:col min="39" max="39" width="14" customWidth="1"/>
    <x:col min="40" max="41" width="8.859999656677246" customWidth="1"/>
    <x:col min="42" max="42" width="15.140000343322754" customWidth="1"/>
    <x:col min="43" max="44" width="8.859999656677246" customWidth="1"/>
    <x:col min="45" max="48" width="13.289999961853027" customWidth="1"/>
    <x:col min="49" max="50" width="8.859999656677246" customWidth="1"/>
    <x:col min="51" max="51" width="11.859999656677246" customWidth="1"/>
    <x:col min="52" max="53" width="8.859999656677246" customWidth="1"/>
    <x:col min="54" max="54" width="17.43000030517578" customWidth="1"/>
    <x:col min="55" max="56" width="8.859999656677246" customWidth="1"/>
    <x:col min="57" max="57" width="15.140000343322754" customWidth="1"/>
    <x:col min="58" max="59" width="8.859999656677246" customWidth="1"/>
    <x:col min="60" max="60" width="19.43000030517578" customWidth="1"/>
    <x:col min="61" max="63" width="12.140000343322754" customWidth="1"/>
    <x:col min="64" max="65" width="8.859999656677246" customWidth="1"/>
    <x:col min="66" max="66" width="14.569999694824219" customWidth="1"/>
    <x:col min="67" max="68" width="8.859999656677246" customWidth="1"/>
    <x:col min="69" max="69" width="17.139999389648438" customWidth="1"/>
    <x:col min="70" max="70" width="13.569999694824219" customWidth="1"/>
    <x:col min="71" max="71" width="10.430000305175781" customWidth="1"/>
    <x:col min="72" max="73" width="10.569999694824219" customWidth="1"/>
    <x:col min="74" max="74" width="8.859999656677246" customWidth="1"/>
    <x:col min="75" max="75" width="14.430000305175781" customWidth="1"/>
    <x:col min="76" max="80" width="8.859999656677246" customWidth="1"/>
    <x:col min="81" max="81" width="10.710000038146973" customWidth="1"/>
    <x:col min="82" max="82" width="12.289999961853027" customWidth="1"/>
    <x:col min="83" max="83" width="8.859999656677246" customWidth="1"/>
    <x:col min="84" max="84" width="14.569999694824219" customWidth="1"/>
  </x:cols>
  <x:sheetData>
    <x:row r="1" ht="16.5" customHeight="1">
      <x:c r="A1" s="1"/>
      <x:c r="B1" s="2" t="s">
        <x:v>0</x:v>
      </x:c>
      <x:c r="C1" s="3" t="s">
        <x:v>1</x:v>
      </x:c>
      <x:c r="D1" s="4" t="s">
        <x:v>2</x:v>
      </x:c>
      <x:c r="E1" s="5"/>
      <x:c r="F1" s="6"/>
      <x:c r="G1" s="7" t="s">
        <x:v>3</x:v>
      </x:c>
      <x:c r="H1" s="5"/>
      <x:c r="I1" s="8"/>
      <x:c r="J1" s="9" t="s">
        <x:v>4</x:v>
      </x:c>
      <x:c r="K1" s="5"/>
      <x:c r="L1" s="6"/>
      <x:c r="M1" s="10" t="s">
        <x:v>5</x:v>
      </x:c>
      <x:c r="N1" s="11"/>
      <x:c r="O1" s="11"/>
      <x:c r="P1" s="11"/>
      <x:c r="Q1" s="11"/>
      <x:c r="R1" s="12"/>
      <x:c r="S1" s="13" t="s">
        <x:v>6</x:v>
      </x:c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  <x:c r="BA1" s="11"/>
      <x:c r="BB1" s="11"/>
      <x:c r="BC1" s="11"/>
      <x:c r="BD1" s="11"/>
      <x:c r="BE1" s="11"/>
      <x:c r="BF1" s="11"/>
      <x:c r="BG1" s="11"/>
      <x:c r="BH1" s="11"/>
      <x:c r="BI1" s="11"/>
      <x:c r="BJ1" s="11"/>
      <x:c r="BK1" s="11"/>
      <x:c r="BL1" s="11"/>
      <x:c r="BM1" s="11"/>
      <x:c r="BN1" s="11"/>
      <x:c r="BO1" s="11"/>
      <x:c r="BP1" s="11"/>
      <x:c r="BQ1" s="11"/>
      <x:c r="BR1" s="11"/>
      <x:c r="BS1" s="11"/>
      <x:c r="BT1" s="11"/>
      <x:c r="BU1" s="11"/>
      <x:c r="BV1" s="14"/>
      <x:c r="BW1" s="15" t="s">
        <x:v>7</x:v>
      </x:c>
      <x:c r="BX1" s="11"/>
      <x:c r="BY1" s="11"/>
      <x:c r="BZ1" s="11"/>
      <x:c r="CA1" s="14"/>
      <x:c r="CB1" s="16" t="s">
        <x:v>8</x:v>
      </x:c>
      <x:c r="CC1" s="11"/>
      <x:c r="CD1" s="11"/>
      <x:c r="CE1" s="11"/>
      <x:c r="CF1" s="14"/>
    </x:row>
    <x:row r="2" ht="16.5" customHeight="1">
      <x:c r="A2" s="1"/>
      <x:c r="B2" s="17"/>
      <x:c r="C2" s="18"/>
      <x:c r="D2" s="19"/>
      <x:c r="E2" s="20"/>
      <x:c r="F2" s="21"/>
      <x:c r="G2" s="22"/>
      <x:c r="H2" s="23"/>
      <x:c r="I2" s="24"/>
      <x:c r="J2" s="25"/>
      <x:c r="K2" s="20"/>
      <x:c r="L2" s="21"/>
      <x:c r="M2" s="26" t="s">
        <x:v>9</x:v>
      </x:c>
      <x:c r="N2" s="27"/>
      <x:c r="O2" s="26" t="s">
        <x:v>10</x:v>
      </x:c>
      <x:c r="P2" s="27"/>
      <x:c r="Q2" s="26" t="s">
        <x:v>11</x:v>
      </x:c>
      <x:c r="R2" s="27"/>
      <x:c r="S2" s="28" t="s">
        <x:v>12</x:v>
      </x:c>
      <x:c r="T2" s="29"/>
      <x:c r="U2" s="27"/>
      <x:c r="V2" s="28" t="s">
        <x:v>13</x:v>
      </x:c>
      <x:c r="W2" s="29"/>
      <x:c r="X2" s="27"/>
      <x:c r="Y2" s="30" t="s">
        <x:v>14</x:v>
      </x:c>
      <x:c r="Z2" s="29"/>
      <x:c r="AA2" s="27"/>
      <x:c r="AB2" s="28" t="s">
        <x:v>15</x:v>
      </x:c>
      <x:c r="AC2" s="29"/>
      <x:c r="AD2" s="27"/>
      <x:c r="AE2" s="28" t="s">
        <x:v>16</x:v>
      </x:c>
      <x:c r="AF2" s="29"/>
      <x:c r="AG2" s="27"/>
      <x:c r="AH2" s="28" t="s">
        <x:v>17</x:v>
      </x:c>
      <x:c r="AI2" s="29"/>
      <x:c r="AJ2" s="27"/>
      <x:c r="AK2" s="28" t="s">
        <x:v>18</x:v>
      </x:c>
      <x:c r="AL2" s="29"/>
      <x:c r="AM2" s="27"/>
      <x:c r="AN2" s="28" t="s">
        <x:v>19</x:v>
      </x:c>
      <x:c r="AO2" s="29"/>
      <x:c r="AP2" s="27"/>
      <x:c r="AQ2" s="28" t="s">
        <x:v>20</x:v>
      </x:c>
      <x:c r="AR2" s="29"/>
      <x:c r="AS2" s="27"/>
      <x:c r="AT2" s="31"/>
      <x:c r="AU2" s="31" t="s">
        <x:v>21</x:v>
      </x:c>
      <x:c r="AV2" s="31"/>
      <x:c r="AW2" s="30" t="s">
        <x:v>22</x:v>
      </x:c>
      <x:c r="AX2" s="29"/>
      <x:c r="AY2" s="27"/>
      <x:c r="AZ2" s="30" t="s">
        <x:v>23</x:v>
      </x:c>
      <x:c r="BA2" s="29"/>
      <x:c r="BB2" s="27"/>
      <x:c r="BC2" s="28" t="s">
        <x:v>24</x:v>
      </x:c>
      <x:c r="BD2" s="29"/>
      <x:c r="BE2" s="27"/>
      <x:c r="BF2" s="30" t="s">
        <x:v>25</x:v>
      </x:c>
      <x:c r="BG2" s="29"/>
      <x:c r="BH2" s="27"/>
      <x:c r="BI2" s="32" t="s">
        <x:v>26</x:v>
      </x:c>
      <x:c r="BJ2" s="33"/>
      <x:c r="BK2" s="34"/>
      <x:c r="BL2" s="30" t="s">
        <x:v>27</x:v>
      </x:c>
      <x:c r="BM2" s="29"/>
      <x:c r="BN2" s="27"/>
      <x:c r="BO2" s="30" t="s">
        <x:v>28</x:v>
      </x:c>
      <x:c r="BP2" s="29"/>
      <x:c r="BQ2" s="27"/>
      <x:c r="BR2" s="26" t="s">
        <x:v>29</x:v>
      </x:c>
      <x:c r="BS2" s="29"/>
      <x:c r="BT2" s="29"/>
      <x:c r="BU2" s="29"/>
      <x:c r="BV2" s="35"/>
      <x:c r="BW2" s="36" t="s">
        <x:v>30</x:v>
      </x:c>
      <x:c r="BX2" s="37" t="s">
        <x:v>31</x:v>
      </x:c>
      <x:c r="BY2" s="11"/>
      <x:c r="BZ2" s="11"/>
      <x:c r="CA2" s="14"/>
      <x:c r="CB2" s="38" t="s">
        <x:v>32</x:v>
      </x:c>
      <x:c r="CC2" s="29"/>
      <x:c r="CD2" s="29"/>
      <x:c r="CE2" s="29"/>
      <x:c r="CF2" s="39"/>
    </x:row>
    <x:row r="3" ht="15.75" customHeight="1">
      <x:c r="A3" s="40" t="s">
        <x:v>33</x:v>
      </x:c>
      <x:c r="B3" s="41"/>
      <x:c r="C3" s="42"/>
      <x:c r="D3" s="43" t="s">
        <x:v>34</x:v>
      </x:c>
      <x:c r="E3" s="43" t="s">
        <x:v>35</x:v>
      </x:c>
      <x:c r="F3" s="44" t="s">
        <x:v>36</x:v>
      </x:c>
      <x:c r="G3" s="45" t="s">
        <x:v>37</x:v>
      </x:c>
      <x:c r="H3" s="46" t="s">
        <x:v>38</x:v>
      </x:c>
      <x:c r="I3" s="45" t="s">
        <x:v>39</x:v>
      </x:c>
      <x:c r="J3" s="47" t="s">
        <x:v>40</x:v>
      </x:c>
      <x:c r="K3" s="47" t="s">
        <x:v>41</x:v>
      </x:c>
      <x:c r="L3" s="47" t="s">
        <x:v>11</x:v>
      </x:c>
      <x:c r="M3" s="48" t="s">
        <x:v>35</x:v>
      </x:c>
      <x:c r="N3" s="48" t="s">
        <x:v>42</x:v>
      </x:c>
      <x:c r="O3" s="48" t="s">
        <x:v>35</x:v>
      </x:c>
      <x:c r="P3" s="47" t="s">
        <x:v>42</x:v>
      </x:c>
      <x:c r="Q3" s="48" t="s">
        <x:v>35</x:v>
      </x:c>
      <x:c r="R3" s="47" t="s">
        <x:v>42</x:v>
      </x:c>
      <x:c r="S3" s="49" t="s">
        <x:v>43</x:v>
      </x:c>
      <x:c r="T3" s="50" t="s">
        <x:v>44</x:v>
      </x:c>
      <x:c r="U3" s="51" t="s">
        <x:v>45</x:v>
      </x:c>
      <x:c r="V3" s="49" t="s">
        <x:v>46</x:v>
      </x:c>
      <x:c r="W3" s="50" t="s">
        <x:v>44</x:v>
      </x:c>
      <x:c r="X3" s="51" t="s">
        <x:v>45</x:v>
      </x:c>
      <x:c r="Y3" s="49" t="s">
        <x:v>46</x:v>
      </x:c>
      <x:c r="Z3" s="50" t="s">
        <x:v>44</x:v>
      </x:c>
      <x:c r="AA3" s="51" t="s">
        <x:v>45</x:v>
      </x:c>
      <x:c r="AB3" s="49" t="s">
        <x:v>46</x:v>
      </x:c>
      <x:c r="AC3" s="50" t="s">
        <x:v>44</x:v>
      </x:c>
      <x:c r="AD3" s="51" t="s">
        <x:v>45</x:v>
      </x:c>
      <x:c r="AE3" s="49" t="s">
        <x:v>46</x:v>
      </x:c>
      <x:c r="AF3" s="50" t="s">
        <x:v>44</x:v>
      </x:c>
      <x:c r="AG3" s="51" t="s">
        <x:v>45</x:v>
      </x:c>
      <x:c r="AH3" s="49" t="s">
        <x:v>46</x:v>
      </x:c>
      <x:c r="AI3" s="50" t="s">
        <x:v>44</x:v>
      </x:c>
      <x:c r="AJ3" s="51" t="s">
        <x:v>45</x:v>
      </x:c>
      <x:c r="AK3" s="49" t="s">
        <x:v>46</x:v>
      </x:c>
      <x:c r="AL3" s="50" t="s">
        <x:v>44</x:v>
      </x:c>
      <x:c r="AM3" s="51" t="s">
        <x:v>45</x:v>
      </x:c>
      <x:c r="AN3" s="49" t="s">
        <x:v>46</x:v>
      </x:c>
      <x:c r="AO3" s="50" t="s">
        <x:v>44</x:v>
      </x:c>
      <x:c r="AP3" s="51" t="s">
        <x:v>45</x:v>
      </x:c>
      <x:c r="AQ3" s="49" t="s">
        <x:v>46</x:v>
      </x:c>
      <x:c r="AR3" s="50" t="s">
        <x:v>44</x:v>
      </x:c>
      <x:c r="AS3" s="51" t="s">
        <x:v>45</x:v>
      </x:c>
      <x:c r="AT3" s="49" t="s">
        <x:v>46</x:v>
      </x:c>
      <x:c r="AU3" s="50" t="s">
        <x:v>44</x:v>
      </x:c>
      <x:c r="AV3" s="51" t="s">
        <x:v>45</x:v>
      </x:c>
      <x:c r="AW3" s="49" t="s">
        <x:v>46</x:v>
      </x:c>
      <x:c r="AX3" s="50" t="s">
        <x:v>44</x:v>
      </x:c>
      <x:c r="AY3" s="51" t="s">
        <x:v>45</x:v>
      </x:c>
      <x:c r="AZ3" s="49" t="s">
        <x:v>46</x:v>
      </x:c>
      <x:c r="BA3" s="50" t="s">
        <x:v>44</x:v>
      </x:c>
      <x:c r="BB3" s="51" t="s">
        <x:v>45</x:v>
      </x:c>
      <x:c r="BC3" s="49" t="s">
        <x:v>46</x:v>
      </x:c>
      <x:c r="BD3" s="50" t="s">
        <x:v>44</x:v>
      </x:c>
      <x:c r="BE3" s="51" t="s">
        <x:v>45</x:v>
      </x:c>
      <x:c r="BF3" s="49" t="s">
        <x:v>46</x:v>
      </x:c>
      <x:c r="BG3" s="50" t="s">
        <x:v>44</x:v>
      </x:c>
      <x:c r="BH3" s="51" t="s">
        <x:v>45</x:v>
      </x:c>
      <x:c r="BI3" s="49" t="s">
        <x:v>46</x:v>
      </x:c>
      <x:c r="BJ3" s="50" t="s">
        <x:v>44</x:v>
      </x:c>
      <x:c r="BK3" s="51" t="s">
        <x:v>45</x:v>
      </x:c>
      <x:c r="BL3" s="49" t="s">
        <x:v>46</x:v>
      </x:c>
      <x:c r="BM3" s="50" t="s">
        <x:v>44</x:v>
      </x:c>
      <x:c r="BN3" s="51" t="s">
        <x:v>45</x:v>
      </x:c>
      <x:c r="BO3" s="50" t="s">
        <x:v>47</x:v>
      </x:c>
      <x:c r="BP3" s="50" t="s">
        <x:v>48</x:v>
      </x:c>
      <x:c r="BQ3" s="52" t="s">
        <x:v>49</x:v>
      </x:c>
      <x:c r="BR3" s="53" t="s">
        <x:v>50</x:v>
      </x:c>
      <x:c r="BS3" s="53" t="s">
        <x:v>51</x:v>
      </x:c>
      <x:c r="BT3" s="53" t="s">
        <x:v>52</x:v>
      </x:c>
      <x:c r="BU3" s="53" t="s">
        <x:v>53</x:v>
      </x:c>
      <x:c r="BV3" s="54" t="s">
        <x:v>54</x:v>
      </x:c>
      <x:c r="BW3" s="55"/>
      <x:c r="BX3" s="56" t="s">
        <x:v>55</x:v>
      </x:c>
      <x:c r="BY3" s="57" t="s">
        <x:v>56</x:v>
      </x:c>
      <x:c r="BZ3" s="57" t="s">
        <x:v>57</x:v>
      </x:c>
      <x:c r="CA3" s="57" t="s">
        <x:v>58</x:v>
      </x:c>
      <x:c r="CB3" s="58" t="s">
        <x:v>59</x:v>
      </x:c>
      <x:c r="CC3" s="59" t="s">
        <x:v>60</x:v>
      </x:c>
      <x:c r="CD3" s="60" t="s">
        <x:v>61</x:v>
      </x:c>
      <x:c r="CE3" s="59" t="s">
        <x:v>62</x:v>
      </x:c>
      <x:c r="CF3" s="61" t="s">
        <x:v>63</x:v>
      </x:c>
    </x:row>
    <x:row r="4" ht="15.75" customHeight="1">
      <x:c r="A4" s="62">
        <x:v>1.0</x:v>
      </x:c>
      <x:c r="B4" s="63" t="s">
        <x:v>124</x:v>
      </x:c>
      <x:c r="C4" s="64">
        <x:v>12803.0</x:v>
      </x:c>
      <x:c r="D4" s="65"/>
      <x:c r="E4" s="65"/>
      <x:c r="F4" s="66" t="n">
        <x:f t="shared" ref="F4:F20" si="1">IFERROR(E4/D4,"0")</x:f>
        <x:v>0</x:v>
      </x:c>
      <x:c r="G4" s="67" t="n">
        <x:f t="shared" ref="G4:G20" si="2">(C4*0.04*9/25)</x:f>
        <x:v>184.3632</x:v>
      </x:c>
      <x:c r="H4" s="67" t="n">
        <x:f t="shared" ref="H4:H20" si="3">G4/12</x:f>
        <x:v>15.3636</x:v>
      </x:c>
      <x:c r="I4" s="67" t="n">
        <x:f t="shared" ref="I4:I20" si="4">+G4/52</x:f>
        <x:v>3.545446153846154</x:v>
      </x:c>
      <x:c r="J4" s="68"/>
      <x:c r="K4" s="68"/>
      <x:c r="L4" s="68"/>
      <x:c r="M4" s="69"/>
      <x:c r="N4" s="66" t="n">
        <x:f t="shared" ref="N4:N20" si="5">IFERROR(M4/J4,"0")</x:f>
        <x:v>0</x:v>
      </x:c>
      <x:c r="O4" s="69"/>
      <x:c r="P4" s="66" t="n">
        <x:f t="shared" ref="P4:P20" si="6">IFERROR(O4/K4,"0")</x:f>
        <x:v>0</x:v>
      </x:c>
      <x:c r="Q4" s="65"/>
      <x:c r="R4" s="66" t="n">
        <x:f t="shared" ref="R4:R20" si="7">IFERROR(Q4/L4,"0")</x:f>
        <x:v>0</x:v>
      </x:c>
      <x:c r="S4" s="67" t="n">
        <x:f t="shared" ref="S4:S22" si="8">CEILING((C4*0.04*0.95*1.43)/52,20)</x:f>
        <x:v>20</x:v>
      </x:c>
      <x:c r="T4" s="70"/>
      <x:c r="U4" s="72" t="n">
        <x:f t="shared" ref="U4:U20" si="9">T4/S4</x:f>
        <x:v>0</x:v>
      </x:c>
      <x:c r="V4" s="73" t="n">
        <x:f t="shared" ref="V4:V22" si="10">CEILING((C4*0.0349*0.95*4*1.25)/52,20)</x:f>
        <x:v>60</x:v>
      </x:c>
      <x:c r="W4" s="70"/>
      <x:c r="X4" s="72" t="n">
        <x:f t="shared" ref="X4:X22" si="11">+W4/V4</x:f>
        <x:v>0</x:v>
      </x:c>
      <x:c r="Y4" s="74" t="n">
        <x:f t="shared" ref="Y4:Y22" si="12">CEILING((C4*0.0349*3*0.95*1.25)/52,10)</x:f>
        <x:v>40</x:v>
      </x:c>
      <x:c r="Z4" s="70"/>
      <x:c r="AA4" s="72" t="n">
        <x:f t="shared" ref="AA4:AA22" si="13">+Z4/Y4</x:f>
        <x:v>0</x:v>
      </x:c>
      <x:c r="AB4" s="74" t="n">
        <x:f t="shared" ref="AB4:AB22" si="14">CEILING((C4*0.0349*3*1.11)/52,4)</x:f>
        <x:v>32</x:v>
      </x:c>
      <x:c r="AC4" s="70"/>
      <x:c r="AD4" s="72" t="n">
        <x:f t="shared" ref="AD4:AD22" si="15">+AC4/AB4</x:f>
        <x:v>0</x:v>
      </x:c>
      <x:c r="AE4" s="74" t="n">
        <x:f t="shared" ref="AE4:AE22" si="16">(C4*0.0349*2*1.05)/52</x:f>
        <x:v>18.044843653846154</x:v>
      </x:c>
      <x:c r="AF4" s="70"/>
      <x:c r="AG4" s="72" t="n">
        <x:f t="shared" ref="AG4:AG22" si="17">+AF4/AE4</x:f>
        <x:v>0</x:v>
      </x:c>
      <x:c r="AH4" s="74" t="n">
        <x:f t="shared" ref="AH4:AH22" si="18">CEILING((C4*0.0349*2*0.95*1.18)/52,5)</x:f>
        <x:v>20</x:v>
      </x:c>
      <x:c r="AI4" s="70"/>
      <x:c r="AJ4" s="72" t="n">
        <x:f t="shared" ref="AJ4:AJ22" si="19">+AI4/AH4</x:f>
        <x:v>0</x:v>
      </x:c>
      <x:c r="AK4" s="74" t="n">
        <x:f t="shared" ref="AK4:AK22" si="20">CEILING((C4*0.0349*2*0.95*1.43)/52,5)</x:f>
        <x:v>25</x:v>
      </x:c>
      <x:c r="AL4" s="70"/>
      <x:c r="AM4" s="72" t="n">
        <x:f t="shared" ref="AM4:AM22" si="21">+AL4/AK4</x:f>
        <x:v>0</x:v>
      </x:c>
      <x:c r="AN4" s="74" t="n">
        <x:f t="shared" ref="AN4:AN22" si="22">CEILING((C4*0.0349*0.95*1.43)/52,10)</x:f>
        <x:v>20</x:v>
      </x:c>
      <x:c r="AO4" s="70"/>
      <x:c r="AP4" s="72" t="n">
        <x:f t="shared" ref="AP4:AP22" si="23">+AO4/AN4</x:f>
        <x:v>0</x:v>
      </x:c>
      <x:c r="AQ4" s="74" t="n">
        <x:f t="shared" ref="AQ4:AQ22" si="24">CEILING((C4*0.04*2*1.25*0.95)/52,10)</x:f>
        <x:v>30</x:v>
      </x:c>
      <x:c r="AR4" s="70"/>
      <x:c r="AS4" s="72" t="n">
        <x:f t="shared" ref="AS4:AS22" si="25">+AR4/AQ4</x:f>
        <x:v>0</x:v>
      </x:c>
      <x:c r="AT4" s="74" t="n">
        <x:f t="shared" ref="AT4:AT22" si="26">CEILING((C4*0.0349*4*1.05*0.95)/52,2)</x:f>
        <x:v>36</x:v>
      </x:c>
      <x:c r="AU4" s="74"/>
      <x:c r="AV4" s="72" t="n">
        <x:f t="shared" ref="AV4:AV22" si="27">AU4/AT4</x:f>
        <x:v>0</x:v>
      </x:c>
      <x:c r="AW4" s="74" t="n">
        <x:f t="shared" ref="AW4:AW21" si="28">+S4</x:f>
        <x:v>20</x:v>
      </x:c>
      <x:c r="AX4" s="70"/>
      <x:c r="AY4" s="72" t="n">
        <x:f t="shared" ref="AY4:AY22" si="29">+AX4/AW4</x:f>
        <x:v>0</x:v>
      </x:c>
      <x:c r="AZ4" s="74" t="n">
        <x:f t="shared" ref="AZ4:AZ21" si="30">+Y4+AB4+AH4+AK4+AN4+AQ4+AT4</x:f>
        <x:v>203</x:v>
      </x:c>
      <x:c r="BA4" s="75"/>
      <x:c r="BB4" s="72" t="n">
        <x:f t="shared" ref="BB4:BB22" si="31">+BA4/AZ4</x:f>
        <x:v>0</x:v>
      </x:c>
      <x:c r="BC4" s="73" t="n">
        <x:f t="shared" ref="BC4:BC21" si="32">+S4/20</x:f>
        <x:v>1</x:v>
      </x:c>
      <x:c r="BD4" s="70"/>
      <x:c r="BE4" s="72" t="n">
        <x:f t="shared" ref="BE4:BE22" si="33">+BD4/BC4</x:f>
        <x:v>0</x:v>
      </x:c>
      <x:c r="BF4" s="74" t="n">
        <x:f t="shared" ref="BF4:BF21" si="34">+AK4+AN4</x:f>
        <x:v>45</x:v>
      </x:c>
      <x:c r="BG4" s="70"/>
      <x:c r="BH4" s="72" t="n">
        <x:f t="shared" ref="BH4:BH22" si="35">+BG4/BF4</x:f>
        <x:v>0</x:v>
      </x:c>
      <x:c r="BI4" s="76" t="n">
        <x:f t="shared" ref="BI4:BI21" si="36">(AW4+AZ4+BC4+BF4)/100</x:f>
        <x:v>2.69</x:v>
      </x:c>
      <x:c r="BJ4" s="76"/>
      <x:c r="BK4" s="72" t="n">
        <x:f t="shared" ref="BK4:BK22" si="37">+BJ4/BI4</x:f>
        <x:v>0</x:v>
      </x:c>
      <x:c r="BL4" s="76" t="n">
        <x:f t="shared" ref="BL4:BL21" si="38">+V4/20</x:f>
        <x:v>3</x:v>
      </x:c>
      <x:c r="BM4" s="77"/>
      <x:c r="BN4" s="72" t="n">
        <x:f t="shared" ref="BN4:BN22" si="39">+BM4/BL4</x:f>
        <x:v>0</x:v>
      </x:c>
      <x:c r="BO4" s="78"/>
      <x:c r="BP4" s="78"/>
      <x:c r="BQ4" s="79" t="n">
        <x:f t="shared" ref="BQ4:BQ22" si="40">IFERROR(BP4/BO4,"0")</x:f>
        <x:v>0</x:v>
      </x:c>
      <x:c r="BR4" s="72"/>
      <x:c r="BS4" s="72"/>
      <x:c r="BT4" s="72"/>
      <x:c r="BU4" s="72"/>
      <x:c r="BV4" s="72"/>
      <x:c r="BW4" s="80"/>
      <x:c r="BX4" s="65"/>
      <x:c r="BY4" s="65"/>
      <x:c r="BZ4" s="65"/>
      <x:c r="CA4" s="65"/>
      <x:c r="CB4" s="65"/>
      <x:c r="CC4" s="65"/>
      <x:c r="CD4" s="65"/>
      <x:c r="CE4" s="65"/>
      <x:c r="CF4" s="81" t="s">
        <x:v>65</x:v>
      </x:c>
    </x:row>
    <x:row r="5" ht="15.75" customHeight="1">
      <x:c r="A5" s="62">
        <x:v>2.0</x:v>
      </x:c>
      <x:c r="B5" s="63" t="s">
        <x:v>125</x:v>
      </x:c>
      <x:c r="C5" s="64">
        <x:v>14163.0</x:v>
      </x:c>
      <x:c r="D5" s="65"/>
      <x:c r="E5" s="65"/>
      <x:c r="F5" s="66" t="str">
        <x:f t="shared" si="1"/>
        <x:v>0</x:v>
      </x:c>
      <x:c r="G5" s="67">
        <x:f t="shared" si="2"/>
        <x:v>203.9472</x:v>
      </x:c>
      <x:c r="H5" s="67">
        <x:f t="shared" si="3"/>
        <x:v>16.9956</x:v>
      </x:c>
      <x:c r="I5" s="67">
        <x:f t="shared" si="4"/>
        <x:v>3.922061538</x:v>
      </x:c>
      <x:c r="J5" s="68"/>
      <x:c r="K5" s="68"/>
      <x:c r="L5" s="68"/>
      <x:c r="M5" s="69"/>
      <x:c r="N5" s="66" t="str">
        <x:f t="shared" si="5"/>
        <x:v>0</x:v>
      </x:c>
      <x:c r="O5" s="69"/>
      <x:c r="P5" s="66" t="str">
        <x:f t="shared" si="6"/>
        <x:v>0</x:v>
      </x:c>
      <x:c r="Q5" s="65"/>
      <x:c r="R5" s="66" t="str">
        <x:f t="shared" si="7"/>
        <x:v>0</x:v>
      </x:c>
      <x:c r="S5" s="67">
        <x:f t="shared" si="8"/>
        <x:v>20</x:v>
      </x:c>
      <x:c r="T5" s="70"/>
      <x:c r="U5" s="72">
        <x:f t="shared" si="9"/>
        <x:v>0</x:v>
      </x:c>
      <x:c r="V5" s="73">
        <x:f t="shared" si="10"/>
        <x:v>60</x:v>
      </x:c>
      <x:c r="W5" s="70"/>
      <x:c r="X5" s="72">
        <x:f t="shared" si="11"/>
        <x:v>0</x:v>
      </x:c>
      <x:c r="Y5" s="74">
        <x:f t="shared" si="12"/>
        <x:v>40</x:v>
      </x:c>
      <x:c r="Z5" s="70"/>
      <x:c r="AA5" s="72">
        <x:f t="shared" si="13"/>
        <x:v>0</x:v>
      </x:c>
      <x:c r="AB5" s="74">
        <x:f t="shared" si="14"/>
        <x:v>32</x:v>
      </x:c>
      <x:c r="AC5" s="70"/>
      <x:c r="AD5" s="72">
        <x:f t="shared" si="15"/>
        <x:v>0</x:v>
      </x:c>
      <x:c r="AE5" s="74">
        <x:f t="shared" si="16"/>
        <x:v>19.96165904</x:v>
      </x:c>
      <x:c r="AF5" s="70"/>
      <x:c r="AG5" s="72">
        <x:f t="shared" si="17"/>
        <x:v>0</x:v>
      </x:c>
      <x:c r="AH5" s="74">
        <x:f t="shared" si="18"/>
        <x:v>25</x:v>
      </x:c>
      <x:c r="AI5" s="70"/>
      <x:c r="AJ5" s="72">
        <x:f t="shared" si="19"/>
        <x:v>0</x:v>
      </x:c>
      <x:c r="AK5" s="74">
        <x:f t="shared" si="20"/>
        <x:v>30</x:v>
      </x:c>
      <x:c r="AL5" s="70"/>
      <x:c r="AM5" s="72">
        <x:f t="shared" si="21"/>
        <x:v>0</x:v>
      </x:c>
      <x:c r="AN5" s="74">
        <x:f t="shared" si="22"/>
        <x:v>20</x:v>
      </x:c>
      <x:c r="AO5" s="70"/>
      <x:c r="AP5" s="72">
        <x:f t="shared" si="23"/>
        <x:v>0</x:v>
      </x:c>
      <x:c r="AQ5" s="74">
        <x:f t="shared" si="24"/>
        <x:v>30</x:v>
      </x:c>
      <x:c r="AR5" s="70"/>
      <x:c r="AS5" s="72">
        <x:f t="shared" si="25"/>
        <x:v>0</x:v>
      </x:c>
      <x:c r="AT5" s="74">
        <x:f t="shared" si="26"/>
        <x:v>38</x:v>
      </x:c>
      <x:c r="AU5" s="74"/>
      <x:c r="AV5" s="72">
        <x:f t="shared" si="27"/>
        <x:v>0</x:v>
      </x:c>
      <x:c r="AW5" s="74">
        <x:f t="shared" si="28"/>
        <x:v>20</x:v>
      </x:c>
      <x:c r="AX5" s="70"/>
      <x:c r="AY5" s="72">
        <x:f t="shared" si="29"/>
        <x:v>0</x:v>
      </x:c>
      <x:c r="AZ5" s="74">
        <x:f t="shared" si="30"/>
        <x:v>215</x:v>
      </x:c>
      <x:c r="BA5" s="75"/>
      <x:c r="BB5" s="72">
        <x:f t="shared" si="31"/>
        <x:v>0</x:v>
      </x:c>
      <x:c r="BC5" s="73">
        <x:f t="shared" si="32"/>
        <x:v>1</x:v>
      </x:c>
      <x:c r="BD5" s="70"/>
      <x:c r="BE5" s="72">
        <x:f t="shared" si="33"/>
        <x:v>0</x:v>
      </x:c>
      <x:c r="BF5" s="74">
        <x:f t="shared" si="34"/>
        <x:v>50</x:v>
      </x:c>
      <x:c r="BG5" s="70"/>
      <x:c r="BH5" s="72">
        <x:f t="shared" si="35"/>
        <x:v>0</x:v>
      </x:c>
      <x:c r="BI5" s="76">
        <x:f t="shared" si="36"/>
        <x:v>2.86</x:v>
      </x:c>
      <x:c r="BJ5" s="76"/>
      <x:c r="BK5" s="72">
        <x:f t="shared" si="37"/>
        <x:v>0</x:v>
      </x:c>
      <x:c r="BL5" s="76">
        <x:f t="shared" si="38"/>
        <x:v>3</x:v>
      </x:c>
      <x:c r="BM5" s="77"/>
      <x:c r="BN5" s="72">
        <x:f t="shared" si="39"/>
        <x:v>0</x:v>
      </x:c>
      <x:c r="BO5" s="78"/>
      <x:c r="BP5" s="78"/>
      <x:c r="BQ5" s="79" t="str">
        <x:f t="shared" si="40"/>
        <x:v>0</x:v>
      </x:c>
      <x:c r="BR5" s="72"/>
      <x:c r="BS5" s="72"/>
      <x:c r="BT5" s="72"/>
      <x:c r="BU5" s="72"/>
      <x:c r="BV5" s="72"/>
      <x:c r="BW5" s="74"/>
      <x:c r="BX5" s="65"/>
      <x:c r="BY5" s="65"/>
      <x:c r="BZ5" s="65"/>
      <x:c r="CA5" s="65"/>
      <x:c r="CB5" s="65"/>
      <x:c r="CC5" s="65"/>
      <x:c r="CD5" s="65"/>
      <x:c r="CE5" s="65"/>
      <x:c r="CF5" s="81" t="s">
        <x:v>65</x:v>
      </x:c>
    </x:row>
    <x:row r="6" ht="15.75" customHeight="1">
      <x:c r="A6" s="62">
        <x:v>3.0</x:v>
      </x:c>
      <x:c r="B6" s="63" t="s">
        <x:v>126</x:v>
      </x:c>
      <x:c r="C6" s="64">
        <x:v>16156.0</x:v>
      </x:c>
      <x:c r="D6" s="65"/>
      <x:c r="E6" s="65"/>
      <x:c r="F6" s="66" t="str">
        <x:f t="shared" si="1"/>
        <x:v>0</x:v>
      </x:c>
      <x:c r="G6" s="67">
        <x:f t="shared" si="2"/>
        <x:v>232.6464</x:v>
      </x:c>
      <x:c r="H6" s="67">
        <x:f t="shared" si="3"/>
        <x:v>19.3872</x:v>
      </x:c>
      <x:c r="I6" s="67">
        <x:f t="shared" si="4"/>
        <x:v>4.473969231</x:v>
      </x:c>
      <x:c r="J6" s="68"/>
      <x:c r="K6" s="68"/>
      <x:c r="L6" s="68"/>
      <x:c r="M6" s="69"/>
      <x:c r="N6" s="66" t="str">
        <x:f t="shared" si="5"/>
        <x:v>0</x:v>
      </x:c>
      <x:c r="O6" s="69"/>
      <x:c r="P6" s="66" t="str">
        <x:f t="shared" si="6"/>
        <x:v>0</x:v>
      </x:c>
      <x:c r="Q6" s="65"/>
      <x:c r="R6" s="66" t="str">
        <x:f t="shared" si="7"/>
        <x:v>0</x:v>
      </x:c>
      <x:c r="S6" s="67">
        <x:f t="shared" si="8"/>
        <x:v>20</x:v>
      </x:c>
      <x:c r="T6" s="70"/>
      <x:c r="U6" s="72">
        <x:f t="shared" si="9"/>
        <x:v>0</x:v>
      </x:c>
      <x:c r="V6" s="73">
        <x:f t="shared" si="10"/>
        <x:v>60</x:v>
      </x:c>
      <x:c r="W6" s="70"/>
      <x:c r="X6" s="72">
        <x:f t="shared" si="11"/>
        <x:v>0</x:v>
      </x:c>
      <x:c r="Y6" s="74">
        <x:f t="shared" si="12"/>
        <x:v>40</x:v>
      </x:c>
      <x:c r="Z6" s="70"/>
      <x:c r="AA6" s="72">
        <x:f t="shared" si="13"/>
        <x:v>0</x:v>
      </x:c>
      <x:c r="AB6" s="74">
        <x:f t="shared" si="14"/>
        <x:v>40</x:v>
      </x:c>
      <x:c r="AC6" s="70"/>
      <x:c r="AD6" s="72">
        <x:f t="shared" si="15"/>
        <x:v>0</x:v>
      </x:c>
      <x:c r="AE6" s="74">
        <x:f t="shared" si="16"/>
        <x:v>22.77063923</x:v>
      </x:c>
      <x:c r="AF6" s="70"/>
      <x:c r="AG6" s="72">
        <x:f t="shared" si="17"/>
        <x:v>0</x:v>
      </x:c>
      <x:c r="AH6" s="74">
        <x:f t="shared" si="18"/>
        <x:v>25</x:v>
      </x:c>
      <x:c r="AI6" s="70"/>
      <x:c r="AJ6" s="72">
        <x:f t="shared" si="19"/>
        <x:v>0</x:v>
      </x:c>
      <x:c r="AK6" s="74">
        <x:f t="shared" si="20"/>
        <x:v>30</x:v>
      </x:c>
      <x:c r="AL6" s="70"/>
      <x:c r="AM6" s="72">
        <x:f t="shared" si="21"/>
        <x:v>0</x:v>
      </x:c>
      <x:c r="AN6" s="74">
        <x:f t="shared" si="22"/>
        <x:v>20</x:v>
      </x:c>
      <x:c r="AO6" s="70"/>
      <x:c r="AP6" s="72">
        <x:f t="shared" si="23"/>
        <x:v>0</x:v>
      </x:c>
      <x:c r="AQ6" s="74">
        <x:f t="shared" si="24"/>
        <x:v>30</x:v>
      </x:c>
      <x:c r="AR6" s="70"/>
      <x:c r="AS6" s="72">
        <x:f t="shared" si="25"/>
        <x:v>0</x:v>
      </x:c>
      <x:c r="AT6" s="74">
        <x:f t="shared" si="26"/>
        <x:v>44</x:v>
      </x:c>
      <x:c r="AU6" s="74"/>
      <x:c r="AV6" s="72">
        <x:f t="shared" si="27"/>
        <x:v>0</x:v>
      </x:c>
      <x:c r="AW6" s="74">
        <x:f t="shared" si="28"/>
        <x:v>20</x:v>
      </x:c>
      <x:c r="AX6" s="70"/>
      <x:c r="AY6" s="72">
        <x:f t="shared" si="29"/>
        <x:v>0</x:v>
      </x:c>
      <x:c r="AZ6" s="74">
        <x:f t="shared" si="30"/>
        <x:v>229</x:v>
      </x:c>
      <x:c r="BA6" s="75"/>
      <x:c r="BB6" s="72">
        <x:f t="shared" si="31"/>
        <x:v>0</x:v>
      </x:c>
      <x:c r="BC6" s="73">
        <x:f t="shared" si="32"/>
        <x:v>1</x:v>
      </x:c>
      <x:c r="BD6" s="70"/>
      <x:c r="BE6" s="72">
        <x:f t="shared" si="33"/>
        <x:v>0</x:v>
      </x:c>
      <x:c r="BF6" s="74">
        <x:f t="shared" si="34"/>
        <x:v>50</x:v>
      </x:c>
      <x:c r="BG6" s="70"/>
      <x:c r="BH6" s="72">
        <x:f t="shared" si="35"/>
        <x:v>0</x:v>
      </x:c>
      <x:c r="BI6" s="76">
        <x:f t="shared" si="36"/>
        <x:v>3</x:v>
      </x:c>
      <x:c r="BJ6" s="76"/>
      <x:c r="BK6" s="72">
        <x:f t="shared" si="37"/>
        <x:v>0</x:v>
      </x:c>
      <x:c r="BL6" s="76">
        <x:f t="shared" si="38"/>
        <x:v>3</x:v>
      </x:c>
      <x:c r="BM6" s="77"/>
      <x:c r="BN6" s="72">
        <x:f t="shared" si="39"/>
        <x:v>0</x:v>
      </x:c>
      <x:c r="BO6" s="78"/>
      <x:c r="BP6" s="78"/>
      <x:c r="BQ6" s="79" t="str">
        <x:f t="shared" si="40"/>
        <x:v>0</x:v>
      </x:c>
      <x:c r="BR6" s="72"/>
      <x:c r="BS6" s="72"/>
      <x:c r="BT6" s="72"/>
      <x:c r="BU6" s="72"/>
      <x:c r="BV6" s="72"/>
      <x:c r="BW6" s="74"/>
      <x:c r="BX6" s="65"/>
      <x:c r="BY6" s="65"/>
      <x:c r="BZ6" s="65"/>
      <x:c r="CA6" s="65"/>
      <x:c r="CB6" s="65"/>
      <x:c r="CC6" s="65"/>
      <x:c r="CD6" s="65"/>
      <x:c r="CE6" s="65"/>
      <x:c r="CF6" s="81" t="s">
        <x:v>65</x:v>
      </x:c>
    </x:row>
    <x:row r="7" ht="15.75" customHeight="1">
      <x:c r="A7" s="62">
        <x:v>4.0</x:v>
      </x:c>
      <x:c r="B7" s="63" t="s">
        <x:v>127</x:v>
      </x:c>
      <x:c r="C7" s="64">
        <x:v>9592.0</x:v>
      </x:c>
      <x:c r="D7" s="65"/>
      <x:c r="E7" s="65"/>
      <x:c r="F7" s="66" t="str">
        <x:f t="shared" si="1"/>
        <x:v>0</x:v>
      </x:c>
      <x:c r="G7" s="67">
        <x:f t="shared" si="2"/>
        <x:v>138.1248</x:v>
      </x:c>
      <x:c r="H7" s="67">
        <x:f t="shared" si="3"/>
        <x:v>11.5104</x:v>
      </x:c>
      <x:c r="I7" s="67">
        <x:f t="shared" si="4"/>
        <x:v>2.656246154</x:v>
      </x:c>
      <x:c r="J7" s="68"/>
      <x:c r="K7" s="68"/>
      <x:c r="L7" s="68"/>
      <x:c r="M7" s="69"/>
      <x:c r="N7" s="66" t="str">
        <x:f t="shared" si="5"/>
        <x:v>0</x:v>
      </x:c>
      <x:c r="O7" s="68"/>
      <x:c r="P7" s="66" t="str">
        <x:f t="shared" si="6"/>
        <x:v>0</x:v>
      </x:c>
      <x:c r="Q7" s="65"/>
      <x:c r="R7" s="66" t="str">
        <x:f t="shared" si="7"/>
        <x:v>0</x:v>
      </x:c>
      <x:c r="S7" s="67">
        <x:f t="shared" si="8"/>
        <x:v>20</x:v>
      </x:c>
      <x:c r="T7" s="70"/>
      <x:c r="U7" s="72">
        <x:f t="shared" si="9"/>
        <x:v>0</x:v>
      </x:c>
      <x:c r="V7" s="73">
        <x:f t="shared" si="10"/>
        <x:v>40</x:v>
      </x:c>
      <x:c r="W7" s="70"/>
      <x:c r="X7" s="72">
        <x:f t="shared" si="11"/>
        <x:v>0</x:v>
      </x:c>
      <x:c r="Y7" s="74">
        <x:f t="shared" si="12"/>
        <x:v>30</x:v>
      </x:c>
      <x:c r="Z7" s="70"/>
      <x:c r="AA7" s="72">
        <x:f t="shared" si="13"/>
        <x:v>0</x:v>
      </x:c>
      <x:c r="AB7" s="74">
        <x:f t="shared" si="14"/>
        <x:v>24</x:v>
      </x:c>
      <x:c r="AC7" s="70"/>
      <x:c r="AD7" s="72">
        <x:f t="shared" si="15"/>
        <x:v>0</x:v>
      </x:c>
      <x:c r="AE7" s="74">
        <x:f t="shared" si="16"/>
        <x:v>13.51918615</x:v>
      </x:c>
      <x:c r="AF7" s="70"/>
      <x:c r="AG7" s="72">
        <x:f t="shared" si="17"/>
        <x:v>0</x:v>
      </x:c>
      <x:c r="AH7" s="74">
        <x:f t="shared" si="18"/>
        <x:v>15</x:v>
      </x:c>
      <x:c r="AI7" s="70"/>
      <x:c r="AJ7" s="72">
        <x:f t="shared" si="19"/>
        <x:v>0</x:v>
      </x:c>
      <x:c r="AK7" s="74">
        <x:f t="shared" si="20"/>
        <x:v>20</x:v>
      </x:c>
      <x:c r="AL7" s="70"/>
      <x:c r="AM7" s="72">
        <x:f t="shared" si="21"/>
        <x:v>0</x:v>
      </x:c>
      <x:c r="AN7" s="74">
        <x:f t="shared" si="22"/>
        <x:v>10</x:v>
      </x:c>
      <x:c r="AO7" s="70"/>
      <x:c r="AP7" s="72">
        <x:f t="shared" si="23"/>
        <x:v>0</x:v>
      </x:c>
      <x:c r="AQ7" s="74">
        <x:f t="shared" si="24"/>
        <x:v>20</x:v>
      </x:c>
      <x:c r="AR7" s="70"/>
      <x:c r="AS7" s="72">
        <x:f t="shared" si="25"/>
        <x:v>0</x:v>
      </x:c>
      <x:c r="AT7" s="74">
        <x:f t="shared" si="26"/>
        <x:v>26</x:v>
      </x:c>
      <x:c r="AU7" s="74"/>
      <x:c r="AV7" s="72">
        <x:f t="shared" si="27"/>
        <x:v>0</x:v>
      </x:c>
      <x:c r="AW7" s="74">
        <x:f t="shared" si="28"/>
        <x:v>20</x:v>
      </x:c>
      <x:c r="AX7" s="70"/>
      <x:c r="AY7" s="72">
        <x:f t="shared" si="29"/>
        <x:v>0</x:v>
      </x:c>
      <x:c r="AZ7" s="74">
        <x:f t="shared" si="30"/>
        <x:v>145</x:v>
      </x:c>
      <x:c r="BA7" s="75"/>
      <x:c r="BB7" s="72">
        <x:f t="shared" si="31"/>
        <x:v>0</x:v>
      </x:c>
      <x:c r="BC7" s="73">
        <x:f t="shared" si="32"/>
        <x:v>1</x:v>
      </x:c>
      <x:c r="BD7" s="70"/>
      <x:c r="BE7" s="72">
        <x:f t="shared" si="33"/>
        <x:v>0</x:v>
      </x:c>
      <x:c r="BF7" s="74">
        <x:f t="shared" si="34"/>
        <x:v>30</x:v>
      </x:c>
      <x:c r="BG7" s="70"/>
      <x:c r="BH7" s="72">
        <x:f t="shared" si="35"/>
        <x:v>0</x:v>
      </x:c>
      <x:c r="BI7" s="76">
        <x:f t="shared" si="36"/>
        <x:v>1.96</x:v>
      </x:c>
      <x:c r="BJ7" s="76"/>
      <x:c r="BK7" s="72">
        <x:f t="shared" si="37"/>
        <x:v>0</x:v>
      </x:c>
      <x:c r="BL7" s="76">
        <x:f t="shared" si="38"/>
        <x:v>2</x:v>
      </x:c>
      <x:c r="BM7" s="77"/>
      <x:c r="BN7" s="72">
        <x:f t="shared" si="39"/>
        <x:v>0</x:v>
      </x:c>
      <x:c r="BO7" s="78"/>
      <x:c r="BP7" s="78"/>
      <x:c r="BQ7" s="79" t="str">
        <x:f t="shared" si="40"/>
        <x:v>0</x:v>
      </x:c>
      <x:c r="BR7" s="72"/>
      <x:c r="BS7" s="72"/>
      <x:c r="BT7" s="72"/>
      <x:c r="BU7" s="72"/>
      <x:c r="BV7" s="72"/>
      <x:c r="BW7" s="74"/>
      <x:c r="BX7" s="65"/>
      <x:c r="BY7" s="65"/>
      <x:c r="BZ7" s="65"/>
      <x:c r="CA7" s="65"/>
      <x:c r="CB7" s="65"/>
      <x:c r="CC7" s="65"/>
      <x:c r="CD7" s="65"/>
      <x:c r="CE7" s="65"/>
      <x:c r="CF7" s="81" t="s">
        <x:v>65</x:v>
      </x:c>
    </x:row>
    <x:row r="8" ht="15.75" customHeight="1">
      <x:c r="A8" s="62">
        <x:v>5.0</x:v>
      </x:c>
      <x:c r="B8" s="63" t="s">
        <x:v>128</x:v>
      </x:c>
      <x:c r="C8" s="64">
        <x:v>18601.0</x:v>
      </x:c>
      <x:c r="D8" s="65"/>
      <x:c r="E8" s="65"/>
      <x:c r="F8" s="66" t="str">
        <x:f t="shared" si="1"/>
        <x:v>0</x:v>
      </x:c>
      <x:c r="G8" s="67">
        <x:f t="shared" si="2"/>
        <x:v>267.8544</x:v>
      </x:c>
      <x:c r="H8" s="67">
        <x:f t="shared" si="3"/>
        <x:v>22.3212</x:v>
      </x:c>
      <x:c r="I8" s="67">
        <x:f t="shared" si="4"/>
        <x:v>5.151046154</x:v>
      </x:c>
      <x:c r="J8" s="68"/>
      <x:c r="K8" s="68"/>
      <x:c r="L8" s="68"/>
      <x:c r="M8" s="69"/>
      <x:c r="N8" s="66" t="str">
        <x:f t="shared" si="5"/>
        <x:v>0</x:v>
      </x:c>
      <x:c r="O8" s="68"/>
      <x:c r="P8" s="66" t="str">
        <x:f t="shared" si="6"/>
        <x:v>0</x:v>
      </x:c>
      <x:c r="Q8" s="65"/>
      <x:c r="R8" s="66" t="str">
        <x:f t="shared" si="7"/>
        <x:v>0</x:v>
      </x:c>
      <x:c r="S8" s="67">
        <x:f t="shared" si="8"/>
        <x:v>20</x:v>
      </x:c>
      <x:c r="T8" s="70"/>
      <x:c r="U8" s="72">
        <x:f t="shared" si="9"/>
        <x:v>0</x:v>
      </x:c>
      <x:c r="V8" s="73">
        <x:f t="shared" si="10"/>
        <x:v>60</x:v>
      </x:c>
      <x:c r="W8" s="70"/>
      <x:c r="X8" s="72">
        <x:f t="shared" si="11"/>
        <x:v>0</x:v>
      </x:c>
      <x:c r="Y8" s="74">
        <x:f t="shared" si="12"/>
        <x:v>50</x:v>
      </x:c>
      <x:c r="Z8" s="70"/>
      <x:c r="AA8" s="72">
        <x:f t="shared" si="13"/>
        <x:v>0</x:v>
      </x:c>
      <x:c r="AB8" s="74">
        <x:f t="shared" si="14"/>
        <x:v>44</x:v>
      </x:c>
      <x:c r="AC8" s="70"/>
      <x:c r="AD8" s="72">
        <x:f t="shared" si="15"/>
        <x:v>0</x:v>
      </x:c>
      <x:c r="AE8" s="74">
        <x:f t="shared" si="16"/>
        <x:v>26.21667865</x:v>
      </x:c>
      <x:c r="AF8" s="70"/>
      <x:c r="AG8" s="72">
        <x:f t="shared" si="17"/>
        <x:v>0</x:v>
      </x:c>
      <x:c r="AH8" s="74">
        <x:f t="shared" si="18"/>
        <x:v>30</x:v>
      </x:c>
      <x:c r="AI8" s="70"/>
      <x:c r="AJ8" s="72">
        <x:f t="shared" si="19"/>
        <x:v>0</x:v>
      </x:c>
      <x:c r="AK8" s="74">
        <x:f t="shared" si="20"/>
        <x:v>35</x:v>
      </x:c>
      <x:c r="AL8" s="70"/>
      <x:c r="AM8" s="72">
        <x:f t="shared" si="21"/>
        <x:v>0</x:v>
      </x:c>
      <x:c r="AN8" s="74">
        <x:f t="shared" si="22"/>
        <x:v>20</x:v>
      </x:c>
      <x:c r="AO8" s="70"/>
      <x:c r="AP8" s="72">
        <x:f t="shared" si="23"/>
        <x:v>0</x:v>
      </x:c>
      <x:c r="AQ8" s="74">
        <x:f t="shared" si="24"/>
        <x:v>40</x:v>
      </x:c>
      <x:c r="AR8" s="70"/>
      <x:c r="AS8" s="72">
        <x:f t="shared" si="25"/>
        <x:v>0</x:v>
      </x:c>
      <x:c r="AT8" s="74">
        <x:f t="shared" si="26"/>
        <x:v>50</x:v>
      </x:c>
      <x:c r="AU8" s="74"/>
      <x:c r="AV8" s="72">
        <x:f t="shared" si="27"/>
        <x:v>0</x:v>
      </x:c>
      <x:c r="AW8" s="74">
        <x:f t="shared" si="28"/>
        <x:v>20</x:v>
      </x:c>
      <x:c r="AX8" s="70"/>
      <x:c r="AY8" s="72">
        <x:f t="shared" si="29"/>
        <x:v>0</x:v>
      </x:c>
      <x:c r="AZ8" s="74">
        <x:f t="shared" si="30"/>
        <x:v>269</x:v>
      </x:c>
      <x:c r="BA8" s="75"/>
      <x:c r="BB8" s="72">
        <x:f t="shared" si="31"/>
        <x:v>0</x:v>
      </x:c>
      <x:c r="BC8" s="73">
        <x:f t="shared" si="32"/>
        <x:v>1</x:v>
      </x:c>
      <x:c r="BD8" s="70"/>
      <x:c r="BE8" s="72">
        <x:f t="shared" si="33"/>
        <x:v>0</x:v>
      </x:c>
      <x:c r="BF8" s="74">
        <x:f t="shared" si="34"/>
        <x:v>55</x:v>
      </x:c>
      <x:c r="BG8" s="70"/>
      <x:c r="BH8" s="72">
        <x:f t="shared" si="35"/>
        <x:v>0</x:v>
      </x:c>
      <x:c r="BI8" s="76">
        <x:f t="shared" si="36"/>
        <x:v>3.45</x:v>
      </x:c>
      <x:c r="BJ8" s="76"/>
      <x:c r="BK8" s="72">
        <x:f t="shared" si="37"/>
        <x:v>0</x:v>
      </x:c>
      <x:c r="BL8" s="76">
        <x:f t="shared" si="38"/>
        <x:v>3</x:v>
      </x:c>
      <x:c r="BM8" s="77"/>
      <x:c r="BN8" s="72">
        <x:f t="shared" si="39"/>
        <x:v>0</x:v>
      </x:c>
      <x:c r="BO8" s="78"/>
      <x:c r="BP8" s="78"/>
      <x:c r="BQ8" s="79" t="str">
        <x:f t="shared" si="40"/>
        <x:v>0</x:v>
      </x:c>
      <x:c r="BR8" s="72"/>
      <x:c r="BS8" s="72"/>
      <x:c r="BT8" s="72"/>
      <x:c r="BU8" s="72"/>
      <x:c r="BV8" s="72"/>
      <x:c r="BW8" s="74"/>
      <x:c r="BX8" s="65"/>
      <x:c r="BY8" s="65"/>
      <x:c r="BZ8" s="65"/>
      <x:c r="CA8" s="65"/>
      <x:c r="CB8" s="65"/>
      <x:c r="CC8" s="65"/>
      <x:c r="CD8" s="65"/>
      <x:c r="CE8" s="65"/>
      <x:c r="CF8" s="81" t="s">
        <x:v>71</x:v>
      </x:c>
    </x:row>
    <x:row r="9" ht="15.75" customHeight="1">
      <x:c r="A9" s="62">
        <x:v>6.0</x:v>
      </x:c>
      <x:c r="B9" s="63" t="s">
        <x:v>129</x:v>
      </x:c>
      <x:c r="C9" s="64">
        <x:v>11548.0</x:v>
      </x:c>
      <x:c r="D9" s="65"/>
      <x:c r="E9" s="65"/>
      <x:c r="F9" s="66" t="str">
        <x:f t="shared" si="1"/>
        <x:v>0</x:v>
      </x:c>
      <x:c r="G9" s="67">
        <x:f t="shared" si="2"/>
        <x:v>166.2912</x:v>
      </x:c>
      <x:c r="H9" s="67">
        <x:f t="shared" si="3"/>
        <x:v>13.8576</x:v>
      </x:c>
      <x:c r="I9" s="67">
        <x:f t="shared" si="4"/>
        <x:v>3.197907692</x:v>
      </x:c>
      <x:c r="J9" s="68"/>
      <x:c r="K9" s="68"/>
      <x:c r="L9" s="68"/>
      <x:c r="M9" s="69"/>
      <x:c r="N9" s="66" t="str">
        <x:f t="shared" si="5"/>
        <x:v>0</x:v>
      </x:c>
      <x:c r="O9" s="69"/>
      <x:c r="P9" s="66" t="str">
        <x:f t="shared" si="6"/>
        <x:v>0</x:v>
      </x:c>
      <x:c r="Q9" s="65"/>
      <x:c r="R9" s="66" t="str">
        <x:f t="shared" si="7"/>
        <x:v>0</x:v>
      </x:c>
      <x:c r="S9" s="67">
        <x:f t="shared" si="8"/>
        <x:v>20</x:v>
      </x:c>
      <x:c r="T9" s="70"/>
      <x:c r="U9" s="72">
        <x:f t="shared" si="9"/>
        <x:v>0</x:v>
      </x:c>
      <x:c r="V9" s="73">
        <x:f t="shared" si="10"/>
        <x:v>40</x:v>
      </x:c>
      <x:c r="W9" s="70"/>
      <x:c r="X9" s="72">
        <x:f t="shared" si="11"/>
        <x:v>0</x:v>
      </x:c>
      <x:c r="Y9" s="74">
        <x:f t="shared" si="12"/>
        <x:v>30</x:v>
      </x:c>
      <x:c r="Z9" s="70"/>
      <x:c r="AA9" s="72">
        <x:f t="shared" si="13"/>
        <x:v>0</x:v>
      </x:c>
      <x:c r="AB9" s="74">
        <x:f t="shared" si="14"/>
        <x:v>28</x:v>
      </x:c>
      <x:c r="AC9" s="70"/>
      <x:c r="AD9" s="72">
        <x:f t="shared" si="15"/>
        <x:v>0</x:v>
      </x:c>
      <x:c r="AE9" s="74">
        <x:f t="shared" si="16"/>
        <x:v>16.27601769</x:v>
      </x:c>
      <x:c r="AF9" s="70"/>
      <x:c r="AG9" s="72">
        <x:f t="shared" si="17"/>
        <x:v>0</x:v>
      </x:c>
      <x:c r="AH9" s="74">
        <x:f t="shared" si="18"/>
        <x:v>20</x:v>
      </x:c>
      <x:c r="AI9" s="70"/>
      <x:c r="AJ9" s="72">
        <x:f t="shared" si="19"/>
        <x:v>0</x:v>
      </x:c>
      <x:c r="AK9" s="74">
        <x:f t="shared" si="20"/>
        <x:v>25</x:v>
      </x:c>
      <x:c r="AL9" s="70"/>
      <x:c r="AM9" s="72">
        <x:f t="shared" si="21"/>
        <x:v>0</x:v>
      </x:c>
      <x:c r="AN9" s="74">
        <x:f t="shared" si="22"/>
        <x:v>20</x:v>
      </x:c>
      <x:c r="AO9" s="70"/>
      <x:c r="AP9" s="72">
        <x:f t="shared" si="23"/>
        <x:v>0</x:v>
      </x:c>
      <x:c r="AQ9" s="74">
        <x:f t="shared" si="24"/>
        <x:v>30</x:v>
      </x:c>
      <x:c r="AR9" s="70"/>
      <x:c r="AS9" s="72">
        <x:f t="shared" si="25"/>
        <x:v>0</x:v>
      </x:c>
      <x:c r="AT9" s="74">
        <x:f t="shared" si="26"/>
        <x:v>32</x:v>
      </x:c>
      <x:c r="AU9" s="74"/>
      <x:c r="AV9" s="72">
        <x:f t="shared" si="27"/>
        <x:v>0</x:v>
      </x:c>
      <x:c r="AW9" s="74">
        <x:f t="shared" si="28"/>
        <x:v>20</x:v>
      </x:c>
      <x:c r="AX9" s="70"/>
      <x:c r="AY9" s="72">
        <x:f t="shared" si="29"/>
        <x:v>0</x:v>
      </x:c>
      <x:c r="AZ9" s="74">
        <x:f t="shared" si="30"/>
        <x:v>185</x:v>
      </x:c>
      <x:c r="BA9" s="75"/>
      <x:c r="BB9" s="72">
        <x:f t="shared" si="31"/>
        <x:v>0</x:v>
      </x:c>
      <x:c r="BC9" s="73">
        <x:f t="shared" si="32"/>
        <x:v>1</x:v>
      </x:c>
      <x:c r="BD9" s="70"/>
      <x:c r="BE9" s="72">
        <x:f t="shared" si="33"/>
        <x:v>0</x:v>
      </x:c>
      <x:c r="BF9" s="74">
        <x:f t="shared" si="34"/>
        <x:v>45</x:v>
      </x:c>
      <x:c r="BG9" s="70"/>
      <x:c r="BH9" s="72">
        <x:f t="shared" si="35"/>
        <x:v>0</x:v>
      </x:c>
      <x:c r="BI9" s="76">
        <x:f t="shared" si="36"/>
        <x:v>2.51</x:v>
      </x:c>
      <x:c r="BJ9" s="76"/>
      <x:c r="BK9" s="72">
        <x:f t="shared" si="37"/>
        <x:v>0</x:v>
      </x:c>
      <x:c r="BL9" s="76">
        <x:f t="shared" si="38"/>
        <x:v>2</x:v>
      </x:c>
      <x:c r="BM9" s="77"/>
      <x:c r="BN9" s="72">
        <x:f t="shared" si="39"/>
        <x:v>0</x:v>
      </x:c>
      <x:c r="BO9" s="78"/>
      <x:c r="BP9" s="78"/>
      <x:c r="BQ9" s="79" t="str">
        <x:f t="shared" si="40"/>
        <x:v>0</x:v>
      </x:c>
      <x:c r="BR9" s="72"/>
      <x:c r="BS9" s="72"/>
      <x:c r="BT9" s="72"/>
      <x:c r="BU9" s="72"/>
      <x:c r="BV9" s="72"/>
      <x:c r="BW9" s="74"/>
      <x:c r="BX9" s="65"/>
      <x:c r="BY9" s="65"/>
      <x:c r="BZ9" s="65"/>
      <x:c r="CA9" s="65"/>
      <x:c r="CB9" s="65"/>
      <x:c r="CC9" s="65"/>
      <x:c r="CD9" s="65"/>
      <x:c r="CE9" s="65"/>
      <x:c r="CF9" s="81" t="s">
        <x:v>71</x:v>
      </x:c>
    </x:row>
    <x:row r="10" ht="15.75" customHeight="1">
      <x:c r="A10" s="62">
        <x:v>7.0</x:v>
      </x:c>
      <x:c r="B10" s="63" t="s">
        <x:v>130</x:v>
      </x:c>
      <x:c r="C10" s="64">
        <x:v>14633.0</x:v>
      </x:c>
      <x:c r="D10" s="65"/>
      <x:c r="E10" s="65"/>
      <x:c r="F10" s="66" t="str">
        <x:f t="shared" si="1"/>
        <x:v>0</x:v>
      </x:c>
      <x:c r="G10" s="67">
        <x:f t="shared" si="2"/>
        <x:v>210.7152</x:v>
      </x:c>
      <x:c r="H10" s="67">
        <x:f t="shared" si="3"/>
        <x:v>17.5596</x:v>
      </x:c>
      <x:c r="I10" s="67">
        <x:f t="shared" si="4"/>
        <x:v>4.052215385</x:v>
      </x:c>
      <x:c r="J10" s="68"/>
      <x:c r="K10" s="68"/>
      <x:c r="L10" s="68"/>
      <x:c r="M10" s="69"/>
      <x:c r="N10" s="66" t="str">
        <x:f t="shared" si="5"/>
        <x:v>0</x:v>
      </x:c>
      <x:c r="O10" s="68"/>
      <x:c r="P10" s="66" t="str">
        <x:f t="shared" si="6"/>
        <x:v>0</x:v>
      </x:c>
      <x:c r="Q10" s="65"/>
      <x:c r="R10" s="66" t="str">
        <x:f t="shared" si="7"/>
        <x:v>0</x:v>
      </x:c>
      <x:c r="S10" s="67">
        <x:f t="shared" si="8"/>
        <x:v>20</x:v>
      </x:c>
      <x:c r="T10" s="70"/>
      <x:c r="U10" s="72">
        <x:f t="shared" si="9"/>
        <x:v>0</x:v>
      </x:c>
      <x:c r="V10" s="73">
        <x:f t="shared" si="10"/>
        <x:v>60</x:v>
      </x:c>
      <x:c r="W10" s="70"/>
      <x:c r="X10" s="72">
        <x:f t="shared" si="11"/>
        <x:v>0</x:v>
      </x:c>
      <x:c r="Y10" s="74">
        <x:f t="shared" si="12"/>
        <x:v>40</x:v>
      </x:c>
      <x:c r="Z10" s="70"/>
      <x:c r="AA10" s="72">
        <x:f t="shared" si="13"/>
        <x:v>0</x:v>
      </x:c>
      <x:c r="AB10" s="74">
        <x:f t="shared" si="14"/>
        <x:v>36</x:v>
      </x:c>
      <x:c r="AC10" s="70"/>
      <x:c r="AD10" s="72">
        <x:f t="shared" si="15"/>
        <x:v>0</x:v>
      </x:c>
      <x:c r="AE10" s="74">
        <x:f t="shared" si="16"/>
        <x:v>20.62408788</x:v>
      </x:c>
      <x:c r="AF10" s="70"/>
      <x:c r="AG10" s="72">
        <x:f t="shared" si="17"/>
        <x:v>0</x:v>
      </x:c>
      <x:c r="AH10" s="74">
        <x:f t="shared" si="18"/>
        <x:v>25</x:v>
      </x:c>
      <x:c r="AI10" s="70"/>
      <x:c r="AJ10" s="72">
        <x:f t="shared" si="19"/>
        <x:v>0</x:v>
      </x:c>
      <x:c r="AK10" s="74">
        <x:f t="shared" si="20"/>
        <x:v>30</x:v>
      </x:c>
      <x:c r="AL10" s="70"/>
      <x:c r="AM10" s="72">
        <x:f t="shared" si="21"/>
        <x:v>0</x:v>
      </x:c>
      <x:c r="AN10" s="74">
        <x:f t="shared" si="22"/>
        <x:v>20</x:v>
      </x:c>
      <x:c r="AO10" s="70"/>
      <x:c r="AP10" s="72">
        <x:f t="shared" si="23"/>
        <x:v>0</x:v>
      </x:c>
      <x:c r="AQ10" s="74">
        <x:f t="shared" si="24"/>
        <x:v>30</x:v>
      </x:c>
      <x:c r="AR10" s="70"/>
      <x:c r="AS10" s="72">
        <x:f t="shared" si="25"/>
        <x:v>0</x:v>
      </x:c>
      <x:c r="AT10" s="74">
        <x:f t="shared" si="26"/>
        <x:v>40</x:v>
      </x:c>
      <x:c r="AU10" s="74"/>
      <x:c r="AV10" s="72">
        <x:f t="shared" si="27"/>
        <x:v>0</x:v>
      </x:c>
      <x:c r="AW10" s="74">
        <x:f t="shared" si="28"/>
        <x:v>20</x:v>
      </x:c>
      <x:c r="AX10" s="70"/>
      <x:c r="AY10" s="72">
        <x:f t="shared" si="29"/>
        <x:v>0</x:v>
      </x:c>
      <x:c r="AZ10" s="74">
        <x:f t="shared" si="30"/>
        <x:v>221</x:v>
      </x:c>
      <x:c r="BA10" s="75"/>
      <x:c r="BB10" s="72">
        <x:f t="shared" si="31"/>
        <x:v>0</x:v>
      </x:c>
      <x:c r="BC10" s="73">
        <x:f t="shared" si="32"/>
        <x:v>1</x:v>
      </x:c>
      <x:c r="BD10" s="70"/>
      <x:c r="BE10" s="72">
        <x:f t="shared" si="33"/>
        <x:v>0</x:v>
      </x:c>
      <x:c r="BF10" s="74">
        <x:f t="shared" si="34"/>
        <x:v>50</x:v>
      </x:c>
      <x:c r="BG10" s="70"/>
      <x:c r="BH10" s="72">
        <x:f t="shared" si="35"/>
        <x:v>0</x:v>
      </x:c>
      <x:c r="BI10" s="76">
        <x:f t="shared" si="36"/>
        <x:v>2.92</x:v>
      </x:c>
      <x:c r="BJ10" s="76"/>
      <x:c r="BK10" s="72">
        <x:f t="shared" si="37"/>
        <x:v>0</x:v>
      </x:c>
      <x:c r="BL10" s="76">
        <x:f t="shared" si="38"/>
        <x:v>3</x:v>
      </x:c>
      <x:c r="BM10" s="77"/>
      <x:c r="BN10" s="72">
        <x:f t="shared" si="39"/>
        <x:v>0</x:v>
      </x:c>
      <x:c r="BO10" s="78"/>
      <x:c r="BP10" s="78"/>
      <x:c r="BQ10" s="79" t="str">
        <x:f t="shared" si="40"/>
        <x:v>0</x:v>
      </x:c>
      <x:c r="BR10" s="72"/>
      <x:c r="BS10" s="72"/>
      <x:c r="BT10" s="72"/>
      <x:c r="BU10" s="72"/>
      <x:c r="BV10" s="72"/>
      <x:c r="BW10" s="74"/>
      <x:c r="BX10" s="65"/>
      <x:c r="BY10" s="65"/>
      <x:c r="BZ10" s="65"/>
      <x:c r="CA10" s="65"/>
      <x:c r="CB10" s="65"/>
      <x:c r="CC10" s="65"/>
      <x:c r="CD10" s="65"/>
      <x:c r="CE10" s="65"/>
      <x:c r="CF10" s="81" t="s">
        <x:v>65</x:v>
      </x:c>
    </x:row>
    <x:row r="11" ht="15.75" customHeight="1">
      <x:c r="A11" s="62">
        <x:v>8.0</x:v>
      </x:c>
      <x:c r="B11" s="63" t="s">
        <x:v>131</x:v>
      </x:c>
      <x:c r="C11" s="64">
        <x:v>28649.0</x:v>
      </x:c>
      <x:c r="D11" s="65"/>
      <x:c r="E11" s="65"/>
      <x:c r="F11" s="66" t="str">
        <x:f t="shared" si="1"/>
        <x:v>0</x:v>
      </x:c>
      <x:c r="G11" s="67">
        <x:f t="shared" si="2"/>
        <x:v>412.5456</x:v>
      </x:c>
      <x:c r="H11" s="67">
        <x:f t="shared" si="3"/>
        <x:v>34.3788</x:v>
      </x:c>
      <x:c r="I11" s="67">
        <x:f t="shared" si="4"/>
        <x:v>7.933569231</x:v>
      </x:c>
      <x:c r="J11" s="68"/>
      <x:c r="K11" s="68"/>
      <x:c r="L11" s="68"/>
      <x:c r="M11" s="69"/>
      <x:c r="N11" s="66" t="str">
        <x:f t="shared" si="5"/>
        <x:v>0</x:v>
      </x:c>
      <x:c r="O11" s="68"/>
      <x:c r="P11" s="66" t="str">
        <x:f t="shared" si="6"/>
        <x:v>0</x:v>
      </x:c>
      <x:c r="Q11" s="65"/>
      <x:c r="R11" s="66" t="str">
        <x:f t="shared" si="7"/>
        <x:v>0</x:v>
      </x:c>
      <x:c r="S11" s="67">
        <x:f t="shared" si="8"/>
        <x:v>40</x:v>
      </x:c>
      <x:c r="T11" s="70"/>
      <x:c r="U11" s="72">
        <x:f t="shared" si="9"/>
        <x:v>0</x:v>
      </x:c>
      <x:c r="V11" s="73">
        <x:f t="shared" si="10"/>
        <x:v>100</x:v>
      </x:c>
      <x:c r="W11" s="70"/>
      <x:c r="X11" s="72">
        <x:f t="shared" si="11"/>
        <x:v>0</x:v>
      </x:c>
      <x:c r="Y11" s="74">
        <x:f t="shared" si="12"/>
        <x:v>70</x:v>
      </x:c>
      <x:c r="Z11" s="70"/>
      <x:c r="AA11" s="72">
        <x:f t="shared" si="13"/>
        <x:v>0</x:v>
      </x:c>
      <x:c r="AB11" s="74">
        <x:f t="shared" si="14"/>
        <x:v>68</x:v>
      </x:c>
      <x:c r="AC11" s="70"/>
      <x:c r="AD11" s="72">
        <x:f t="shared" si="15"/>
        <x:v>0</x:v>
      </x:c>
      <x:c r="AE11" s="74">
        <x:f t="shared" si="16"/>
        <x:v>40.37856173</x:v>
      </x:c>
      <x:c r="AF11" s="70"/>
      <x:c r="AG11" s="72">
        <x:f t="shared" si="17"/>
        <x:v>0</x:v>
      </x:c>
      <x:c r="AH11" s="74">
        <x:f t="shared" si="18"/>
        <x:v>45</x:v>
      </x:c>
      <x:c r="AI11" s="70"/>
      <x:c r="AJ11" s="72">
        <x:f t="shared" si="19"/>
        <x:v>0</x:v>
      </x:c>
      <x:c r="AK11" s="74">
        <x:f t="shared" si="20"/>
        <x:v>55</x:v>
      </x:c>
      <x:c r="AL11" s="70"/>
      <x:c r="AM11" s="72">
        <x:f t="shared" si="21"/>
        <x:v>0</x:v>
      </x:c>
      <x:c r="AN11" s="74">
        <x:f t="shared" si="22"/>
        <x:v>30</x:v>
      </x:c>
      <x:c r="AO11" s="70"/>
      <x:c r="AP11" s="72">
        <x:f t="shared" si="23"/>
        <x:v>0</x:v>
      </x:c>
      <x:c r="AQ11" s="74">
        <x:f t="shared" si="24"/>
        <x:v>60</x:v>
      </x:c>
      <x:c r="AR11" s="70"/>
      <x:c r="AS11" s="72">
        <x:f t="shared" si="25"/>
        <x:v>0</x:v>
      </x:c>
      <x:c r="AT11" s="74">
        <x:f t="shared" si="26"/>
        <x:v>78</x:v>
      </x:c>
      <x:c r="AU11" s="74"/>
      <x:c r="AV11" s="72">
        <x:f t="shared" si="27"/>
        <x:v>0</x:v>
      </x:c>
      <x:c r="AW11" s="74">
        <x:f t="shared" si="28"/>
        <x:v>40</x:v>
      </x:c>
      <x:c r="AX11" s="70"/>
      <x:c r="AY11" s="72">
        <x:f t="shared" si="29"/>
        <x:v>0</x:v>
      </x:c>
      <x:c r="AZ11" s="74">
        <x:f t="shared" si="30"/>
        <x:v>406</x:v>
      </x:c>
      <x:c r="BA11" s="75"/>
      <x:c r="BB11" s="72">
        <x:f t="shared" si="31"/>
        <x:v>0</x:v>
      </x:c>
      <x:c r="BC11" s="73">
        <x:f t="shared" si="32"/>
        <x:v>2</x:v>
      </x:c>
      <x:c r="BD11" s="70"/>
      <x:c r="BE11" s="72">
        <x:f t="shared" si="33"/>
        <x:v>0</x:v>
      </x:c>
      <x:c r="BF11" s="74">
        <x:f t="shared" si="34"/>
        <x:v>85</x:v>
      </x:c>
      <x:c r="BG11" s="70"/>
      <x:c r="BH11" s="72">
        <x:f t="shared" si="35"/>
        <x:v>0</x:v>
      </x:c>
      <x:c r="BI11" s="76">
        <x:f t="shared" si="36"/>
        <x:v>5.33</x:v>
      </x:c>
      <x:c r="BJ11" s="76"/>
      <x:c r="BK11" s="72">
        <x:f t="shared" si="37"/>
        <x:v>0</x:v>
      </x:c>
      <x:c r="BL11" s="76">
        <x:f t="shared" si="38"/>
        <x:v>5</x:v>
      </x:c>
      <x:c r="BM11" s="77"/>
      <x:c r="BN11" s="72">
        <x:f t="shared" si="39"/>
        <x:v>0</x:v>
      </x:c>
      <x:c r="BO11" s="78"/>
      <x:c r="BP11" s="78"/>
      <x:c r="BQ11" s="79" t="str">
        <x:f t="shared" si="40"/>
        <x:v>0</x:v>
      </x:c>
      <x:c r="BR11" s="72"/>
      <x:c r="BS11" s="72"/>
      <x:c r="BT11" s="72"/>
      <x:c r="BU11" s="72"/>
      <x:c r="BV11" s="72"/>
      <x:c r="BW11" s="74"/>
      <x:c r="BX11" s="69"/>
      <x:c r="BY11" s="69"/>
      <x:c r="BZ11" s="69"/>
      <x:c r="CA11" s="69"/>
      <x:c r="CB11" s="69"/>
      <x:c r="CC11" s="69"/>
      <x:c r="CD11" s="69"/>
      <x:c r="CE11" s="69"/>
      <x:c r="CF11" s="81" t="s">
        <x:v>65</x:v>
      </x:c>
    </x:row>
    <x:row r="12" ht="15.75" customHeight="1">
      <x:c r="A12" s="62">
        <x:v>9.0</x:v>
      </x:c>
      <x:c r="B12" s="63" t="s">
        <x:v>132</x:v>
      </x:c>
      <x:c r="C12" s="64">
        <x:v>13622.0</x:v>
      </x:c>
      <x:c r="D12" s="65"/>
      <x:c r="E12" s="65"/>
      <x:c r="F12" s="66" t="str">
        <x:f t="shared" si="1"/>
        <x:v>0</x:v>
      </x:c>
      <x:c r="G12" s="67">
        <x:f t="shared" si="2"/>
        <x:v>196.1568</x:v>
      </x:c>
      <x:c r="H12" s="67">
        <x:f t="shared" si="3"/>
        <x:v>16.3464</x:v>
      </x:c>
      <x:c r="I12" s="67">
        <x:f t="shared" si="4"/>
        <x:v>3.772246154</x:v>
      </x:c>
      <x:c r="J12" s="68"/>
      <x:c r="K12" s="68"/>
      <x:c r="L12" s="68"/>
      <x:c r="M12" s="68"/>
      <x:c r="N12" s="66" t="str">
        <x:f t="shared" si="5"/>
        <x:v>0</x:v>
      </x:c>
      <x:c r="O12" s="68"/>
      <x:c r="P12" s="66" t="str">
        <x:f t="shared" si="6"/>
        <x:v>0</x:v>
      </x:c>
      <x:c r="Q12" s="65"/>
      <x:c r="R12" s="66" t="str">
        <x:f t="shared" si="7"/>
        <x:v>0</x:v>
      </x:c>
      <x:c r="S12" s="67">
        <x:f t="shared" si="8"/>
        <x:v>20</x:v>
      </x:c>
      <x:c r="T12" s="70"/>
      <x:c r="U12" s="72">
        <x:f t="shared" si="9"/>
        <x:v>0</x:v>
      </x:c>
      <x:c r="V12" s="73">
        <x:f t="shared" si="10"/>
        <x:v>60</x:v>
      </x:c>
      <x:c r="W12" s="70"/>
      <x:c r="X12" s="72">
        <x:f t="shared" si="11"/>
        <x:v>0</x:v>
      </x:c>
      <x:c r="Y12" s="74">
        <x:f t="shared" si="12"/>
        <x:v>40</x:v>
      </x:c>
      <x:c r="Z12" s="70"/>
      <x:c r="AA12" s="72">
        <x:f t="shared" si="13"/>
        <x:v>0</x:v>
      </x:c>
      <x:c r="AB12" s="74">
        <x:f t="shared" si="14"/>
        <x:v>32</x:v>
      </x:c>
      <x:c r="AC12" s="70"/>
      <x:c r="AD12" s="72">
        <x:f t="shared" si="15"/>
        <x:v>0</x:v>
      </x:c>
      <x:c r="AE12" s="74">
        <x:f t="shared" si="16"/>
        <x:v>19.19916115</x:v>
      </x:c>
      <x:c r="AF12" s="70"/>
      <x:c r="AG12" s="72">
        <x:f t="shared" si="17"/>
        <x:v>0</x:v>
      </x:c>
      <x:c r="AH12" s="74">
        <x:f t="shared" si="18"/>
        <x:v>25</x:v>
      </x:c>
      <x:c r="AI12" s="70"/>
      <x:c r="AJ12" s="72">
        <x:f t="shared" si="19"/>
        <x:v>0</x:v>
      </x:c>
      <x:c r="AK12" s="74">
        <x:f t="shared" si="20"/>
        <x:v>25</x:v>
      </x:c>
      <x:c r="AL12" s="70"/>
      <x:c r="AM12" s="72">
        <x:f t="shared" si="21"/>
        <x:v>0</x:v>
      </x:c>
      <x:c r="AN12" s="74">
        <x:f t="shared" si="22"/>
        <x:v>20</x:v>
      </x:c>
      <x:c r="AO12" s="70"/>
      <x:c r="AP12" s="72">
        <x:f t="shared" si="23"/>
        <x:v>0</x:v>
      </x:c>
      <x:c r="AQ12" s="74">
        <x:f t="shared" si="24"/>
        <x:v>30</x:v>
      </x:c>
      <x:c r="AR12" s="70"/>
      <x:c r="AS12" s="72">
        <x:f t="shared" si="25"/>
        <x:v>0</x:v>
      </x:c>
      <x:c r="AT12" s="74">
        <x:f t="shared" si="26"/>
        <x:v>38</x:v>
      </x:c>
      <x:c r="AU12" s="74"/>
      <x:c r="AV12" s="72">
        <x:f t="shared" si="27"/>
        <x:v>0</x:v>
      </x:c>
      <x:c r="AW12" s="74">
        <x:f t="shared" si="28"/>
        <x:v>20</x:v>
      </x:c>
      <x:c r="AX12" s="70"/>
      <x:c r="AY12" s="72">
        <x:f t="shared" si="29"/>
        <x:v>0</x:v>
      </x:c>
      <x:c r="AZ12" s="74">
        <x:f t="shared" si="30"/>
        <x:v>210</x:v>
      </x:c>
      <x:c r="BA12" s="75"/>
      <x:c r="BB12" s="72">
        <x:f t="shared" si="31"/>
        <x:v>0</x:v>
      </x:c>
      <x:c r="BC12" s="73">
        <x:f t="shared" si="32"/>
        <x:v>1</x:v>
      </x:c>
      <x:c r="BD12" s="70"/>
      <x:c r="BE12" s="72">
        <x:f t="shared" si="33"/>
        <x:v>0</x:v>
      </x:c>
      <x:c r="BF12" s="74">
        <x:f t="shared" si="34"/>
        <x:v>45</x:v>
      </x:c>
      <x:c r="BG12" s="70"/>
      <x:c r="BH12" s="72">
        <x:f t="shared" si="35"/>
        <x:v>0</x:v>
      </x:c>
      <x:c r="BI12" s="76">
        <x:f t="shared" si="36"/>
        <x:v>2.76</x:v>
      </x:c>
      <x:c r="BJ12" s="76"/>
      <x:c r="BK12" s="72">
        <x:f t="shared" si="37"/>
        <x:v>0</x:v>
      </x:c>
      <x:c r="BL12" s="76">
        <x:f t="shared" si="38"/>
        <x:v>3</x:v>
      </x:c>
      <x:c r="BM12" s="77"/>
      <x:c r="BN12" s="72">
        <x:f t="shared" si="39"/>
        <x:v>0</x:v>
      </x:c>
      <x:c r="BO12" s="78"/>
      <x:c r="BP12" s="78"/>
      <x:c r="BQ12" s="79" t="str">
        <x:f t="shared" si="40"/>
        <x:v>0</x:v>
      </x:c>
      <x:c r="BR12" s="72"/>
      <x:c r="BS12" s="72"/>
      <x:c r="BT12" s="72"/>
      <x:c r="BU12" s="72"/>
      <x:c r="BV12" s="72"/>
      <x:c r="BW12" s="74"/>
      <x:c r="BX12" s="69"/>
      <x:c r="BY12" s="69"/>
      <x:c r="BZ12" s="69"/>
      <x:c r="CA12" s="69"/>
      <x:c r="CB12" s="69"/>
      <x:c r="CC12" s="69"/>
      <x:c r="CD12" s="69"/>
      <x:c r="CE12" s="69"/>
      <x:c r="CF12" s="81" t="s">
        <x:v>65</x:v>
      </x:c>
    </x:row>
    <x:row r="13" ht="15.75" customHeight="1">
      <x:c r="A13" s="62">
        <x:v>10.0</x:v>
      </x:c>
      <x:c r="B13" s="63" t="s">
        <x:v>133</x:v>
      </x:c>
      <x:c r="C13" s="64">
        <x:v>13244.0</x:v>
      </x:c>
      <x:c r="D13" s="65"/>
      <x:c r="E13" s="65"/>
      <x:c r="F13" s="66" t="str">
        <x:f t="shared" si="1"/>
        <x:v>0</x:v>
      </x:c>
      <x:c r="G13" s="67">
        <x:f t="shared" si="2"/>
        <x:v>190.7136</x:v>
      </x:c>
      <x:c r="H13" s="67">
        <x:f t="shared" si="3"/>
        <x:v>15.8928</x:v>
      </x:c>
      <x:c r="I13" s="67">
        <x:f t="shared" si="4"/>
        <x:v>3.667569231</x:v>
      </x:c>
      <x:c r="J13" s="68"/>
      <x:c r="K13" s="68"/>
      <x:c r="L13" s="68"/>
      <x:c r="M13" s="68"/>
      <x:c r="N13" s="66" t="str">
        <x:f t="shared" si="5"/>
        <x:v>0</x:v>
      </x:c>
      <x:c r="O13" s="68"/>
      <x:c r="P13" s="66" t="str">
        <x:f t="shared" si="6"/>
        <x:v>0</x:v>
      </x:c>
      <x:c r="Q13" s="65"/>
      <x:c r="R13" s="66" t="str">
        <x:f t="shared" si="7"/>
        <x:v>0</x:v>
      </x:c>
      <x:c r="S13" s="67">
        <x:f t="shared" si="8"/>
        <x:v>20</x:v>
      </x:c>
      <x:c r="T13" s="70"/>
      <x:c r="U13" s="72">
        <x:f t="shared" si="9"/>
        <x:v>0</x:v>
      </x:c>
      <x:c r="V13" s="73">
        <x:f t="shared" si="10"/>
        <x:v>60</x:v>
      </x:c>
      <x:c r="W13" s="70"/>
      <x:c r="X13" s="72">
        <x:f t="shared" si="11"/>
        <x:v>0</x:v>
      </x:c>
      <x:c r="Y13" s="74">
        <x:f t="shared" si="12"/>
        <x:v>40</x:v>
      </x:c>
      <x:c r="Z13" s="70"/>
      <x:c r="AA13" s="72">
        <x:f t="shared" si="13"/>
        <x:v>0</x:v>
      </x:c>
      <x:c r="AB13" s="74">
        <x:f t="shared" si="14"/>
        <x:v>32</x:v>
      </x:c>
      <x:c r="AC13" s="70"/>
      <x:c r="AD13" s="72">
        <x:f t="shared" si="15"/>
        <x:v>0</x:v>
      </x:c>
      <x:c r="AE13" s="74">
        <x:f t="shared" si="16"/>
        <x:v>18.66639923</x:v>
      </x:c>
      <x:c r="AF13" s="70"/>
      <x:c r="AG13" s="72">
        <x:f t="shared" si="17"/>
        <x:v>0</x:v>
      </x:c>
      <x:c r="AH13" s="74">
        <x:f t="shared" si="18"/>
        <x:v>20</x:v>
      </x:c>
      <x:c r="AI13" s="70"/>
      <x:c r="AJ13" s="72">
        <x:f t="shared" si="19"/>
        <x:v>0</x:v>
      </x:c>
      <x:c r="AK13" s="74">
        <x:f t="shared" si="20"/>
        <x:v>25</x:v>
      </x:c>
      <x:c r="AL13" s="70"/>
      <x:c r="AM13" s="72">
        <x:f t="shared" si="21"/>
        <x:v>0</x:v>
      </x:c>
      <x:c r="AN13" s="74">
        <x:f t="shared" si="22"/>
        <x:v>20</x:v>
      </x:c>
      <x:c r="AO13" s="70"/>
      <x:c r="AP13" s="72">
        <x:f t="shared" si="23"/>
        <x:v>0</x:v>
      </x:c>
      <x:c r="AQ13" s="74">
        <x:f t="shared" si="24"/>
        <x:v>30</x:v>
      </x:c>
      <x:c r="AR13" s="70"/>
      <x:c r="AS13" s="72">
        <x:f t="shared" si="25"/>
        <x:v>0</x:v>
      </x:c>
      <x:c r="AT13" s="74">
        <x:f t="shared" si="26"/>
        <x:v>36</x:v>
      </x:c>
      <x:c r="AU13" s="74"/>
      <x:c r="AV13" s="72">
        <x:f t="shared" si="27"/>
        <x:v>0</x:v>
      </x:c>
      <x:c r="AW13" s="74">
        <x:f t="shared" si="28"/>
        <x:v>20</x:v>
      </x:c>
      <x:c r="AX13" s="70"/>
      <x:c r="AY13" s="72">
        <x:f t="shared" si="29"/>
        <x:v>0</x:v>
      </x:c>
      <x:c r="AZ13" s="74">
        <x:f t="shared" si="30"/>
        <x:v>203</x:v>
      </x:c>
      <x:c r="BA13" s="75"/>
      <x:c r="BB13" s="72">
        <x:f t="shared" si="31"/>
        <x:v>0</x:v>
      </x:c>
      <x:c r="BC13" s="73">
        <x:f t="shared" si="32"/>
        <x:v>1</x:v>
      </x:c>
      <x:c r="BD13" s="70"/>
      <x:c r="BE13" s="72">
        <x:f t="shared" si="33"/>
        <x:v>0</x:v>
      </x:c>
      <x:c r="BF13" s="74">
        <x:f t="shared" si="34"/>
        <x:v>45</x:v>
      </x:c>
      <x:c r="BG13" s="70"/>
      <x:c r="BH13" s="72">
        <x:f t="shared" si="35"/>
        <x:v>0</x:v>
      </x:c>
      <x:c r="BI13" s="76">
        <x:f t="shared" si="36"/>
        <x:v>2.69</x:v>
      </x:c>
      <x:c r="BJ13" s="76"/>
      <x:c r="BK13" s="72">
        <x:f t="shared" si="37"/>
        <x:v>0</x:v>
      </x:c>
      <x:c r="BL13" s="76">
        <x:f t="shared" si="38"/>
        <x:v>3</x:v>
      </x:c>
      <x:c r="BM13" s="77"/>
      <x:c r="BN13" s="72">
        <x:f t="shared" si="39"/>
        <x:v>0</x:v>
      </x:c>
      <x:c r="BO13" s="78"/>
      <x:c r="BP13" s="78"/>
      <x:c r="BQ13" s="79" t="str">
        <x:f t="shared" si="40"/>
        <x:v>0</x:v>
      </x:c>
      <x:c r="BR13" s="72"/>
      <x:c r="BS13" s="72"/>
      <x:c r="BT13" s="72"/>
      <x:c r="BU13" s="72"/>
      <x:c r="BV13" s="72"/>
      <x:c r="BW13" s="74"/>
      <x:c r="BX13" s="69"/>
      <x:c r="BY13" s="69"/>
      <x:c r="BZ13" s="69"/>
      <x:c r="CA13" s="69"/>
      <x:c r="CB13" s="69"/>
      <x:c r="CC13" s="69"/>
      <x:c r="CD13" s="69"/>
      <x:c r="CE13" s="69"/>
      <x:c r="CF13" s="81" t="s">
        <x:v>65</x:v>
      </x:c>
    </x:row>
    <x:row r="14" ht="15.75" customHeight="1">
      <x:c r="A14" s="62">
        <x:v>11.0</x:v>
      </x:c>
      <x:c r="B14" s="63" t="s">
        <x:v>134</x:v>
      </x:c>
      <x:c r="C14" s="64">
        <x:v>15497.0</x:v>
      </x:c>
      <x:c r="D14" s="65"/>
      <x:c r="E14" s="65"/>
      <x:c r="F14" s="66" t="str">
        <x:f t="shared" si="1"/>
        <x:v>0</x:v>
      </x:c>
      <x:c r="G14" s="67">
        <x:f t="shared" si="2"/>
        <x:v>223.1568</x:v>
      </x:c>
      <x:c r="H14" s="67">
        <x:f t="shared" si="3"/>
        <x:v>18.5964</x:v>
      </x:c>
      <x:c r="I14" s="67">
        <x:f t="shared" si="4"/>
        <x:v>4.291476923</x:v>
      </x:c>
      <x:c r="J14" s="68"/>
      <x:c r="K14" s="68"/>
      <x:c r="L14" s="68"/>
      <x:c r="M14" s="69"/>
      <x:c r="N14" s="66" t="str">
        <x:f t="shared" si="5"/>
        <x:v>0</x:v>
      </x:c>
      <x:c r="O14" s="68"/>
      <x:c r="P14" s="66" t="str">
        <x:f t="shared" si="6"/>
        <x:v>0</x:v>
      </x:c>
      <x:c r="Q14" s="65"/>
      <x:c r="R14" s="66" t="str">
        <x:f t="shared" si="7"/>
        <x:v>0</x:v>
      </x:c>
      <x:c r="S14" s="67">
        <x:f t="shared" si="8"/>
        <x:v>20</x:v>
      </x:c>
      <x:c r="T14" s="70"/>
      <x:c r="U14" s="72">
        <x:f t="shared" si="9"/>
        <x:v>0</x:v>
      </x:c>
      <x:c r="V14" s="73">
        <x:f t="shared" si="10"/>
        <x:v>60</x:v>
      </x:c>
      <x:c r="W14" s="70"/>
      <x:c r="X14" s="72">
        <x:f t="shared" si="11"/>
        <x:v>0</x:v>
      </x:c>
      <x:c r="Y14" s="74">
        <x:f t="shared" si="12"/>
        <x:v>40</x:v>
      </x:c>
      <x:c r="Z14" s="70"/>
      <x:c r="AA14" s="72">
        <x:f t="shared" si="13"/>
        <x:v>0</x:v>
      </x:c>
      <x:c r="AB14" s="74">
        <x:f t="shared" si="14"/>
        <x:v>36</x:v>
      </x:c>
      <x:c r="AC14" s="70"/>
      <x:c r="AD14" s="72">
        <x:f t="shared" si="15"/>
        <x:v>0</x:v>
      </x:c>
      <x:c r="AE14" s="74">
        <x:f t="shared" si="16"/>
        <x:v>21.84182942</x:v>
      </x:c>
      <x:c r="AF14" s="70"/>
      <x:c r="AG14" s="72">
        <x:f t="shared" si="17"/>
        <x:v>0</x:v>
      </x:c>
      <x:c r="AH14" s="74">
        <x:f t="shared" si="18"/>
        <x:v>25</x:v>
      </x:c>
      <x:c r="AI14" s="70"/>
      <x:c r="AJ14" s="72">
        <x:f t="shared" si="19"/>
        <x:v>0</x:v>
      </x:c>
      <x:c r="AK14" s="74">
        <x:f t="shared" si="20"/>
        <x:v>30</x:v>
      </x:c>
      <x:c r="AL14" s="70"/>
      <x:c r="AM14" s="72">
        <x:f t="shared" si="21"/>
        <x:v>0</x:v>
      </x:c>
      <x:c r="AN14" s="74">
        <x:f t="shared" si="22"/>
        <x:v>20</x:v>
      </x:c>
      <x:c r="AO14" s="70"/>
      <x:c r="AP14" s="72">
        <x:f t="shared" si="23"/>
        <x:v>0</x:v>
      </x:c>
      <x:c r="AQ14" s="74">
        <x:f t="shared" si="24"/>
        <x:v>30</x:v>
      </x:c>
      <x:c r="AR14" s="70"/>
      <x:c r="AS14" s="72">
        <x:f t="shared" si="25"/>
        <x:v>0</x:v>
      </x:c>
      <x:c r="AT14" s="74">
        <x:f t="shared" si="26"/>
        <x:v>42</x:v>
      </x:c>
      <x:c r="AU14" s="74"/>
      <x:c r="AV14" s="72">
        <x:f t="shared" si="27"/>
        <x:v>0</x:v>
      </x:c>
      <x:c r="AW14" s="74">
        <x:f t="shared" si="28"/>
        <x:v>20</x:v>
      </x:c>
      <x:c r="AX14" s="70"/>
      <x:c r="AY14" s="72">
        <x:f t="shared" si="29"/>
        <x:v>0</x:v>
      </x:c>
      <x:c r="AZ14" s="74">
        <x:f t="shared" si="30"/>
        <x:v>223</x:v>
      </x:c>
      <x:c r="BA14" s="75"/>
      <x:c r="BB14" s="72">
        <x:f t="shared" si="31"/>
        <x:v>0</x:v>
      </x:c>
      <x:c r="BC14" s="73">
        <x:f t="shared" si="32"/>
        <x:v>1</x:v>
      </x:c>
      <x:c r="BD14" s="70"/>
      <x:c r="BE14" s="72">
        <x:f t="shared" si="33"/>
        <x:v>0</x:v>
      </x:c>
      <x:c r="BF14" s="74">
        <x:f t="shared" si="34"/>
        <x:v>50</x:v>
      </x:c>
      <x:c r="BG14" s="70"/>
      <x:c r="BH14" s="72">
        <x:f t="shared" si="35"/>
        <x:v>0</x:v>
      </x:c>
      <x:c r="BI14" s="76">
        <x:f t="shared" si="36"/>
        <x:v>2.94</x:v>
      </x:c>
      <x:c r="BJ14" s="76"/>
      <x:c r="BK14" s="72">
        <x:f t="shared" si="37"/>
        <x:v>0</x:v>
      </x:c>
      <x:c r="BL14" s="76">
        <x:f t="shared" si="38"/>
        <x:v>3</x:v>
      </x:c>
      <x:c r="BM14" s="77"/>
      <x:c r="BN14" s="72">
        <x:f t="shared" si="39"/>
        <x:v>0</x:v>
      </x:c>
      <x:c r="BO14" s="78"/>
      <x:c r="BP14" s="78"/>
      <x:c r="BQ14" s="79" t="str">
        <x:f t="shared" si="40"/>
        <x:v>0</x:v>
      </x:c>
      <x:c r="BR14" s="72"/>
      <x:c r="BS14" s="72"/>
      <x:c r="BT14" s="72"/>
      <x:c r="BU14" s="72"/>
      <x:c r="BV14" s="72"/>
      <x:c r="BW14" s="74"/>
      <x:c r="BX14" s="69"/>
      <x:c r="BY14" s="69"/>
      <x:c r="BZ14" s="69"/>
      <x:c r="CA14" s="69"/>
      <x:c r="CB14" s="69"/>
      <x:c r="CC14" s="69"/>
      <x:c r="CD14" s="69"/>
      <x:c r="CE14" s="69"/>
      <x:c r="CF14" s="81" t="s">
        <x:v>65</x:v>
      </x:c>
    </x:row>
    <x:row r="15" ht="15.75" customHeight="1">
      <x:c r="A15" s="62">
        <x:v>12.0</x:v>
      </x:c>
      <x:c r="B15" s="63" t="s">
        <x:v>135</x:v>
      </x:c>
      <x:c r="C15" s="64">
        <x:v>12166.0</x:v>
      </x:c>
      <x:c r="D15" s="65"/>
      <x:c r="E15" s="65"/>
      <x:c r="F15" s="66" t="str">
        <x:f t="shared" si="1"/>
        <x:v>0</x:v>
      </x:c>
      <x:c r="G15" s="67">
        <x:f t="shared" si="2"/>
        <x:v>175.1904</x:v>
      </x:c>
      <x:c r="H15" s="67">
        <x:f t="shared" si="3"/>
        <x:v>14.5992</x:v>
      </x:c>
      <x:c r="I15" s="67">
        <x:f t="shared" si="4"/>
        <x:v>3.369046154</x:v>
      </x:c>
      <x:c r="J15" s="68"/>
      <x:c r="K15" s="68"/>
      <x:c r="L15" s="68"/>
      <x:c r="M15" s="69"/>
      <x:c r="N15" s="66" t="str">
        <x:f t="shared" si="5"/>
        <x:v>0</x:v>
      </x:c>
      <x:c r="O15" s="68"/>
      <x:c r="P15" s="66" t="str">
        <x:f t="shared" si="6"/>
        <x:v>0</x:v>
      </x:c>
      <x:c r="Q15" s="65"/>
      <x:c r="R15" s="66" t="str">
        <x:f t="shared" si="7"/>
        <x:v>0</x:v>
      </x:c>
      <x:c r="S15" s="67">
        <x:f t="shared" si="8"/>
        <x:v>20</x:v>
      </x:c>
      <x:c r="T15" s="70"/>
      <x:c r="U15" s="72">
        <x:f t="shared" si="9"/>
        <x:v>0</x:v>
      </x:c>
      <x:c r="V15" s="73">
        <x:f t="shared" si="10"/>
        <x:v>40</x:v>
      </x:c>
      <x:c r="W15" s="70"/>
      <x:c r="X15" s="72">
        <x:f t="shared" si="11"/>
        <x:v>0</x:v>
      </x:c>
      <x:c r="Y15" s="74">
        <x:f t="shared" si="12"/>
        <x:v>30</x:v>
      </x:c>
      <x:c r="Z15" s="70"/>
      <x:c r="AA15" s="72">
        <x:f t="shared" si="13"/>
        <x:v>0</x:v>
      </x:c>
      <x:c r="AB15" s="74">
        <x:f t="shared" si="14"/>
        <x:v>28</x:v>
      </x:c>
      <x:c r="AC15" s="70"/>
      <x:c r="AD15" s="72">
        <x:f t="shared" si="15"/>
        <x:v>0</x:v>
      </x:c>
      <x:c r="AE15" s="74">
        <x:f t="shared" si="16"/>
        <x:v>17.14704115</x:v>
      </x:c>
      <x:c r="AF15" s="70"/>
      <x:c r="AG15" s="72">
        <x:f t="shared" si="17"/>
        <x:v>0</x:v>
      </x:c>
      <x:c r="AH15" s="74">
        <x:f t="shared" si="18"/>
        <x:v>20</x:v>
      </x:c>
      <x:c r="AI15" s="70"/>
      <x:c r="AJ15" s="72">
        <x:f t="shared" si="19"/>
        <x:v>0</x:v>
      </x:c>
      <x:c r="AK15" s="74">
        <x:f t="shared" si="20"/>
        <x:v>25</x:v>
      </x:c>
      <x:c r="AL15" s="70"/>
      <x:c r="AM15" s="72">
        <x:f t="shared" si="21"/>
        <x:v>0</x:v>
      </x:c>
      <x:c r="AN15" s="74">
        <x:f t="shared" si="22"/>
        <x:v>20</x:v>
      </x:c>
      <x:c r="AO15" s="70"/>
      <x:c r="AP15" s="72">
        <x:f t="shared" si="23"/>
        <x:v>0</x:v>
      </x:c>
      <x:c r="AQ15" s="74">
        <x:f t="shared" si="24"/>
        <x:v>30</x:v>
      </x:c>
      <x:c r="AR15" s="70"/>
      <x:c r="AS15" s="72">
        <x:f t="shared" si="25"/>
        <x:v>0</x:v>
      </x:c>
      <x:c r="AT15" s="74">
        <x:f t="shared" si="26"/>
        <x:v>34</x:v>
      </x:c>
      <x:c r="AU15" s="74"/>
      <x:c r="AV15" s="72">
        <x:f t="shared" si="27"/>
        <x:v>0</x:v>
      </x:c>
      <x:c r="AW15" s="74">
        <x:f t="shared" si="28"/>
        <x:v>20</x:v>
      </x:c>
      <x:c r="AX15" s="70"/>
      <x:c r="AY15" s="72">
        <x:f t="shared" si="29"/>
        <x:v>0</x:v>
      </x:c>
      <x:c r="AZ15" s="74">
        <x:f t="shared" si="30"/>
        <x:v>187</x:v>
      </x:c>
      <x:c r="BA15" s="75"/>
      <x:c r="BB15" s="72">
        <x:f t="shared" si="31"/>
        <x:v>0</x:v>
      </x:c>
      <x:c r="BC15" s="73">
        <x:f t="shared" si="32"/>
        <x:v>1</x:v>
      </x:c>
      <x:c r="BD15" s="70"/>
      <x:c r="BE15" s="72">
        <x:f t="shared" si="33"/>
        <x:v>0</x:v>
      </x:c>
      <x:c r="BF15" s="74">
        <x:f t="shared" si="34"/>
        <x:v>45</x:v>
      </x:c>
      <x:c r="BG15" s="70"/>
      <x:c r="BH15" s="72">
        <x:f t="shared" si="35"/>
        <x:v>0</x:v>
      </x:c>
      <x:c r="BI15" s="76">
        <x:f t="shared" si="36"/>
        <x:v>2.53</x:v>
      </x:c>
      <x:c r="BJ15" s="76"/>
      <x:c r="BK15" s="72">
        <x:f t="shared" si="37"/>
        <x:v>0</x:v>
      </x:c>
      <x:c r="BL15" s="76">
        <x:f t="shared" si="38"/>
        <x:v>2</x:v>
      </x:c>
      <x:c r="BM15" s="77"/>
      <x:c r="BN15" s="72">
        <x:f t="shared" si="39"/>
        <x:v>0</x:v>
      </x:c>
      <x:c r="BO15" s="78"/>
      <x:c r="BP15" s="78"/>
      <x:c r="BQ15" s="79" t="str">
        <x:f t="shared" si="40"/>
        <x:v>0</x:v>
      </x:c>
      <x:c r="BR15" s="72"/>
      <x:c r="BS15" s="72"/>
      <x:c r="BT15" s="72"/>
      <x:c r="BU15" s="72"/>
      <x:c r="BV15" s="72"/>
      <x:c r="BW15" s="74"/>
      <x:c r="BX15" s="69"/>
      <x:c r="BY15" s="69"/>
      <x:c r="BZ15" s="69"/>
      <x:c r="CA15" s="69"/>
      <x:c r="CB15" s="69"/>
      <x:c r="CC15" s="69"/>
      <x:c r="CD15" s="69"/>
      <x:c r="CE15" s="69"/>
      <x:c r="CF15" s="81" t="s">
        <x:v>65</x:v>
      </x:c>
    </x:row>
    <x:row r="16" ht="15.75" customHeight="1">
      <x:c r="A16" s="62">
        <x:v>13.0</x:v>
      </x:c>
      <x:c r="B16" s="63" t="s">
        <x:v>136</x:v>
      </x:c>
      <x:c r="C16" s="64">
        <x:v>9751.0</x:v>
      </x:c>
      <x:c r="D16" s="65"/>
      <x:c r="E16" s="65"/>
      <x:c r="F16" s="66" t="str">
        <x:f t="shared" si="1"/>
        <x:v>0</x:v>
      </x:c>
      <x:c r="G16" s="67">
        <x:f t="shared" si="2"/>
        <x:v>140.4144</x:v>
      </x:c>
      <x:c r="H16" s="67">
        <x:f t="shared" si="3"/>
        <x:v>11.7012</x:v>
      </x:c>
      <x:c r="I16" s="67">
        <x:f t="shared" si="4"/>
        <x:v>2.700276923</x:v>
      </x:c>
      <x:c r="J16" s="68"/>
      <x:c r="K16" s="68"/>
      <x:c r="L16" s="68"/>
      <x:c r="M16" s="69"/>
      <x:c r="N16" s="66" t="str">
        <x:f t="shared" si="5"/>
        <x:v>0</x:v>
      </x:c>
      <x:c r="O16" s="68"/>
      <x:c r="P16" s="66" t="str">
        <x:f t="shared" si="6"/>
        <x:v>0</x:v>
      </x:c>
      <x:c r="Q16" s="65"/>
      <x:c r="R16" s="66" t="str">
        <x:f t="shared" si="7"/>
        <x:v>0</x:v>
      </x:c>
      <x:c r="S16" s="67">
        <x:f t="shared" si="8"/>
        <x:v>20</x:v>
      </x:c>
      <x:c r="T16" s="70"/>
      <x:c r="U16" s="72">
        <x:f t="shared" si="9"/>
        <x:v>0</x:v>
      </x:c>
      <x:c r="V16" s="73">
        <x:f t="shared" si="10"/>
        <x:v>40</x:v>
      </x:c>
      <x:c r="W16" s="70"/>
      <x:c r="X16" s="72">
        <x:f t="shared" si="11"/>
        <x:v>0</x:v>
      </x:c>
      <x:c r="Y16" s="74">
        <x:f t="shared" si="12"/>
        <x:v>30</x:v>
      </x:c>
      <x:c r="Z16" s="70"/>
      <x:c r="AA16" s="72">
        <x:f t="shared" si="13"/>
        <x:v>0</x:v>
      </x:c>
      <x:c r="AB16" s="74">
        <x:f t="shared" si="14"/>
        <x:v>24</x:v>
      </x:c>
      <x:c r="AC16" s="70"/>
      <x:c r="AD16" s="72">
        <x:f t="shared" si="15"/>
        <x:v>0</x:v>
      </x:c>
      <x:c r="AE16" s="74">
        <x:f t="shared" si="16"/>
        <x:v>13.74328442</x:v>
      </x:c>
      <x:c r="AF16" s="70"/>
      <x:c r="AG16" s="72">
        <x:f t="shared" si="17"/>
        <x:v>0</x:v>
      </x:c>
      <x:c r="AH16" s="74">
        <x:f t="shared" si="18"/>
        <x:v>15</x:v>
      </x:c>
      <x:c r="AI16" s="70"/>
      <x:c r="AJ16" s="72">
        <x:f t="shared" si="19"/>
        <x:v>0</x:v>
      </x:c>
      <x:c r="AK16" s="74">
        <x:f t="shared" si="20"/>
        <x:v>20</x:v>
      </x:c>
      <x:c r="AL16" s="70"/>
      <x:c r="AM16" s="72">
        <x:f t="shared" si="21"/>
        <x:v>0</x:v>
      </x:c>
      <x:c r="AN16" s="74">
        <x:f t="shared" si="22"/>
        <x:v>10</x:v>
      </x:c>
      <x:c r="AO16" s="70"/>
      <x:c r="AP16" s="72">
        <x:f t="shared" si="23"/>
        <x:v>0</x:v>
      </x:c>
      <x:c r="AQ16" s="74">
        <x:f t="shared" si="24"/>
        <x:v>20</x:v>
      </x:c>
      <x:c r="AR16" s="70"/>
      <x:c r="AS16" s="72">
        <x:f t="shared" si="25"/>
        <x:v>0</x:v>
      </x:c>
      <x:c r="AT16" s="74">
        <x:f t="shared" si="26"/>
        <x:v>28</x:v>
      </x:c>
      <x:c r="AU16" s="74"/>
      <x:c r="AV16" s="72">
        <x:f t="shared" si="27"/>
        <x:v>0</x:v>
      </x:c>
      <x:c r="AW16" s="74">
        <x:f t="shared" si="28"/>
        <x:v>20</x:v>
      </x:c>
      <x:c r="AX16" s="70"/>
      <x:c r="AY16" s="72">
        <x:f t="shared" si="29"/>
        <x:v>0</x:v>
      </x:c>
      <x:c r="AZ16" s="74">
        <x:f t="shared" si="30"/>
        <x:v>147</x:v>
      </x:c>
      <x:c r="BA16" s="75"/>
      <x:c r="BB16" s="72">
        <x:f t="shared" si="31"/>
        <x:v>0</x:v>
      </x:c>
      <x:c r="BC16" s="73">
        <x:f t="shared" si="32"/>
        <x:v>1</x:v>
      </x:c>
      <x:c r="BD16" s="70"/>
      <x:c r="BE16" s="72">
        <x:f t="shared" si="33"/>
        <x:v>0</x:v>
      </x:c>
      <x:c r="BF16" s="74">
        <x:f t="shared" si="34"/>
        <x:v>30</x:v>
      </x:c>
      <x:c r="BG16" s="70"/>
      <x:c r="BH16" s="72">
        <x:f t="shared" si="35"/>
        <x:v>0</x:v>
      </x:c>
      <x:c r="BI16" s="76">
        <x:f t="shared" si="36"/>
        <x:v>1.98</x:v>
      </x:c>
      <x:c r="BJ16" s="76"/>
      <x:c r="BK16" s="72">
        <x:f t="shared" si="37"/>
        <x:v>0</x:v>
      </x:c>
      <x:c r="BL16" s="76">
        <x:f t="shared" si="38"/>
        <x:v>2</x:v>
      </x:c>
      <x:c r="BM16" s="77"/>
      <x:c r="BN16" s="72">
        <x:f t="shared" si="39"/>
        <x:v>0</x:v>
      </x:c>
      <x:c r="BO16" s="78"/>
      <x:c r="BP16" s="78"/>
      <x:c r="BQ16" s="79" t="str">
        <x:f t="shared" si="40"/>
        <x:v>0</x:v>
      </x:c>
      <x:c r="BR16" s="72"/>
      <x:c r="BS16" s="72"/>
      <x:c r="BT16" s="72"/>
      <x:c r="BU16" s="72"/>
      <x:c r="BV16" s="72"/>
      <x:c r="BW16" s="74"/>
      <x:c r="BX16" s="69"/>
      <x:c r="BY16" s="69"/>
      <x:c r="BZ16" s="69"/>
      <x:c r="CA16" s="69"/>
      <x:c r="CB16" s="69"/>
      <x:c r="CC16" s="69"/>
      <x:c r="CD16" s="69"/>
      <x:c r="CE16" s="69"/>
      <x:c r="CF16" s="81" t="s">
        <x:v>65</x:v>
      </x:c>
    </x:row>
    <x:row r="17" ht="15.75" customHeight="1">
      <x:c r="A17" s="62">
        <x:v>14.0</x:v>
      </x:c>
      <x:c r="B17" s="63" t="s">
        <x:v>137</x:v>
      </x:c>
      <x:c r="C17" s="64">
        <x:v>14345.0</x:v>
      </x:c>
      <x:c r="D17" s="65"/>
      <x:c r="E17" s="65"/>
      <x:c r="F17" s="66" t="str">
        <x:f t="shared" si="1"/>
        <x:v>0</x:v>
      </x:c>
      <x:c r="G17" s="67">
        <x:f t="shared" si="2"/>
        <x:v>206.568</x:v>
      </x:c>
      <x:c r="H17" s="67">
        <x:f t="shared" si="3"/>
        <x:v>17.214</x:v>
      </x:c>
      <x:c r="I17" s="67">
        <x:f t="shared" si="4"/>
        <x:v>3.972461538</x:v>
      </x:c>
      <x:c r="J17" s="68"/>
      <x:c r="K17" s="68"/>
      <x:c r="L17" s="68"/>
      <x:c r="M17" s="69"/>
      <x:c r="N17" s="66" t="str">
        <x:f t="shared" si="5"/>
        <x:v>0</x:v>
      </x:c>
      <x:c r="O17" s="68"/>
      <x:c r="P17" s="66" t="str">
        <x:f t="shared" si="6"/>
        <x:v>0</x:v>
      </x:c>
      <x:c r="Q17" s="65"/>
      <x:c r="R17" s="66" t="str">
        <x:f t="shared" si="7"/>
        <x:v>0</x:v>
      </x:c>
      <x:c r="S17" s="67">
        <x:f t="shared" si="8"/>
        <x:v>20</x:v>
      </x:c>
      <x:c r="T17" s="70"/>
      <x:c r="U17" s="72">
        <x:f t="shared" si="9"/>
        <x:v>0</x:v>
      </x:c>
      <x:c r="V17" s="73">
        <x:f t="shared" si="10"/>
        <x:v>60</x:v>
      </x:c>
      <x:c r="W17" s="70"/>
      <x:c r="X17" s="72">
        <x:f t="shared" si="11"/>
        <x:v>0</x:v>
      </x:c>
      <x:c r="Y17" s="74">
        <x:f t="shared" si="12"/>
        <x:v>40</x:v>
      </x:c>
      <x:c r="Z17" s="70"/>
      <x:c r="AA17" s="72">
        <x:f t="shared" si="13"/>
        <x:v>0</x:v>
      </x:c>
      <x:c r="AB17" s="74">
        <x:f t="shared" si="14"/>
        <x:v>36</x:v>
      </x:c>
      <x:c r="AC17" s="70"/>
      <x:c r="AD17" s="72">
        <x:f t="shared" si="15"/>
        <x:v>0</x:v>
      </x:c>
      <x:c r="AE17" s="74">
        <x:f t="shared" si="16"/>
        <x:v>20.21817404</x:v>
      </x:c>
      <x:c r="AF17" s="70"/>
      <x:c r="AG17" s="72">
        <x:f t="shared" si="17"/>
        <x:v>0</x:v>
      </x:c>
      <x:c r="AH17" s="74">
        <x:f t="shared" si="18"/>
        <x:v>25</x:v>
      </x:c>
      <x:c r="AI17" s="70"/>
      <x:c r="AJ17" s="72">
        <x:f t="shared" si="19"/>
        <x:v>0</x:v>
      </x:c>
      <x:c r="AK17" s="74">
        <x:f t="shared" si="20"/>
        <x:v>30</x:v>
      </x:c>
      <x:c r="AL17" s="70"/>
      <x:c r="AM17" s="72">
        <x:f t="shared" si="21"/>
        <x:v>0</x:v>
      </x:c>
      <x:c r="AN17" s="74">
        <x:f t="shared" si="22"/>
        <x:v>20</x:v>
      </x:c>
      <x:c r="AO17" s="70"/>
      <x:c r="AP17" s="72">
        <x:f t="shared" si="23"/>
        <x:v>0</x:v>
      </x:c>
      <x:c r="AQ17" s="74">
        <x:f t="shared" si="24"/>
        <x:v>30</x:v>
      </x:c>
      <x:c r="AR17" s="70"/>
      <x:c r="AS17" s="72">
        <x:f t="shared" si="25"/>
        <x:v>0</x:v>
      </x:c>
      <x:c r="AT17" s="74">
        <x:f t="shared" si="26"/>
        <x:v>40</x:v>
      </x:c>
      <x:c r="AU17" s="74"/>
      <x:c r="AV17" s="72">
        <x:f t="shared" si="27"/>
        <x:v>0</x:v>
      </x:c>
      <x:c r="AW17" s="74">
        <x:f t="shared" si="28"/>
        <x:v>20</x:v>
      </x:c>
      <x:c r="AX17" s="70"/>
      <x:c r="AY17" s="72">
        <x:f t="shared" si="29"/>
        <x:v>0</x:v>
      </x:c>
      <x:c r="AZ17" s="74">
        <x:f t="shared" si="30"/>
        <x:v>221</x:v>
      </x:c>
      <x:c r="BA17" s="75"/>
      <x:c r="BB17" s="72">
        <x:f t="shared" si="31"/>
        <x:v>0</x:v>
      </x:c>
      <x:c r="BC17" s="73">
        <x:f t="shared" si="32"/>
        <x:v>1</x:v>
      </x:c>
      <x:c r="BD17" s="70"/>
      <x:c r="BE17" s="72">
        <x:f t="shared" si="33"/>
        <x:v>0</x:v>
      </x:c>
      <x:c r="BF17" s="74">
        <x:f t="shared" si="34"/>
        <x:v>50</x:v>
      </x:c>
      <x:c r="BG17" s="70"/>
      <x:c r="BH17" s="72">
        <x:f t="shared" si="35"/>
        <x:v>0</x:v>
      </x:c>
      <x:c r="BI17" s="76">
        <x:f t="shared" si="36"/>
        <x:v>2.92</x:v>
      </x:c>
      <x:c r="BJ17" s="76"/>
      <x:c r="BK17" s="72">
        <x:f t="shared" si="37"/>
        <x:v>0</x:v>
      </x:c>
      <x:c r="BL17" s="76">
        <x:f t="shared" si="38"/>
        <x:v>3</x:v>
      </x:c>
      <x:c r="BM17" s="77"/>
      <x:c r="BN17" s="72">
        <x:f t="shared" si="39"/>
        <x:v>0</x:v>
      </x:c>
      <x:c r="BO17" s="78"/>
      <x:c r="BP17" s="78"/>
      <x:c r="BQ17" s="79" t="str">
        <x:f t="shared" si="40"/>
        <x:v>0</x:v>
      </x:c>
      <x:c r="BR17" s="72"/>
      <x:c r="BS17" s="72"/>
      <x:c r="BT17" s="72"/>
      <x:c r="BU17" s="72"/>
      <x:c r="BV17" s="72"/>
      <x:c r="BW17" s="74"/>
      <x:c r="BX17" s="69"/>
      <x:c r="BY17" s="69"/>
      <x:c r="BZ17" s="69"/>
      <x:c r="CA17" s="69"/>
      <x:c r="CB17" s="69"/>
      <x:c r="CC17" s="69"/>
      <x:c r="CD17" s="69"/>
      <x:c r="CE17" s="69"/>
      <x:c r="CF17" s="81" t="s">
        <x:v>65</x:v>
      </x:c>
    </x:row>
    <x:row r="18" ht="15.75" customHeight="1">
      <x:c r="A18" s="62">
        <x:v>15.0</x:v>
      </x:c>
      <x:c r="B18" s="63" t="s">
        <x:v>138</x:v>
      </x:c>
      <x:c r="C18" s="64">
        <x:v>11092.0</x:v>
      </x:c>
      <x:c r="D18" s="65"/>
      <x:c r="E18" s="65"/>
      <x:c r="F18" s="66" t="str">
        <x:f t="shared" si="1"/>
        <x:v>0</x:v>
      </x:c>
      <x:c r="G18" s="67">
        <x:f t="shared" si="2"/>
        <x:v>159.7248</x:v>
      </x:c>
      <x:c r="H18" s="67">
        <x:f t="shared" si="3"/>
        <x:v>13.3104</x:v>
      </x:c>
      <x:c r="I18" s="67">
        <x:f t="shared" si="4"/>
        <x:v>3.071630769</x:v>
      </x:c>
      <x:c r="J18" s="68"/>
      <x:c r="K18" s="68"/>
      <x:c r="L18" s="68"/>
      <x:c r="M18" s="69"/>
      <x:c r="N18" s="66" t="str">
        <x:f t="shared" si="5"/>
        <x:v>0</x:v>
      </x:c>
      <x:c r="O18" s="68"/>
      <x:c r="P18" s="66" t="str">
        <x:f t="shared" si="6"/>
        <x:v>0</x:v>
      </x:c>
      <x:c r="Q18" s="65"/>
      <x:c r="R18" s="66" t="str">
        <x:f t="shared" si="7"/>
        <x:v>0</x:v>
      </x:c>
      <x:c r="S18" s="67">
        <x:f t="shared" si="8"/>
        <x:v>20</x:v>
      </x:c>
      <x:c r="T18" s="70"/>
      <x:c r="U18" s="72">
        <x:f t="shared" si="9"/>
        <x:v>0</x:v>
      </x:c>
      <x:c r="V18" s="73">
        <x:f t="shared" si="10"/>
        <x:v>40</x:v>
      </x:c>
      <x:c r="W18" s="70"/>
      <x:c r="X18" s="72">
        <x:f t="shared" si="11"/>
        <x:v>0</x:v>
      </x:c>
      <x:c r="Y18" s="74">
        <x:f t="shared" si="12"/>
        <x:v>30</x:v>
      </x:c>
      <x:c r="Z18" s="70"/>
      <x:c r="AA18" s="72">
        <x:f t="shared" si="13"/>
        <x:v>0</x:v>
      </x:c>
      <x:c r="AB18" s="74">
        <x:f t="shared" si="14"/>
        <x:v>28</x:v>
      </x:c>
      <x:c r="AC18" s="70"/>
      <x:c r="AD18" s="72">
        <x:f t="shared" si="15"/>
        <x:v>0</x:v>
      </x:c>
      <x:c r="AE18" s="74">
        <x:f t="shared" si="16"/>
        <x:v>15.63332077</x:v>
      </x:c>
      <x:c r="AF18" s="70"/>
      <x:c r="AG18" s="72">
        <x:f t="shared" si="17"/>
        <x:v>0</x:v>
      </x:c>
      <x:c r="AH18" s="74">
        <x:f t="shared" si="18"/>
        <x:v>20</x:v>
      </x:c>
      <x:c r="AI18" s="70"/>
      <x:c r="AJ18" s="72">
        <x:f t="shared" si="19"/>
        <x:v>0</x:v>
      </x:c>
      <x:c r="AK18" s="74">
        <x:f t="shared" si="20"/>
        <x:v>25</x:v>
      </x:c>
      <x:c r="AL18" s="70"/>
      <x:c r="AM18" s="72">
        <x:f t="shared" si="21"/>
        <x:v>0</x:v>
      </x:c>
      <x:c r="AN18" s="74">
        <x:f t="shared" si="22"/>
        <x:v>20</x:v>
      </x:c>
      <x:c r="AO18" s="70"/>
      <x:c r="AP18" s="72">
        <x:f t="shared" si="23"/>
        <x:v>0</x:v>
      </x:c>
      <x:c r="AQ18" s="74">
        <x:f t="shared" si="24"/>
        <x:v>30</x:v>
      </x:c>
      <x:c r="AR18" s="70"/>
      <x:c r="AS18" s="72">
        <x:f t="shared" si="25"/>
        <x:v>0</x:v>
      </x:c>
      <x:c r="AT18" s="74">
        <x:f t="shared" si="26"/>
        <x:v>30</x:v>
      </x:c>
      <x:c r="AU18" s="74"/>
      <x:c r="AV18" s="72">
        <x:f t="shared" si="27"/>
        <x:v>0</x:v>
      </x:c>
      <x:c r="AW18" s="74">
        <x:f t="shared" si="28"/>
        <x:v>20</x:v>
      </x:c>
      <x:c r="AX18" s="70"/>
      <x:c r="AY18" s="72">
        <x:f t="shared" si="29"/>
        <x:v>0</x:v>
      </x:c>
      <x:c r="AZ18" s="74">
        <x:f t="shared" si="30"/>
        <x:v>183</x:v>
      </x:c>
      <x:c r="BA18" s="75"/>
      <x:c r="BB18" s="72">
        <x:f t="shared" si="31"/>
        <x:v>0</x:v>
      </x:c>
      <x:c r="BC18" s="73">
        <x:f t="shared" si="32"/>
        <x:v>1</x:v>
      </x:c>
      <x:c r="BD18" s="70"/>
      <x:c r="BE18" s="72">
        <x:f t="shared" si="33"/>
        <x:v>0</x:v>
      </x:c>
      <x:c r="BF18" s="74">
        <x:f t="shared" si="34"/>
        <x:v>45</x:v>
      </x:c>
      <x:c r="BG18" s="70"/>
      <x:c r="BH18" s="72">
        <x:f t="shared" si="35"/>
        <x:v>0</x:v>
      </x:c>
      <x:c r="BI18" s="76">
        <x:f t="shared" si="36"/>
        <x:v>2.49</x:v>
      </x:c>
      <x:c r="BJ18" s="76"/>
      <x:c r="BK18" s="72">
        <x:f t="shared" si="37"/>
        <x:v>0</x:v>
      </x:c>
      <x:c r="BL18" s="76">
        <x:f t="shared" si="38"/>
        <x:v>2</x:v>
      </x:c>
      <x:c r="BM18" s="77"/>
      <x:c r="BN18" s="72">
        <x:f t="shared" si="39"/>
        <x:v>0</x:v>
      </x:c>
      <x:c r="BO18" s="78"/>
      <x:c r="BP18" s="78"/>
      <x:c r="BQ18" s="79" t="str">
        <x:f t="shared" si="40"/>
        <x:v>0</x:v>
      </x:c>
      <x:c r="BR18" s="72"/>
      <x:c r="BS18" s="72"/>
      <x:c r="BT18" s="72"/>
      <x:c r="BU18" s="72"/>
      <x:c r="BV18" s="72"/>
      <x:c r="BW18" s="74"/>
      <x:c r="BX18" s="69"/>
      <x:c r="BY18" s="69"/>
      <x:c r="BZ18" s="69"/>
      <x:c r="CA18" s="69"/>
      <x:c r="CB18" s="69"/>
      <x:c r="CC18" s="69"/>
      <x:c r="CD18" s="69"/>
      <x:c r="CE18" s="69"/>
      <x:c r="CF18" s="81" t="s">
        <x:v>65</x:v>
      </x:c>
    </x:row>
    <x:row r="19" ht="15.75" customHeight="1">
      <x:c r="A19" s="62">
        <x:v>16.0</x:v>
      </x:c>
      <x:c r="B19" s="63" t="s">
        <x:v>139</x:v>
      </x:c>
      <x:c r="C19" s="64">
        <x:v>11380.0</x:v>
      </x:c>
      <x:c r="D19" s="65"/>
      <x:c r="E19" s="65"/>
      <x:c r="F19" s="66" t="str">
        <x:f t="shared" si="1"/>
        <x:v>0</x:v>
      </x:c>
      <x:c r="G19" s="67">
        <x:f t="shared" si="2"/>
        <x:v>163.872</x:v>
      </x:c>
      <x:c r="H19" s="67">
        <x:f t="shared" si="3"/>
        <x:v>13.656</x:v>
      </x:c>
      <x:c r="I19" s="67">
        <x:f t="shared" si="4"/>
        <x:v>3.151384615</x:v>
      </x:c>
      <x:c r="J19" s="68"/>
      <x:c r="K19" s="68"/>
      <x:c r="L19" s="68"/>
      <x:c r="M19" s="69"/>
      <x:c r="N19" s="66" t="str">
        <x:f t="shared" si="5"/>
        <x:v>0</x:v>
      </x:c>
      <x:c r="O19" s="68"/>
      <x:c r="P19" s="66" t="str">
        <x:f t="shared" si="6"/>
        <x:v>0</x:v>
      </x:c>
      <x:c r="Q19" s="65"/>
      <x:c r="R19" s="66" t="str">
        <x:f t="shared" si="7"/>
        <x:v>0</x:v>
      </x:c>
      <x:c r="S19" s="67">
        <x:f t="shared" si="8"/>
        <x:v>20</x:v>
      </x:c>
      <x:c r="T19" s="70"/>
      <x:c r="U19" s="72">
        <x:f t="shared" si="9"/>
        <x:v>0</x:v>
      </x:c>
      <x:c r="V19" s="73">
        <x:f t="shared" si="10"/>
        <x:v>40</x:v>
      </x:c>
      <x:c r="W19" s="70"/>
      <x:c r="X19" s="72">
        <x:f t="shared" si="11"/>
        <x:v>0</x:v>
      </x:c>
      <x:c r="Y19" s="74">
        <x:f t="shared" si="12"/>
        <x:v>30</x:v>
      </x:c>
      <x:c r="Z19" s="70"/>
      <x:c r="AA19" s="72">
        <x:f t="shared" si="13"/>
        <x:v>0</x:v>
      </x:c>
      <x:c r="AB19" s="74">
        <x:f t="shared" si="14"/>
        <x:v>28</x:v>
      </x:c>
      <x:c r="AC19" s="70"/>
      <x:c r="AD19" s="72">
        <x:f t="shared" si="15"/>
        <x:v>0</x:v>
      </x:c>
      <x:c r="AE19" s="74">
        <x:f t="shared" si="16"/>
        <x:v>16.03923462</x:v>
      </x:c>
      <x:c r="AF19" s="70"/>
      <x:c r="AG19" s="72">
        <x:f t="shared" si="17"/>
        <x:v>0</x:v>
      </x:c>
      <x:c r="AH19" s="74">
        <x:f t="shared" si="18"/>
        <x:v>20</x:v>
      </x:c>
      <x:c r="AI19" s="70"/>
      <x:c r="AJ19" s="72">
        <x:f t="shared" si="19"/>
        <x:v>0</x:v>
      </x:c>
      <x:c r="AK19" s="74">
        <x:f t="shared" si="20"/>
        <x:v>25</x:v>
      </x:c>
      <x:c r="AL19" s="70"/>
      <x:c r="AM19" s="72">
        <x:f t="shared" si="21"/>
        <x:v>0</x:v>
      </x:c>
      <x:c r="AN19" s="74">
        <x:f t="shared" si="22"/>
        <x:v>20</x:v>
      </x:c>
      <x:c r="AO19" s="70"/>
      <x:c r="AP19" s="72">
        <x:f t="shared" si="23"/>
        <x:v>0</x:v>
      </x:c>
      <x:c r="AQ19" s="74">
        <x:f t="shared" si="24"/>
        <x:v>30</x:v>
      </x:c>
      <x:c r="AR19" s="70"/>
      <x:c r="AS19" s="72">
        <x:f t="shared" si="25"/>
        <x:v>0</x:v>
      </x:c>
      <x:c r="AT19" s="74">
        <x:f t="shared" si="26"/>
        <x:v>32</x:v>
      </x:c>
      <x:c r="AU19" s="74"/>
      <x:c r="AV19" s="72">
        <x:f t="shared" si="27"/>
        <x:v>0</x:v>
      </x:c>
      <x:c r="AW19" s="74">
        <x:f t="shared" si="28"/>
        <x:v>20</x:v>
      </x:c>
      <x:c r="AX19" s="70"/>
      <x:c r="AY19" s="72">
        <x:f t="shared" si="29"/>
        <x:v>0</x:v>
      </x:c>
      <x:c r="AZ19" s="74">
        <x:f t="shared" si="30"/>
        <x:v>185</x:v>
      </x:c>
      <x:c r="BA19" s="75"/>
      <x:c r="BB19" s="72">
        <x:f t="shared" si="31"/>
        <x:v>0</x:v>
      </x:c>
      <x:c r="BC19" s="73">
        <x:f t="shared" si="32"/>
        <x:v>1</x:v>
      </x:c>
      <x:c r="BD19" s="70"/>
      <x:c r="BE19" s="72">
        <x:f t="shared" si="33"/>
        <x:v>0</x:v>
      </x:c>
      <x:c r="BF19" s="74">
        <x:f t="shared" si="34"/>
        <x:v>45</x:v>
      </x:c>
      <x:c r="BG19" s="70"/>
      <x:c r="BH19" s="72">
        <x:f t="shared" si="35"/>
        <x:v>0</x:v>
      </x:c>
      <x:c r="BI19" s="76">
        <x:f t="shared" si="36"/>
        <x:v>2.51</x:v>
      </x:c>
      <x:c r="BJ19" s="76"/>
      <x:c r="BK19" s="72">
        <x:f t="shared" si="37"/>
        <x:v>0</x:v>
      </x:c>
      <x:c r="BL19" s="76">
        <x:f t="shared" si="38"/>
        <x:v>2</x:v>
      </x:c>
      <x:c r="BM19" s="77"/>
      <x:c r="BN19" s="72">
        <x:f t="shared" si="39"/>
        <x:v>0</x:v>
      </x:c>
      <x:c r="BO19" s="78"/>
      <x:c r="BP19" s="78"/>
      <x:c r="BQ19" s="79" t="str">
        <x:f t="shared" si="40"/>
        <x:v>0</x:v>
      </x:c>
      <x:c r="BR19" s="72"/>
      <x:c r="BS19" s="72"/>
      <x:c r="BT19" s="72"/>
      <x:c r="BU19" s="72"/>
      <x:c r="BV19" s="72"/>
      <x:c r="BW19" s="74"/>
      <x:c r="BX19" s="69"/>
      <x:c r="BY19" s="69"/>
      <x:c r="BZ19" s="69"/>
      <x:c r="CA19" s="69"/>
      <x:c r="CB19" s="69"/>
      <x:c r="CC19" s="69"/>
      <x:c r="CD19" s="69"/>
      <x:c r="CE19" s="69"/>
      <x:c r="CF19" s="81" t="s">
        <x:v>65</x:v>
      </x:c>
    </x:row>
    <x:row r="20" ht="15.75" customHeight="1">
      <x:c r="A20" s="62">
        <x:v>17.0</x:v>
      </x:c>
      <x:c r="B20" s="63" t="s">
        <x:v>140</x:v>
      </x:c>
      <x:c r="C20" s="64">
        <x:v>14629.0</x:v>
      </x:c>
      <x:c r="D20" s="65"/>
      <x:c r="E20" s="65"/>
      <x:c r="F20" s="66" t="str">
        <x:f t="shared" si="1"/>
        <x:v>0</x:v>
      </x:c>
      <x:c r="G20" s="67">
        <x:f t="shared" si="2"/>
        <x:v>210.6576</x:v>
      </x:c>
      <x:c r="H20" s="67">
        <x:f t="shared" si="3"/>
        <x:v>17.5548</x:v>
      </x:c>
      <x:c r="I20" s="67">
        <x:f t="shared" si="4"/>
        <x:v>4.051107692</x:v>
      </x:c>
      <x:c r="J20" s="68"/>
      <x:c r="K20" s="68"/>
      <x:c r="L20" s="68"/>
      <x:c r="M20" s="69"/>
      <x:c r="N20" s="66" t="str">
        <x:f t="shared" si="5"/>
        <x:v>0</x:v>
      </x:c>
      <x:c r="O20" s="68"/>
      <x:c r="P20" s="66" t="str">
        <x:f t="shared" si="6"/>
        <x:v>0</x:v>
      </x:c>
      <x:c r="Q20" s="65"/>
      <x:c r="R20" s="66" t="str">
        <x:f t="shared" si="7"/>
        <x:v>0</x:v>
      </x:c>
      <x:c r="S20" s="67">
        <x:f t="shared" si="8"/>
        <x:v>20</x:v>
      </x:c>
      <x:c r="T20" s="70"/>
      <x:c r="U20" s="72">
        <x:f t="shared" si="9"/>
        <x:v>0</x:v>
      </x:c>
      <x:c r="V20" s="73">
        <x:f t="shared" si="10"/>
        <x:v>60</x:v>
      </x:c>
      <x:c r="W20" s="70"/>
      <x:c r="X20" s="72">
        <x:f t="shared" si="11"/>
        <x:v>0</x:v>
      </x:c>
      <x:c r="Y20" s="74">
        <x:f t="shared" si="12"/>
        <x:v>40</x:v>
      </x:c>
      <x:c r="Z20" s="70"/>
      <x:c r="AA20" s="72">
        <x:f t="shared" si="13"/>
        <x:v>0</x:v>
      </x:c>
      <x:c r="AB20" s="74">
        <x:f t="shared" si="14"/>
        <x:v>36</x:v>
      </x:c>
      <x:c r="AC20" s="70"/>
      <x:c r="AD20" s="72">
        <x:f t="shared" si="15"/>
        <x:v>0</x:v>
      </x:c>
      <x:c r="AE20" s="74">
        <x:f t="shared" si="16"/>
        <x:v>20.61845019</x:v>
      </x:c>
      <x:c r="AF20" s="70"/>
      <x:c r="AG20" s="72">
        <x:f t="shared" si="17"/>
        <x:v>0</x:v>
      </x:c>
      <x:c r="AH20" s="74">
        <x:f t="shared" si="18"/>
        <x:v>25</x:v>
      </x:c>
      <x:c r="AI20" s="70"/>
      <x:c r="AJ20" s="72">
        <x:f t="shared" si="19"/>
        <x:v>0</x:v>
      </x:c>
      <x:c r="AK20" s="74">
        <x:f t="shared" si="20"/>
        <x:v>30</x:v>
      </x:c>
      <x:c r="AL20" s="70"/>
      <x:c r="AM20" s="72">
        <x:f t="shared" si="21"/>
        <x:v>0</x:v>
      </x:c>
      <x:c r="AN20" s="74">
        <x:f t="shared" si="22"/>
        <x:v>20</x:v>
      </x:c>
      <x:c r="AO20" s="70"/>
      <x:c r="AP20" s="72">
        <x:f t="shared" si="23"/>
        <x:v>0</x:v>
      </x:c>
      <x:c r="AQ20" s="74">
        <x:f t="shared" si="24"/>
        <x:v>30</x:v>
      </x:c>
      <x:c r="AR20" s="70"/>
      <x:c r="AS20" s="72">
        <x:f t="shared" si="25"/>
        <x:v>0</x:v>
      </x:c>
      <x:c r="AT20" s="74">
        <x:f t="shared" si="26"/>
        <x:v>40</x:v>
      </x:c>
      <x:c r="AU20" s="74"/>
      <x:c r="AV20" s="72">
        <x:f t="shared" si="27"/>
        <x:v>0</x:v>
      </x:c>
      <x:c r="AW20" s="74">
        <x:f t="shared" si="28"/>
        <x:v>20</x:v>
      </x:c>
      <x:c r="AX20" s="70"/>
      <x:c r="AY20" s="72">
        <x:f t="shared" si="29"/>
        <x:v>0</x:v>
      </x:c>
      <x:c r="AZ20" s="74">
        <x:f t="shared" si="30"/>
        <x:v>221</x:v>
      </x:c>
      <x:c r="BA20" s="75"/>
      <x:c r="BB20" s="72">
        <x:f t="shared" si="31"/>
        <x:v>0</x:v>
      </x:c>
      <x:c r="BC20" s="73">
        <x:f t="shared" si="32"/>
        <x:v>1</x:v>
      </x:c>
      <x:c r="BD20" s="70"/>
      <x:c r="BE20" s="72">
        <x:f t="shared" si="33"/>
        <x:v>0</x:v>
      </x:c>
      <x:c r="BF20" s="74">
        <x:f t="shared" si="34"/>
        <x:v>50</x:v>
      </x:c>
      <x:c r="BG20" s="70"/>
      <x:c r="BH20" s="72">
        <x:f t="shared" si="35"/>
        <x:v>0</x:v>
      </x:c>
      <x:c r="BI20" s="76">
        <x:f t="shared" si="36"/>
        <x:v>2.92</x:v>
      </x:c>
      <x:c r="BJ20" s="76"/>
      <x:c r="BK20" s="72">
        <x:f t="shared" si="37"/>
        <x:v>0</x:v>
      </x:c>
      <x:c r="BL20" s="76">
        <x:f t="shared" si="38"/>
        <x:v>3</x:v>
      </x:c>
      <x:c r="BM20" s="77"/>
      <x:c r="BN20" s="72">
        <x:f t="shared" si="39"/>
        <x:v>0</x:v>
      </x:c>
      <x:c r="BO20" s="78"/>
      <x:c r="BP20" s="78"/>
      <x:c r="BQ20" s="79" t="str">
        <x:f t="shared" si="40"/>
        <x:v>0</x:v>
      </x:c>
      <x:c r="BR20" s="72"/>
      <x:c r="BS20" s="72"/>
      <x:c r="BT20" s="72"/>
      <x:c r="BU20" s="72"/>
      <x:c r="BV20" s="72"/>
      <x:c r="BW20" s="74"/>
      <x:c r="BX20" s="69"/>
      <x:c r="BY20" s="69"/>
      <x:c r="BZ20" s="69"/>
      <x:c r="CA20" s="69"/>
      <x:c r="CB20" s="69"/>
      <x:c r="CC20" s="69"/>
      <x:c r="CD20" s="69"/>
      <x:c r="CE20" s="69"/>
      <x:c r="CF20" s="81" t="s">
        <x:v>65</x:v>
      </x:c>
    </x:row>
    <x:row r="21" ht="36" customHeight="1">
      <x:c r="A21" s="83"/>
      <x:c r="B21" s="84" t="s">
        <x:v>98</x:v>
      </x:c>
      <x:c r="C21" s="85" t="n">
        <x:f>SUM(C4:C20)</x:f>
        <x:v>241871</x:v>
      </x:c>
      <x:c r="D21" s="86"/>
      <x:c r="E21" s="86"/>
      <x:c r="F21" s="88"/>
      <x:c r="G21" s="89"/>
      <x:c r="H21" s="89"/>
      <x:c r="I21" s="89"/>
      <x:c r="J21" s="89"/>
      <x:c r="K21" s="89"/>
      <x:c r="L21" s="89"/>
      <x:c r="M21" s="86"/>
      <x:c r="N21" s="88"/>
      <x:c r="O21" s="86"/>
      <x:c r="P21" s="88"/>
      <x:c r="Q21" s="86"/>
      <x:c r="R21" s="88"/>
      <x:c r="S21" s="67">
        <x:f t="shared" si="8"/>
        <x:v>260</x:v>
      </x:c>
      <x:c r="T21" s="70"/>
      <x:c r="U21" s="72" t="n">
        <x:f>IFERROR(T21/S21,"0")</x:f>
        <x:v>0</x:v>
      </x:c>
      <x:c r="V21" s="73">
        <x:f t="shared" si="10"/>
        <x:v>780</x:v>
      </x:c>
      <x:c r="W21" s="70"/>
      <x:c r="X21" s="72">
        <x:f t="shared" si="11"/>
        <x:v>0</x:v>
      </x:c>
      <x:c r="Y21" s="74">
        <x:f t="shared" si="12"/>
        <x:v>580</x:v>
      </x:c>
      <x:c r="Z21" s="70"/>
      <x:c r="AA21" s="72">
        <x:f t="shared" si="13"/>
        <x:v>0</x:v>
      </x:c>
      <x:c r="AB21" s="74">
        <x:f t="shared" si="14"/>
        <x:v>544</x:v>
      </x:c>
      <x:c r="AC21" s="70"/>
      <x:c r="AD21" s="72">
        <x:f t="shared" si="15"/>
        <x:v>0</x:v>
      </x:c>
      <x:c r="AE21" s="74">
        <x:f t="shared" si="16"/>
        <x:v>340.898569</x:v>
      </x:c>
      <x:c r="AF21" s="70"/>
      <x:c r="AG21" s="72">
        <x:f t="shared" si="17"/>
        <x:v>0</x:v>
      </x:c>
      <x:c r="AH21" s="74">
        <x:f t="shared" si="18"/>
        <x:v>365</x:v>
      </x:c>
      <x:c r="AI21" s="70"/>
      <x:c r="AJ21" s="72">
        <x:f t="shared" si="19"/>
        <x:v>0</x:v>
      </x:c>
      <x:c r="AK21" s="74">
        <x:f t="shared" si="20"/>
        <x:v>445</x:v>
      </x:c>
      <x:c r="AL21" s="70"/>
      <x:c r="AM21" s="72">
        <x:f t="shared" si="21"/>
        <x:v>0</x:v>
      </x:c>
      <x:c r="AN21" s="74">
        <x:f t="shared" si="22"/>
        <x:v>230</x:v>
      </x:c>
      <x:c r="AO21" s="70"/>
      <x:c r="AP21" s="72">
        <x:f t="shared" si="23"/>
        <x:v>0</x:v>
      </x:c>
      <x:c r="AQ21" s="74">
        <x:f t="shared" si="24"/>
        <x:v>450</x:v>
      </x:c>
      <x:c r="AR21" s="70"/>
      <x:c r="AS21" s="72">
        <x:f t="shared" si="25"/>
        <x:v>0</x:v>
      </x:c>
      <x:c r="AT21" s="74">
        <x:f t="shared" si="26"/>
        <x:v>648</x:v>
      </x:c>
      <x:c r="AU21" s="74"/>
      <x:c r="AV21" s="72">
        <x:f t="shared" si="27"/>
        <x:v>0</x:v>
      </x:c>
      <x:c r="AW21" s="74">
        <x:f t="shared" si="28"/>
        <x:v>260</x:v>
      </x:c>
      <x:c r="AX21" s="70"/>
      <x:c r="AY21" s="72">
        <x:f t="shared" si="29"/>
        <x:v>0</x:v>
      </x:c>
      <x:c r="AZ21" s="74">
        <x:f t="shared" si="30"/>
        <x:v>3262</x:v>
      </x:c>
      <x:c r="BA21" s="75"/>
      <x:c r="BB21" s="72">
        <x:f t="shared" si="31"/>
        <x:v>0</x:v>
      </x:c>
      <x:c r="BC21" s="73">
        <x:f t="shared" si="32"/>
        <x:v>13</x:v>
      </x:c>
      <x:c r="BD21" s="70"/>
      <x:c r="BE21" s="72">
        <x:f t="shared" si="33"/>
        <x:v>0</x:v>
      </x:c>
      <x:c r="BF21" s="74">
        <x:f t="shared" si="34"/>
        <x:v>675</x:v>
      </x:c>
      <x:c r="BG21" s="70"/>
      <x:c r="BH21" s="72">
        <x:f t="shared" si="35"/>
        <x:v>0</x:v>
      </x:c>
      <x:c r="BI21" s="76">
        <x:f t="shared" si="36"/>
        <x:v>42.1</x:v>
      </x:c>
      <x:c r="BJ21" s="76"/>
      <x:c r="BK21" s="72">
        <x:f t="shared" si="37"/>
        <x:v>0</x:v>
      </x:c>
      <x:c r="BL21" s="76">
        <x:f t="shared" si="38"/>
        <x:v>39</x:v>
      </x:c>
      <x:c r="BM21" s="77"/>
      <x:c r="BN21" s="72">
        <x:f t="shared" si="39"/>
        <x:v>0</x:v>
      </x:c>
      <x:c r="BO21" s="78"/>
      <x:c r="BP21" s="78"/>
      <x:c r="BQ21" s="79" t="str">
        <x:f t="shared" si="40"/>
        <x:v>0</x:v>
      </x:c>
      <x:c r="BR21" s="72"/>
      <x:c r="BS21" s="72"/>
      <x:c r="BT21" s="72"/>
      <x:c r="BU21" s="72"/>
      <x:c r="BV21" s="72"/>
      <x:c r="BW21" s="74"/>
      <x:c r="BX21" s="78"/>
      <x:c r="BY21" s="78"/>
      <x:c r="BZ21" s="78"/>
      <x:c r="CA21" s="78"/>
      <x:c r="CB21" s="78"/>
      <x:c r="CC21" s="78"/>
      <x:c r="CD21" s="78"/>
      <x:c r="CE21" s="78"/>
      <x:c r="CF21" s="81" t="s">
        <x:v>71</x:v>
      </x:c>
    </x:row>
    <x:row r="22" ht="32.25" customHeight="1">
      <x:c r="A22" s="90"/>
      <x:c r="B22" s="91" t="s">
        <x:v>99</x:v>
      </x:c>
      <x:c r="C22" s="92" t="n">
        <x:f>C21</x:f>
        <x:v>241871</x:v>
      </x:c>
      <x:c r="D22" s="93" t="n">
        <x:f t="shared" ref="D22:E22" si="41">SUM(D4:D21)</x:f>
        <x:v>0</x:v>
      </x:c>
      <x:c r="E22" s="93">
        <x:f t="shared" si="41"/>
        <x:v>0</x:v>
      </x:c>
      <x:c r="F22" s="94" t="n">
        <x:f>IFERROR(E22/D22,"0")</x:f>
        <x:v>0</x:v>
      </x:c>
      <x:c r="G22" s="95" t="n">
        <x:f t="shared" ref="G22:R22" si="42">SUM(G4:G21)</x:f>
        <x:v>3482.9424</x:v>
      </x:c>
      <x:c r="H22" s="95">
        <x:f t="shared" si="42"/>
        <x:v>290.2452</x:v>
      </x:c>
      <x:c r="I22" s="95">
        <x:f t="shared" si="42"/>
        <x:v>66.97966154</x:v>
      </x:c>
      <x:c r="J22" s="95">
        <x:f t="shared" si="42"/>
        <x:v>0</x:v>
      </x:c>
      <x:c r="K22" s="95">
        <x:f t="shared" si="42"/>
        <x:v>0</x:v>
      </x:c>
      <x:c r="L22" s="95">
        <x:f t="shared" si="42"/>
        <x:v>0</x:v>
      </x:c>
      <x:c r="M22" s="95">
        <x:f t="shared" si="42"/>
        <x:v>0</x:v>
      </x:c>
      <x:c r="N22" s="95">
        <x:f t="shared" si="42"/>
        <x:v>0</x:v>
      </x:c>
      <x:c r="O22" s="95">
        <x:f t="shared" si="42"/>
        <x:v>0</x:v>
      </x:c>
      <x:c r="P22" s="95">
        <x:f t="shared" si="42"/>
        <x:v>0</x:v>
      </x:c>
      <x:c r="Q22" s="95">
        <x:f t="shared" si="42"/>
        <x:v>0</x:v>
      </x:c>
      <x:c r="R22" s="95">
        <x:f t="shared" si="42"/>
        <x:v>0</x:v>
      </x:c>
      <x:c r="S22" s="95">
        <x:f t="shared" si="8"/>
        <x:v>260</x:v>
      </x:c>
      <x:c r="T22" s="96" t="n">
        <x:f>SUM(T4:T21)</x:f>
        <x:v>0</x:v>
      </x:c>
      <x:c r="U22" s="97" t="n">
        <x:f>T22/S22</x:f>
        <x:v>0</x:v>
      </x:c>
      <x:c r="V22" s="98">
        <x:f t="shared" si="10"/>
        <x:v>780</x:v>
      </x:c>
      <x:c r="W22" s="93" t="n">
        <x:f>SUM(W4:W21)</x:f>
        <x:v>0</x:v>
      </x:c>
      <x:c r="X22" s="97">
        <x:f t="shared" si="11"/>
        <x:v>0</x:v>
      </x:c>
      <x:c r="Y22" s="99">
        <x:f t="shared" si="12"/>
        <x:v>580</x:v>
      </x:c>
      <x:c r="Z22" s="93" t="n">
        <x:f>SUM(Z4:Z21)</x:f>
        <x:v>0</x:v>
      </x:c>
      <x:c r="AA22" s="97">
        <x:f t="shared" si="13"/>
        <x:v>0</x:v>
      </x:c>
      <x:c r="AB22" s="99">
        <x:f t="shared" si="14"/>
        <x:v>544</x:v>
      </x:c>
      <x:c r="AC22" s="93" t="n">
        <x:f>SUM(AC4:AC21)</x:f>
        <x:v>0</x:v>
      </x:c>
      <x:c r="AD22" s="97">
        <x:f t="shared" si="15"/>
        <x:v>0</x:v>
      </x:c>
      <x:c r="AE22" s="99">
        <x:f t="shared" si="16"/>
        <x:v>340.898569</x:v>
      </x:c>
      <x:c r="AF22" s="93" t="n">
        <x:f>SUM(AF4:AF21)</x:f>
        <x:v>0</x:v>
      </x:c>
      <x:c r="AG22" s="97">
        <x:f t="shared" si="17"/>
        <x:v>0</x:v>
      </x:c>
      <x:c r="AH22" s="99">
        <x:f t="shared" si="18"/>
        <x:v>365</x:v>
      </x:c>
      <x:c r="AI22" s="95" t="n">
        <x:f>SUM(AI4:AI21)</x:f>
        <x:v>0</x:v>
      </x:c>
      <x:c r="AJ22" s="97">
        <x:f t="shared" si="19"/>
        <x:v>0</x:v>
      </x:c>
      <x:c r="AK22" s="99">
        <x:f t="shared" si="20"/>
        <x:v>445</x:v>
      </x:c>
      <x:c r="AL22" s="93" t="n">
        <x:f>SUM(AL4:AL21)</x:f>
        <x:v>0</x:v>
      </x:c>
      <x:c r="AM22" s="97">
        <x:f t="shared" si="21"/>
        <x:v>0</x:v>
      </x:c>
      <x:c r="AN22" s="99">
        <x:f t="shared" si="22"/>
        <x:v>230</x:v>
      </x:c>
      <x:c r="AO22" s="93" t="n">
        <x:f>SUM(AO4:AO21)</x:f>
        <x:v>0</x:v>
      </x:c>
      <x:c r="AP22" s="97">
        <x:f t="shared" si="23"/>
        <x:v>0</x:v>
      </x:c>
      <x:c r="AQ22" s="99">
        <x:f t="shared" si="24"/>
        <x:v>450</x:v>
      </x:c>
      <x:c r="AR22" s="93" t="n">
        <x:f>SUM(AR4:AR21)</x:f>
        <x:v>0</x:v>
      </x:c>
      <x:c r="AS22" s="97">
        <x:f t="shared" si="25"/>
        <x:v>0</x:v>
      </x:c>
      <x:c r="AT22" s="99">
        <x:f t="shared" si="26"/>
        <x:v>648</x:v>
      </x:c>
      <x:c r="AU22" s="95" t="n">
        <x:f>SUM(AU4:AU21)</x:f>
        <x:v>0</x:v>
      </x:c>
      <x:c r="AV22" s="97">
        <x:f t="shared" si="27"/>
        <x:v>0</x:v>
      </x:c>
      <x:c r="AW22" s="95" t="n">
        <x:f t="shared" ref="AW22:AX22" si="43">SUM(AW4:AW21)</x:f>
        <x:v>620</x:v>
      </x:c>
      <x:c r="AX22" s="100">
        <x:f t="shared" si="43"/>
        <x:v>0</x:v>
      </x:c>
      <x:c r="AY22" s="97">
        <x:f t="shared" si="29"/>
        <x:v>0</x:v>
      </x:c>
      <x:c r="AZ22" s="95" t="n">
        <x:f t="shared" ref="AZ22:BA22" si="44">SUM(AZ4:AZ21)</x:f>
        <x:v>6915</x:v>
      </x:c>
      <x:c r="BA22" s="101">
        <x:f t="shared" si="44"/>
        <x:v>0</x:v>
      </x:c>
      <x:c r="BB22" s="97">
        <x:f t="shared" si="31"/>
        <x:v>0</x:v>
      </x:c>
      <x:c r="BC22" s="95" t="n">
        <x:f t="shared" ref="BC22:BD22" si="45">SUM(BC4:BC21)</x:f>
        <x:v>31</x:v>
      </x:c>
      <x:c r="BD22" s="102">
        <x:f t="shared" si="45"/>
        <x:v>0</x:v>
      </x:c>
      <x:c r="BE22" s="97">
        <x:f t="shared" si="33"/>
        <x:v>0</x:v>
      </x:c>
      <x:c r="BF22" s="95" t="n">
        <x:f t="shared" ref="BF22:BG22" si="46">SUM(BF4:BF21)</x:f>
        <x:v>1490</x:v>
      </x:c>
      <x:c r="BG22" s="102">
        <x:f t="shared" si="46"/>
        <x:v>0</x:v>
      </x:c>
      <x:c r="BH22" s="97">
        <x:f t="shared" si="35"/>
        <x:v>0</x:v>
      </x:c>
      <x:c r="BI22" s="95" t="n">
        <x:f t="shared" ref="BI22:BJ22" si="47">SUM(BI4:BI21)</x:f>
        <x:v>90.56</x:v>
      </x:c>
      <x:c r="BJ22" s="95">
        <x:f t="shared" si="47"/>
        <x:v>0</x:v>
      </x:c>
      <x:c r="BK22" s="97">
        <x:f t="shared" si="37"/>
        <x:v>0</x:v>
      </x:c>
      <x:c r="BL22" s="95" t="n">
        <x:f t="shared" ref="BL22:BM22" si="48">SUM(BL4:BL21)</x:f>
        <x:v>86</x:v>
      </x:c>
      <x:c r="BM22" s="102">
        <x:f t="shared" si="48"/>
        <x:v>0</x:v>
      </x:c>
      <x:c r="BN22" s="97">
        <x:f t="shared" si="39"/>
        <x:v>0</x:v>
      </x:c>
      <x:c r="BO22" s="93" t="n">
        <x:f t="shared" ref="BO22:BP22" si="49">SUM(BO4:BO21)</x:f>
        <x:v>0</x:v>
      </x:c>
      <x:c r="BP22" s="95">
        <x:f t="shared" si="49"/>
        <x:v>0</x:v>
      </x:c>
      <x:c r="BQ22" s="103" t="str">
        <x:f t="shared" si="40"/>
        <x:v>0</x:v>
      </x:c>
      <x:c r="BR22" s="97" t="n">
        <x:f t="shared" ref="BR22:BV22" si="50">SUM(BR21)</x:f>
        <x:v>0</x:v>
      </x:c>
      <x:c r="BS22" s="97">
        <x:f t="shared" si="50"/>
        <x:v>0</x:v>
      </x:c>
      <x:c r="BT22" s="97">
        <x:f t="shared" si="50"/>
        <x:v>0</x:v>
      </x:c>
      <x:c r="BU22" s="97">
        <x:f t="shared" si="50"/>
        <x:v>0</x:v>
      </x:c>
      <x:c r="BV22" s="97">
        <x:f t="shared" si="50"/>
        <x:v>0</x:v>
      </x:c>
      <x:c r="BW22" s="95" t="n">
        <x:f t="shared" ref="BW22:CE22" si="51">SUM(BW4:BW21)</x:f>
        <x:v>0</x:v>
      </x:c>
      <x:c r="BX22" s="95">
        <x:f t="shared" si="51"/>
        <x:v>0</x:v>
      </x:c>
      <x:c r="BY22" s="95">
        <x:f t="shared" si="51"/>
        <x:v>0</x:v>
      </x:c>
      <x:c r="BZ22" s="95">
        <x:f t="shared" si="51"/>
        <x:v>0</x:v>
      </x:c>
      <x:c r="CA22" s="95">
        <x:f t="shared" si="51"/>
        <x:v>0</x:v>
      </x:c>
      <x:c r="CB22" s="95">
        <x:f t="shared" si="51"/>
        <x:v>0</x:v>
      </x:c>
      <x:c r="CC22" s="95">
        <x:f t="shared" si="51"/>
        <x:v>0</x:v>
      </x:c>
      <x:c r="CD22" s="95">
        <x:f t="shared" si="51"/>
        <x:v>0</x:v>
      </x:c>
      <x:c r="CE22" s="95">
        <x:f t="shared" si="51"/>
        <x:v>0</x:v>
      </x:c>
      <x:c r="CF22" s="104" t="n">
        <x:f>COUNTIF(CF4:CF21,"OUI")</x:f>
        <x:v>3</x:v>
      </x:c>
    </x:row>
    <x:row r="23" ht="15.75" customHeight="1">
      <x:c r="A23" s="1"/>
      <x:c r="B23" s="105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</x:row>
    <x:row r="24" ht="15.75" customHeight="1">
      <x:c r="A24" s="1"/>
      <x:c r="B24" s="105"/>
      <x:c r="C24" s="1"/>
      <x:c r="D24" s="1"/>
      <x:c r="E24" s="1"/>
      <x:c r="F24" s="106"/>
      <x:c r="G24" s="106"/>
      <x:c r="H24" s="106"/>
      <x:c r="I24" s="106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</x:row>
    <x:row r="25" ht="15.75" customHeight="1">
      <x:c r="A25" s="1"/>
      <x:c r="B25" s="105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</x:row>
    <x:row r="26" ht="15.75" customHeight="1">
      <x:c r="A26" s="1"/>
      <x:c r="B26" s="105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</x:row>
    <x:row r="27" ht="15.75" customHeight="1">
      <x:c r="A27" s="1"/>
      <x:c r="B27" s="105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</x:row>
    <x:row r="28" ht="15.75" customHeight="1">
      <x:c r="A28" s="1"/>
      <x:c r="B28" s="105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</x:row>
    <x:row r="29" ht="15.75" customHeight="1">
      <x:c r="A29" s="1"/>
      <x:c r="B29" s="105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</x:row>
    <x:row r="30" ht="15.75" customHeight="1">
      <x:c r="A30" s="1"/>
      <x:c r="B30" s="105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</x:row>
    <x:row r="31" ht="15.75" customHeight="1">
      <x:c r="A31" s="1"/>
      <x:c r="B31" s="105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</x:row>
    <x:row r="32" ht="15.75" customHeight="1">
      <x:c r="A32" s="1"/>
      <x:c r="B32" s="105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</x:row>
    <x:row r="33" ht="15.75" customHeight="1">
      <x:c r="A33" s="1"/>
      <x:c r="B33" s="105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</x:row>
    <x:row r="34" ht="15.75" customHeight="1">
      <x:c r="A34" s="1"/>
      <x:c r="B34" s="105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</x:row>
    <x:row r="35" ht="15.75" customHeight="1">
      <x:c r="A35" s="1"/>
      <x:c r="B35" s="105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</x:row>
    <x:row r="36" ht="15.75" customHeight="1">
      <x:c r="A36" s="1"/>
      <x:c r="B36" s="105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</x:row>
    <x:row r="37" ht="15.75" customHeight="1">
      <x:c r="A37" s="1"/>
      <x:c r="B37" s="105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</x:row>
    <x:row r="38" ht="15.75" customHeight="1">
      <x:c r="A38" s="1"/>
      <x:c r="B38" s="105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</x:row>
    <x:row r="39" ht="15.75" customHeight="1">
      <x:c r="A39" s="1"/>
      <x:c r="B39" s="105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</x:row>
    <x:row r="40" ht="15.75" customHeight="1">
      <x:c r="A40" s="1"/>
      <x:c r="B40" s="105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</x:row>
    <x:row r="41" ht="15.75" customHeight="1">
      <x:c r="A41" s="1"/>
      <x:c r="B41" s="105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</x:row>
    <x:row r="42" ht="15.75" customHeight="1">
      <x:c r="A42" s="1"/>
      <x:c r="B42" s="105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</x:row>
    <x:row r="43" ht="15.75" customHeight="1">
      <x:c r="A43" s="1"/>
      <x:c r="B43" s="105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</x:row>
    <x:row r="44" ht="15.75" customHeight="1">
      <x:c r="A44" s="1"/>
      <x:c r="B44" s="105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</x:row>
    <x:row r="45" ht="15.75" customHeight="1">
      <x:c r="A45" s="1"/>
      <x:c r="B45" s="105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</x:row>
    <x:row r="46" ht="15.75" customHeight="1">
      <x:c r="A46" s="1"/>
      <x:c r="B46" s="105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</x:row>
    <x:row r="47" ht="15.75" customHeight="1">
      <x:c r="A47" s="1"/>
      <x:c r="B47" s="105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</x:row>
    <x:row r="48" ht="15.75" customHeight="1">
      <x:c r="A48" s="1"/>
      <x:c r="B48" s="105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</x:row>
    <x:row r="49" ht="15.75" customHeight="1">
      <x:c r="A49" s="1"/>
      <x:c r="B49" s="105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</x:row>
    <x:row r="50" ht="15.75" customHeight="1">
      <x:c r="A50" s="1"/>
      <x:c r="B50" s="105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</x:row>
    <x:row r="51" ht="15.75" customHeight="1">
      <x:c r="A51" s="1"/>
      <x:c r="B51" s="105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</x:row>
    <x:row r="52" ht="15.75" customHeight="1">
      <x:c r="A52" s="1"/>
      <x:c r="B52" s="105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</x:row>
    <x:row r="53" ht="15.75" customHeight="1">
      <x:c r="A53" s="1"/>
      <x:c r="B53" s="105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</x:row>
    <x:row r="54" ht="15.75" customHeight="1">
      <x:c r="A54" s="1"/>
      <x:c r="B54" s="105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</x:row>
    <x:row r="55" ht="15.75" customHeight="1">
      <x:c r="A55" s="1"/>
      <x:c r="B55" s="105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</x:row>
    <x:row r="56" ht="15.75" customHeight="1">
      <x:c r="A56" s="1"/>
      <x:c r="B56" s="105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</x:row>
    <x:row r="57" ht="15.75" customHeight="1">
      <x:c r="A57" s="1"/>
      <x:c r="B57" s="105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</x:row>
    <x:row r="58" ht="15.75" customHeight="1">
      <x:c r="A58" s="1"/>
      <x:c r="B58" s="105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</x:row>
    <x:row r="59" ht="15.75" customHeight="1">
      <x:c r="A59" s="1"/>
      <x:c r="B59" s="105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</x:row>
    <x:row r="60" ht="15.75" customHeight="1">
      <x:c r="A60" s="1"/>
      <x:c r="B60" s="105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</x:row>
    <x:row r="61" ht="15.75" customHeight="1">
      <x:c r="A61" s="1"/>
      <x:c r="B61" s="105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</x:row>
    <x:row r="62" ht="15.75" customHeight="1">
      <x:c r="A62" s="1"/>
      <x:c r="B62" s="105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</x:row>
    <x:row r="63" ht="15.75" customHeight="1">
      <x:c r="A63" s="1"/>
      <x:c r="B63" s="105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</x:row>
    <x:row r="64" ht="15.75" customHeight="1">
      <x:c r="A64" s="1"/>
      <x:c r="B64" s="105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</x:row>
    <x:row r="65" ht="15.75" customHeight="1">
      <x:c r="A65" s="1"/>
      <x:c r="B65" s="105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</x:row>
    <x:row r="66" ht="15.75" customHeight="1">
      <x:c r="A66" s="1"/>
      <x:c r="B66" s="105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</x:row>
    <x:row r="67" ht="15.75" customHeight="1">
      <x:c r="A67" s="1"/>
      <x:c r="B67" s="105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</x:row>
    <x:row r="68" ht="15.75" customHeight="1">
      <x:c r="A68" s="1"/>
      <x:c r="B68" s="105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</x:row>
    <x:row r="69" ht="15.75" customHeight="1">
      <x:c r="A69" s="1"/>
      <x:c r="B69" s="105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</x:row>
    <x:row r="70" ht="15.75" customHeight="1">
      <x:c r="A70" s="1"/>
      <x:c r="B70" s="105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</x:row>
    <x:row r="71" ht="15.75" customHeight="1">
      <x:c r="A71" s="1"/>
      <x:c r="B71" s="105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</x:row>
    <x:row r="72" ht="15.75" customHeight="1">
      <x:c r="A72" s="1"/>
      <x:c r="B72" s="105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</x:row>
    <x:row r="73" ht="15.75" customHeight="1">
      <x:c r="A73" s="1"/>
      <x:c r="B73" s="105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</x:row>
    <x:row r="74" ht="15.75" customHeight="1">
      <x:c r="A74" s="1"/>
      <x:c r="B74" s="105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</x:row>
    <x:row r="75" ht="15.75" customHeight="1">
      <x:c r="A75" s="1"/>
      <x:c r="B75" s="105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</x:row>
    <x:row r="76" ht="15.75" customHeight="1">
      <x:c r="A76" s="1"/>
      <x:c r="B76" s="105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</x:row>
    <x:row r="77" ht="15.75" customHeight="1">
      <x:c r="A77" s="1"/>
      <x:c r="B77" s="105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</x:row>
    <x:row r="78" ht="15.75" customHeight="1">
      <x:c r="A78" s="1"/>
      <x:c r="B78" s="105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</x:row>
    <x:row r="79" ht="15.75" customHeight="1">
      <x:c r="A79" s="1"/>
      <x:c r="B79" s="105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</x:row>
    <x:row r="80" ht="15.75" customHeight="1">
      <x:c r="A80" s="1"/>
      <x:c r="B80" s="105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</x:row>
    <x:row r="81" ht="15.75" customHeight="1">
      <x:c r="A81" s="1"/>
      <x:c r="B81" s="105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</x:row>
    <x:row r="82" ht="15.75" customHeight="1">
      <x:c r="A82" s="1"/>
      <x:c r="B82" s="105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</x:row>
    <x:row r="83" ht="15.75" customHeight="1">
      <x:c r="A83" s="1"/>
      <x:c r="B83" s="105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</x:row>
    <x:row r="84" ht="15.75" customHeight="1">
      <x:c r="A84" s="1"/>
      <x:c r="B84" s="105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</x:row>
    <x:row r="85" ht="15.75" customHeight="1">
      <x:c r="A85" s="1"/>
      <x:c r="B85" s="105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</x:row>
    <x:row r="86" ht="15.75" customHeight="1">
      <x:c r="A86" s="1"/>
      <x:c r="B86" s="105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</x:row>
    <x:row r="87" ht="15.75" customHeight="1">
      <x:c r="A87" s="1"/>
      <x:c r="B87" s="105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</x:row>
    <x:row r="88" ht="15.75" customHeight="1">
      <x:c r="A88" s="1"/>
      <x:c r="B88" s="105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</x:row>
    <x:row r="89" ht="15.75" customHeight="1">
      <x:c r="A89" s="1"/>
      <x:c r="B89" s="105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</x:row>
    <x:row r="90" ht="15.75" customHeight="1">
      <x:c r="A90" s="1"/>
      <x:c r="B90" s="105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</x:row>
    <x:row r="91" ht="15.75" customHeight="1">
      <x:c r="A91" s="1"/>
      <x:c r="B91" s="105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</x:row>
    <x:row r="92" ht="15.75" customHeight="1">
      <x:c r="A92" s="1"/>
      <x:c r="B92" s="105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</x:row>
    <x:row r="93" ht="15.75" customHeight="1">
      <x:c r="A93" s="1"/>
      <x:c r="B93" s="105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</x:row>
    <x:row r="94" ht="15.75" customHeight="1">
      <x:c r="A94" s="1"/>
      <x:c r="B94" s="105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</x:row>
    <x:row r="95" ht="15.75" customHeight="1">
      <x:c r="A95" s="1"/>
      <x:c r="B95" s="105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</x:row>
    <x:row r="96" ht="15.75" customHeight="1">
      <x:c r="A96" s="1"/>
      <x:c r="B96" s="105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</x:row>
    <x:row r="97" ht="15.75" customHeight="1">
      <x:c r="A97" s="1"/>
      <x:c r="B97" s="105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</x:row>
    <x:row r="98" ht="15.75" customHeight="1">
      <x:c r="A98" s="1"/>
      <x:c r="B98" s="105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</x:row>
    <x:row r="99" ht="15.75" customHeight="1">
      <x:c r="A99" s="1"/>
      <x:c r="B99" s="105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</x:row>
    <x:row r="100" ht="15.75" customHeight="1">
      <x:c r="A100" s="1"/>
      <x:c r="B100" s="105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</x:row>
    <x:row r="101" ht="15.75" customHeight="1">
      <x:c r="A101" s="1"/>
      <x:c r="B101" s="105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</x:row>
    <x:row r="102" ht="15.75" customHeight="1">
      <x:c r="A102" s="1"/>
      <x:c r="B102" s="105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</x:row>
    <x:row r="103" ht="15.75" customHeight="1">
      <x:c r="A103" s="1"/>
      <x:c r="B103" s="105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</x:row>
    <x:row r="104" ht="15.75" customHeight="1">
      <x:c r="A104" s="1"/>
      <x:c r="B104" s="105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</x:row>
    <x:row r="105" ht="15.75" customHeight="1">
      <x:c r="A105" s="1"/>
      <x:c r="B105" s="105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</x:row>
    <x:row r="106" ht="15.75" customHeight="1">
      <x:c r="A106" s="1"/>
      <x:c r="B106" s="105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</x:row>
    <x:row r="107" ht="15.75" customHeight="1">
      <x:c r="A107" s="1"/>
      <x:c r="B107" s="105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</x:row>
    <x:row r="108" ht="15.75" customHeight="1">
      <x:c r="A108" s="1"/>
      <x:c r="B108" s="105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</x:row>
    <x:row r="109" ht="15.75" customHeight="1">
      <x:c r="A109" s="1"/>
      <x:c r="B109" s="105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</x:row>
    <x:row r="110" ht="15.75" customHeight="1">
      <x:c r="A110" s="1"/>
      <x:c r="B110" s="105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</x:row>
    <x:row r="111" ht="15.75" customHeight="1">
      <x:c r="A111" s="1"/>
      <x:c r="B111" s="105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</x:row>
    <x:row r="112" ht="15.75" customHeight="1">
      <x:c r="A112" s="1"/>
      <x:c r="B112" s="105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</x:row>
    <x:row r="113" ht="15.75" customHeight="1">
      <x:c r="A113" s="1"/>
      <x:c r="B113" s="105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</x:row>
    <x:row r="114" ht="15.75" customHeight="1">
      <x:c r="A114" s="1"/>
      <x:c r="B114" s="105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</x:row>
    <x:row r="115" ht="15.75" customHeight="1">
      <x:c r="A115" s="1"/>
      <x:c r="B115" s="105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</x:row>
    <x:row r="116" ht="15.75" customHeight="1">
      <x:c r="A116" s="1"/>
      <x:c r="B116" s="105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</x:row>
    <x:row r="117" ht="15.75" customHeight="1">
      <x:c r="A117" s="1"/>
      <x:c r="B117" s="105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</x:row>
    <x:row r="118" ht="15.75" customHeight="1">
      <x:c r="A118" s="1"/>
      <x:c r="B118" s="105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</x:row>
    <x:row r="119" ht="15.75" customHeight="1">
      <x:c r="A119" s="1"/>
      <x:c r="B119" s="105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</x:row>
    <x:row r="120" ht="15.75" customHeight="1">
      <x:c r="A120" s="1"/>
      <x:c r="B120" s="105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</x:row>
    <x:row r="121" ht="15.75" customHeight="1">
      <x:c r="A121" s="1"/>
      <x:c r="B121" s="105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</x:row>
    <x:row r="122" ht="15.75" customHeight="1">
      <x:c r="A122" s="1"/>
      <x:c r="B122" s="105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</x:row>
    <x:row r="123" ht="15.75" customHeight="1">
      <x:c r="A123" s="1"/>
      <x:c r="B123" s="105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</x:row>
    <x:row r="124" ht="15.75" customHeight="1">
      <x:c r="A124" s="1"/>
      <x:c r="B124" s="105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</x:row>
    <x:row r="125" ht="15.75" customHeight="1">
      <x:c r="A125" s="1"/>
      <x:c r="B125" s="105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</x:row>
    <x:row r="126" ht="15.75" customHeight="1">
      <x:c r="A126" s="1"/>
      <x:c r="B126" s="105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</x:row>
    <x:row r="127" ht="15.75" customHeight="1">
      <x:c r="A127" s="1"/>
      <x:c r="B127" s="105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</x:row>
    <x:row r="128" ht="15.75" customHeight="1">
      <x:c r="A128" s="1"/>
      <x:c r="B128" s="105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</x:row>
    <x:row r="129" ht="15.75" customHeight="1">
      <x:c r="A129" s="1"/>
      <x:c r="B129" s="105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</x:row>
    <x:row r="130" ht="15.75" customHeight="1">
      <x:c r="A130" s="1"/>
      <x:c r="B130" s="105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</x:row>
    <x:row r="131" ht="15.75" customHeight="1">
      <x:c r="A131" s="1"/>
      <x:c r="B131" s="105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</x:row>
    <x:row r="132" ht="15.75" customHeight="1">
      <x:c r="A132" s="1"/>
      <x:c r="B132" s="105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</x:row>
    <x:row r="133" ht="15.75" customHeight="1">
      <x:c r="A133" s="1"/>
      <x:c r="B133" s="105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</x:row>
    <x:row r="134" ht="15.75" customHeight="1">
      <x:c r="A134" s="1"/>
      <x:c r="B134" s="105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</x:row>
    <x:row r="135" ht="15.75" customHeight="1">
      <x:c r="A135" s="1"/>
      <x:c r="B135" s="105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</x:row>
    <x:row r="136" ht="15.75" customHeight="1">
      <x:c r="A136" s="1"/>
      <x:c r="B136" s="105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</x:row>
    <x:row r="137" ht="15.75" customHeight="1">
      <x:c r="A137" s="1"/>
      <x:c r="B137" s="105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</x:row>
    <x:row r="138" ht="15.75" customHeight="1">
      <x:c r="A138" s="1"/>
      <x:c r="B138" s="105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</x:row>
    <x:row r="139" ht="15.75" customHeight="1">
      <x:c r="A139" s="1"/>
      <x:c r="B139" s="105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</x:row>
    <x:row r="140" ht="15.75" customHeight="1">
      <x:c r="A140" s="1"/>
      <x:c r="B140" s="105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</x:row>
    <x:row r="141" ht="15.75" customHeight="1">
      <x:c r="A141" s="1"/>
      <x:c r="B141" s="105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</x:row>
    <x:row r="142" ht="15.75" customHeight="1">
      <x:c r="A142" s="1"/>
      <x:c r="B142" s="105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</x:row>
    <x:row r="143" ht="15.75" customHeight="1">
      <x:c r="A143" s="1"/>
      <x:c r="B143" s="105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</x:row>
    <x:row r="144" ht="15.75" customHeight="1">
      <x:c r="A144" s="1"/>
      <x:c r="B144" s="105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</x:row>
    <x:row r="145" ht="15.75" customHeight="1">
      <x:c r="A145" s="1"/>
      <x:c r="B145" s="105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</x:row>
    <x:row r="146" ht="15.75" customHeight="1">
      <x:c r="A146" s="1"/>
      <x:c r="B146" s="105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</x:row>
    <x:row r="147" ht="15.75" customHeight="1">
      <x:c r="A147" s="1"/>
      <x:c r="B147" s="105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</x:row>
    <x:row r="148" ht="15.75" customHeight="1">
      <x:c r="A148" s="1"/>
      <x:c r="B148" s="105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</x:row>
    <x:row r="149" ht="15.75" customHeight="1">
      <x:c r="A149" s="1"/>
      <x:c r="B149" s="105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</x:row>
    <x:row r="150" ht="15.75" customHeight="1">
      <x:c r="A150" s="1"/>
      <x:c r="B150" s="105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</x:row>
    <x:row r="151" ht="15.75" customHeight="1">
      <x:c r="A151" s="1"/>
      <x:c r="B151" s="105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</x:row>
    <x:row r="152" ht="15.75" customHeight="1">
      <x:c r="A152" s="1"/>
      <x:c r="B152" s="105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</x:row>
    <x:row r="153" ht="15.75" customHeight="1">
      <x:c r="A153" s="1"/>
      <x:c r="B153" s="105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</x:row>
    <x:row r="154" ht="15.75" customHeight="1">
      <x:c r="A154" s="1"/>
      <x:c r="B154" s="105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</x:row>
    <x:row r="155" ht="15.75" customHeight="1">
      <x:c r="A155" s="1"/>
      <x:c r="B155" s="105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</x:row>
    <x:row r="156" ht="15.75" customHeight="1">
      <x:c r="A156" s="1"/>
      <x:c r="B156" s="105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</x:row>
    <x:row r="157" ht="15.75" customHeight="1">
      <x:c r="A157" s="1"/>
      <x:c r="B157" s="105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</x:row>
    <x:row r="158" ht="15.75" customHeight="1">
      <x:c r="A158" s="1"/>
      <x:c r="B158" s="105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</x:row>
    <x:row r="159" ht="15.75" customHeight="1">
      <x:c r="A159" s="1"/>
      <x:c r="B159" s="105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</x:row>
    <x:row r="160" ht="15.75" customHeight="1">
      <x:c r="A160" s="1"/>
      <x:c r="B160" s="105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</x:row>
    <x:row r="161" ht="15.75" customHeight="1">
      <x:c r="A161" s="1"/>
      <x:c r="B161" s="105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</x:row>
    <x:row r="162" ht="15.75" customHeight="1">
      <x:c r="A162" s="1"/>
      <x:c r="B162" s="105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</x:row>
    <x:row r="163" ht="15.75" customHeight="1">
      <x:c r="A163" s="1"/>
      <x:c r="B163" s="105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</x:row>
    <x:row r="164" ht="15.75" customHeight="1">
      <x:c r="A164" s="1"/>
      <x:c r="B164" s="105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</x:row>
    <x:row r="165" ht="15.75" customHeight="1">
      <x:c r="A165" s="1"/>
      <x:c r="B165" s="105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</x:row>
    <x:row r="166" ht="15.75" customHeight="1">
      <x:c r="A166" s="1"/>
      <x:c r="B166" s="105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</x:row>
    <x:row r="167" ht="15.75" customHeight="1">
      <x:c r="A167" s="1"/>
      <x:c r="B167" s="105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</x:row>
    <x:row r="168" ht="15.75" customHeight="1">
      <x:c r="A168" s="1"/>
      <x:c r="B168" s="105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</x:row>
    <x:row r="169" ht="15.75" customHeight="1">
      <x:c r="A169" s="1"/>
      <x:c r="B169" s="105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</x:row>
    <x:row r="170" ht="15.75" customHeight="1">
      <x:c r="A170" s="1"/>
      <x:c r="B170" s="105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</x:row>
    <x:row r="171" ht="15.75" customHeight="1">
      <x:c r="A171" s="1"/>
      <x:c r="B171" s="105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</x:row>
    <x:row r="172" ht="15.75" customHeight="1">
      <x:c r="A172" s="1"/>
      <x:c r="B172" s="105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</x:row>
    <x:row r="173" ht="15.75" customHeight="1">
      <x:c r="A173" s="1"/>
      <x:c r="B173" s="105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</x:row>
    <x:row r="174" ht="15.75" customHeight="1">
      <x:c r="A174" s="1"/>
      <x:c r="B174" s="105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</x:row>
    <x:row r="175" ht="15.75" customHeight="1">
      <x:c r="A175" s="1"/>
      <x:c r="B175" s="105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</x:row>
    <x:row r="176" ht="15.75" customHeight="1">
      <x:c r="A176" s="1"/>
      <x:c r="B176" s="105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</x:row>
    <x:row r="177" ht="15.75" customHeight="1">
      <x:c r="A177" s="1"/>
      <x:c r="B177" s="105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</x:row>
    <x:row r="178" ht="15.75" customHeight="1">
      <x:c r="A178" s="1"/>
      <x:c r="B178" s="105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</x:row>
    <x:row r="179" ht="15.75" customHeight="1">
      <x:c r="A179" s="1"/>
      <x:c r="B179" s="105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</x:row>
    <x:row r="180" ht="15.75" customHeight="1">
      <x:c r="A180" s="1"/>
      <x:c r="B180" s="105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</x:row>
    <x:row r="181" ht="15.75" customHeight="1">
      <x:c r="A181" s="1"/>
      <x:c r="B181" s="105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</x:row>
    <x:row r="182" ht="15.75" customHeight="1">
      <x:c r="A182" s="1"/>
      <x:c r="B182" s="105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</x:row>
    <x:row r="183" ht="15.75" customHeight="1">
      <x:c r="A183" s="1"/>
      <x:c r="B183" s="105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</x:row>
    <x:row r="184" ht="15.75" customHeight="1">
      <x:c r="A184" s="1"/>
      <x:c r="B184" s="105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</x:row>
    <x:row r="185" ht="15.75" customHeight="1">
      <x:c r="A185" s="1"/>
      <x:c r="B185" s="105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</x:row>
    <x:row r="186" ht="15.75" customHeight="1">
      <x:c r="A186" s="1"/>
      <x:c r="B186" s="105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</x:row>
    <x:row r="187" ht="15.75" customHeight="1">
      <x:c r="A187" s="1"/>
      <x:c r="B187" s="105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</x:row>
    <x:row r="188" ht="15.75" customHeight="1">
      <x:c r="A188" s="1"/>
      <x:c r="B188" s="105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</x:row>
    <x:row r="189" ht="15.75" customHeight="1">
      <x:c r="A189" s="1"/>
      <x:c r="B189" s="105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</x:row>
    <x:row r="190" ht="15.75" customHeight="1">
      <x:c r="A190" s="1"/>
      <x:c r="B190" s="105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</x:row>
    <x:row r="191" ht="15.75" customHeight="1">
      <x:c r="A191" s="1"/>
      <x:c r="B191" s="105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</x:row>
    <x:row r="192" ht="15.75" customHeight="1">
      <x:c r="A192" s="1"/>
      <x:c r="B192" s="105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</x:row>
    <x:row r="193" ht="15.75" customHeight="1">
      <x:c r="A193" s="1"/>
      <x:c r="B193" s="105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</x:row>
    <x:row r="194" ht="15.75" customHeight="1">
      <x:c r="A194" s="1"/>
      <x:c r="B194" s="105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</x:row>
    <x:row r="195" ht="15.75" customHeight="1">
      <x:c r="A195" s="1"/>
      <x:c r="B195" s="105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</x:row>
    <x:row r="196" ht="15.75" customHeight="1">
      <x:c r="A196" s="1"/>
      <x:c r="B196" s="105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</x:row>
    <x:row r="197" ht="15.75" customHeight="1">
      <x:c r="A197" s="1"/>
      <x:c r="B197" s="105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</x:row>
    <x:row r="198" ht="15.75" customHeight="1">
      <x:c r="A198" s="1"/>
      <x:c r="B198" s="105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</x:row>
    <x:row r="199" ht="15.75" customHeight="1">
      <x:c r="A199" s="1"/>
      <x:c r="B199" s="105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</x:row>
    <x:row r="200" ht="15.75" customHeight="1">
      <x:c r="A200" s="1"/>
      <x:c r="B200" s="105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</x:row>
    <x:row r="201" ht="15.75" customHeight="1">
      <x:c r="A201" s="1"/>
      <x:c r="B201" s="105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</x:row>
    <x:row r="202" ht="15.75" customHeight="1">
      <x:c r="A202" s="1"/>
      <x:c r="B202" s="105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</x:row>
    <x:row r="203" ht="15.75" customHeight="1">
      <x:c r="A203" s="1"/>
      <x:c r="B203" s="105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</x:row>
    <x:row r="204" ht="15.75" customHeight="1">
      <x:c r="A204" s="1"/>
      <x:c r="B204" s="105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</x:row>
    <x:row r="205" ht="15.75" customHeight="1">
      <x:c r="A205" s="1"/>
      <x:c r="B205" s="105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</x:row>
    <x:row r="206" ht="15.75" customHeight="1">
      <x:c r="A206" s="1"/>
      <x:c r="B206" s="105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</x:row>
    <x:row r="207" ht="15.75" customHeight="1">
      <x:c r="A207" s="1"/>
      <x:c r="B207" s="105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</x:row>
    <x:row r="208" ht="15.75" customHeight="1">
      <x:c r="A208" s="1"/>
      <x:c r="B208" s="105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</x:row>
    <x:row r="209" ht="15.75" customHeight="1">
      <x:c r="A209" s="1"/>
      <x:c r="B209" s="105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</x:row>
    <x:row r="210" ht="15.75" customHeight="1">
      <x:c r="A210" s="1"/>
      <x:c r="B210" s="105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</x:row>
    <x:row r="211" ht="15.75" customHeight="1">
      <x:c r="A211" s="1"/>
      <x:c r="B211" s="105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</x:row>
    <x:row r="212" ht="15.75" customHeight="1">
      <x:c r="A212" s="1"/>
      <x:c r="B212" s="105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</x:row>
    <x:row r="213" ht="15.75" customHeight="1">
      <x:c r="A213" s="1"/>
      <x:c r="B213" s="105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</x:row>
    <x:row r="214" ht="15.75" customHeight="1">
      <x:c r="A214" s="1"/>
      <x:c r="B214" s="105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</x:row>
    <x:row r="215" ht="15.75" customHeight="1">
      <x:c r="A215" s="1"/>
      <x:c r="B215" s="105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</x:row>
    <x:row r="216" ht="15.75" customHeight="1">
      <x:c r="A216" s="1"/>
      <x:c r="B216" s="105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</x:row>
    <x:row r="217" ht="15.75" customHeight="1">
      <x:c r="A217" s="1"/>
      <x:c r="B217" s="105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</x:row>
    <x:row r="218" ht="15.75" customHeight="1">
      <x:c r="A218" s="1"/>
      <x:c r="B218" s="105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</x:row>
    <x:row r="219" ht="15.75" customHeight="1">
      <x:c r="A219" s="1"/>
      <x:c r="B219" s="105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</x:row>
    <x:row r="220" ht="15.75" customHeight="1">
      <x:c r="A220" s="1"/>
      <x:c r="B220" s="105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</x:row>
    <x:row r="221" ht="15.75" customHeight="1">
      <x:c r="A221" s="1"/>
      <x:c r="B221" s="105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</x:row>
    <x:row r="222" ht="15.75" customHeight="1">
      <x:c r="A222" s="1"/>
      <x:c r="B222" s="105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</x:row>
    <x:row r="223" ht="15.75" customHeight="1">
      <x:c r="A223" s="1"/>
      <x:c r="B223" s="105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</x:row>
    <x:row r="224" ht="15.75" customHeight="1">
      <x:c r="A224" s="1"/>
      <x:c r="B224" s="105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</x:row>
    <x:row r="225" ht="15.75" customHeight="1">
      <x:c r="A225" s="1"/>
      <x:c r="B225" s="105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</x:row>
    <x:row r="226" ht="15.75" customHeight="1">
      <x:c r="A226" s="1"/>
      <x:c r="B226" s="105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</x:row>
    <x:row r="227" ht="15.75" customHeight="1">
      <x:c r="A227" s="1"/>
      <x:c r="B227" s="105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</x:row>
    <x:row r="228" ht="15.75" customHeight="1">
      <x:c r="A228" s="1"/>
      <x:c r="B228" s="105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</x:row>
    <x:row r="229" ht="15.75" customHeight="1">
      <x:c r="A229" s="1"/>
      <x:c r="B229" s="105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</x:row>
    <x:row r="230" ht="15.75" customHeight="1">
      <x:c r="A230" s="1"/>
      <x:c r="B230" s="105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</x:row>
    <x:row r="231" ht="15.75" customHeight="1">
      <x:c r="A231" s="1"/>
      <x:c r="B231" s="105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</x:row>
    <x:row r="232" ht="15.75" customHeight="1">
      <x:c r="A232" s="1"/>
      <x:c r="B232" s="105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</x:row>
    <x:row r="233" ht="15.75" customHeight="1">
      <x:c r="A233" s="1"/>
      <x:c r="B233" s="105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</x:row>
    <x:row r="234" ht="15.75" customHeight="1">
      <x:c r="A234" s="1"/>
      <x:c r="B234" s="105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</x:row>
    <x:row r="235" ht="15.75" customHeight="1">
      <x:c r="A235" s="1"/>
      <x:c r="B235" s="105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</x:row>
    <x:row r="236" ht="15.75" customHeight="1">
      <x:c r="A236" s="1"/>
      <x:c r="B236" s="105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</x:row>
    <x:row r="237" ht="15.75" customHeight="1">
      <x:c r="A237" s="1"/>
      <x:c r="B237" s="105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</x:row>
    <x:row r="238" ht="15.75" customHeight="1">
      <x:c r="A238" s="1"/>
      <x:c r="B238" s="105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</x:row>
    <x:row r="239" ht="15.75" customHeight="1">
      <x:c r="A239" s="1"/>
      <x:c r="B239" s="105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</x:row>
    <x:row r="240" ht="15.75" customHeight="1">
      <x:c r="A240" s="1"/>
      <x:c r="B240" s="105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</x:row>
    <x:row r="241" ht="15.75" customHeight="1">
      <x:c r="A241" s="1"/>
      <x:c r="B241" s="105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</x:row>
    <x:row r="242" ht="15.75" customHeight="1">
      <x:c r="A242" s="1"/>
      <x:c r="B242" s="105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</x:row>
    <x:row r="243" ht="15.75" customHeight="1">
      <x:c r="A243" s="1"/>
      <x:c r="B243" s="105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</x:row>
    <x:row r="244" ht="15.75" customHeight="1">
      <x:c r="A244" s="1"/>
      <x:c r="B244" s="105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</x:row>
    <x:row r="245" ht="15.75" customHeight="1">
      <x:c r="A245" s="1"/>
      <x:c r="B245" s="105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</x:row>
    <x:row r="246" ht="15.75" customHeight="1">
      <x:c r="A246" s="1"/>
      <x:c r="B246" s="105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</x:row>
    <x:row r="247" ht="15.75" customHeight="1">
      <x:c r="A247" s="1"/>
      <x:c r="B247" s="105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</x:row>
    <x:row r="248" ht="15.75" customHeight="1">
      <x:c r="A248" s="1"/>
      <x:c r="B248" s="105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</x:row>
    <x:row r="249" ht="15.75" customHeight="1">
      <x:c r="A249" s="1"/>
      <x:c r="B249" s="105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</x:row>
    <x:row r="250" ht="15.75" customHeight="1">
      <x:c r="A250" s="1"/>
      <x:c r="B250" s="105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</x:row>
    <x:row r="251" ht="15.75" customHeight="1">
      <x:c r="A251" s="1"/>
      <x:c r="B251" s="105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</x:row>
    <x:row r="252" ht="15.75" customHeight="1">
      <x:c r="A252" s="1"/>
      <x:c r="B252" s="105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</x:row>
    <x:row r="253" ht="15.75" customHeight="1">
      <x:c r="A253" s="1"/>
      <x:c r="B253" s="105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</x:row>
    <x:row r="254" ht="15.75" customHeight="1">
      <x:c r="A254" s="1"/>
      <x:c r="B254" s="105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</x:row>
    <x:row r="255" ht="15.75" customHeight="1">
      <x:c r="A255" s="1"/>
      <x:c r="B255" s="105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</x:row>
    <x:row r="256" ht="15.75" customHeight="1">
      <x:c r="A256" s="1"/>
      <x:c r="B256" s="105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</x:row>
    <x:row r="257" ht="15.75" customHeight="1">
      <x:c r="A257" s="1"/>
      <x:c r="B257" s="105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</x:row>
    <x:row r="258" ht="15.75" customHeight="1">
      <x:c r="A258" s="1"/>
      <x:c r="B258" s="105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</x:row>
    <x:row r="259" ht="15.75" customHeight="1">
      <x:c r="A259" s="1"/>
      <x:c r="B259" s="105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</x:row>
    <x:row r="260" ht="15.75" customHeight="1">
      <x:c r="A260" s="1"/>
      <x:c r="B260" s="105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</x:row>
    <x:row r="261" ht="15.75" customHeight="1">
      <x:c r="A261" s="1"/>
      <x:c r="B261" s="105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</x:row>
    <x:row r="262" ht="15.75" customHeight="1">
      <x:c r="A262" s="1"/>
      <x:c r="B262" s="105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</x:row>
    <x:row r="263" ht="15.75" customHeight="1">
      <x:c r="A263" s="1"/>
      <x:c r="B263" s="105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</x:row>
    <x:row r="264" ht="15.75" customHeight="1">
      <x:c r="A264" s="1"/>
      <x:c r="B264" s="105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</x:row>
    <x:row r="265" ht="15.75" customHeight="1">
      <x:c r="A265" s="1"/>
      <x:c r="B265" s="105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</x:row>
    <x:row r="266" ht="15.75" customHeight="1">
      <x:c r="A266" s="1"/>
      <x:c r="B266" s="105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</x:row>
    <x:row r="267" ht="15.75" customHeight="1">
      <x:c r="A267" s="1"/>
      <x:c r="B267" s="105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</x:row>
    <x:row r="268" ht="15.75" customHeight="1">
      <x:c r="A268" s="1"/>
      <x:c r="B268" s="105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</x:row>
    <x:row r="269" ht="15.75" customHeight="1">
      <x:c r="A269" s="1"/>
      <x:c r="B269" s="105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  <x:c r="CA269" s="1"/>
      <x:c r="CB269" s="1"/>
      <x:c r="CC269" s="1"/>
      <x:c r="CD269" s="1"/>
      <x:c r="CE269" s="1"/>
      <x:c r="CF269" s="1"/>
    </x:row>
    <x:row r="270" ht="15.75" customHeight="1">
      <x:c r="A270" s="1"/>
      <x:c r="B270" s="105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</x:row>
    <x:row r="271" ht="15.75" customHeight="1">
      <x:c r="A271" s="1"/>
      <x:c r="B271" s="105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</x:row>
    <x:row r="272" ht="15.75" customHeight="1">
      <x:c r="A272" s="1"/>
      <x:c r="B272" s="105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</x:row>
    <x:row r="273" ht="15.75" customHeight="1">
      <x:c r="A273" s="1"/>
      <x:c r="B273" s="105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</x:row>
    <x:row r="274" ht="15.75" customHeight="1">
      <x:c r="A274" s="1"/>
      <x:c r="B274" s="105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</x:row>
    <x:row r="275" ht="15.75" customHeight="1">
      <x:c r="A275" s="1"/>
      <x:c r="B275" s="105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  <x:c r="CA275" s="1"/>
      <x:c r="CB275" s="1"/>
      <x:c r="CC275" s="1"/>
      <x:c r="CD275" s="1"/>
      <x:c r="CE275" s="1"/>
      <x:c r="CF275" s="1"/>
    </x:row>
    <x:row r="276" ht="15.75" customHeight="1">
      <x:c r="A276" s="1"/>
      <x:c r="B276" s="105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</x:row>
    <x:row r="277" ht="15.75" customHeight="1">
      <x:c r="A277" s="1"/>
      <x:c r="B277" s="105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</x:row>
    <x:row r="278" ht="15.75" customHeight="1">
      <x:c r="A278" s="1"/>
      <x:c r="B278" s="105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</x:row>
    <x:row r="279" ht="15.75" customHeight="1">
      <x:c r="A279" s="1"/>
      <x:c r="B279" s="105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</x:row>
    <x:row r="280" ht="15.75" customHeight="1">
      <x:c r="A280" s="1"/>
      <x:c r="B280" s="105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</x:row>
    <x:row r="281" ht="15.75" customHeight="1">
      <x:c r="A281" s="1"/>
      <x:c r="B281" s="105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</x:row>
    <x:row r="282" ht="15.75" customHeight="1">
      <x:c r="A282" s="1"/>
      <x:c r="B282" s="105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</x:row>
    <x:row r="283" ht="15.75" customHeight="1">
      <x:c r="A283" s="1"/>
      <x:c r="B283" s="105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</x:row>
    <x:row r="284" ht="15.75" customHeight="1">
      <x:c r="A284" s="1"/>
      <x:c r="B284" s="105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</x:row>
    <x:row r="285" ht="15.75" customHeight="1">
      <x:c r="A285" s="1"/>
      <x:c r="B285" s="105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</x:row>
    <x:row r="286" ht="15.75" customHeight="1">
      <x:c r="A286" s="1"/>
      <x:c r="B286" s="105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</x:row>
    <x:row r="287" ht="15.75" customHeight="1">
      <x:c r="A287" s="1"/>
      <x:c r="B287" s="105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</x:row>
    <x:row r="288" ht="15.75" customHeight="1">
      <x:c r="A288" s="1"/>
      <x:c r="B288" s="105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</x:row>
    <x:row r="289" ht="15.75" customHeight="1">
      <x:c r="A289" s="1"/>
      <x:c r="B289" s="105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</x:row>
    <x:row r="290" ht="15.75" customHeight="1">
      <x:c r="A290" s="1"/>
      <x:c r="B290" s="105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</x:row>
    <x:row r="291" ht="15.75" customHeight="1">
      <x:c r="A291" s="1"/>
      <x:c r="B291" s="105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</x:row>
    <x:row r="292" ht="15.75" customHeight="1">
      <x:c r="A292" s="1"/>
      <x:c r="B292" s="105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</x:row>
    <x:row r="293" ht="15.75" customHeight="1">
      <x:c r="A293" s="1"/>
      <x:c r="B293" s="105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</x:row>
    <x:row r="294" ht="15.75" customHeight="1">
      <x:c r="A294" s="1"/>
      <x:c r="B294" s="105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</x:row>
    <x:row r="295" ht="15.75" customHeight="1">
      <x:c r="A295" s="1"/>
      <x:c r="B295" s="105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</x:row>
    <x:row r="296" ht="15.75" customHeight="1">
      <x:c r="A296" s="1"/>
      <x:c r="B296" s="105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</x:row>
    <x:row r="297" ht="15.75" customHeight="1">
      <x:c r="A297" s="1"/>
      <x:c r="B297" s="105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</x:row>
    <x:row r="298" ht="15.75" customHeight="1">
      <x:c r="A298" s="1"/>
      <x:c r="B298" s="105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</x:row>
    <x:row r="299" ht="15.75" customHeight="1">
      <x:c r="A299" s="1"/>
      <x:c r="B299" s="105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</x:row>
    <x:row r="300" ht="15.75" customHeight="1">
      <x:c r="A300" s="1"/>
      <x:c r="B300" s="105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</x:row>
    <x:row r="301" ht="15.75" customHeight="1">
      <x:c r="A301" s="1"/>
      <x:c r="B301" s="105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</x:row>
    <x:row r="302" ht="15.75" customHeight="1">
      <x:c r="A302" s="1"/>
      <x:c r="B302" s="105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  <x:c r="CA302" s="1"/>
      <x:c r="CB302" s="1"/>
      <x:c r="CC302" s="1"/>
      <x:c r="CD302" s="1"/>
      <x:c r="CE302" s="1"/>
      <x:c r="CF302" s="1"/>
    </x:row>
    <x:row r="303" ht="15.75" customHeight="1">
      <x:c r="A303" s="1"/>
      <x:c r="B303" s="105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  <x:c r="CA303" s="1"/>
      <x:c r="CB303" s="1"/>
      <x:c r="CC303" s="1"/>
      <x:c r="CD303" s="1"/>
      <x:c r="CE303" s="1"/>
      <x:c r="CF303" s="1"/>
    </x:row>
    <x:row r="304" ht="15.75" customHeight="1">
      <x:c r="A304" s="1"/>
      <x:c r="B304" s="105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  <x:c r="CA304" s="1"/>
      <x:c r="CB304" s="1"/>
      <x:c r="CC304" s="1"/>
      <x:c r="CD304" s="1"/>
      <x:c r="CE304" s="1"/>
      <x:c r="CF304" s="1"/>
    </x:row>
    <x:row r="305" ht="15.75" customHeight="1">
      <x:c r="A305" s="1"/>
      <x:c r="B305" s="105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</x:row>
    <x:row r="306" ht="15.75" customHeight="1">
      <x:c r="A306" s="1"/>
      <x:c r="B306" s="105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</x:row>
    <x:row r="307" ht="15.75" customHeight="1">
      <x:c r="A307" s="1"/>
      <x:c r="B307" s="105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</x:row>
    <x:row r="308" ht="15.75" customHeight="1">
      <x:c r="A308" s="1"/>
      <x:c r="B308" s="105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</x:row>
    <x:row r="309" ht="15.75" customHeight="1">
      <x:c r="A309" s="1"/>
      <x:c r="B309" s="105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</x:row>
    <x:row r="310" ht="15.75" customHeight="1">
      <x:c r="A310" s="1"/>
      <x:c r="B310" s="105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</x:row>
    <x:row r="311" ht="15.75" customHeight="1">
      <x:c r="A311" s="1"/>
      <x:c r="B311" s="105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</x:row>
    <x:row r="312" ht="15.75" customHeight="1">
      <x:c r="A312" s="1"/>
      <x:c r="B312" s="105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</x:row>
    <x:row r="313" ht="15.75" customHeight="1">
      <x:c r="A313" s="1"/>
      <x:c r="B313" s="105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  <x:c r="CA313" s="1"/>
      <x:c r="CB313" s="1"/>
      <x:c r="CC313" s="1"/>
      <x:c r="CD313" s="1"/>
      <x:c r="CE313" s="1"/>
      <x:c r="CF313" s="1"/>
    </x:row>
    <x:row r="314" ht="15.75" customHeight="1">
      <x:c r="A314" s="1"/>
      <x:c r="B314" s="105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</x:row>
    <x:row r="315" ht="15.75" customHeight="1">
      <x:c r="A315" s="1"/>
      <x:c r="B315" s="105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</x:row>
    <x:row r="316" ht="15.75" customHeight="1">
      <x:c r="A316" s="1"/>
      <x:c r="B316" s="105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</x:row>
    <x:row r="317" ht="15.75" customHeight="1">
      <x:c r="A317" s="1"/>
      <x:c r="B317" s="105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</x:row>
    <x:row r="318" ht="15.75" customHeight="1">
      <x:c r="A318" s="1"/>
      <x:c r="B318" s="105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</x:row>
    <x:row r="319" ht="15.75" customHeight="1">
      <x:c r="A319" s="1"/>
      <x:c r="B319" s="105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</x:row>
    <x:row r="320" ht="15.75" customHeight="1">
      <x:c r="A320" s="1"/>
      <x:c r="B320" s="105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</x:row>
    <x:row r="321" ht="15.75" customHeight="1">
      <x:c r="A321" s="1"/>
      <x:c r="B321" s="105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</x:row>
    <x:row r="322" ht="15.75" customHeight="1">
      <x:c r="A322" s="1"/>
      <x:c r="B322" s="105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</x:row>
    <x:row r="323" ht="15.75" customHeight="1">
      <x:c r="A323" s="1"/>
      <x:c r="B323" s="105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</x:row>
    <x:row r="324" ht="15.75" customHeight="1">
      <x:c r="A324" s="1"/>
      <x:c r="B324" s="105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</x:row>
    <x:row r="325" ht="15.75" customHeight="1">
      <x:c r="A325" s="1"/>
      <x:c r="B325" s="105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</x:row>
    <x:row r="326" ht="15.75" customHeight="1">
      <x:c r="A326" s="1"/>
      <x:c r="B326" s="105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</x:row>
    <x:row r="327" ht="15.75" customHeight="1">
      <x:c r="A327" s="1"/>
      <x:c r="B327" s="105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</x:row>
    <x:row r="328" ht="15.75" customHeight="1">
      <x:c r="A328" s="1"/>
      <x:c r="B328" s="105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</x:row>
    <x:row r="329" ht="15.75" customHeight="1">
      <x:c r="A329" s="1"/>
      <x:c r="B329" s="105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</x:row>
    <x:row r="330" ht="15.75" customHeight="1">
      <x:c r="A330" s="1"/>
      <x:c r="B330" s="105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</x:row>
    <x:row r="331" ht="15.75" customHeight="1">
      <x:c r="A331" s="1"/>
      <x:c r="B331" s="105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</x:row>
    <x:row r="332" ht="15.75" customHeight="1">
      <x:c r="A332" s="1"/>
      <x:c r="B332" s="105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</x:row>
    <x:row r="333" ht="15.75" customHeight="1">
      <x:c r="A333" s="1"/>
      <x:c r="B333" s="105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</x:row>
    <x:row r="334" ht="15.75" customHeight="1">
      <x:c r="A334" s="1"/>
      <x:c r="B334" s="105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</x:row>
    <x:row r="335" ht="15.75" customHeight="1">
      <x:c r="A335" s="1"/>
      <x:c r="B335" s="105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</x:row>
    <x:row r="336" ht="15.75" customHeight="1">
      <x:c r="A336" s="1"/>
      <x:c r="B336" s="105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</x:row>
    <x:row r="337" ht="15.75" customHeight="1">
      <x:c r="A337" s="1"/>
      <x:c r="B337" s="105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</x:row>
    <x:row r="338" ht="15.75" customHeight="1">
      <x:c r="A338" s="1"/>
      <x:c r="B338" s="105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</x:row>
    <x:row r="339" ht="15.75" customHeight="1">
      <x:c r="A339" s="1"/>
      <x:c r="B339" s="105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</x:row>
    <x:row r="340" ht="15.75" customHeight="1">
      <x:c r="A340" s="1"/>
      <x:c r="B340" s="105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</x:row>
    <x:row r="341" ht="15.75" customHeight="1">
      <x:c r="A341" s="1"/>
      <x:c r="B341" s="105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</x:row>
    <x:row r="342" ht="15.75" customHeight="1">
      <x:c r="A342" s="1"/>
      <x:c r="B342" s="105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</x:row>
    <x:row r="343" ht="15.75" customHeight="1">
      <x:c r="A343" s="1"/>
      <x:c r="B343" s="105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</x:row>
    <x:row r="344" ht="15.75" customHeight="1">
      <x:c r="A344" s="1"/>
      <x:c r="B344" s="105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  <x:c r="CA344" s="1"/>
      <x:c r="CB344" s="1"/>
      <x:c r="CC344" s="1"/>
      <x:c r="CD344" s="1"/>
      <x:c r="CE344" s="1"/>
      <x:c r="CF344" s="1"/>
    </x:row>
    <x:row r="345" ht="15.75" customHeight="1">
      <x:c r="A345" s="1"/>
      <x:c r="B345" s="105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</x:row>
    <x:row r="346" ht="15.75" customHeight="1">
      <x:c r="A346" s="1"/>
      <x:c r="B346" s="105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</x:row>
    <x:row r="347" ht="15.75" customHeight="1">
      <x:c r="A347" s="1"/>
      <x:c r="B347" s="105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</x:row>
    <x:row r="348" ht="15.75" customHeight="1">
      <x:c r="A348" s="1"/>
      <x:c r="B348" s="105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</x:row>
    <x:row r="349" ht="15.75" customHeight="1">
      <x:c r="A349" s="1"/>
      <x:c r="B349" s="105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</x:row>
    <x:row r="350" ht="15.75" customHeight="1">
      <x:c r="A350" s="1"/>
      <x:c r="B350" s="105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</x:row>
    <x:row r="351" ht="15.75" customHeight="1">
      <x:c r="A351" s="1"/>
      <x:c r="B351" s="105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</x:row>
    <x:row r="352" ht="15.75" customHeight="1">
      <x:c r="A352" s="1"/>
      <x:c r="B352" s="105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</x:row>
    <x:row r="353" ht="15.75" customHeight="1">
      <x:c r="A353" s="1"/>
      <x:c r="B353" s="105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</x:row>
    <x:row r="354" ht="15.75" customHeight="1">
      <x:c r="A354" s="1"/>
      <x:c r="B354" s="105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</x:row>
    <x:row r="355" ht="15.75" customHeight="1">
      <x:c r="A355" s="1"/>
      <x:c r="B355" s="105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</x:row>
    <x:row r="356" ht="15.75" customHeight="1">
      <x:c r="A356" s="1"/>
      <x:c r="B356" s="105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</x:row>
    <x:row r="357" ht="15.75" customHeight="1">
      <x:c r="A357" s="1"/>
      <x:c r="B357" s="105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  <x:c r="CA357" s="1"/>
      <x:c r="CB357" s="1"/>
      <x:c r="CC357" s="1"/>
      <x:c r="CD357" s="1"/>
      <x:c r="CE357" s="1"/>
      <x:c r="CF357" s="1"/>
    </x:row>
    <x:row r="358" ht="15.75" customHeight="1">
      <x:c r="A358" s="1"/>
      <x:c r="B358" s="105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</x:row>
    <x:row r="359" ht="15.75" customHeight="1">
      <x:c r="A359" s="1"/>
      <x:c r="B359" s="105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</x:row>
    <x:row r="360" ht="15.75" customHeight="1">
      <x:c r="A360" s="1"/>
      <x:c r="B360" s="105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</x:row>
    <x:row r="361" ht="15.75" customHeight="1">
      <x:c r="A361" s="1"/>
      <x:c r="B361" s="105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</x:row>
    <x:row r="362" ht="15.75" customHeight="1">
      <x:c r="A362" s="1"/>
      <x:c r="B362" s="105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</x:row>
    <x:row r="363" ht="15.75" customHeight="1">
      <x:c r="A363" s="1"/>
      <x:c r="B363" s="105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</x:row>
    <x:row r="364" ht="15.75" customHeight="1">
      <x:c r="A364" s="1"/>
      <x:c r="B364" s="105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</x:row>
    <x:row r="365" ht="15.75" customHeight="1">
      <x:c r="A365" s="1"/>
      <x:c r="B365" s="105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</x:row>
    <x:row r="366" ht="15.75" customHeight="1">
      <x:c r="A366" s="1"/>
      <x:c r="B366" s="105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</x:row>
    <x:row r="367" ht="15.75" customHeight="1">
      <x:c r="A367" s="1"/>
      <x:c r="B367" s="105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</x:row>
    <x:row r="368" ht="15.75" customHeight="1">
      <x:c r="A368" s="1"/>
      <x:c r="B368" s="105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</x:row>
    <x:row r="369" ht="15.75" customHeight="1">
      <x:c r="A369" s="1"/>
      <x:c r="B369" s="105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</x:row>
    <x:row r="370" ht="15.75" customHeight="1">
      <x:c r="A370" s="1"/>
      <x:c r="B370" s="105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</x:row>
    <x:row r="371" ht="15.75" customHeight="1">
      <x:c r="A371" s="1"/>
      <x:c r="B371" s="105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</x:row>
    <x:row r="372" ht="15.75" customHeight="1">
      <x:c r="A372" s="1"/>
      <x:c r="B372" s="105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</x:row>
    <x:row r="373" ht="15.75" customHeight="1">
      <x:c r="A373" s="1"/>
      <x:c r="B373" s="105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</x:row>
    <x:row r="374" ht="15.75" customHeight="1">
      <x:c r="A374" s="1"/>
      <x:c r="B374" s="105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</x:row>
    <x:row r="375" ht="15.75" customHeight="1">
      <x:c r="A375" s="1"/>
      <x:c r="B375" s="105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</x:row>
    <x:row r="376" ht="15.75" customHeight="1">
      <x:c r="A376" s="1"/>
      <x:c r="B376" s="105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</x:row>
    <x:row r="377" ht="15.75" customHeight="1">
      <x:c r="A377" s="1"/>
      <x:c r="B377" s="105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</x:row>
    <x:row r="378" ht="15.75" customHeight="1">
      <x:c r="A378" s="1"/>
      <x:c r="B378" s="105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</x:row>
    <x:row r="379" ht="15.75" customHeight="1">
      <x:c r="A379" s="1"/>
      <x:c r="B379" s="105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  <x:c r="CA379" s="1"/>
      <x:c r="CB379" s="1"/>
      <x:c r="CC379" s="1"/>
      <x:c r="CD379" s="1"/>
      <x:c r="CE379" s="1"/>
      <x:c r="CF379" s="1"/>
    </x:row>
    <x:row r="380" ht="15.75" customHeight="1">
      <x:c r="A380" s="1"/>
      <x:c r="B380" s="105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  <x:c r="CA380" s="1"/>
      <x:c r="CB380" s="1"/>
      <x:c r="CC380" s="1"/>
      <x:c r="CD380" s="1"/>
      <x:c r="CE380" s="1"/>
      <x:c r="CF380" s="1"/>
    </x:row>
    <x:row r="381" ht="15.75" customHeight="1">
      <x:c r="A381" s="1"/>
      <x:c r="B381" s="105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  <x:c r="CA381" s="1"/>
      <x:c r="CB381" s="1"/>
      <x:c r="CC381" s="1"/>
      <x:c r="CD381" s="1"/>
      <x:c r="CE381" s="1"/>
      <x:c r="CF381" s="1"/>
    </x:row>
    <x:row r="382" ht="15.75" customHeight="1">
      <x:c r="A382" s="1"/>
      <x:c r="B382" s="105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  <x:c r="CA382" s="1"/>
      <x:c r="CB382" s="1"/>
      <x:c r="CC382" s="1"/>
      <x:c r="CD382" s="1"/>
      <x:c r="CE382" s="1"/>
      <x:c r="CF382" s="1"/>
    </x:row>
    <x:row r="383" ht="15.75" customHeight="1">
      <x:c r="A383" s="1"/>
      <x:c r="B383" s="105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  <x:c r="CA383" s="1"/>
      <x:c r="CB383" s="1"/>
      <x:c r="CC383" s="1"/>
      <x:c r="CD383" s="1"/>
      <x:c r="CE383" s="1"/>
      <x:c r="CF383" s="1"/>
    </x:row>
    <x:row r="384" ht="15.75" customHeight="1">
      <x:c r="A384" s="1"/>
      <x:c r="B384" s="105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  <x:c r="CA384" s="1"/>
      <x:c r="CB384" s="1"/>
      <x:c r="CC384" s="1"/>
      <x:c r="CD384" s="1"/>
      <x:c r="CE384" s="1"/>
      <x:c r="CF384" s="1"/>
    </x:row>
    <x:row r="385" ht="15.75" customHeight="1">
      <x:c r="A385" s="1"/>
      <x:c r="B385" s="105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  <x:c r="CA385" s="1"/>
      <x:c r="CB385" s="1"/>
      <x:c r="CC385" s="1"/>
      <x:c r="CD385" s="1"/>
      <x:c r="CE385" s="1"/>
      <x:c r="CF385" s="1"/>
    </x:row>
    <x:row r="386" ht="15.75" customHeight="1">
      <x:c r="A386" s="1"/>
      <x:c r="B386" s="105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  <x:c r="CA386" s="1"/>
      <x:c r="CB386" s="1"/>
      <x:c r="CC386" s="1"/>
      <x:c r="CD386" s="1"/>
      <x:c r="CE386" s="1"/>
      <x:c r="CF386" s="1"/>
    </x:row>
    <x:row r="387" ht="15.75" customHeight="1">
      <x:c r="A387" s="1"/>
      <x:c r="B387" s="105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  <x:c r="CA387" s="1"/>
      <x:c r="CB387" s="1"/>
      <x:c r="CC387" s="1"/>
      <x:c r="CD387" s="1"/>
      <x:c r="CE387" s="1"/>
      <x:c r="CF387" s="1"/>
    </x:row>
    <x:row r="388" ht="15.75" customHeight="1">
      <x:c r="A388" s="1"/>
      <x:c r="B388" s="105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  <x:c r="CA388" s="1"/>
      <x:c r="CB388" s="1"/>
      <x:c r="CC388" s="1"/>
      <x:c r="CD388" s="1"/>
      <x:c r="CE388" s="1"/>
      <x:c r="CF388" s="1"/>
    </x:row>
    <x:row r="389" ht="15.75" customHeight="1">
      <x:c r="A389" s="1"/>
      <x:c r="B389" s="105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  <x:c r="CA389" s="1"/>
      <x:c r="CB389" s="1"/>
      <x:c r="CC389" s="1"/>
      <x:c r="CD389" s="1"/>
      <x:c r="CE389" s="1"/>
      <x:c r="CF389" s="1"/>
    </x:row>
    <x:row r="390" ht="15.75" customHeight="1">
      <x:c r="A390" s="1"/>
      <x:c r="B390" s="105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  <x:c r="CA390" s="1"/>
      <x:c r="CB390" s="1"/>
      <x:c r="CC390" s="1"/>
      <x:c r="CD390" s="1"/>
      <x:c r="CE390" s="1"/>
      <x:c r="CF390" s="1"/>
    </x:row>
    <x:row r="391" ht="15.75" customHeight="1">
      <x:c r="A391" s="1"/>
      <x:c r="B391" s="105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  <x:c r="CA391" s="1"/>
      <x:c r="CB391" s="1"/>
      <x:c r="CC391" s="1"/>
      <x:c r="CD391" s="1"/>
      <x:c r="CE391" s="1"/>
      <x:c r="CF391" s="1"/>
    </x:row>
    <x:row r="392" ht="15.75" customHeight="1">
      <x:c r="A392" s="1"/>
      <x:c r="B392" s="105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  <x:c r="CA392" s="1"/>
      <x:c r="CB392" s="1"/>
      <x:c r="CC392" s="1"/>
      <x:c r="CD392" s="1"/>
      <x:c r="CE392" s="1"/>
      <x:c r="CF392" s="1"/>
    </x:row>
    <x:row r="393" ht="15.75" customHeight="1">
      <x:c r="A393" s="1"/>
      <x:c r="B393" s="105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  <x:c r="CA393" s="1"/>
      <x:c r="CB393" s="1"/>
      <x:c r="CC393" s="1"/>
      <x:c r="CD393" s="1"/>
      <x:c r="CE393" s="1"/>
      <x:c r="CF393" s="1"/>
    </x:row>
    <x:row r="394" ht="15.75" customHeight="1">
      <x:c r="A394" s="1"/>
      <x:c r="B394" s="105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  <x:c r="CA394" s="1"/>
      <x:c r="CB394" s="1"/>
      <x:c r="CC394" s="1"/>
      <x:c r="CD394" s="1"/>
      <x:c r="CE394" s="1"/>
      <x:c r="CF394" s="1"/>
    </x:row>
    <x:row r="395" ht="15.75" customHeight="1">
      <x:c r="A395" s="1"/>
      <x:c r="B395" s="105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  <x:c r="CA395" s="1"/>
      <x:c r="CB395" s="1"/>
      <x:c r="CC395" s="1"/>
      <x:c r="CD395" s="1"/>
      <x:c r="CE395" s="1"/>
      <x:c r="CF395" s="1"/>
    </x:row>
    <x:row r="396" ht="15.75" customHeight="1">
      <x:c r="A396" s="1"/>
      <x:c r="B396" s="105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  <x:c r="CA396" s="1"/>
      <x:c r="CB396" s="1"/>
      <x:c r="CC396" s="1"/>
      <x:c r="CD396" s="1"/>
      <x:c r="CE396" s="1"/>
      <x:c r="CF396" s="1"/>
    </x:row>
    <x:row r="397" ht="15.75" customHeight="1">
      <x:c r="A397" s="1"/>
      <x:c r="B397" s="105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  <x:c r="CA397" s="1"/>
      <x:c r="CB397" s="1"/>
      <x:c r="CC397" s="1"/>
      <x:c r="CD397" s="1"/>
      <x:c r="CE397" s="1"/>
      <x:c r="CF397" s="1"/>
    </x:row>
    <x:row r="398" ht="15.75" customHeight="1">
      <x:c r="A398" s="1"/>
      <x:c r="B398" s="105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  <x:c r="CA398" s="1"/>
      <x:c r="CB398" s="1"/>
      <x:c r="CC398" s="1"/>
      <x:c r="CD398" s="1"/>
      <x:c r="CE398" s="1"/>
      <x:c r="CF398" s="1"/>
    </x:row>
    <x:row r="399" ht="15.75" customHeight="1">
      <x:c r="A399" s="1"/>
      <x:c r="B399" s="105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  <x:c r="CA399" s="1"/>
      <x:c r="CB399" s="1"/>
      <x:c r="CC399" s="1"/>
      <x:c r="CD399" s="1"/>
      <x:c r="CE399" s="1"/>
      <x:c r="CF399" s="1"/>
    </x:row>
    <x:row r="400" ht="15.75" customHeight="1">
      <x:c r="A400" s="1"/>
      <x:c r="B400" s="105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  <x:c r="CA400" s="1"/>
      <x:c r="CB400" s="1"/>
      <x:c r="CC400" s="1"/>
      <x:c r="CD400" s="1"/>
      <x:c r="CE400" s="1"/>
      <x:c r="CF400" s="1"/>
    </x:row>
    <x:row r="401" ht="15.75" customHeight="1">
      <x:c r="A401" s="1"/>
      <x:c r="B401" s="105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  <x:c r="CA401" s="1"/>
      <x:c r="CB401" s="1"/>
      <x:c r="CC401" s="1"/>
      <x:c r="CD401" s="1"/>
      <x:c r="CE401" s="1"/>
      <x:c r="CF401" s="1"/>
    </x:row>
    <x:row r="402" ht="15.75" customHeight="1">
      <x:c r="A402" s="1"/>
      <x:c r="B402" s="105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  <x:c r="CA402" s="1"/>
      <x:c r="CB402" s="1"/>
      <x:c r="CC402" s="1"/>
      <x:c r="CD402" s="1"/>
      <x:c r="CE402" s="1"/>
      <x:c r="CF402" s="1"/>
    </x:row>
    <x:row r="403" ht="15.75" customHeight="1">
      <x:c r="A403" s="1"/>
      <x:c r="B403" s="105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  <x:c r="CA403" s="1"/>
      <x:c r="CB403" s="1"/>
      <x:c r="CC403" s="1"/>
      <x:c r="CD403" s="1"/>
      <x:c r="CE403" s="1"/>
      <x:c r="CF403" s="1"/>
    </x:row>
    <x:row r="404" ht="15.75" customHeight="1">
      <x:c r="A404" s="1"/>
      <x:c r="B404" s="105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  <x:c r="CA404" s="1"/>
      <x:c r="CB404" s="1"/>
      <x:c r="CC404" s="1"/>
      <x:c r="CD404" s="1"/>
      <x:c r="CE404" s="1"/>
      <x:c r="CF404" s="1"/>
    </x:row>
    <x:row r="405" ht="15.75" customHeight="1">
      <x:c r="A405" s="1"/>
      <x:c r="B405" s="105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  <x:c r="CA405" s="1"/>
      <x:c r="CB405" s="1"/>
      <x:c r="CC405" s="1"/>
      <x:c r="CD405" s="1"/>
      <x:c r="CE405" s="1"/>
      <x:c r="CF405" s="1"/>
    </x:row>
    <x:row r="406" ht="15.75" customHeight="1">
      <x:c r="A406" s="1"/>
      <x:c r="B406" s="105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  <x:c r="CA406" s="1"/>
      <x:c r="CB406" s="1"/>
      <x:c r="CC406" s="1"/>
      <x:c r="CD406" s="1"/>
      <x:c r="CE406" s="1"/>
      <x:c r="CF406" s="1"/>
    </x:row>
    <x:row r="407" ht="15.75" customHeight="1">
      <x:c r="A407" s="1"/>
      <x:c r="B407" s="105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  <x:c r="CA407" s="1"/>
      <x:c r="CB407" s="1"/>
      <x:c r="CC407" s="1"/>
      <x:c r="CD407" s="1"/>
      <x:c r="CE407" s="1"/>
      <x:c r="CF407" s="1"/>
    </x:row>
    <x:row r="408" ht="15.75" customHeight="1">
      <x:c r="A408" s="1"/>
      <x:c r="B408" s="105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  <x:c r="CA408" s="1"/>
      <x:c r="CB408" s="1"/>
      <x:c r="CC408" s="1"/>
      <x:c r="CD408" s="1"/>
      <x:c r="CE408" s="1"/>
      <x:c r="CF408" s="1"/>
    </x:row>
    <x:row r="409" ht="15.75" customHeight="1">
      <x:c r="A409" s="1"/>
      <x:c r="B409" s="105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  <x:c r="CA409" s="1"/>
      <x:c r="CB409" s="1"/>
      <x:c r="CC409" s="1"/>
      <x:c r="CD409" s="1"/>
      <x:c r="CE409" s="1"/>
      <x:c r="CF409" s="1"/>
    </x:row>
    <x:row r="410" ht="15.75" customHeight="1">
      <x:c r="A410" s="1"/>
      <x:c r="B410" s="105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  <x:c r="CA410" s="1"/>
      <x:c r="CB410" s="1"/>
      <x:c r="CC410" s="1"/>
      <x:c r="CD410" s="1"/>
      <x:c r="CE410" s="1"/>
      <x:c r="CF410" s="1"/>
    </x:row>
    <x:row r="411" ht="15.75" customHeight="1">
      <x:c r="A411" s="1"/>
      <x:c r="B411" s="105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</x:row>
    <x:row r="412" ht="15.75" customHeight="1">
      <x:c r="A412" s="1"/>
      <x:c r="B412" s="105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</x:row>
    <x:row r="413" ht="15.75" customHeight="1">
      <x:c r="A413" s="1"/>
      <x:c r="B413" s="105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  <x:c r="CA413" s="1"/>
      <x:c r="CB413" s="1"/>
      <x:c r="CC413" s="1"/>
      <x:c r="CD413" s="1"/>
      <x:c r="CE413" s="1"/>
      <x:c r="CF413" s="1"/>
    </x:row>
    <x:row r="414" ht="15.75" customHeight="1">
      <x:c r="A414" s="1"/>
      <x:c r="B414" s="105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  <x:c r="CA414" s="1"/>
      <x:c r="CB414" s="1"/>
      <x:c r="CC414" s="1"/>
      <x:c r="CD414" s="1"/>
      <x:c r="CE414" s="1"/>
      <x:c r="CF414" s="1"/>
    </x:row>
    <x:row r="415" ht="15.75" customHeight="1">
      <x:c r="A415" s="1"/>
      <x:c r="B415" s="105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  <x:c r="CA415" s="1"/>
      <x:c r="CB415" s="1"/>
      <x:c r="CC415" s="1"/>
      <x:c r="CD415" s="1"/>
      <x:c r="CE415" s="1"/>
      <x:c r="CF415" s="1"/>
    </x:row>
    <x:row r="416" ht="15.75" customHeight="1">
      <x:c r="A416" s="1"/>
      <x:c r="B416" s="105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  <x:c r="CA416" s="1"/>
      <x:c r="CB416" s="1"/>
      <x:c r="CC416" s="1"/>
      <x:c r="CD416" s="1"/>
      <x:c r="CE416" s="1"/>
      <x:c r="CF416" s="1"/>
    </x:row>
    <x:row r="417" ht="15.75" customHeight="1">
      <x:c r="A417" s="1"/>
      <x:c r="B417" s="105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  <x:c r="CA417" s="1"/>
      <x:c r="CB417" s="1"/>
      <x:c r="CC417" s="1"/>
      <x:c r="CD417" s="1"/>
      <x:c r="CE417" s="1"/>
      <x:c r="CF417" s="1"/>
    </x:row>
    <x:row r="418" ht="15.75" customHeight="1">
      <x:c r="A418" s="1"/>
      <x:c r="B418" s="105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  <x:c r="CA418" s="1"/>
      <x:c r="CB418" s="1"/>
      <x:c r="CC418" s="1"/>
      <x:c r="CD418" s="1"/>
      <x:c r="CE418" s="1"/>
      <x:c r="CF418" s="1"/>
    </x:row>
    <x:row r="419" ht="15.75" customHeight="1">
      <x:c r="A419" s="1"/>
      <x:c r="B419" s="105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  <x:c r="CA419" s="1"/>
      <x:c r="CB419" s="1"/>
      <x:c r="CC419" s="1"/>
      <x:c r="CD419" s="1"/>
      <x:c r="CE419" s="1"/>
      <x:c r="CF419" s="1"/>
    </x:row>
    <x:row r="420" ht="15.75" customHeight="1">
      <x:c r="A420" s="1"/>
      <x:c r="B420" s="105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  <x:c r="CA420" s="1"/>
      <x:c r="CB420" s="1"/>
      <x:c r="CC420" s="1"/>
      <x:c r="CD420" s="1"/>
      <x:c r="CE420" s="1"/>
      <x:c r="CF420" s="1"/>
    </x:row>
    <x:row r="421" ht="15.75" customHeight="1">
      <x:c r="A421" s="1"/>
      <x:c r="B421" s="105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  <x:c r="CA421" s="1"/>
      <x:c r="CB421" s="1"/>
      <x:c r="CC421" s="1"/>
      <x:c r="CD421" s="1"/>
      <x:c r="CE421" s="1"/>
      <x:c r="CF421" s="1"/>
    </x:row>
    <x:row r="422" ht="15.75" customHeight="1">
      <x:c r="A422" s="1"/>
      <x:c r="B422" s="105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  <x:c r="CA422" s="1"/>
      <x:c r="CB422" s="1"/>
      <x:c r="CC422" s="1"/>
      <x:c r="CD422" s="1"/>
      <x:c r="CE422" s="1"/>
      <x:c r="CF422" s="1"/>
    </x:row>
    <x:row r="423" ht="15.75" customHeight="1">
      <x:c r="A423" s="1"/>
      <x:c r="B423" s="105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  <x:c r="CA423" s="1"/>
      <x:c r="CB423" s="1"/>
      <x:c r="CC423" s="1"/>
      <x:c r="CD423" s="1"/>
      <x:c r="CE423" s="1"/>
      <x:c r="CF423" s="1"/>
    </x:row>
    <x:row r="424" ht="15.75" customHeight="1">
      <x:c r="A424" s="1"/>
      <x:c r="B424" s="105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</x:row>
    <x:row r="425" ht="15.75" customHeight="1">
      <x:c r="A425" s="1"/>
      <x:c r="B425" s="105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  <x:c r="CA425" s="1"/>
      <x:c r="CB425" s="1"/>
      <x:c r="CC425" s="1"/>
      <x:c r="CD425" s="1"/>
      <x:c r="CE425" s="1"/>
      <x:c r="CF425" s="1"/>
    </x:row>
    <x:row r="426" ht="15.75" customHeight="1">
      <x:c r="A426" s="1"/>
      <x:c r="B426" s="105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  <x:c r="CA426" s="1"/>
      <x:c r="CB426" s="1"/>
      <x:c r="CC426" s="1"/>
      <x:c r="CD426" s="1"/>
      <x:c r="CE426" s="1"/>
      <x:c r="CF426" s="1"/>
    </x:row>
    <x:row r="427" ht="15.75" customHeight="1">
      <x:c r="A427" s="1"/>
      <x:c r="B427" s="105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  <x:c r="CA427" s="1"/>
      <x:c r="CB427" s="1"/>
      <x:c r="CC427" s="1"/>
      <x:c r="CD427" s="1"/>
      <x:c r="CE427" s="1"/>
      <x:c r="CF427" s="1"/>
    </x:row>
    <x:row r="428" ht="15.75" customHeight="1">
      <x:c r="A428" s="1"/>
      <x:c r="B428" s="105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  <x:c r="CA428" s="1"/>
      <x:c r="CB428" s="1"/>
      <x:c r="CC428" s="1"/>
      <x:c r="CD428" s="1"/>
      <x:c r="CE428" s="1"/>
      <x:c r="CF428" s="1"/>
    </x:row>
    <x:row r="429" ht="15.75" customHeight="1">
      <x:c r="A429" s="1"/>
      <x:c r="B429" s="105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  <x:c r="CA429" s="1"/>
      <x:c r="CB429" s="1"/>
      <x:c r="CC429" s="1"/>
      <x:c r="CD429" s="1"/>
      <x:c r="CE429" s="1"/>
      <x:c r="CF429" s="1"/>
    </x:row>
    <x:row r="430" ht="15.75" customHeight="1">
      <x:c r="A430" s="1"/>
      <x:c r="B430" s="105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  <x:c r="CA430" s="1"/>
      <x:c r="CB430" s="1"/>
      <x:c r="CC430" s="1"/>
      <x:c r="CD430" s="1"/>
      <x:c r="CE430" s="1"/>
      <x:c r="CF430" s="1"/>
    </x:row>
    <x:row r="431" ht="15.75" customHeight="1">
      <x:c r="A431" s="1"/>
      <x:c r="B431" s="105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  <x:c r="CA431" s="1"/>
      <x:c r="CB431" s="1"/>
      <x:c r="CC431" s="1"/>
      <x:c r="CD431" s="1"/>
      <x:c r="CE431" s="1"/>
      <x:c r="CF431" s="1"/>
    </x:row>
    <x:row r="432" ht="15.75" customHeight="1">
      <x:c r="A432" s="1"/>
      <x:c r="B432" s="105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  <x:c r="CA432" s="1"/>
      <x:c r="CB432" s="1"/>
      <x:c r="CC432" s="1"/>
      <x:c r="CD432" s="1"/>
      <x:c r="CE432" s="1"/>
      <x:c r="CF432" s="1"/>
    </x:row>
    <x:row r="433" ht="15.75" customHeight="1">
      <x:c r="A433" s="1"/>
      <x:c r="B433" s="105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  <x:c r="CA433" s="1"/>
      <x:c r="CB433" s="1"/>
      <x:c r="CC433" s="1"/>
      <x:c r="CD433" s="1"/>
      <x:c r="CE433" s="1"/>
      <x:c r="CF433" s="1"/>
    </x:row>
    <x:row r="434" ht="15.75" customHeight="1">
      <x:c r="A434" s="1"/>
      <x:c r="B434" s="105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  <x:c r="CA434" s="1"/>
      <x:c r="CB434" s="1"/>
      <x:c r="CC434" s="1"/>
      <x:c r="CD434" s="1"/>
      <x:c r="CE434" s="1"/>
      <x:c r="CF434" s="1"/>
    </x:row>
    <x:row r="435" ht="15.75" customHeight="1">
      <x:c r="A435" s="1"/>
      <x:c r="B435" s="105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  <x:c r="CA435" s="1"/>
      <x:c r="CB435" s="1"/>
      <x:c r="CC435" s="1"/>
      <x:c r="CD435" s="1"/>
      <x:c r="CE435" s="1"/>
      <x:c r="CF435" s="1"/>
    </x:row>
    <x:row r="436" ht="15.75" customHeight="1">
      <x:c r="A436" s="1"/>
      <x:c r="B436" s="105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  <x:c r="CA436" s="1"/>
      <x:c r="CB436" s="1"/>
      <x:c r="CC436" s="1"/>
      <x:c r="CD436" s="1"/>
      <x:c r="CE436" s="1"/>
      <x:c r="CF436" s="1"/>
    </x:row>
    <x:row r="437" ht="15.75" customHeight="1">
      <x:c r="A437" s="1"/>
      <x:c r="B437" s="105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  <x:c r="CA437" s="1"/>
      <x:c r="CB437" s="1"/>
      <x:c r="CC437" s="1"/>
      <x:c r="CD437" s="1"/>
      <x:c r="CE437" s="1"/>
      <x:c r="CF437" s="1"/>
    </x:row>
    <x:row r="438" ht="15.75" customHeight="1">
      <x:c r="A438" s="1"/>
      <x:c r="B438" s="105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  <x:c r="CA438" s="1"/>
      <x:c r="CB438" s="1"/>
      <x:c r="CC438" s="1"/>
      <x:c r="CD438" s="1"/>
      <x:c r="CE438" s="1"/>
      <x:c r="CF438" s="1"/>
    </x:row>
    <x:row r="439" ht="15.75" customHeight="1">
      <x:c r="A439" s="1"/>
      <x:c r="B439" s="105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  <x:c r="CA439" s="1"/>
      <x:c r="CB439" s="1"/>
      <x:c r="CC439" s="1"/>
      <x:c r="CD439" s="1"/>
      <x:c r="CE439" s="1"/>
      <x:c r="CF439" s="1"/>
    </x:row>
    <x:row r="440" ht="15.75" customHeight="1">
      <x:c r="A440" s="1"/>
      <x:c r="B440" s="105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  <x:c r="CA440" s="1"/>
      <x:c r="CB440" s="1"/>
      <x:c r="CC440" s="1"/>
      <x:c r="CD440" s="1"/>
      <x:c r="CE440" s="1"/>
      <x:c r="CF440" s="1"/>
    </x:row>
    <x:row r="441" ht="15.75" customHeight="1">
      <x:c r="A441" s="1"/>
      <x:c r="B441" s="105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  <x:c r="CA441" s="1"/>
      <x:c r="CB441" s="1"/>
      <x:c r="CC441" s="1"/>
      <x:c r="CD441" s="1"/>
      <x:c r="CE441" s="1"/>
      <x:c r="CF441" s="1"/>
    </x:row>
    <x:row r="442" ht="15.75" customHeight="1">
      <x:c r="A442" s="1"/>
      <x:c r="B442" s="105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  <x:c r="CA442" s="1"/>
      <x:c r="CB442" s="1"/>
      <x:c r="CC442" s="1"/>
      <x:c r="CD442" s="1"/>
      <x:c r="CE442" s="1"/>
      <x:c r="CF442" s="1"/>
    </x:row>
    <x:row r="443" ht="15.75" customHeight="1">
      <x:c r="A443" s="1"/>
      <x:c r="B443" s="105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  <x:c r="CA443" s="1"/>
      <x:c r="CB443" s="1"/>
      <x:c r="CC443" s="1"/>
      <x:c r="CD443" s="1"/>
      <x:c r="CE443" s="1"/>
      <x:c r="CF443" s="1"/>
    </x:row>
    <x:row r="444" ht="15.75" customHeight="1">
      <x:c r="A444" s="1"/>
      <x:c r="B444" s="105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</x:row>
    <x:row r="445" ht="15.75" customHeight="1">
      <x:c r="A445" s="1"/>
      <x:c r="B445" s="105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  <x:c r="CA445" s="1"/>
      <x:c r="CB445" s="1"/>
      <x:c r="CC445" s="1"/>
      <x:c r="CD445" s="1"/>
      <x:c r="CE445" s="1"/>
      <x:c r="CF445" s="1"/>
    </x:row>
    <x:row r="446" ht="15.75" customHeight="1">
      <x:c r="A446" s="1"/>
      <x:c r="B446" s="105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  <x:c r="CA446" s="1"/>
      <x:c r="CB446" s="1"/>
      <x:c r="CC446" s="1"/>
      <x:c r="CD446" s="1"/>
      <x:c r="CE446" s="1"/>
      <x:c r="CF446" s="1"/>
    </x:row>
    <x:row r="447" ht="15.75" customHeight="1">
      <x:c r="A447" s="1"/>
      <x:c r="B447" s="105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  <x:c r="CA447" s="1"/>
      <x:c r="CB447" s="1"/>
      <x:c r="CC447" s="1"/>
      <x:c r="CD447" s="1"/>
      <x:c r="CE447" s="1"/>
      <x:c r="CF447" s="1"/>
    </x:row>
    <x:row r="448" ht="15.75" customHeight="1">
      <x:c r="A448" s="1"/>
      <x:c r="B448" s="105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  <x:c r="CA448" s="1"/>
      <x:c r="CB448" s="1"/>
      <x:c r="CC448" s="1"/>
      <x:c r="CD448" s="1"/>
      <x:c r="CE448" s="1"/>
      <x:c r="CF448" s="1"/>
    </x:row>
    <x:row r="449" ht="15.75" customHeight="1">
      <x:c r="A449" s="1"/>
      <x:c r="B449" s="105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  <x:c r="CA449" s="1"/>
      <x:c r="CB449" s="1"/>
      <x:c r="CC449" s="1"/>
      <x:c r="CD449" s="1"/>
      <x:c r="CE449" s="1"/>
      <x:c r="CF449" s="1"/>
    </x:row>
    <x:row r="450" ht="15.75" customHeight="1">
      <x:c r="A450" s="1"/>
      <x:c r="B450" s="105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  <x:c r="CA450" s="1"/>
      <x:c r="CB450" s="1"/>
      <x:c r="CC450" s="1"/>
      <x:c r="CD450" s="1"/>
      <x:c r="CE450" s="1"/>
      <x:c r="CF450" s="1"/>
    </x:row>
    <x:row r="451" ht="15.75" customHeight="1">
      <x:c r="A451" s="1"/>
      <x:c r="B451" s="105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  <x:c r="CA451" s="1"/>
      <x:c r="CB451" s="1"/>
      <x:c r="CC451" s="1"/>
      <x:c r="CD451" s="1"/>
      <x:c r="CE451" s="1"/>
      <x:c r="CF451" s="1"/>
    </x:row>
    <x:row r="452" ht="15.75" customHeight="1">
      <x:c r="A452" s="1"/>
      <x:c r="B452" s="105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</x:row>
    <x:row r="453" ht="15.75" customHeight="1">
      <x:c r="A453" s="1"/>
      <x:c r="B453" s="105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</x:row>
    <x:row r="454" ht="15.75" customHeight="1">
      <x:c r="A454" s="1"/>
      <x:c r="B454" s="105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  <x:c r="CA454" s="1"/>
      <x:c r="CB454" s="1"/>
      <x:c r="CC454" s="1"/>
      <x:c r="CD454" s="1"/>
      <x:c r="CE454" s="1"/>
      <x:c r="CF454" s="1"/>
    </x:row>
    <x:row r="455" ht="15.75" customHeight="1">
      <x:c r="A455" s="1"/>
      <x:c r="B455" s="105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  <x:c r="CA455" s="1"/>
      <x:c r="CB455" s="1"/>
      <x:c r="CC455" s="1"/>
      <x:c r="CD455" s="1"/>
      <x:c r="CE455" s="1"/>
      <x:c r="CF455" s="1"/>
    </x:row>
    <x:row r="456" ht="15.75" customHeight="1">
      <x:c r="A456" s="1"/>
      <x:c r="B456" s="105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  <x:c r="CA456" s="1"/>
      <x:c r="CB456" s="1"/>
      <x:c r="CC456" s="1"/>
      <x:c r="CD456" s="1"/>
      <x:c r="CE456" s="1"/>
      <x:c r="CF456" s="1"/>
    </x:row>
    <x:row r="457" ht="15.75" customHeight="1">
      <x:c r="A457" s="1"/>
      <x:c r="B457" s="105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  <x:c r="CA457" s="1"/>
      <x:c r="CB457" s="1"/>
      <x:c r="CC457" s="1"/>
      <x:c r="CD457" s="1"/>
      <x:c r="CE457" s="1"/>
      <x:c r="CF457" s="1"/>
    </x:row>
    <x:row r="458" ht="15.75" customHeight="1">
      <x:c r="A458" s="1"/>
      <x:c r="B458" s="105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  <x:c r="CA458" s="1"/>
      <x:c r="CB458" s="1"/>
      <x:c r="CC458" s="1"/>
      <x:c r="CD458" s="1"/>
      <x:c r="CE458" s="1"/>
      <x:c r="CF458" s="1"/>
    </x:row>
    <x:row r="459" ht="15.75" customHeight="1">
      <x:c r="A459" s="1"/>
      <x:c r="B459" s="105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  <x:c r="CA459" s="1"/>
      <x:c r="CB459" s="1"/>
      <x:c r="CC459" s="1"/>
      <x:c r="CD459" s="1"/>
      <x:c r="CE459" s="1"/>
      <x:c r="CF459" s="1"/>
    </x:row>
    <x:row r="460" ht="15.75" customHeight="1">
      <x:c r="A460" s="1"/>
      <x:c r="B460" s="105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  <x:c r="CA460" s="1"/>
      <x:c r="CB460" s="1"/>
      <x:c r="CC460" s="1"/>
      <x:c r="CD460" s="1"/>
      <x:c r="CE460" s="1"/>
      <x:c r="CF460" s="1"/>
    </x:row>
    <x:row r="461" ht="15.75" customHeight="1">
      <x:c r="A461" s="1"/>
      <x:c r="B461" s="105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  <x:c r="CA461" s="1"/>
      <x:c r="CB461" s="1"/>
      <x:c r="CC461" s="1"/>
      <x:c r="CD461" s="1"/>
      <x:c r="CE461" s="1"/>
      <x:c r="CF461" s="1"/>
    </x:row>
    <x:row r="462" ht="15.75" customHeight="1">
      <x:c r="A462" s="1"/>
      <x:c r="B462" s="105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  <x:c r="CA462" s="1"/>
      <x:c r="CB462" s="1"/>
      <x:c r="CC462" s="1"/>
      <x:c r="CD462" s="1"/>
      <x:c r="CE462" s="1"/>
      <x:c r="CF462" s="1"/>
    </x:row>
    <x:row r="463" ht="15.75" customHeight="1">
      <x:c r="A463" s="1"/>
      <x:c r="B463" s="105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  <x:c r="CA463" s="1"/>
      <x:c r="CB463" s="1"/>
      <x:c r="CC463" s="1"/>
      <x:c r="CD463" s="1"/>
      <x:c r="CE463" s="1"/>
      <x:c r="CF463" s="1"/>
    </x:row>
    <x:row r="464" ht="15.75" customHeight="1">
      <x:c r="A464" s="1"/>
      <x:c r="B464" s="105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</x:row>
    <x:row r="465" ht="15.75" customHeight="1">
      <x:c r="A465" s="1"/>
      <x:c r="B465" s="105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  <x:c r="CA465" s="1"/>
      <x:c r="CB465" s="1"/>
      <x:c r="CC465" s="1"/>
      <x:c r="CD465" s="1"/>
      <x:c r="CE465" s="1"/>
      <x:c r="CF465" s="1"/>
    </x:row>
    <x:row r="466" ht="15.75" customHeight="1">
      <x:c r="A466" s="1"/>
      <x:c r="B466" s="105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  <x:c r="CA466" s="1"/>
      <x:c r="CB466" s="1"/>
      <x:c r="CC466" s="1"/>
      <x:c r="CD466" s="1"/>
      <x:c r="CE466" s="1"/>
      <x:c r="CF466" s="1"/>
    </x:row>
    <x:row r="467" ht="15.75" customHeight="1">
      <x:c r="A467" s="1"/>
      <x:c r="B467" s="105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  <x:c r="CA467" s="1"/>
      <x:c r="CB467" s="1"/>
      <x:c r="CC467" s="1"/>
      <x:c r="CD467" s="1"/>
      <x:c r="CE467" s="1"/>
      <x:c r="CF467" s="1"/>
    </x:row>
    <x:row r="468" ht="15.75" customHeight="1">
      <x:c r="A468" s="1"/>
      <x:c r="B468" s="105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  <x:c r="CA468" s="1"/>
      <x:c r="CB468" s="1"/>
      <x:c r="CC468" s="1"/>
      <x:c r="CD468" s="1"/>
      <x:c r="CE468" s="1"/>
      <x:c r="CF468" s="1"/>
    </x:row>
    <x:row r="469" ht="15.75" customHeight="1">
      <x:c r="A469" s="1"/>
      <x:c r="B469" s="105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  <x:c r="CA469" s="1"/>
      <x:c r="CB469" s="1"/>
      <x:c r="CC469" s="1"/>
      <x:c r="CD469" s="1"/>
      <x:c r="CE469" s="1"/>
      <x:c r="CF469" s="1"/>
    </x:row>
    <x:row r="470" ht="15.75" customHeight="1">
      <x:c r="A470" s="1"/>
      <x:c r="B470" s="105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  <x:c r="CA470" s="1"/>
      <x:c r="CB470" s="1"/>
      <x:c r="CC470" s="1"/>
      <x:c r="CD470" s="1"/>
      <x:c r="CE470" s="1"/>
      <x:c r="CF470" s="1"/>
    </x:row>
    <x:row r="471" ht="15.75" customHeight="1">
      <x:c r="A471" s="1"/>
      <x:c r="B471" s="105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  <x:c r="CA471" s="1"/>
      <x:c r="CB471" s="1"/>
      <x:c r="CC471" s="1"/>
      <x:c r="CD471" s="1"/>
      <x:c r="CE471" s="1"/>
      <x:c r="CF471" s="1"/>
    </x:row>
    <x:row r="472" ht="15.75" customHeight="1">
      <x:c r="A472" s="1"/>
      <x:c r="B472" s="105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  <x:c r="CA472" s="1"/>
      <x:c r="CB472" s="1"/>
      <x:c r="CC472" s="1"/>
      <x:c r="CD472" s="1"/>
      <x:c r="CE472" s="1"/>
      <x:c r="CF472" s="1"/>
    </x:row>
    <x:row r="473" ht="15.75" customHeight="1">
      <x:c r="A473" s="1"/>
      <x:c r="B473" s="105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  <x:c r="CA473" s="1"/>
      <x:c r="CB473" s="1"/>
      <x:c r="CC473" s="1"/>
      <x:c r="CD473" s="1"/>
      <x:c r="CE473" s="1"/>
      <x:c r="CF473" s="1"/>
    </x:row>
    <x:row r="474" ht="15.75" customHeight="1">
      <x:c r="A474" s="1"/>
      <x:c r="B474" s="105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  <x:c r="CA474" s="1"/>
      <x:c r="CB474" s="1"/>
      <x:c r="CC474" s="1"/>
      <x:c r="CD474" s="1"/>
      <x:c r="CE474" s="1"/>
      <x:c r="CF474" s="1"/>
    </x:row>
    <x:row r="475" ht="15.75" customHeight="1">
      <x:c r="A475" s="1"/>
      <x:c r="B475" s="105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  <x:c r="CA475" s="1"/>
      <x:c r="CB475" s="1"/>
      <x:c r="CC475" s="1"/>
      <x:c r="CD475" s="1"/>
      <x:c r="CE475" s="1"/>
      <x:c r="CF475" s="1"/>
    </x:row>
    <x:row r="476" ht="15.75" customHeight="1">
      <x:c r="A476" s="1"/>
      <x:c r="B476" s="105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  <x:c r="CA476" s="1"/>
      <x:c r="CB476" s="1"/>
      <x:c r="CC476" s="1"/>
      <x:c r="CD476" s="1"/>
      <x:c r="CE476" s="1"/>
      <x:c r="CF476" s="1"/>
    </x:row>
    <x:row r="477" ht="15.75" customHeight="1">
      <x:c r="A477" s="1"/>
      <x:c r="B477" s="105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  <x:c r="CA477" s="1"/>
      <x:c r="CB477" s="1"/>
      <x:c r="CC477" s="1"/>
      <x:c r="CD477" s="1"/>
      <x:c r="CE477" s="1"/>
      <x:c r="CF477" s="1"/>
    </x:row>
    <x:row r="478" ht="15.75" customHeight="1">
      <x:c r="A478" s="1"/>
      <x:c r="B478" s="105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  <x:c r="CA478" s="1"/>
      <x:c r="CB478" s="1"/>
      <x:c r="CC478" s="1"/>
      <x:c r="CD478" s="1"/>
      <x:c r="CE478" s="1"/>
      <x:c r="CF478" s="1"/>
    </x:row>
    <x:row r="479" ht="15.75" customHeight="1">
      <x:c r="A479" s="1"/>
      <x:c r="B479" s="105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  <x:c r="CA479" s="1"/>
      <x:c r="CB479" s="1"/>
      <x:c r="CC479" s="1"/>
      <x:c r="CD479" s="1"/>
      <x:c r="CE479" s="1"/>
      <x:c r="CF479" s="1"/>
    </x:row>
    <x:row r="480" ht="15.75" customHeight="1">
      <x:c r="A480" s="1"/>
      <x:c r="B480" s="105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  <x:c r="CA480" s="1"/>
      <x:c r="CB480" s="1"/>
      <x:c r="CC480" s="1"/>
      <x:c r="CD480" s="1"/>
      <x:c r="CE480" s="1"/>
      <x:c r="CF480" s="1"/>
    </x:row>
    <x:row r="481" ht="15.75" customHeight="1">
      <x:c r="A481" s="1"/>
      <x:c r="B481" s="105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  <x:c r="CA481" s="1"/>
      <x:c r="CB481" s="1"/>
      <x:c r="CC481" s="1"/>
      <x:c r="CD481" s="1"/>
      <x:c r="CE481" s="1"/>
      <x:c r="CF481" s="1"/>
    </x:row>
    <x:row r="482" ht="15.75" customHeight="1">
      <x:c r="A482" s="1"/>
      <x:c r="B482" s="105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  <x:c r="CA482" s="1"/>
      <x:c r="CB482" s="1"/>
      <x:c r="CC482" s="1"/>
      <x:c r="CD482" s="1"/>
      <x:c r="CE482" s="1"/>
      <x:c r="CF482" s="1"/>
    </x:row>
    <x:row r="483" ht="15.75" customHeight="1">
      <x:c r="A483" s="1"/>
      <x:c r="B483" s="105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  <x:c r="CA483" s="1"/>
      <x:c r="CB483" s="1"/>
      <x:c r="CC483" s="1"/>
      <x:c r="CD483" s="1"/>
      <x:c r="CE483" s="1"/>
      <x:c r="CF483" s="1"/>
    </x:row>
    <x:row r="484" ht="15.75" customHeight="1">
      <x:c r="A484" s="1"/>
      <x:c r="B484" s="105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  <x:c r="CA484" s="1"/>
      <x:c r="CB484" s="1"/>
      <x:c r="CC484" s="1"/>
      <x:c r="CD484" s="1"/>
      <x:c r="CE484" s="1"/>
      <x:c r="CF484" s="1"/>
    </x:row>
    <x:row r="485" ht="15.75" customHeight="1">
      <x:c r="A485" s="1"/>
      <x:c r="B485" s="105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  <x:c r="CA485" s="1"/>
      <x:c r="CB485" s="1"/>
      <x:c r="CC485" s="1"/>
      <x:c r="CD485" s="1"/>
      <x:c r="CE485" s="1"/>
      <x:c r="CF485" s="1"/>
    </x:row>
    <x:row r="486" ht="15.75" customHeight="1">
      <x:c r="A486" s="1"/>
      <x:c r="B486" s="105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  <x:c r="CA486" s="1"/>
      <x:c r="CB486" s="1"/>
      <x:c r="CC486" s="1"/>
      <x:c r="CD486" s="1"/>
      <x:c r="CE486" s="1"/>
      <x:c r="CF486" s="1"/>
    </x:row>
    <x:row r="487" ht="15.75" customHeight="1">
      <x:c r="A487" s="1"/>
      <x:c r="B487" s="105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  <x:c r="CA487" s="1"/>
      <x:c r="CB487" s="1"/>
      <x:c r="CC487" s="1"/>
      <x:c r="CD487" s="1"/>
      <x:c r="CE487" s="1"/>
      <x:c r="CF487" s="1"/>
    </x:row>
    <x:row r="488" ht="15.75" customHeight="1">
      <x:c r="A488" s="1"/>
      <x:c r="B488" s="105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  <x:c r="CA488" s="1"/>
      <x:c r="CB488" s="1"/>
      <x:c r="CC488" s="1"/>
      <x:c r="CD488" s="1"/>
      <x:c r="CE488" s="1"/>
      <x:c r="CF488" s="1"/>
    </x:row>
    <x:row r="489" ht="15.75" customHeight="1">
      <x:c r="A489" s="1"/>
      <x:c r="B489" s="105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  <x:c r="CA489" s="1"/>
      <x:c r="CB489" s="1"/>
      <x:c r="CC489" s="1"/>
      <x:c r="CD489" s="1"/>
      <x:c r="CE489" s="1"/>
      <x:c r="CF489" s="1"/>
    </x:row>
    <x:row r="490" ht="15.75" customHeight="1">
      <x:c r="A490" s="1"/>
      <x:c r="B490" s="105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  <x:c r="CA490" s="1"/>
      <x:c r="CB490" s="1"/>
      <x:c r="CC490" s="1"/>
      <x:c r="CD490" s="1"/>
      <x:c r="CE490" s="1"/>
      <x:c r="CF490" s="1"/>
    </x:row>
    <x:row r="491" ht="15.75" customHeight="1">
      <x:c r="A491" s="1"/>
      <x:c r="B491" s="105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  <x:c r="CA491" s="1"/>
      <x:c r="CB491" s="1"/>
      <x:c r="CC491" s="1"/>
      <x:c r="CD491" s="1"/>
      <x:c r="CE491" s="1"/>
      <x:c r="CF491" s="1"/>
    </x:row>
    <x:row r="492" ht="15.75" customHeight="1">
      <x:c r="A492" s="1"/>
      <x:c r="B492" s="105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  <x:c r="CA492" s="1"/>
      <x:c r="CB492" s="1"/>
      <x:c r="CC492" s="1"/>
      <x:c r="CD492" s="1"/>
      <x:c r="CE492" s="1"/>
      <x:c r="CF492" s="1"/>
    </x:row>
    <x:row r="493" ht="15.75" customHeight="1">
      <x:c r="A493" s="1"/>
      <x:c r="B493" s="105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  <x:c r="CA493" s="1"/>
      <x:c r="CB493" s="1"/>
      <x:c r="CC493" s="1"/>
      <x:c r="CD493" s="1"/>
      <x:c r="CE493" s="1"/>
      <x:c r="CF493" s="1"/>
    </x:row>
    <x:row r="494" ht="15.75" customHeight="1">
      <x:c r="A494" s="1"/>
      <x:c r="B494" s="105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  <x:c r="CA494" s="1"/>
      <x:c r="CB494" s="1"/>
      <x:c r="CC494" s="1"/>
      <x:c r="CD494" s="1"/>
      <x:c r="CE494" s="1"/>
      <x:c r="CF494" s="1"/>
    </x:row>
    <x:row r="495" ht="15.75" customHeight="1">
      <x:c r="A495" s="1"/>
      <x:c r="B495" s="105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  <x:c r="CA495" s="1"/>
      <x:c r="CB495" s="1"/>
      <x:c r="CC495" s="1"/>
      <x:c r="CD495" s="1"/>
      <x:c r="CE495" s="1"/>
      <x:c r="CF495" s="1"/>
    </x:row>
    <x:row r="496" ht="15.75" customHeight="1">
      <x:c r="A496" s="1"/>
      <x:c r="B496" s="105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  <x:c r="CA496" s="1"/>
      <x:c r="CB496" s="1"/>
      <x:c r="CC496" s="1"/>
      <x:c r="CD496" s="1"/>
      <x:c r="CE496" s="1"/>
      <x:c r="CF496" s="1"/>
    </x:row>
    <x:row r="497" ht="15.75" customHeight="1">
      <x:c r="A497" s="1"/>
      <x:c r="B497" s="105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  <x:c r="CA497" s="1"/>
      <x:c r="CB497" s="1"/>
      <x:c r="CC497" s="1"/>
      <x:c r="CD497" s="1"/>
      <x:c r="CE497" s="1"/>
      <x:c r="CF497" s="1"/>
    </x:row>
    <x:row r="498" ht="15.75" customHeight="1">
      <x:c r="A498" s="1"/>
      <x:c r="B498" s="105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  <x:c r="CA498" s="1"/>
      <x:c r="CB498" s="1"/>
      <x:c r="CC498" s="1"/>
      <x:c r="CD498" s="1"/>
      <x:c r="CE498" s="1"/>
      <x:c r="CF498" s="1"/>
    </x:row>
    <x:row r="499" ht="15.75" customHeight="1">
      <x:c r="A499" s="1"/>
      <x:c r="B499" s="105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  <x:c r="CA499" s="1"/>
      <x:c r="CB499" s="1"/>
      <x:c r="CC499" s="1"/>
      <x:c r="CD499" s="1"/>
      <x:c r="CE499" s="1"/>
      <x:c r="CF499" s="1"/>
    </x:row>
    <x:row r="500" ht="15.75" customHeight="1">
      <x:c r="A500" s="1"/>
      <x:c r="B500" s="105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  <x:c r="CA500" s="1"/>
      <x:c r="CB500" s="1"/>
      <x:c r="CC500" s="1"/>
      <x:c r="CD500" s="1"/>
      <x:c r="CE500" s="1"/>
      <x:c r="CF500" s="1"/>
    </x:row>
    <x:row r="501" ht="15.75" customHeight="1">
      <x:c r="A501" s="1"/>
      <x:c r="B501" s="105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  <x:c r="CA501" s="1"/>
      <x:c r="CB501" s="1"/>
      <x:c r="CC501" s="1"/>
      <x:c r="CD501" s="1"/>
      <x:c r="CE501" s="1"/>
      <x:c r="CF501" s="1"/>
    </x:row>
    <x:row r="502" ht="15.75" customHeight="1">
      <x:c r="A502" s="1"/>
      <x:c r="B502" s="105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  <x:c r="CA502" s="1"/>
      <x:c r="CB502" s="1"/>
      <x:c r="CC502" s="1"/>
      <x:c r="CD502" s="1"/>
      <x:c r="CE502" s="1"/>
      <x:c r="CF502" s="1"/>
    </x:row>
    <x:row r="503" ht="15.75" customHeight="1">
      <x:c r="A503" s="1"/>
      <x:c r="B503" s="105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</x:row>
    <x:row r="504" ht="15.75" customHeight="1">
      <x:c r="A504" s="1"/>
      <x:c r="B504" s="105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</x:row>
    <x:row r="505" ht="15.75" customHeight="1">
      <x:c r="A505" s="1"/>
      <x:c r="B505" s="105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  <x:c r="CA505" s="1"/>
      <x:c r="CB505" s="1"/>
      <x:c r="CC505" s="1"/>
      <x:c r="CD505" s="1"/>
      <x:c r="CE505" s="1"/>
      <x:c r="CF505" s="1"/>
    </x:row>
    <x:row r="506" ht="15.75" customHeight="1">
      <x:c r="A506" s="1"/>
      <x:c r="B506" s="105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  <x:c r="CA506" s="1"/>
      <x:c r="CB506" s="1"/>
      <x:c r="CC506" s="1"/>
      <x:c r="CD506" s="1"/>
      <x:c r="CE506" s="1"/>
      <x:c r="CF506" s="1"/>
    </x:row>
    <x:row r="507" ht="15.75" customHeight="1">
      <x:c r="A507" s="1"/>
      <x:c r="B507" s="105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  <x:c r="CA507" s="1"/>
      <x:c r="CB507" s="1"/>
      <x:c r="CC507" s="1"/>
      <x:c r="CD507" s="1"/>
      <x:c r="CE507" s="1"/>
      <x:c r="CF507" s="1"/>
    </x:row>
    <x:row r="508" ht="15.75" customHeight="1">
      <x:c r="A508" s="1"/>
      <x:c r="B508" s="105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  <x:c r="CA508" s="1"/>
      <x:c r="CB508" s="1"/>
      <x:c r="CC508" s="1"/>
      <x:c r="CD508" s="1"/>
      <x:c r="CE508" s="1"/>
      <x:c r="CF508" s="1"/>
    </x:row>
    <x:row r="509" ht="15.75" customHeight="1">
      <x:c r="A509" s="1"/>
      <x:c r="B509" s="105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  <x:c r="CA509" s="1"/>
      <x:c r="CB509" s="1"/>
      <x:c r="CC509" s="1"/>
      <x:c r="CD509" s="1"/>
      <x:c r="CE509" s="1"/>
      <x:c r="CF509" s="1"/>
    </x:row>
    <x:row r="510" ht="15.75" customHeight="1">
      <x:c r="A510" s="1"/>
      <x:c r="B510" s="105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  <x:c r="CA510" s="1"/>
      <x:c r="CB510" s="1"/>
      <x:c r="CC510" s="1"/>
      <x:c r="CD510" s="1"/>
      <x:c r="CE510" s="1"/>
      <x:c r="CF510" s="1"/>
    </x:row>
    <x:row r="511" ht="15.75" customHeight="1">
      <x:c r="A511" s="1"/>
      <x:c r="B511" s="105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  <x:c r="CA511" s="1"/>
      <x:c r="CB511" s="1"/>
      <x:c r="CC511" s="1"/>
      <x:c r="CD511" s="1"/>
      <x:c r="CE511" s="1"/>
      <x:c r="CF511" s="1"/>
    </x:row>
    <x:row r="512" ht="15.75" customHeight="1">
      <x:c r="A512" s="1"/>
      <x:c r="B512" s="105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  <x:c r="CA512" s="1"/>
      <x:c r="CB512" s="1"/>
      <x:c r="CC512" s="1"/>
      <x:c r="CD512" s="1"/>
      <x:c r="CE512" s="1"/>
      <x:c r="CF512" s="1"/>
    </x:row>
    <x:row r="513" ht="15.75" customHeight="1">
      <x:c r="A513" s="1"/>
      <x:c r="B513" s="105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  <x:c r="CA513" s="1"/>
      <x:c r="CB513" s="1"/>
      <x:c r="CC513" s="1"/>
      <x:c r="CD513" s="1"/>
      <x:c r="CE513" s="1"/>
      <x:c r="CF513" s="1"/>
    </x:row>
    <x:row r="514" ht="15.75" customHeight="1">
      <x:c r="A514" s="1"/>
      <x:c r="B514" s="105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  <x:c r="CA514" s="1"/>
      <x:c r="CB514" s="1"/>
      <x:c r="CC514" s="1"/>
      <x:c r="CD514" s="1"/>
      <x:c r="CE514" s="1"/>
      <x:c r="CF514" s="1"/>
    </x:row>
    <x:row r="515" ht="15.75" customHeight="1">
      <x:c r="A515" s="1"/>
      <x:c r="B515" s="105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  <x:c r="CA515" s="1"/>
      <x:c r="CB515" s="1"/>
      <x:c r="CC515" s="1"/>
      <x:c r="CD515" s="1"/>
      <x:c r="CE515" s="1"/>
      <x:c r="CF515" s="1"/>
    </x:row>
    <x:row r="516" ht="15.75" customHeight="1">
      <x:c r="A516" s="1"/>
      <x:c r="B516" s="105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  <x:c r="CA516" s="1"/>
      <x:c r="CB516" s="1"/>
      <x:c r="CC516" s="1"/>
      <x:c r="CD516" s="1"/>
      <x:c r="CE516" s="1"/>
      <x:c r="CF516" s="1"/>
    </x:row>
    <x:row r="517" ht="15.75" customHeight="1">
      <x:c r="A517" s="1"/>
      <x:c r="B517" s="105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  <x:c r="CA517" s="1"/>
      <x:c r="CB517" s="1"/>
      <x:c r="CC517" s="1"/>
      <x:c r="CD517" s="1"/>
      <x:c r="CE517" s="1"/>
      <x:c r="CF517" s="1"/>
    </x:row>
    <x:row r="518" ht="15.75" customHeight="1">
      <x:c r="A518" s="1"/>
      <x:c r="B518" s="105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  <x:c r="CA518" s="1"/>
      <x:c r="CB518" s="1"/>
      <x:c r="CC518" s="1"/>
      <x:c r="CD518" s="1"/>
      <x:c r="CE518" s="1"/>
      <x:c r="CF518" s="1"/>
    </x:row>
    <x:row r="519" ht="15.75" customHeight="1">
      <x:c r="A519" s="1"/>
      <x:c r="B519" s="105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  <x:c r="CA519" s="1"/>
      <x:c r="CB519" s="1"/>
      <x:c r="CC519" s="1"/>
      <x:c r="CD519" s="1"/>
      <x:c r="CE519" s="1"/>
      <x:c r="CF519" s="1"/>
    </x:row>
    <x:row r="520" ht="15.75" customHeight="1">
      <x:c r="A520" s="1"/>
      <x:c r="B520" s="105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  <x:c r="CA520" s="1"/>
      <x:c r="CB520" s="1"/>
      <x:c r="CC520" s="1"/>
      <x:c r="CD520" s="1"/>
      <x:c r="CE520" s="1"/>
      <x:c r="CF520" s="1"/>
    </x:row>
    <x:row r="521" ht="15.75" customHeight="1">
      <x:c r="A521" s="1"/>
      <x:c r="B521" s="105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  <x:c r="CA521" s="1"/>
      <x:c r="CB521" s="1"/>
      <x:c r="CC521" s="1"/>
      <x:c r="CD521" s="1"/>
      <x:c r="CE521" s="1"/>
      <x:c r="CF521" s="1"/>
    </x:row>
    <x:row r="522" ht="15.75" customHeight="1">
      <x:c r="A522" s="1"/>
      <x:c r="B522" s="105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  <x:c r="CA522" s="1"/>
      <x:c r="CB522" s="1"/>
      <x:c r="CC522" s="1"/>
      <x:c r="CD522" s="1"/>
      <x:c r="CE522" s="1"/>
      <x:c r="CF522" s="1"/>
    </x:row>
    <x:row r="523" ht="15.75" customHeight="1">
      <x:c r="A523" s="1"/>
      <x:c r="B523" s="105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  <x:c r="CA523" s="1"/>
      <x:c r="CB523" s="1"/>
      <x:c r="CC523" s="1"/>
      <x:c r="CD523" s="1"/>
      <x:c r="CE523" s="1"/>
      <x:c r="CF523" s="1"/>
    </x:row>
    <x:row r="524" ht="15.75" customHeight="1">
      <x:c r="A524" s="1"/>
      <x:c r="B524" s="105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  <x:c r="CA524" s="1"/>
      <x:c r="CB524" s="1"/>
      <x:c r="CC524" s="1"/>
      <x:c r="CD524" s="1"/>
      <x:c r="CE524" s="1"/>
      <x:c r="CF524" s="1"/>
    </x:row>
    <x:row r="525" ht="15.75" customHeight="1">
      <x:c r="A525" s="1"/>
      <x:c r="B525" s="105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  <x:c r="CA525" s="1"/>
      <x:c r="CB525" s="1"/>
      <x:c r="CC525" s="1"/>
      <x:c r="CD525" s="1"/>
      <x:c r="CE525" s="1"/>
      <x:c r="CF525" s="1"/>
    </x:row>
    <x:row r="526" ht="15.75" customHeight="1">
      <x:c r="A526" s="1"/>
      <x:c r="B526" s="105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</x:row>
    <x:row r="527" ht="15.75" customHeight="1">
      <x:c r="A527" s="1"/>
      <x:c r="B527" s="105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  <x:c r="CA527" s="1"/>
      <x:c r="CB527" s="1"/>
      <x:c r="CC527" s="1"/>
      <x:c r="CD527" s="1"/>
      <x:c r="CE527" s="1"/>
      <x:c r="CF527" s="1"/>
    </x:row>
    <x:row r="528" ht="15.75" customHeight="1">
      <x:c r="A528" s="1"/>
      <x:c r="B528" s="105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  <x:c r="CA528" s="1"/>
      <x:c r="CB528" s="1"/>
      <x:c r="CC528" s="1"/>
      <x:c r="CD528" s="1"/>
      <x:c r="CE528" s="1"/>
      <x:c r="CF528" s="1"/>
    </x:row>
    <x:row r="529" ht="15.75" customHeight="1">
      <x:c r="A529" s="1"/>
      <x:c r="B529" s="105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  <x:c r="CA529" s="1"/>
      <x:c r="CB529" s="1"/>
      <x:c r="CC529" s="1"/>
      <x:c r="CD529" s="1"/>
      <x:c r="CE529" s="1"/>
      <x:c r="CF529" s="1"/>
    </x:row>
    <x:row r="530" ht="15.75" customHeight="1">
      <x:c r="A530" s="1"/>
      <x:c r="B530" s="105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  <x:c r="CA530" s="1"/>
      <x:c r="CB530" s="1"/>
      <x:c r="CC530" s="1"/>
      <x:c r="CD530" s="1"/>
      <x:c r="CE530" s="1"/>
      <x:c r="CF530" s="1"/>
    </x:row>
    <x:row r="531" ht="15.75" customHeight="1">
      <x:c r="A531" s="1"/>
      <x:c r="B531" s="105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  <x:c r="CA531" s="1"/>
      <x:c r="CB531" s="1"/>
      <x:c r="CC531" s="1"/>
      <x:c r="CD531" s="1"/>
      <x:c r="CE531" s="1"/>
      <x:c r="CF531" s="1"/>
    </x:row>
    <x:row r="532" ht="15.75" customHeight="1">
      <x:c r="A532" s="1"/>
      <x:c r="B532" s="105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  <x:c r="CA532" s="1"/>
      <x:c r="CB532" s="1"/>
      <x:c r="CC532" s="1"/>
      <x:c r="CD532" s="1"/>
      <x:c r="CE532" s="1"/>
      <x:c r="CF532" s="1"/>
    </x:row>
    <x:row r="533" ht="15.75" customHeight="1">
      <x:c r="A533" s="1"/>
      <x:c r="B533" s="105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  <x:c r="CA533" s="1"/>
      <x:c r="CB533" s="1"/>
      <x:c r="CC533" s="1"/>
      <x:c r="CD533" s="1"/>
      <x:c r="CE533" s="1"/>
      <x:c r="CF533" s="1"/>
    </x:row>
    <x:row r="534" ht="15.75" customHeight="1">
      <x:c r="A534" s="1"/>
      <x:c r="B534" s="105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  <x:c r="CA534" s="1"/>
      <x:c r="CB534" s="1"/>
      <x:c r="CC534" s="1"/>
      <x:c r="CD534" s="1"/>
      <x:c r="CE534" s="1"/>
      <x:c r="CF534" s="1"/>
    </x:row>
    <x:row r="535" ht="15.75" customHeight="1">
      <x:c r="A535" s="1"/>
      <x:c r="B535" s="105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  <x:c r="CA535" s="1"/>
      <x:c r="CB535" s="1"/>
      <x:c r="CC535" s="1"/>
      <x:c r="CD535" s="1"/>
      <x:c r="CE535" s="1"/>
      <x:c r="CF535" s="1"/>
    </x:row>
    <x:row r="536" ht="15.75" customHeight="1">
      <x:c r="A536" s="1"/>
      <x:c r="B536" s="105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  <x:c r="CA536" s="1"/>
      <x:c r="CB536" s="1"/>
      <x:c r="CC536" s="1"/>
      <x:c r="CD536" s="1"/>
      <x:c r="CE536" s="1"/>
      <x:c r="CF536" s="1"/>
    </x:row>
    <x:row r="537" ht="15.75" customHeight="1">
      <x:c r="A537" s="1"/>
      <x:c r="B537" s="105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  <x:c r="CA537" s="1"/>
      <x:c r="CB537" s="1"/>
      <x:c r="CC537" s="1"/>
      <x:c r="CD537" s="1"/>
      <x:c r="CE537" s="1"/>
      <x:c r="CF537" s="1"/>
    </x:row>
    <x:row r="538" ht="15.75" customHeight="1">
      <x:c r="A538" s="1"/>
      <x:c r="B538" s="105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  <x:c r="CA538" s="1"/>
      <x:c r="CB538" s="1"/>
      <x:c r="CC538" s="1"/>
      <x:c r="CD538" s="1"/>
      <x:c r="CE538" s="1"/>
      <x:c r="CF538" s="1"/>
    </x:row>
    <x:row r="539" ht="15.75" customHeight="1">
      <x:c r="A539" s="1"/>
      <x:c r="B539" s="105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  <x:c r="CA539" s="1"/>
      <x:c r="CB539" s="1"/>
      <x:c r="CC539" s="1"/>
      <x:c r="CD539" s="1"/>
      <x:c r="CE539" s="1"/>
      <x:c r="CF539" s="1"/>
    </x:row>
    <x:row r="540" ht="15.75" customHeight="1">
      <x:c r="A540" s="1"/>
      <x:c r="B540" s="105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  <x:c r="CA540" s="1"/>
      <x:c r="CB540" s="1"/>
      <x:c r="CC540" s="1"/>
      <x:c r="CD540" s="1"/>
      <x:c r="CE540" s="1"/>
      <x:c r="CF540" s="1"/>
    </x:row>
    <x:row r="541" ht="15.75" customHeight="1">
      <x:c r="A541" s="1"/>
      <x:c r="B541" s="105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  <x:c r="CA541" s="1"/>
      <x:c r="CB541" s="1"/>
      <x:c r="CC541" s="1"/>
      <x:c r="CD541" s="1"/>
      <x:c r="CE541" s="1"/>
      <x:c r="CF541" s="1"/>
    </x:row>
    <x:row r="542" ht="15.75" customHeight="1">
      <x:c r="A542" s="1"/>
      <x:c r="B542" s="105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  <x:c r="CA542" s="1"/>
      <x:c r="CB542" s="1"/>
      <x:c r="CC542" s="1"/>
      <x:c r="CD542" s="1"/>
      <x:c r="CE542" s="1"/>
      <x:c r="CF542" s="1"/>
    </x:row>
    <x:row r="543" ht="15.75" customHeight="1">
      <x:c r="A543" s="1"/>
      <x:c r="B543" s="105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  <x:c r="CA543" s="1"/>
      <x:c r="CB543" s="1"/>
      <x:c r="CC543" s="1"/>
      <x:c r="CD543" s="1"/>
      <x:c r="CE543" s="1"/>
      <x:c r="CF543" s="1"/>
    </x:row>
    <x:row r="544" ht="15.75" customHeight="1">
      <x:c r="A544" s="1"/>
      <x:c r="B544" s="105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  <x:c r="CA544" s="1"/>
      <x:c r="CB544" s="1"/>
      <x:c r="CC544" s="1"/>
      <x:c r="CD544" s="1"/>
      <x:c r="CE544" s="1"/>
      <x:c r="CF544" s="1"/>
    </x:row>
    <x:row r="545" ht="15.75" customHeight="1">
      <x:c r="A545" s="1"/>
      <x:c r="B545" s="105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  <x:c r="CA545" s="1"/>
      <x:c r="CB545" s="1"/>
      <x:c r="CC545" s="1"/>
      <x:c r="CD545" s="1"/>
      <x:c r="CE545" s="1"/>
      <x:c r="CF545" s="1"/>
    </x:row>
    <x:row r="546" ht="15.75" customHeight="1">
      <x:c r="A546" s="1"/>
      <x:c r="B546" s="105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  <x:c r="CA546" s="1"/>
      <x:c r="CB546" s="1"/>
      <x:c r="CC546" s="1"/>
      <x:c r="CD546" s="1"/>
      <x:c r="CE546" s="1"/>
      <x:c r="CF546" s="1"/>
    </x:row>
    <x:row r="547" ht="15.75" customHeight="1">
      <x:c r="A547" s="1"/>
      <x:c r="B547" s="105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</x:row>
    <x:row r="548" ht="15.75" customHeight="1">
      <x:c r="A548" s="1"/>
      <x:c r="B548" s="105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</x:row>
    <x:row r="549" ht="15.75" customHeight="1">
      <x:c r="A549" s="1"/>
      <x:c r="B549" s="105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</x:row>
    <x:row r="550" ht="15.75" customHeight="1">
      <x:c r="A550" s="1"/>
      <x:c r="B550" s="105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</x:row>
    <x:row r="551" ht="15.75" customHeight="1">
      <x:c r="A551" s="1"/>
      <x:c r="B551" s="105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</x:row>
    <x:row r="552" ht="15.75" customHeight="1">
      <x:c r="A552" s="1"/>
      <x:c r="B552" s="105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</x:row>
    <x:row r="553" ht="15.75" customHeight="1">
      <x:c r="A553" s="1"/>
      <x:c r="B553" s="105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</x:row>
    <x:row r="554" ht="15.75" customHeight="1">
      <x:c r="A554" s="1"/>
      <x:c r="B554" s="105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</x:row>
    <x:row r="555" ht="15.75" customHeight="1">
      <x:c r="A555" s="1"/>
      <x:c r="B555" s="105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</x:row>
    <x:row r="556" ht="15.75" customHeight="1">
      <x:c r="A556" s="1"/>
      <x:c r="B556" s="105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</x:row>
    <x:row r="557" ht="15.75" customHeight="1">
      <x:c r="A557" s="1"/>
      <x:c r="B557" s="105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</x:row>
    <x:row r="558" ht="15.75" customHeight="1">
      <x:c r="A558" s="1"/>
      <x:c r="B558" s="105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</x:row>
    <x:row r="559" ht="15.75" customHeight="1">
      <x:c r="A559" s="1"/>
      <x:c r="B559" s="105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</x:row>
    <x:row r="560" ht="15.75" customHeight="1">
      <x:c r="A560" s="1"/>
      <x:c r="B560" s="105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</x:row>
    <x:row r="561" ht="15.75" customHeight="1">
      <x:c r="A561" s="1"/>
      <x:c r="B561" s="105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</x:row>
    <x:row r="562" ht="15.75" customHeight="1">
      <x:c r="A562" s="1"/>
      <x:c r="B562" s="105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</x:row>
    <x:row r="563" ht="15.75" customHeight="1">
      <x:c r="A563" s="1"/>
      <x:c r="B563" s="105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</x:row>
    <x:row r="564" ht="15.75" customHeight="1">
      <x:c r="A564" s="1"/>
      <x:c r="B564" s="105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</x:row>
    <x:row r="565" ht="15.75" customHeight="1">
      <x:c r="A565" s="1"/>
      <x:c r="B565" s="105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</x:row>
    <x:row r="566" ht="15.75" customHeight="1">
      <x:c r="A566" s="1"/>
      <x:c r="B566" s="105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  <x:c r="CA566" s="1"/>
      <x:c r="CB566" s="1"/>
      <x:c r="CC566" s="1"/>
      <x:c r="CD566" s="1"/>
      <x:c r="CE566" s="1"/>
      <x:c r="CF566" s="1"/>
    </x:row>
    <x:row r="567" ht="15.75" customHeight="1">
      <x:c r="A567" s="1"/>
      <x:c r="B567" s="105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  <x:c r="CA567" s="1"/>
      <x:c r="CB567" s="1"/>
      <x:c r="CC567" s="1"/>
      <x:c r="CD567" s="1"/>
      <x:c r="CE567" s="1"/>
      <x:c r="CF567" s="1"/>
    </x:row>
    <x:row r="568" ht="15.75" customHeight="1">
      <x:c r="A568" s="1"/>
      <x:c r="B568" s="105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  <x:c r="CA568" s="1"/>
      <x:c r="CB568" s="1"/>
      <x:c r="CC568" s="1"/>
      <x:c r="CD568" s="1"/>
      <x:c r="CE568" s="1"/>
      <x:c r="CF568" s="1"/>
    </x:row>
    <x:row r="569" ht="15.75" customHeight="1">
      <x:c r="A569" s="1"/>
      <x:c r="B569" s="105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  <x:c r="CA569" s="1"/>
      <x:c r="CB569" s="1"/>
      <x:c r="CC569" s="1"/>
      <x:c r="CD569" s="1"/>
      <x:c r="CE569" s="1"/>
      <x:c r="CF569" s="1"/>
    </x:row>
    <x:row r="570" ht="15.75" customHeight="1">
      <x:c r="A570" s="1"/>
      <x:c r="B570" s="105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  <x:c r="CA570" s="1"/>
      <x:c r="CB570" s="1"/>
      <x:c r="CC570" s="1"/>
      <x:c r="CD570" s="1"/>
      <x:c r="CE570" s="1"/>
      <x:c r="CF570" s="1"/>
    </x:row>
    <x:row r="571" ht="15.75" customHeight="1">
      <x:c r="A571" s="1"/>
      <x:c r="B571" s="105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  <x:c r="CA571" s="1"/>
      <x:c r="CB571" s="1"/>
      <x:c r="CC571" s="1"/>
      <x:c r="CD571" s="1"/>
      <x:c r="CE571" s="1"/>
      <x:c r="CF571" s="1"/>
    </x:row>
    <x:row r="572" ht="15.75" customHeight="1">
      <x:c r="A572" s="1"/>
      <x:c r="B572" s="105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</x:row>
    <x:row r="573" ht="15.75" customHeight="1">
      <x:c r="A573" s="1"/>
      <x:c r="B573" s="105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  <x:c r="CA573" s="1"/>
      <x:c r="CB573" s="1"/>
      <x:c r="CC573" s="1"/>
      <x:c r="CD573" s="1"/>
      <x:c r="CE573" s="1"/>
      <x:c r="CF573" s="1"/>
    </x:row>
    <x:row r="574" ht="15.75" customHeight="1">
      <x:c r="A574" s="1"/>
      <x:c r="B574" s="105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  <x:c r="CA574" s="1"/>
      <x:c r="CB574" s="1"/>
      <x:c r="CC574" s="1"/>
      <x:c r="CD574" s="1"/>
      <x:c r="CE574" s="1"/>
      <x:c r="CF574" s="1"/>
    </x:row>
    <x:row r="575" ht="15.75" customHeight="1">
      <x:c r="A575" s="1"/>
      <x:c r="B575" s="105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  <x:c r="CA575" s="1"/>
      <x:c r="CB575" s="1"/>
      <x:c r="CC575" s="1"/>
      <x:c r="CD575" s="1"/>
      <x:c r="CE575" s="1"/>
      <x:c r="CF575" s="1"/>
    </x:row>
    <x:row r="576" ht="15.75" customHeight="1">
      <x:c r="A576" s="1"/>
      <x:c r="B576" s="105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  <x:c r="CA576" s="1"/>
      <x:c r="CB576" s="1"/>
      <x:c r="CC576" s="1"/>
      <x:c r="CD576" s="1"/>
      <x:c r="CE576" s="1"/>
      <x:c r="CF576" s="1"/>
    </x:row>
    <x:row r="577" ht="15.75" customHeight="1">
      <x:c r="A577" s="1"/>
      <x:c r="B577" s="105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  <x:c r="CA577" s="1"/>
      <x:c r="CB577" s="1"/>
      <x:c r="CC577" s="1"/>
      <x:c r="CD577" s="1"/>
      <x:c r="CE577" s="1"/>
      <x:c r="CF577" s="1"/>
    </x:row>
    <x:row r="578" ht="15.75" customHeight="1">
      <x:c r="A578" s="1"/>
      <x:c r="B578" s="105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  <x:c r="CA578" s="1"/>
      <x:c r="CB578" s="1"/>
      <x:c r="CC578" s="1"/>
      <x:c r="CD578" s="1"/>
      <x:c r="CE578" s="1"/>
      <x:c r="CF578" s="1"/>
    </x:row>
    <x:row r="579" ht="15.75" customHeight="1">
      <x:c r="A579" s="1"/>
      <x:c r="B579" s="105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  <x:c r="CA579" s="1"/>
      <x:c r="CB579" s="1"/>
      <x:c r="CC579" s="1"/>
      <x:c r="CD579" s="1"/>
      <x:c r="CE579" s="1"/>
      <x:c r="CF579" s="1"/>
    </x:row>
    <x:row r="580" ht="15.75" customHeight="1">
      <x:c r="A580" s="1"/>
      <x:c r="B580" s="105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  <x:c r="CA580" s="1"/>
      <x:c r="CB580" s="1"/>
      <x:c r="CC580" s="1"/>
      <x:c r="CD580" s="1"/>
      <x:c r="CE580" s="1"/>
      <x:c r="CF580" s="1"/>
    </x:row>
    <x:row r="581" ht="15.75" customHeight="1">
      <x:c r="A581" s="1"/>
      <x:c r="B581" s="105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  <x:c r="CA581" s="1"/>
      <x:c r="CB581" s="1"/>
      <x:c r="CC581" s="1"/>
      <x:c r="CD581" s="1"/>
      <x:c r="CE581" s="1"/>
      <x:c r="CF581" s="1"/>
    </x:row>
    <x:row r="582" ht="15.75" customHeight="1">
      <x:c r="A582" s="1"/>
      <x:c r="B582" s="105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  <x:c r="CA582" s="1"/>
      <x:c r="CB582" s="1"/>
      <x:c r="CC582" s="1"/>
      <x:c r="CD582" s="1"/>
      <x:c r="CE582" s="1"/>
      <x:c r="CF582" s="1"/>
    </x:row>
    <x:row r="583" ht="15.75" customHeight="1">
      <x:c r="A583" s="1"/>
      <x:c r="B583" s="105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  <x:c r="CA583" s="1"/>
      <x:c r="CB583" s="1"/>
      <x:c r="CC583" s="1"/>
      <x:c r="CD583" s="1"/>
      <x:c r="CE583" s="1"/>
      <x:c r="CF583" s="1"/>
    </x:row>
    <x:row r="584" ht="15.75" customHeight="1">
      <x:c r="A584" s="1"/>
      <x:c r="B584" s="105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  <x:c r="CA584" s="1"/>
      <x:c r="CB584" s="1"/>
      <x:c r="CC584" s="1"/>
      <x:c r="CD584" s="1"/>
      <x:c r="CE584" s="1"/>
      <x:c r="CF584" s="1"/>
    </x:row>
    <x:row r="585" ht="15.75" customHeight="1">
      <x:c r="A585" s="1"/>
      <x:c r="B585" s="105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</x:row>
    <x:row r="586" ht="15.75" customHeight="1">
      <x:c r="A586" s="1"/>
      <x:c r="B586" s="105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</x:row>
    <x:row r="587" ht="15.75" customHeight="1">
      <x:c r="A587" s="1"/>
      <x:c r="B587" s="105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  <x:c r="CA587" s="1"/>
      <x:c r="CB587" s="1"/>
      <x:c r="CC587" s="1"/>
      <x:c r="CD587" s="1"/>
      <x:c r="CE587" s="1"/>
      <x:c r="CF587" s="1"/>
    </x:row>
    <x:row r="588" ht="15.75" customHeight="1">
      <x:c r="A588" s="1"/>
      <x:c r="B588" s="105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  <x:c r="CA588" s="1"/>
      <x:c r="CB588" s="1"/>
      <x:c r="CC588" s="1"/>
      <x:c r="CD588" s="1"/>
      <x:c r="CE588" s="1"/>
      <x:c r="CF588" s="1"/>
    </x:row>
    <x:row r="589" ht="15.75" customHeight="1">
      <x:c r="A589" s="1"/>
      <x:c r="B589" s="105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  <x:c r="CA589" s="1"/>
      <x:c r="CB589" s="1"/>
      <x:c r="CC589" s="1"/>
      <x:c r="CD589" s="1"/>
      <x:c r="CE589" s="1"/>
      <x:c r="CF589" s="1"/>
    </x:row>
    <x:row r="590" ht="15.75" customHeight="1">
      <x:c r="A590" s="1"/>
      <x:c r="B590" s="105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  <x:c r="CA590" s="1"/>
      <x:c r="CB590" s="1"/>
      <x:c r="CC590" s="1"/>
      <x:c r="CD590" s="1"/>
      <x:c r="CE590" s="1"/>
      <x:c r="CF590" s="1"/>
    </x:row>
    <x:row r="591" ht="15.75" customHeight="1">
      <x:c r="A591" s="1"/>
      <x:c r="B591" s="105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  <x:c r="CA591" s="1"/>
      <x:c r="CB591" s="1"/>
      <x:c r="CC591" s="1"/>
      <x:c r="CD591" s="1"/>
      <x:c r="CE591" s="1"/>
      <x:c r="CF591" s="1"/>
    </x:row>
    <x:row r="592" ht="15.75" customHeight="1">
      <x:c r="A592" s="1"/>
      <x:c r="B592" s="105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  <x:c r="CA592" s="1"/>
      <x:c r="CB592" s="1"/>
      <x:c r="CC592" s="1"/>
      <x:c r="CD592" s="1"/>
      <x:c r="CE592" s="1"/>
      <x:c r="CF592" s="1"/>
    </x:row>
    <x:row r="593" ht="15.75" customHeight="1">
      <x:c r="A593" s="1"/>
      <x:c r="B593" s="105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  <x:c r="CA593" s="1"/>
      <x:c r="CB593" s="1"/>
      <x:c r="CC593" s="1"/>
      <x:c r="CD593" s="1"/>
      <x:c r="CE593" s="1"/>
      <x:c r="CF593" s="1"/>
    </x:row>
    <x:row r="594" ht="15.75" customHeight="1">
      <x:c r="A594" s="1"/>
      <x:c r="B594" s="105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  <x:c r="CA594" s="1"/>
      <x:c r="CB594" s="1"/>
      <x:c r="CC594" s="1"/>
      <x:c r="CD594" s="1"/>
      <x:c r="CE594" s="1"/>
      <x:c r="CF594" s="1"/>
    </x:row>
    <x:row r="595" ht="15.75" customHeight="1">
      <x:c r="A595" s="1"/>
      <x:c r="B595" s="105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  <x:c r="CA595" s="1"/>
      <x:c r="CB595" s="1"/>
      <x:c r="CC595" s="1"/>
      <x:c r="CD595" s="1"/>
      <x:c r="CE595" s="1"/>
      <x:c r="CF595" s="1"/>
    </x:row>
    <x:row r="596" ht="15.75" customHeight="1">
      <x:c r="A596" s="1"/>
      <x:c r="B596" s="105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</x:row>
    <x:row r="597" ht="15.75" customHeight="1">
      <x:c r="A597" s="1"/>
      <x:c r="B597" s="105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</x:row>
    <x:row r="598" ht="15.75" customHeight="1">
      <x:c r="A598" s="1"/>
      <x:c r="B598" s="105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  <x:c r="CA598" s="1"/>
      <x:c r="CB598" s="1"/>
      <x:c r="CC598" s="1"/>
      <x:c r="CD598" s="1"/>
      <x:c r="CE598" s="1"/>
      <x:c r="CF598" s="1"/>
    </x:row>
    <x:row r="599" ht="15.75" customHeight="1">
      <x:c r="A599" s="1"/>
      <x:c r="B599" s="105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  <x:c r="CA599" s="1"/>
      <x:c r="CB599" s="1"/>
      <x:c r="CC599" s="1"/>
      <x:c r="CD599" s="1"/>
      <x:c r="CE599" s="1"/>
      <x:c r="CF599" s="1"/>
    </x:row>
    <x:row r="600" ht="15.75" customHeight="1">
      <x:c r="A600" s="1"/>
      <x:c r="B600" s="105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  <x:c r="CA600" s="1"/>
      <x:c r="CB600" s="1"/>
      <x:c r="CC600" s="1"/>
      <x:c r="CD600" s="1"/>
      <x:c r="CE600" s="1"/>
      <x:c r="CF600" s="1"/>
    </x:row>
    <x:row r="601" ht="15.75" customHeight="1">
      <x:c r="A601" s="1"/>
      <x:c r="B601" s="105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  <x:c r="CA601" s="1"/>
      <x:c r="CB601" s="1"/>
      <x:c r="CC601" s="1"/>
      <x:c r="CD601" s="1"/>
      <x:c r="CE601" s="1"/>
      <x:c r="CF601" s="1"/>
    </x:row>
    <x:row r="602" ht="15.75" customHeight="1">
      <x:c r="A602" s="1"/>
      <x:c r="B602" s="105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  <x:c r="CA602" s="1"/>
      <x:c r="CB602" s="1"/>
      <x:c r="CC602" s="1"/>
      <x:c r="CD602" s="1"/>
      <x:c r="CE602" s="1"/>
      <x:c r="CF602" s="1"/>
    </x:row>
    <x:row r="603" ht="15.75" customHeight="1">
      <x:c r="A603" s="1"/>
      <x:c r="B603" s="105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  <x:c r="CA603" s="1"/>
      <x:c r="CB603" s="1"/>
      <x:c r="CC603" s="1"/>
      <x:c r="CD603" s="1"/>
      <x:c r="CE603" s="1"/>
      <x:c r="CF603" s="1"/>
    </x:row>
    <x:row r="604" ht="15.75" customHeight="1">
      <x:c r="A604" s="1"/>
      <x:c r="B604" s="105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  <x:c r="CA604" s="1"/>
      <x:c r="CB604" s="1"/>
      <x:c r="CC604" s="1"/>
      <x:c r="CD604" s="1"/>
      <x:c r="CE604" s="1"/>
      <x:c r="CF604" s="1"/>
    </x:row>
    <x:row r="605" ht="15.75" customHeight="1">
      <x:c r="A605" s="1"/>
      <x:c r="B605" s="105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  <x:c r="CA605" s="1"/>
      <x:c r="CB605" s="1"/>
      <x:c r="CC605" s="1"/>
      <x:c r="CD605" s="1"/>
      <x:c r="CE605" s="1"/>
      <x:c r="CF605" s="1"/>
    </x:row>
    <x:row r="606" ht="15.75" customHeight="1">
      <x:c r="A606" s="1"/>
      <x:c r="B606" s="105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  <x:c r="CA606" s="1"/>
      <x:c r="CB606" s="1"/>
      <x:c r="CC606" s="1"/>
      <x:c r="CD606" s="1"/>
      <x:c r="CE606" s="1"/>
      <x:c r="CF606" s="1"/>
    </x:row>
    <x:row r="607" ht="15.75" customHeight="1">
      <x:c r="A607" s="1"/>
      <x:c r="B607" s="105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  <x:c r="CA607" s="1"/>
      <x:c r="CB607" s="1"/>
      <x:c r="CC607" s="1"/>
      <x:c r="CD607" s="1"/>
      <x:c r="CE607" s="1"/>
      <x:c r="CF607" s="1"/>
    </x:row>
    <x:row r="608" ht="15.75" customHeight="1">
      <x:c r="A608" s="1"/>
      <x:c r="B608" s="105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  <x:c r="CA608" s="1"/>
      <x:c r="CB608" s="1"/>
      <x:c r="CC608" s="1"/>
      <x:c r="CD608" s="1"/>
      <x:c r="CE608" s="1"/>
      <x:c r="CF608" s="1"/>
    </x:row>
    <x:row r="609" ht="15.75" customHeight="1">
      <x:c r="A609" s="1"/>
      <x:c r="B609" s="105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  <x:c r="CA609" s="1"/>
      <x:c r="CB609" s="1"/>
      <x:c r="CC609" s="1"/>
      <x:c r="CD609" s="1"/>
      <x:c r="CE609" s="1"/>
      <x:c r="CF609" s="1"/>
    </x:row>
    <x:row r="610" ht="15.75" customHeight="1">
      <x:c r="A610" s="1"/>
      <x:c r="B610" s="105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  <x:c r="CA610" s="1"/>
      <x:c r="CB610" s="1"/>
      <x:c r="CC610" s="1"/>
      <x:c r="CD610" s="1"/>
      <x:c r="CE610" s="1"/>
      <x:c r="CF610" s="1"/>
    </x:row>
    <x:row r="611" ht="15.75" customHeight="1">
      <x:c r="A611" s="1"/>
      <x:c r="B611" s="105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  <x:c r="CA611" s="1"/>
      <x:c r="CB611" s="1"/>
      <x:c r="CC611" s="1"/>
      <x:c r="CD611" s="1"/>
      <x:c r="CE611" s="1"/>
      <x:c r="CF611" s="1"/>
    </x:row>
    <x:row r="612" ht="15.75" customHeight="1">
      <x:c r="A612" s="1"/>
      <x:c r="B612" s="105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  <x:c r="CA612" s="1"/>
      <x:c r="CB612" s="1"/>
      <x:c r="CC612" s="1"/>
      <x:c r="CD612" s="1"/>
      <x:c r="CE612" s="1"/>
      <x:c r="CF612" s="1"/>
    </x:row>
    <x:row r="613" ht="15.75" customHeight="1">
      <x:c r="A613" s="1"/>
      <x:c r="B613" s="105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  <x:c r="CA613" s="1"/>
      <x:c r="CB613" s="1"/>
      <x:c r="CC613" s="1"/>
      <x:c r="CD613" s="1"/>
      <x:c r="CE613" s="1"/>
      <x:c r="CF613" s="1"/>
    </x:row>
    <x:row r="614" ht="15.75" customHeight="1">
      <x:c r="A614" s="1"/>
      <x:c r="B614" s="105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  <x:c r="CA614" s="1"/>
      <x:c r="CB614" s="1"/>
      <x:c r="CC614" s="1"/>
      <x:c r="CD614" s="1"/>
      <x:c r="CE614" s="1"/>
      <x:c r="CF614" s="1"/>
    </x:row>
    <x:row r="615" ht="15.75" customHeight="1">
      <x:c r="A615" s="1"/>
      <x:c r="B615" s="105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  <x:c r="CA615" s="1"/>
      <x:c r="CB615" s="1"/>
      <x:c r="CC615" s="1"/>
      <x:c r="CD615" s="1"/>
      <x:c r="CE615" s="1"/>
      <x:c r="CF615" s="1"/>
    </x:row>
    <x:row r="616" ht="15.75" customHeight="1">
      <x:c r="A616" s="1"/>
      <x:c r="B616" s="105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  <x:c r="CA616" s="1"/>
      <x:c r="CB616" s="1"/>
      <x:c r="CC616" s="1"/>
      <x:c r="CD616" s="1"/>
      <x:c r="CE616" s="1"/>
      <x:c r="CF616" s="1"/>
    </x:row>
    <x:row r="617" ht="15.75" customHeight="1">
      <x:c r="A617" s="1"/>
      <x:c r="B617" s="105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  <x:c r="CA617" s="1"/>
      <x:c r="CB617" s="1"/>
      <x:c r="CC617" s="1"/>
      <x:c r="CD617" s="1"/>
      <x:c r="CE617" s="1"/>
      <x:c r="CF617" s="1"/>
    </x:row>
    <x:row r="618" ht="15.75" customHeight="1">
      <x:c r="A618" s="1"/>
      <x:c r="B618" s="105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  <x:c r="CA618" s="1"/>
      <x:c r="CB618" s="1"/>
      <x:c r="CC618" s="1"/>
      <x:c r="CD618" s="1"/>
      <x:c r="CE618" s="1"/>
      <x:c r="CF618" s="1"/>
    </x:row>
    <x:row r="619" ht="15.75" customHeight="1">
      <x:c r="A619" s="1"/>
      <x:c r="B619" s="105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  <x:c r="CA619" s="1"/>
      <x:c r="CB619" s="1"/>
      <x:c r="CC619" s="1"/>
      <x:c r="CD619" s="1"/>
      <x:c r="CE619" s="1"/>
      <x:c r="CF619" s="1"/>
    </x:row>
    <x:row r="620" ht="15.75" customHeight="1">
      <x:c r="A620" s="1"/>
      <x:c r="B620" s="105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  <x:c r="CA620" s="1"/>
      <x:c r="CB620" s="1"/>
      <x:c r="CC620" s="1"/>
      <x:c r="CD620" s="1"/>
      <x:c r="CE620" s="1"/>
      <x:c r="CF620" s="1"/>
    </x:row>
    <x:row r="621" ht="15.75" customHeight="1">
      <x:c r="A621" s="1"/>
      <x:c r="B621" s="105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  <x:c r="CA621" s="1"/>
      <x:c r="CB621" s="1"/>
      <x:c r="CC621" s="1"/>
      <x:c r="CD621" s="1"/>
      <x:c r="CE621" s="1"/>
      <x:c r="CF621" s="1"/>
    </x:row>
    <x:row r="622" ht="15.75" customHeight="1">
      <x:c r="A622" s="1"/>
      <x:c r="B622" s="105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  <x:c r="CA622" s="1"/>
      <x:c r="CB622" s="1"/>
      <x:c r="CC622" s="1"/>
      <x:c r="CD622" s="1"/>
      <x:c r="CE622" s="1"/>
      <x:c r="CF622" s="1"/>
    </x:row>
    <x:row r="623" ht="15.75" customHeight="1">
      <x:c r="A623" s="1"/>
      <x:c r="B623" s="105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  <x:c r="CA623" s="1"/>
      <x:c r="CB623" s="1"/>
      <x:c r="CC623" s="1"/>
      <x:c r="CD623" s="1"/>
      <x:c r="CE623" s="1"/>
      <x:c r="CF623" s="1"/>
    </x:row>
    <x:row r="624" ht="15.75" customHeight="1">
      <x:c r="A624" s="1"/>
      <x:c r="B624" s="105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  <x:c r="CA624" s="1"/>
      <x:c r="CB624" s="1"/>
      <x:c r="CC624" s="1"/>
      <x:c r="CD624" s="1"/>
      <x:c r="CE624" s="1"/>
      <x:c r="CF624" s="1"/>
    </x:row>
    <x:row r="625" ht="15.75" customHeight="1">
      <x:c r="A625" s="1"/>
      <x:c r="B625" s="105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  <x:c r="CA625" s="1"/>
      <x:c r="CB625" s="1"/>
      <x:c r="CC625" s="1"/>
      <x:c r="CD625" s="1"/>
      <x:c r="CE625" s="1"/>
      <x:c r="CF625" s="1"/>
    </x:row>
    <x:row r="626" ht="15.75" customHeight="1">
      <x:c r="A626" s="1"/>
      <x:c r="B626" s="105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  <x:c r="CA626" s="1"/>
      <x:c r="CB626" s="1"/>
      <x:c r="CC626" s="1"/>
      <x:c r="CD626" s="1"/>
      <x:c r="CE626" s="1"/>
      <x:c r="CF626" s="1"/>
    </x:row>
    <x:row r="627" ht="15.75" customHeight="1">
      <x:c r="A627" s="1"/>
      <x:c r="B627" s="105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  <x:c r="CA627" s="1"/>
      <x:c r="CB627" s="1"/>
      <x:c r="CC627" s="1"/>
      <x:c r="CD627" s="1"/>
      <x:c r="CE627" s="1"/>
      <x:c r="CF627" s="1"/>
    </x:row>
    <x:row r="628" ht="15.75" customHeight="1">
      <x:c r="A628" s="1"/>
      <x:c r="B628" s="105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  <x:c r="CA628" s="1"/>
      <x:c r="CB628" s="1"/>
      <x:c r="CC628" s="1"/>
      <x:c r="CD628" s="1"/>
      <x:c r="CE628" s="1"/>
      <x:c r="CF628" s="1"/>
    </x:row>
    <x:row r="629" ht="15.75" customHeight="1">
      <x:c r="A629" s="1"/>
      <x:c r="B629" s="105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  <x:c r="CA629" s="1"/>
      <x:c r="CB629" s="1"/>
      <x:c r="CC629" s="1"/>
      <x:c r="CD629" s="1"/>
      <x:c r="CE629" s="1"/>
      <x:c r="CF629" s="1"/>
    </x:row>
    <x:row r="630" ht="15.75" customHeight="1">
      <x:c r="A630" s="1"/>
      <x:c r="B630" s="105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  <x:c r="CA630" s="1"/>
      <x:c r="CB630" s="1"/>
      <x:c r="CC630" s="1"/>
      <x:c r="CD630" s="1"/>
      <x:c r="CE630" s="1"/>
      <x:c r="CF630" s="1"/>
    </x:row>
    <x:row r="631" ht="15.75" customHeight="1">
      <x:c r="A631" s="1"/>
      <x:c r="B631" s="105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  <x:c r="CA631" s="1"/>
      <x:c r="CB631" s="1"/>
      <x:c r="CC631" s="1"/>
      <x:c r="CD631" s="1"/>
      <x:c r="CE631" s="1"/>
      <x:c r="CF631" s="1"/>
    </x:row>
    <x:row r="632" ht="15.75" customHeight="1">
      <x:c r="A632" s="1"/>
      <x:c r="B632" s="105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  <x:c r="CA632" s="1"/>
      <x:c r="CB632" s="1"/>
      <x:c r="CC632" s="1"/>
      <x:c r="CD632" s="1"/>
      <x:c r="CE632" s="1"/>
      <x:c r="CF632" s="1"/>
    </x:row>
    <x:row r="633" ht="15.75" customHeight="1">
      <x:c r="A633" s="1"/>
      <x:c r="B633" s="105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  <x:c r="CA633" s="1"/>
      <x:c r="CB633" s="1"/>
      <x:c r="CC633" s="1"/>
      <x:c r="CD633" s="1"/>
      <x:c r="CE633" s="1"/>
      <x:c r="CF633" s="1"/>
    </x:row>
    <x:row r="634" ht="15.75" customHeight="1">
      <x:c r="A634" s="1"/>
      <x:c r="B634" s="105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  <x:c r="CA634" s="1"/>
      <x:c r="CB634" s="1"/>
      <x:c r="CC634" s="1"/>
      <x:c r="CD634" s="1"/>
      <x:c r="CE634" s="1"/>
      <x:c r="CF634" s="1"/>
    </x:row>
    <x:row r="635" ht="15.75" customHeight="1">
      <x:c r="A635" s="1"/>
      <x:c r="B635" s="105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  <x:c r="CA635" s="1"/>
      <x:c r="CB635" s="1"/>
      <x:c r="CC635" s="1"/>
      <x:c r="CD635" s="1"/>
      <x:c r="CE635" s="1"/>
      <x:c r="CF635" s="1"/>
    </x:row>
    <x:row r="636" ht="15.75" customHeight="1">
      <x:c r="A636" s="1"/>
      <x:c r="B636" s="105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  <x:c r="CA636" s="1"/>
      <x:c r="CB636" s="1"/>
      <x:c r="CC636" s="1"/>
      <x:c r="CD636" s="1"/>
      <x:c r="CE636" s="1"/>
      <x:c r="CF636" s="1"/>
    </x:row>
    <x:row r="637" ht="15.75" customHeight="1">
      <x:c r="A637" s="1"/>
      <x:c r="B637" s="105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  <x:c r="CA637" s="1"/>
      <x:c r="CB637" s="1"/>
      <x:c r="CC637" s="1"/>
      <x:c r="CD637" s="1"/>
      <x:c r="CE637" s="1"/>
      <x:c r="CF637" s="1"/>
    </x:row>
    <x:row r="638" ht="15.75" customHeight="1">
      <x:c r="A638" s="1"/>
      <x:c r="B638" s="105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  <x:c r="CA638" s="1"/>
      <x:c r="CB638" s="1"/>
      <x:c r="CC638" s="1"/>
      <x:c r="CD638" s="1"/>
      <x:c r="CE638" s="1"/>
      <x:c r="CF638" s="1"/>
    </x:row>
    <x:row r="639" ht="15.75" customHeight="1">
      <x:c r="A639" s="1"/>
      <x:c r="B639" s="105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  <x:c r="CA639" s="1"/>
      <x:c r="CB639" s="1"/>
      <x:c r="CC639" s="1"/>
      <x:c r="CD639" s="1"/>
      <x:c r="CE639" s="1"/>
      <x:c r="CF639" s="1"/>
    </x:row>
    <x:row r="640" ht="15.75" customHeight="1">
      <x:c r="A640" s="1"/>
      <x:c r="B640" s="105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  <x:c r="CA640" s="1"/>
      <x:c r="CB640" s="1"/>
      <x:c r="CC640" s="1"/>
      <x:c r="CD640" s="1"/>
      <x:c r="CE640" s="1"/>
      <x:c r="CF640" s="1"/>
    </x:row>
    <x:row r="641" ht="15.75" customHeight="1">
      <x:c r="A641" s="1"/>
      <x:c r="B641" s="105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  <x:c r="CA641" s="1"/>
      <x:c r="CB641" s="1"/>
      <x:c r="CC641" s="1"/>
      <x:c r="CD641" s="1"/>
      <x:c r="CE641" s="1"/>
      <x:c r="CF641" s="1"/>
    </x:row>
    <x:row r="642" ht="15.75" customHeight="1">
      <x:c r="A642" s="1"/>
      <x:c r="B642" s="105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  <x:c r="CA642" s="1"/>
      <x:c r="CB642" s="1"/>
      <x:c r="CC642" s="1"/>
      <x:c r="CD642" s="1"/>
      <x:c r="CE642" s="1"/>
      <x:c r="CF642" s="1"/>
    </x:row>
    <x:row r="643" ht="15.75" customHeight="1">
      <x:c r="A643" s="1"/>
      <x:c r="B643" s="105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  <x:c r="CA643" s="1"/>
      <x:c r="CB643" s="1"/>
      <x:c r="CC643" s="1"/>
      <x:c r="CD643" s="1"/>
      <x:c r="CE643" s="1"/>
      <x:c r="CF643" s="1"/>
    </x:row>
    <x:row r="644" ht="15.75" customHeight="1">
      <x:c r="A644" s="1"/>
      <x:c r="B644" s="105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  <x:c r="CA644" s="1"/>
      <x:c r="CB644" s="1"/>
      <x:c r="CC644" s="1"/>
      <x:c r="CD644" s="1"/>
      <x:c r="CE644" s="1"/>
      <x:c r="CF644" s="1"/>
    </x:row>
    <x:row r="645" ht="15.75" customHeight="1">
      <x:c r="A645" s="1"/>
      <x:c r="B645" s="105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  <x:c r="CA645" s="1"/>
      <x:c r="CB645" s="1"/>
      <x:c r="CC645" s="1"/>
      <x:c r="CD645" s="1"/>
      <x:c r="CE645" s="1"/>
      <x:c r="CF645" s="1"/>
    </x:row>
    <x:row r="646" ht="15.75" customHeight="1">
      <x:c r="A646" s="1"/>
      <x:c r="B646" s="105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  <x:c r="CA646" s="1"/>
      <x:c r="CB646" s="1"/>
      <x:c r="CC646" s="1"/>
      <x:c r="CD646" s="1"/>
      <x:c r="CE646" s="1"/>
      <x:c r="CF646" s="1"/>
    </x:row>
    <x:row r="647" ht="15.75" customHeight="1">
      <x:c r="A647" s="1"/>
      <x:c r="B647" s="105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  <x:c r="CA647" s="1"/>
      <x:c r="CB647" s="1"/>
      <x:c r="CC647" s="1"/>
      <x:c r="CD647" s="1"/>
      <x:c r="CE647" s="1"/>
      <x:c r="CF647" s="1"/>
    </x:row>
    <x:row r="648" ht="15.75" customHeight="1">
      <x:c r="A648" s="1"/>
      <x:c r="B648" s="105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  <x:c r="CA648" s="1"/>
      <x:c r="CB648" s="1"/>
      <x:c r="CC648" s="1"/>
      <x:c r="CD648" s="1"/>
      <x:c r="CE648" s="1"/>
      <x:c r="CF648" s="1"/>
    </x:row>
    <x:row r="649" ht="15.75" customHeight="1">
      <x:c r="A649" s="1"/>
      <x:c r="B649" s="105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  <x:c r="CA649" s="1"/>
      <x:c r="CB649" s="1"/>
      <x:c r="CC649" s="1"/>
      <x:c r="CD649" s="1"/>
      <x:c r="CE649" s="1"/>
      <x:c r="CF649" s="1"/>
    </x:row>
    <x:row r="650" ht="15.75" customHeight="1">
      <x:c r="A650" s="1"/>
      <x:c r="B650" s="105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  <x:c r="CA650" s="1"/>
      <x:c r="CB650" s="1"/>
      <x:c r="CC650" s="1"/>
      <x:c r="CD650" s="1"/>
      <x:c r="CE650" s="1"/>
      <x:c r="CF650" s="1"/>
    </x:row>
    <x:row r="651" ht="15.75" customHeight="1">
      <x:c r="A651" s="1"/>
      <x:c r="B651" s="105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  <x:c r="CA651" s="1"/>
      <x:c r="CB651" s="1"/>
      <x:c r="CC651" s="1"/>
      <x:c r="CD651" s="1"/>
      <x:c r="CE651" s="1"/>
      <x:c r="CF651" s="1"/>
    </x:row>
    <x:row r="652" ht="15.75" customHeight="1">
      <x:c r="A652" s="1"/>
      <x:c r="B652" s="105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  <x:c r="CA652" s="1"/>
      <x:c r="CB652" s="1"/>
      <x:c r="CC652" s="1"/>
      <x:c r="CD652" s="1"/>
      <x:c r="CE652" s="1"/>
      <x:c r="CF652" s="1"/>
    </x:row>
    <x:row r="653" ht="15.75" customHeight="1">
      <x:c r="A653" s="1"/>
      <x:c r="B653" s="105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  <x:c r="CA653" s="1"/>
      <x:c r="CB653" s="1"/>
      <x:c r="CC653" s="1"/>
      <x:c r="CD653" s="1"/>
      <x:c r="CE653" s="1"/>
      <x:c r="CF653" s="1"/>
    </x:row>
    <x:row r="654" ht="15.75" customHeight="1">
      <x:c r="A654" s="1"/>
      <x:c r="B654" s="105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  <x:c r="CA654" s="1"/>
      <x:c r="CB654" s="1"/>
      <x:c r="CC654" s="1"/>
      <x:c r="CD654" s="1"/>
      <x:c r="CE654" s="1"/>
      <x:c r="CF654" s="1"/>
    </x:row>
    <x:row r="655" ht="15.75" customHeight="1">
      <x:c r="A655" s="1"/>
      <x:c r="B655" s="105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  <x:c r="CA655" s="1"/>
      <x:c r="CB655" s="1"/>
      <x:c r="CC655" s="1"/>
      <x:c r="CD655" s="1"/>
      <x:c r="CE655" s="1"/>
      <x:c r="CF655" s="1"/>
    </x:row>
    <x:row r="656" ht="15.75" customHeight="1">
      <x:c r="A656" s="1"/>
      <x:c r="B656" s="105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  <x:c r="CA656" s="1"/>
      <x:c r="CB656" s="1"/>
      <x:c r="CC656" s="1"/>
      <x:c r="CD656" s="1"/>
      <x:c r="CE656" s="1"/>
      <x:c r="CF656" s="1"/>
    </x:row>
    <x:row r="657" ht="15.75" customHeight="1">
      <x:c r="A657" s="1"/>
      <x:c r="B657" s="105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  <x:c r="CA657" s="1"/>
      <x:c r="CB657" s="1"/>
      <x:c r="CC657" s="1"/>
      <x:c r="CD657" s="1"/>
      <x:c r="CE657" s="1"/>
      <x:c r="CF657" s="1"/>
    </x:row>
    <x:row r="658" ht="15.75" customHeight="1">
      <x:c r="A658" s="1"/>
      <x:c r="B658" s="105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  <x:c r="CA658" s="1"/>
      <x:c r="CB658" s="1"/>
      <x:c r="CC658" s="1"/>
      <x:c r="CD658" s="1"/>
      <x:c r="CE658" s="1"/>
      <x:c r="CF658" s="1"/>
    </x:row>
    <x:row r="659" ht="15.75" customHeight="1">
      <x:c r="A659" s="1"/>
      <x:c r="B659" s="105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  <x:c r="CA659" s="1"/>
      <x:c r="CB659" s="1"/>
      <x:c r="CC659" s="1"/>
      <x:c r="CD659" s="1"/>
      <x:c r="CE659" s="1"/>
      <x:c r="CF659" s="1"/>
    </x:row>
    <x:row r="660" ht="15.75" customHeight="1">
      <x:c r="A660" s="1"/>
      <x:c r="B660" s="105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  <x:c r="CA660" s="1"/>
      <x:c r="CB660" s="1"/>
      <x:c r="CC660" s="1"/>
      <x:c r="CD660" s="1"/>
      <x:c r="CE660" s="1"/>
      <x:c r="CF660" s="1"/>
    </x:row>
    <x:row r="661" ht="15.75" customHeight="1">
      <x:c r="A661" s="1"/>
      <x:c r="B661" s="105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  <x:c r="CA661" s="1"/>
      <x:c r="CB661" s="1"/>
      <x:c r="CC661" s="1"/>
      <x:c r="CD661" s="1"/>
      <x:c r="CE661" s="1"/>
      <x:c r="CF661" s="1"/>
    </x:row>
    <x:row r="662" ht="15.75" customHeight="1">
      <x:c r="A662" s="1"/>
      <x:c r="B662" s="105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  <x:c r="CA662" s="1"/>
      <x:c r="CB662" s="1"/>
      <x:c r="CC662" s="1"/>
      <x:c r="CD662" s="1"/>
      <x:c r="CE662" s="1"/>
      <x:c r="CF662" s="1"/>
    </x:row>
    <x:row r="663" ht="15.75" customHeight="1">
      <x:c r="A663" s="1"/>
      <x:c r="B663" s="105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  <x:c r="CA663" s="1"/>
      <x:c r="CB663" s="1"/>
      <x:c r="CC663" s="1"/>
      <x:c r="CD663" s="1"/>
      <x:c r="CE663" s="1"/>
      <x:c r="CF663" s="1"/>
    </x:row>
    <x:row r="664" ht="15.75" customHeight="1">
      <x:c r="A664" s="1"/>
      <x:c r="B664" s="105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  <x:c r="CA664" s="1"/>
      <x:c r="CB664" s="1"/>
      <x:c r="CC664" s="1"/>
      <x:c r="CD664" s="1"/>
      <x:c r="CE664" s="1"/>
      <x:c r="CF664" s="1"/>
    </x:row>
    <x:row r="665" ht="15.75" customHeight="1">
      <x:c r="A665" s="1"/>
      <x:c r="B665" s="105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  <x:c r="CA665" s="1"/>
      <x:c r="CB665" s="1"/>
      <x:c r="CC665" s="1"/>
      <x:c r="CD665" s="1"/>
      <x:c r="CE665" s="1"/>
      <x:c r="CF665" s="1"/>
    </x:row>
    <x:row r="666" ht="15.75" customHeight="1">
      <x:c r="A666" s="1"/>
      <x:c r="B666" s="105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  <x:c r="CA666" s="1"/>
      <x:c r="CB666" s="1"/>
      <x:c r="CC666" s="1"/>
      <x:c r="CD666" s="1"/>
      <x:c r="CE666" s="1"/>
      <x:c r="CF666" s="1"/>
    </x:row>
    <x:row r="667" ht="15.75" customHeight="1">
      <x:c r="A667" s="1"/>
      <x:c r="B667" s="105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  <x:c r="CA667" s="1"/>
      <x:c r="CB667" s="1"/>
      <x:c r="CC667" s="1"/>
      <x:c r="CD667" s="1"/>
      <x:c r="CE667" s="1"/>
      <x:c r="CF667" s="1"/>
    </x:row>
    <x:row r="668" ht="15.75" customHeight="1">
      <x:c r="A668" s="1"/>
      <x:c r="B668" s="105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  <x:c r="CA668" s="1"/>
      <x:c r="CB668" s="1"/>
      <x:c r="CC668" s="1"/>
      <x:c r="CD668" s="1"/>
      <x:c r="CE668" s="1"/>
      <x:c r="CF668" s="1"/>
    </x:row>
    <x:row r="669" ht="15.75" customHeight="1">
      <x:c r="A669" s="1"/>
      <x:c r="B669" s="105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  <x:c r="CA669" s="1"/>
      <x:c r="CB669" s="1"/>
      <x:c r="CC669" s="1"/>
      <x:c r="CD669" s="1"/>
      <x:c r="CE669" s="1"/>
      <x:c r="CF669" s="1"/>
    </x:row>
    <x:row r="670" ht="15.75" customHeight="1">
      <x:c r="A670" s="1"/>
      <x:c r="B670" s="105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  <x:c r="CA670" s="1"/>
      <x:c r="CB670" s="1"/>
      <x:c r="CC670" s="1"/>
      <x:c r="CD670" s="1"/>
      <x:c r="CE670" s="1"/>
      <x:c r="CF670" s="1"/>
    </x:row>
    <x:row r="671" ht="15.75" customHeight="1">
      <x:c r="A671" s="1"/>
      <x:c r="B671" s="105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  <x:c r="CA671" s="1"/>
      <x:c r="CB671" s="1"/>
      <x:c r="CC671" s="1"/>
      <x:c r="CD671" s="1"/>
      <x:c r="CE671" s="1"/>
      <x:c r="CF671" s="1"/>
    </x:row>
    <x:row r="672" ht="15.75" customHeight="1">
      <x:c r="A672" s="1"/>
      <x:c r="B672" s="105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  <x:c r="CA672" s="1"/>
      <x:c r="CB672" s="1"/>
      <x:c r="CC672" s="1"/>
      <x:c r="CD672" s="1"/>
      <x:c r="CE672" s="1"/>
      <x:c r="CF672" s="1"/>
    </x:row>
    <x:row r="673" ht="15.75" customHeight="1">
      <x:c r="A673" s="1"/>
      <x:c r="B673" s="105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  <x:c r="CA673" s="1"/>
      <x:c r="CB673" s="1"/>
      <x:c r="CC673" s="1"/>
      <x:c r="CD673" s="1"/>
      <x:c r="CE673" s="1"/>
      <x:c r="CF673" s="1"/>
    </x:row>
    <x:row r="674" ht="15.75" customHeight="1">
      <x:c r="A674" s="1"/>
      <x:c r="B674" s="105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  <x:c r="CA674" s="1"/>
      <x:c r="CB674" s="1"/>
      <x:c r="CC674" s="1"/>
      <x:c r="CD674" s="1"/>
      <x:c r="CE674" s="1"/>
      <x:c r="CF674" s="1"/>
    </x:row>
    <x:row r="675" ht="15.75" customHeight="1">
      <x:c r="A675" s="1"/>
      <x:c r="B675" s="105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  <x:c r="CA675" s="1"/>
      <x:c r="CB675" s="1"/>
      <x:c r="CC675" s="1"/>
      <x:c r="CD675" s="1"/>
      <x:c r="CE675" s="1"/>
      <x:c r="CF675" s="1"/>
    </x:row>
    <x:row r="676" ht="15.75" customHeight="1">
      <x:c r="A676" s="1"/>
      <x:c r="B676" s="105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  <x:c r="CA676" s="1"/>
      <x:c r="CB676" s="1"/>
      <x:c r="CC676" s="1"/>
      <x:c r="CD676" s="1"/>
      <x:c r="CE676" s="1"/>
      <x:c r="CF676" s="1"/>
    </x:row>
    <x:row r="677" ht="15.75" customHeight="1">
      <x:c r="A677" s="1"/>
      <x:c r="B677" s="105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  <x:c r="CA677" s="1"/>
      <x:c r="CB677" s="1"/>
      <x:c r="CC677" s="1"/>
      <x:c r="CD677" s="1"/>
      <x:c r="CE677" s="1"/>
      <x:c r="CF677" s="1"/>
    </x:row>
    <x:row r="678" ht="15.75" customHeight="1">
      <x:c r="A678" s="1"/>
      <x:c r="B678" s="105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  <x:c r="CA678" s="1"/>
      <x:c r="CB678" s="1"/>
      <x:c r="CC678" s="1"/>
      <x:c r="CD678" s="1"/>
      <x:c r="CE678" s="1"/>
      <x:c r="CF678" s="1"/>
    </x:row>
    <x:row r="679" ht="15.75" customHeight="1">
      <x:c r="A679" s="1"/>
      <x:c r="B679" s="105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  <x:c r="CA679" s="1"/>
      <x:c r="CB679" s="1"/>
      <x:c r="CC679" s="1"/>
      <x:c r="CD679" s="1"/>
      <x:c r="CE679" s="1"/>
      <x:c r="CF679" s="1"/>
    </x:row>
    <x:row r="680" ht="15.75" customHeight="1">
      <x:c r="A680" s="1"/>
      <x:c r="B680" s="105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  <x:c r="CA680" s="1"/>
      <x:c r="CB680" s="1"/>
      <x:c r="CC680" s="1"/>
      <x:c r="CD680" s="1"/>
      <x:c r="CE680" s="1"/>
      <x:c r="CF680" s="1"/>
    </x:row>
    <x:row r="681" ht="15.75" customHeight="1">
      <x:c r="A681" s="1"/>
      <x:c r="B681" s="105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  <x:c r="CA681" s="1"/>
      <x:c r="CB681" s="1"/>
      <x:c r="CC681" s="1"/>
      <x:c r="CD681" s="1"/>
      <x:c r="CE681" s="1"/>
      <x:c r="CF681" s="1"/>
    </x:row>
    <x:row r="682" ht="15.75" customHeight="1">
      <x:c r="A682" s="1"/>
      <x:c r="B682" s="105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  <x:c r="CA682" s="1"/>
      <x:c r="CB682" s="1"/>
      <x:c r="CC682" s="1"/>
      <x:c r="CD682" s="1"/>
      <x:c r="CE682" s="1"/>
      <x:c r="CF682" s="1"/>
    </x:row>
    <x:row r="683" ht="15.75" customHeight="1">
      <x:c r="A683" s="1"/>
      <x:c r="B683" s="105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  <x:c r="CA683" s="1"/>
      <x:c r="CB683" s="1"/>
      <x:c r="CC683" s="1"/>
      <x:c r="CD683" s="1"/>
      <x:c r="CE683" s="1"/>
      <x:c r="CF683" s="1"/>
    </x:row>
    <x:row r="684" ht="15.75" customHeight="1">
      <x:c r="A684" s="1"/>
      <x:c r="B684" s="105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  <x:c r="CA684" s="1"/>
      <x:c r="CB684" s="1"/>
      <x:c r="CC684" s="1"/>
      <x:c r="CD684" s="1"/>
      <x:c r="CE684" s="1"/>
      <x:c r="CF684" s="1"/>
    </x:row>
    <x:row r="685" ht="15.75" customHeight="1">
      <x:c r="A685" s="1"/>
      <x:c r="B685" s="105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  <x:c r="CA685" s="1"/>
      <x:c r="CB685" s="1"/>
      <x:c r="CC685" s="1"/>
      <x:c r="CD685" s="1"/>
      <x:c r="CE685" s="1"/>
      <x:c r="CF685" s="1"/>
    </x:row>
    <x:row r="686" ht="15.75" customHeight="1">
      <x:c r="A686" s="1"/>
      <x:c r="B686" s="105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  <x:c r="CA686" s="1"/>
      <x:c r="CB686" s="1"/>
      <x:c r="CC686" s="1"/>
      <x:c r="CD686" s="1"/>
      <x:c r="CE686" s="1"/>
      <x:c r="CF686" s="1"/>
    </x:row>
    <x:row r="687" ht="15.75" customHeight="1">
      <x:c r="A687" s="1"/>
      <x:c r="B687" s="105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  <x:c r="CA687" s="1"/>
      <x:c r="CB687" s="1"/>
      <x:c r="CC687" s="1"/>
      <x:c r="CD687" s="1"/>
      <x:c r="CE687" s="1"/>
      <x:c r="CF687" s="1"/>
    </x:row>
    <x:row r="688" ht="15.75" customHeight="1">
      <x:c r="A688" s="1"/>
      <x:c r="B688" s="105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  <x:c r="CA688" s="1"/>
      <x:c r="CB688" s="1"/>
      <x:c r="CC688" s="1"/>
      <x:c r="CD688" s="1"/>
      <x:c r="CE688" s="1"/>
      <x:c r="CF688" s="1"/>
    </x:row>
    <x:row r="689" ht="15.75" customHeight="1">
      <x:c r="A689" s="1"/>
      <x:c r="B689" s="105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</x:row>
    <x:row r="690" ht="15.75" customHeight="1">
      <x:c r="A690" s="1"/>
      <x:c r="B690" s="105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</x:row>
    <x:row r="691" ht="15.75" customHeight="1">
      <x:c r="A691" s="1"/>
      <x:c r="B691" s="105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</x:row>
    <x:row r="692" ht="15.75" customHeight="1">
      <x:c r="A692" s="1"/>
      <x:c r="B692" s="105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</x:row>
    <x:row r="693" ht="15.75" customHeight="1">
      <x:c r="A693" s="1"/>
      <x:c r="B693" s="105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</x:row>
    <x:row r="694" ht="15.75" customHeight="1">
      <x:c r="A694" s="1"/>
      <x:c r="B694" s="105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</x:row>
    <x:row r="695" ht="15.75" customHeight="1">
      <x:c r="A695" s="1"/>
      <x:c r="B695" s="105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  <x:c r="CA695" s="1"/>
      <x:c r="CB695" s="1"/>
      <x:c r="CC695" s="1"/>
      <x:c r="CD695" s="1"/>
      <x:c r="CE695" s="1"/>
      <x:c r="CF695" s="1"/>
    </x:row>
    <x:row r="696" ht="15.75" customHeight="1">
      <x:c r="A696" s="1"/>
      <x:c r="B696" s="105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  <x:c r="CA696" s="1"/>
      <x:c r="CB696" s="1"/>
      <x:c r="CC696" s="1"/>
      <x:c r="CD696" s="1"/>
      <x:c r="CE696" s="1"/>
      <x:c r="CF696" s="1"/>
    </x:row>
    <x:row r="697" ht="15.75" customHeight="1">
      <x:c r="A697" s="1"/>
      <x:c r="B697" s="105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  <x:c r="CA697" s="1"/>
      <x:c r="CB697" s="1"/>
      <x:c r="CC697" s="1"/>
      <x:c r="CD697" s="1"/>
      <x:c r="CE697" s="1"/>
      <x:c r="CF697" s="1"/>
    </x:row>
    <x:row r="698" ht="15.75" customHeight="1">
      <x:c r="A698" s="1"/>
      <x:c r="B698" s="105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  <x:c r="CA698" s="1"/>
      <x:c r="CB698" s="1"/>
      <x:c r="CC698" s="1"/>
      <x:c r="CD698" s="1"/>
      <x:c r="CE698" s="1"/>
      <x:c r="CF698" s="1"/>
    </x:row>
    <x:row r="699" ht="15.75" customHeight="1">
      <x:c r="A699" s="1"/>
      <x:c r="B699" s="105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  <x:c r="CA699" s="1"/>
      <x:c r="CB699" s="1"/>
      <x:c r="CC699" s="1"/>
      <x:c r="CD699" s="1"/>
      <x:c r="CE699" s="1"/>
      <x:c r="CF699" s="1"/>
    </x:row>
    <x:row r="700" ht="15.75" customHeight="1">
      <x:c r="A700" s="1"/>
      <x:c r="B700" s="105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  <x:c r="CA700" s="1"/>
      <x:c r="CB700" s="1"/>
      <x:c r="CC700" s="1"/>
      <x:c r="CD700" s="1"/>
      <x:c r="CE700" s="1"/>
      <x:c r="CF700" s="1"/>
    </x:row>
    <x:row r="701" ht="15.75" customHeight="1">
      <x:c r="A701" s="1"/>
      <x:c r="B701" s="105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  <x:c r="CA701" s="1"/>
      <x:c r="CB701" s="1"/>
      <x:c r="CC701" s="1"/>
      <x:c r="CD701" s="1"/>
      <x:c r="CE701" s="1"/>
      <x:c r="CF701" s="1"/>
    </x:row>
    <x:row r="702" ht="15.75" customHeight="1">
      <x:c r="A702" s="1"/>
      <x:c r="B702" s="105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  <x:c r="CA702" s="1"/>
      <x:c r="CB702" s="1"/>
      <x:c r="CC702" s="1"/>
      <x:c r="CD702" s="1"/>
      <x:c r="CE702" s="1"/>
      <x:c r="CF702" s="1"/>
    </x:row>
    <x:row r="703" ht="15.75" customHeight="1">
      <x:c r="A703" s="1"/>
      <x:c r="B703" s="105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  <x:c r="CA703" s="1"/>
      <x:c r="CB703" s="1"/>
      <x:c r="CC703" s="1"/>
      <x:c r="CD703" s="1"/>
      <x:c r="CE703" s="1"/>
      <x:c r="CF703" s="1"/>
    </x:row>
    <x:row r="704" ht="15.75" customHeight="1">
      <x:c r="A704" s="1"/>
      <x:c r="B704" s="105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  <x:c r="CA704" s="1"/>
      <x:c r="CB704" s="1"/>
      <x:c r="CC704" s="1"/>
      <x:c r="CD704" s="1"/>
      <x:c r="CE704" s="1"/>
      <x:c r="CF704" s="1"/>
    </x:row>
    <x:row r="705" ht="15.75" customHeight="1">
      <x:c r="A705" s="1"/>
      <x:c r="B705" s="105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  <x:c r="CA705" s="1"/>
      <x:c r="CB705" s="1"/>
      <x:c r="CC705" s="1"/>
      <x:c r="CD705" s="1"/>
      <x:c r="CE705" s="1"/>
      <x:c r="CF705" s="1"/>
    </x:row>
    <x:row r="706" ht="15.75" customHeight="1">
      <x:c r="A706" s="1"/>
      <x:c r="B706" s="105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  <x:c r="CA706" s="1"/>
      <x:c r="CB706" s="1"/>
      <x:c r="CC706" s="1"/>
      <x:c r="CD706" s="1"/>
      <x:c r="CE706" s="1"/>
      <x:c r="CF706" s="1"/>
    </x:row>
    <x:row r="707" ht="15.75" customHeight="1">
      <x:c r="A707" s="1"/>
      <x:c r="B707" s="105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  <x:c r="CA707" s="1"/>
      <x:c r="CB707" s="1"/>
      <x:c r="CC707" s="1"/>
      <x:c r="CD707" s="1"/>
      <x:c r="CE707" s="1"/>
      <x:c r="CF707" s="1"/>
    </x:row>
    <x:row r="708" ht="15.75" customHeight="1">
      <x:c r="A708" s="1"/>
      <x:c r="B708" s="105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  <x:c r="CA708" s="1"/>
      <x:c r="CB708" s="1"/>
      <x:c r="CC708" s="1"/>
      <x:c r="CD708" s="1"/>
      <x:c r="CE708" s="1"/>
      <x:c r="CF708" s="1"/>
    </x:row>
    <x:row r="709" ht="15.75" customHeight="1">
      <x:c r="A709" s="1"/>
      <x:c r="B709" s="105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  <x:c r="CA709" s="1"/>
      <x:c r="CB709" s="1"/>
      <x:c r="CC709" s="1"/>
      <x:c r="CD709" s="1"/>
      <x:c r="CE709" s="1"/>
      <x:c r="CF709" s="1"/>
    </x:row>
    <x:row r="710" ht="15.75" customHeight="1">
      <x:c r="A710" s="1"/>
      <x:c r="B710" s="105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  <x:c r="CA710" s="1"/>
      <x:c r="CB710" s="1"/>
      <x:c r="CC710" s="1"/>
      <x:c r="CD710" s="1"/>
      <x:c r="CE710" s="1"/>
      <x:c r="CF710" s="1"/>
    </x:row>
    <x:row r="711" ht="15.75" customHeight="1">
      <x:c r="A711" s="1"/>
      <x:c r="B711" s="105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  <x:c r="CA711" s="1"/>
      <x:c r="CB711" s="1"/>
      <x:c r="CC711" s="1"/>
      <x:c r="CD711" s="1"/>
      <x:c r="CE711" s="1"/>
      <x:c r="CF711" s="1"/>
    </x:row>
    <x:row r="712" ht="15.75" customHeight="1">
      <x:c r="A712" s="1"/>
      <x:c r="B712" s="105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  <x:c r="CA712" s="1"/>
      <x:c r="CB712" s="1"/>
      <x:c r="CC712" s="1"/>
      <x:c r="CD712" s="1"/>
      <x:c r="CE712" s="1"/>
      <x:c r="CF712" s="1"/>
    </x:row>
    <x:row r="713" ht="15.75" customHeight="1">
      <x:c r="A713" s="1"/>
      <x:c r="B713" s="105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  <x:c r="CA713" s="1"/>
      <x:c r="CB713" s="1"/>
      <x:c r="CC713" s="1"/>
      <x:c r="CD713" s="1"/>
      <x:c r="CE713" s="1"/>
      <x:c r="CF713" s="1"/>
    </x:row>
    <x:row r="714" ht="15.75" customHeight="1">
      <x:c r="A714" s="1"/>
      <x:c r="B714" s="105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  <x:c r="CA714" s="1"/>
      <x:c r="CB714" s="1"/>
      <x:c r="CC714" s="1"/>
      <x:c r="CD714" s="1"/>
      <x:c r="CE714" s="1"/>
      <x:c r="CF714" s="1"/>
    </x:row>
    <x:row r="715" ht="15.75" customHeight="1">
      <x:c r="A715" s="1"/>
      <x:c r="B715" s="105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  <x:c r="CA715" s="1"/>
      <x:c r="CB715" s="1"/>
      <x:c r="CC715" s="1"/>
      <x:c r="CD715" s="1"/>
      <x:c r="CE715" s="1"/>
      <x:c r="CF715" s="1"/>
    </x:row>
    <x:row r="716" ht="15.75" customHeight="1">
      <x:c r="A716" s="1"/>
      <x:c r="B716" s="105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  <x:c r="CA716" s="1"/>
      <x:c r="CB716" s="1"/>
      <x:c r="CC716" s="1"/>
      <x:c r="CD716" s="1"/>
      <x:c r="CE716" s="1"/>
      <x:c r="CF716" s="1"/>
    </x:row>
    <x:row r="717" ht="15.75" customHeight="1">
      <x:c r="A717" s="1"/>
      <x:c r="B717" s="105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  <x:c r="CA717" s="1"/>
      <x:c r="CB717" s="1"/>
      <x:c r="CC717" s="1"/>
      <x:c r="CD717" s="1"/>
      <x:c r="CE717" s="1"/>
      <x:c r="CF717" s="1"/>
    </x:row>
    <x:row r="718" ht="15.75" customHeight="1">
      <x:c r="A718" s="1"/>
      <x:c r="B718" s="105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  <x:c r="CA718" s="1"/>
      <x:c r="CB718" s="1"/>
      <x:c r="CC718" s="1"/>
      <x:c r="CD718" s="1"/>
      <x:c r="CE718" s="1"/>
      <x:c r="CF718" s="1"/>
    </x:row>
    <x:row r="719" ht="15.75" customHeight="1">
      <x:c r="A719" s="1"/>
      <x:c r="B719" s="105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  <x:c r="CA719" s="1"/>
      <x:c r="CB719" s="1"/>
      <x:c r="CC719" s="1"/>
      <x:c r="CD719" s="1"/>
      <x:c r="CE719" s="1"/>
      <x:c r="CF719" s="1"/>
    </x:row>
    <x:row r="720" ht="15.75" customHeight="1">
      <x:c r="A720" s="1"/>
      <x:c r="B720" s="105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  <x:c r="CA720" s="1"/>
      <x:c r="CB720" s="1"/>
      <x:c r="CC720" s="1"/>
      <x:c r="CD720" s="1"/>
      <x:c r="CE720" s="1"/>
      <x:c r="CF720" s="1"/>
    </x:row>
    <x:row r="721" ht="15.75" customHeight="1">
      <x:c r="A721" s="1"/>
      <x:c r="B721" s="105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  <x:c r="CA721" s="1"/>
      <x:c r="CB721" s="1"/>
      <x:c r="CC721" s="1"/>
      <x:c r="CD721" s="1"/>
      <x:c r="CE721" s="1"/>
      <x:c r="CF721" s="1"/>
    </x:row>
    <x:row r="722" ht="15.75" customHeight="1">
      <x:c r="A722" s="1"/>
      <x:c r="B722" s="105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  <x:c r="CA722" s="1"/>
      <x:c r="CB722" s="1"/>
      <x:c r="CC722" s="1"/>
      <x:c r="CD722" s="1"/>
      <x:c r="CE722" s="1"/>
      <x:c r="CF722" s="1"/>
    </x:row>
    <x:row r="723" ht="15.75" customHeight="1">
      <x:c r="A723" s="1"/>
      <x:c r="B723" s="105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</x:row>
    <x:row r="724" ht="15.75" customHeight="1">
      <x:c r="A724" s="1"/>
      <x:c r="B724" s="105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  <x:c r="CA724" s="1"/>
      <x:c r="CB724" s="1"/>
      <x:c r="CC724" s="1"/>
      <x:c r="CD724" s="1"/>
      <x:c r="CE724" s="1"/>
      <x:c r="CF724" s="1"/>
    </x:row>
    <x:row r="725" ht="15.75" customHeight="1">
      <x:c r="A725" s="1"/>
      <x:c r="B725" s="105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</x:row>
    <x:row r="726" ht="15.75" customHeight="1">
      <x:c r="A726" s="1"/>
      <x:c r="B726" s="105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</x:row>
    <x:row r="727" ht="15.75" customHeight="1">
      <x:c r="A727" s="1"/>
      <x:c r="B727" s="105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</x:row>
    <x:row r="728" ht="15.75" customHeight="1">
      <x:c r="A728" s="1"/>
      <x:c r="B728" s="105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</x:row>
    <x:row r="729" ht="15.75" customHeight="1">
      <x:c r="A729" s="1"/>
      <x:c r="B729" s="105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  <x:c r="CA729" s="1"/>
      <x:c r="CB729" s="1"/>
      <x:c r="CC729" s="1"/>
      <x:c r="CD729" s="1"/>
      <x:c r="CE729" s="1"/>
      <x:c r="CF729" s="1"/>
    </x:row>
    <x:row r="730" ht="15.75" customHeight="1">
      <x:c r="A730" s="1"/>
      <x:c r="B730" s="105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  <x:c r="CA730" s="1"/>
      <x:c r="CB730" s="1"/>
      <x:c r="CC730" s="1"/>
      <x:c r="CD730" s="1"/>
      <x:c r="CE730" s="1"/>
      <x:c r="CF730" s="1"/>
    </x:row>
    <x:row r="731" ht="15.75" customHeight="1">
      <x:c r="A731" s="1"/>
      <x:c r="B731" s="105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  <x:c r="CA731" s="1"/>
      <x:c r="CB731" s="1"/>
      <x:c r="CC731" s="1"/>
      <x:c r="CD731" s="1"/>
      <x:c r="CE731" s="1"/>
      <x:c r="CF731" s="1"/>
    </x:row>
    <x:row r="732" ht="15.75" customHeight="1">
      <x:c r="A732" s="1"/>
      <x:c r="B732" s="105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  <x:c r="CA732" s="1"/>
      <x:c r="CB732" s="1"/>
      <x:c r="CC732" s="1"/>
      <x:c r="CD732" s="1"/>
      <x:c r="CE732" s="1"/>
      <x:c r="CF732" s="1"/>
    </x:row>
    <x:row r="733" ht="15.75" customHeight="1">
      <x:c r="A733" s="1"/>
      <x:c r="B733" s="105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  <x:c r="CA733" s="1"/>
      <x:c r="CB733" s="1"/>
      <x:c r="CC733" s="1"/>
      <x:c r="CD733" s="1"/>
      <x:c r="CE733" s="1"/>
      <x:c r="CF733" s="1"/>
    </x:row>
    <x:row r="734" ht="15.75" customHeight="1">
      <x:c r="A734" s="1"/>
      <x:c r="B734" s="105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  <x:c r="CA734" s="1"/>
      <x:c r="CB734" s="1"/>
      <x:c r="CC734" s="1"/>
      <x:c r="CD734" s="1"/>
      <x:c r="CE734" s="1"/>
      <x:c r="CF734" s="1"/>
    </x:row>
    <x:row r="735" ht="15.75" customHeight="1">
      <x:c r="A735" s="1"/>
      <x:c r="B735" s="105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  <x:c r="CA735" s="1"/>
      <x:c r="CB735" s="1"/>
      <x:c r="CC735" s="1"/>
      <x:c r="CD735" s="1"/>
      <x:c r="CE735" s="1"/>
      <x:c r="CF735" s="1"/>
    </x:row>
    <x:row r="736" ht="15.75" customHeight="1">
      <x:c r="A736" s="1"/>
      <x:c r="B736" s="105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  <x:c r="CA736" s="1"/>
      <x:c r="CB736" s="1"/>
      <x:c r="CC736" s="1"/>
      <x:c r="CD736" s="1"/>
      <x:c r="CE736" s="1"/>
      <x:c r="CF736" s="1"/>
    </x:row>
    <x:row r="737" ht="15.75" customHeight="1">
      <x:c r="A737" s="1"/>
      <x:c r="B737" s="105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  <x:c r="CA737" s="1"/>
      <x:c r="CB737" s="1"/>
      <x:c r="CC737" s="1"/>
      <x:c r="CD737" s="1"/>
      <x:c r="CE737" s="1"/>
      <x:c r="CF737" s="1"/>
    </x:row>
    <x:row r="738" ht="15.75" customHeight="1">
      <x:c r="A738" s="1"/>
      <x:c r="B738" s="105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  <x:c r="CA738" s="1"/>
      <x:c r="CB738" s="1"/>
      <x:c r="CC738" s="1"/>
      <x:c r="CD738" s="1"/>
      <x:c r="CE738" s="1"/>
      <x:c r="CF738" s="1"/>
    </x:row>
    <x:row r="739" ht="15.75" customHeight="1">
      <x:c r="A739" s="1"/>
      <x:c r="B739" s="105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  <x:c r="CA739" s="1"/>
      <x:c r="CB739" s="1"/>
      <x:c r="CC739" s="1"/>
      <x:c r="CD739" s="1"/>
      <x:c r="CE739" s="1"/>
      <x:c r="CF739" s="1"/>
    </x:row>
    <x:row r="740" ht="15.75" customHeight="1">
      <x:c r="A740" s="1"/>
      <x:c r="B740" s="105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  <x:c r="CA740" s="1"/>
      <x:c r="CB740" s="1"/>
      <x:c r="CC740" s="1"/>
      <x:c r="CD740" s="1"/>
      <x:c r="CE740" s="1"/>
      <x:c r="CF740" s="1"/>
    </x:row>
    <x:row r="741" ht="15.75" customHeight="1">
      <x:c r="A741" s="1"/>
      <x:c r="B741" s="105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  <x:c r="CA741" s="1"/>
      <x:c r="CB741" s="1"/>
      <x:c r="CC741" s="1"/>
      <x:c r="CD741" s="1"/>
      <x:c r="CE741" s="1"/>
      <x:c r="CF741" s="1"/>
    </x:row>
    <x:row r="742" ht="15.75" customHeight="1">
      <x:c r="A742" s="1"/>
      <x:c r="B742" s="105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  <x:c r="CA742" s="1"/>
      <x:c r="CB742" s="1"/>
      <x:c r="CC742" s="1"/>
      <x:c r="CD742" s="1"/>
      <x:c r="CE742" s="1"/>
      <x:c r="CF742" s="1"/>
    </x:row>
    <x:row r="743" ht="15.75" customHeight="1">
      <x:c r="A743" s="1"/>
      <x:c r="B743" s="105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  <x:c r="CA743" s="1"/>
      <x:c r="CB743" s="1"/>
      <x:c r="CC743" s="1"/>
      <x:c r="CD743" s="1"/>
      <x:c r="CE743" s="1"/>
      <x:c r="CF743" s="1"/>
    </x:row>
    <x:row r="744" ht="15.75" customHeight="1">
      <x:c r="A744" s="1"/>
      <x:c r="B744" s="105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  <x:c r="CA744" s="1"/>
      <x:c r="CB744" s="1"/>
      <x:c r="CC744" s="1"/>
      <x:c r="CD744" s="1"/>
      <x:c r="CE744" s="1"/>
      <x:c r="CF744" s="1"/>
    </x:row>
    <x:row r="745" ht="15.75" customHeight="1">
      <x:c r="A745" s="1"/>
      <x:c r="B745" s="105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  <x:c r="CA745" s="1"/>
      <x:c r="CB745" s="1"/>
      <x:c r="CC745" s="1"/>
      <x:c r="CD745" s="1"/>
      <x:c r="CE745" s="1"/>
      <x:c r="CF745" s="1"/>
    </x:row>
    <x:row r="746" ht="15.75" customHeight="1">
      <x:c r="A746" s="1"/>
      <x:c r="B746" s="105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  <x:c r="CA746" s="1"/>
      <x:c r="CB746" s="1"/>
      <x:c r="CC746" s="1"/>
      <x:c r="CD746" s="1"/>
      <x:c r="CE746" s="1"/>
      <x:c r="CF746" s="1"/>
    </x:row>
    <x:row r="747" ht="15.75" customHeight="1">
      <x:c r="A747" s="1"/>
      <x:c r="B747" s="105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  <x:c r="CA747" s="1"/>
      <x:c r="CB747" s="1"/>
      <x:c r="CC747" s="1"/>
      <x:c r="CD747" s="1"/>
      <x:c r="CE747" s="1"/>
      <x:c r="CF747" s="1"/>
    </x:row>
    <x:row r="748" ht="15.75" customHeight="1">
      <x:c r="A748" s="1"/>
      <x:c r="B748" s="105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  <x:c r="CA748" s="1"/>
      <x:c r="CB748" s="1"/>
      <x:c r="CC748" s="1"/>
      <x:c r="CD748" s="1"/>
      <x:c r="CE748" s="1"/>
      <x:c r="CF748" s="1"/>
    </x:row>
    <x:row r="749" ht="15.75" customHeight="1">
      <x:c r="A749" s="1"/>
      <x:c r="B749" s="105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  <x:c r="CA749" s="1"/>
      <x:c r="CB749" s="1"/>
      <x:c r="CC749" s="1"/>
      <x:c r="CD749" s="1"/>
      <x:c r="CE749" s="1"/>
      <x:c r="CF749" s="1"/>
    </x:row>
    <x:row r="750" ht="15.75" customHeight="1">
      <x:c r="A750" s="1"/>
      <x:c r="B750" s="105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</x:row>
    <x:row r="751" ht="15.75" customHeight="1">
      <x:c r="A751" s="1"/>
      <x:c r="B751" s="105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  <x:c r="CA751" s="1"/>
      <x:c r="CB751" s="1"/>
      <x:c r="CC751" s="1"/>
      <x:c r="CD751" s="1"/>
      <x:c r="CE751" s="1"/>
      <x:c r="CF751" s="1"/>
    </x:row>
    <x:row r="752" ht="15.75" customHeight="1">
      <x:c r="A752" s="1"/>
      <x:c r="B752" s="105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  <x:c r="CA752" s="1"/>
      <x:c r="CB752" s="1"/>
      <x:c r="CC752" s="1"/>
      <x:c r="CD752" s="1"/>
      <x:c r="CE752" s="1"/>
      <x:c r="CF752" s="1"/>
    </x:row>
    <x:row r="753" ht="15.75" customHeight="1">
      <x:c r="A753" s="1"/>
      <x:c r="B753" s="105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  <x:c r="CA753" s="1"/>
      <x:c r="CB753" s="1"/>
      <x:c r="CC753" s="1"/>
      <x:c r="CD753" s="1"/>
      <x:c r="CE753" s="1"/>
      <x:c r="CF753" s="1"/>
    </x:row>
    <x:row r="754" ht="15.75" customHeight="1">
      <x:c r="A754" s="1"/>
      <x:c r="B754" s="105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</x:row>
    <x:row r="755" ht="15.75" customHeight="1">
      <x:c r="A755" s="1"/>
      <x:c r="B755" s="105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</x:row>
    <x:row r="756" ht="15.75" customHeight="1">
      <x:c r="A756" s="1"/>
      <x:c r="B756" s="105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</x:row>
    <x:row r="757" ht="15.75" customHeight="1">
      <x:c r="A757" s="1"/>
      <x:c r="B757" s="105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</x:row>
    <x:row r="758" ht="15.75" customHeight="1">
      <x:c r="A758" s="1"/>
      <x:c r="B758" s="105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  <x:c r="CA758" s="1"/>
      <x:c r="CB758" s="1"/>
      <x:c r="CC758" s="1"/>
      <x:c r="CD758" s="1"/>
      <x:c r="CE758" s="1"/>
      <x:c r="CF758" s="1"/>
    </x:row>
    <x:row r="759" ht="15.75" customHeight="1">
      <x:c r="A759" s="1"/>
      <x:c r="B759" s="105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  <x:c r="CA759" s="1"/>
      <x:c r="CB759" s="1"/>
      <x:c r="CC759" s="1"/>
      <x:c r="CD759" s="1"/>
      <x:c r="CE759" s="1"/>
      <x:c r="CF759" s="1"/>
    </x:row>
    <x:row r="760" ht="15.75" customHeight="1">
      <x:c r="A760" s="1"/>
      <x:c r="B760" s="105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  <x:c r="CA760" s="1"/>
      <x:c r="CB760" s="1"/>
      <x:c r="CC760" s="1"/>
      <x:c r="CD760" s="1"/>
      <x:c r="CE760" s="1"/>
      <x:c r="CF760" s="1"/>
    </x:row>
    <x:row r="761" ht="15.75" customHeight="1">
      <x:c r="A761" s="1"/>
      <x:c r="B761" s="105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  <x:c r="CA761" s="1"/>
      <x:c r="CB761" s="1"/>
      <x:c r="CC761" s="1"/>
      <x:c r="CD761" s="1"/>
      <x:c r="CE761" s="1"/>
      <x:c r="CF761" s="1"/>
    </x:row>
    <x:row r="762" ht="15.75" customHeight="1">
      <x:c r="A762" s="1"/>
      <x:c r="B762" s="105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  <x:c r="CA762" s="1"/>
      <x:c r="CB762" s="1"/>
      <x:c r="CC762" s="1"/>
      <x:c r="CD762" s="1"/>
      <x:c r="CE762" s="1"/>
      <x:c r="CF762" s="1"/>
    </x:row>
    <x:row r="763" ht="15.75" customHeight="1">
      <x:c r="A763" s="1"/>
      <x:c r="B763" s="105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  <x:c r="CA763" s="1"/>
      <x:c r="CB763" s="1"/>
      <x:c r="CC763" s="1"/>
      <x:c r="CD763" s="1"/>
      <x:c r="CE763" s="1"/>
      <x:c r="CF763" s="1"/>
    </x:row>
    <x:row r="764" ht="15.75" customHeight="1">
      <x:c r="A764" s="1"/>
      <x:c r="B764" s="105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  <x:c r="CA764" s="1"/>
      <x:c r="CB764" s="1"/>
      <x:c r="CC764" s="1"/>
      <x:c r="CD764" s="1"/>
      <x:c r="CE764" s="1"/>
      <x:c r="CF764" s="1"/>
    </x:row>
    <x:row r="765" ht="15.75" customHeight="1">
      <x:c r="A765" s="1"/>
      <x:c r="B765" s="105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  <x:c r="CA765" s="1"/>
      <x:c r="CB765" s="1"/>
      <x:c r="CC765" s="1"/>
      <x:c r="CD765" s="1"/>
      <x:c r="CE765" s="1"/>
      <x:c r="CF765" s="1"/>
    </x:row>
    <x:row r="766" ht="15.75" customHeight="1">
      <x:c r="A766" s="1"/>
      <x:c r="B766" s="105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  <x:c r="CA766" s="1"/>
      <x:c r="CB766" s="1"/>
      <x:c r="CC766" s="1"/>
      <x:c r="CD766" s="1"/>
      <x:c r="CE766" s="1"/>
      <x:c r="CF766" s="1"/>
    </x:row>
    <x:row r="767" ht="15.75" customHeight="1">
      <x:c r="A767" s="1"/>
      <x:c r="B767" s="105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  <x:c r="CA767" s="1"/>
      <x:c r="CB767" s="1"/>
      <x:c r="CC767" s="1"/>
      <x:c r="CD767" s="1"/>
      <x:c r="CE767" s="1"/>
      <x:c r="CF767" s="1"/>
    </x:row>
    <x:row r="768" ht="15.75" customHeight="1">
      <x:c r="A768" s="1"/>
      <x:c r="B768" s="105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  <x:c r="CA768" s="1"/>
      <x:c r="CB768" s="1"/>
      <x:c r="CC768" s="1"/>
      <x:c r="CD768" s="1"/>
      <x:c r="CE768" s="1"/>
      <x:c r="CF768" s="1"/>
    </x:row>
    <x:row r="769" ht="15.75" customHeight="1">
      <x:c r="A769" s="1"/>
      <x:c r="B769" s="105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  <x:c r="CA769" s="1"/>
      <x:c r="CB769" s="1"/>
      <x:c r="CC769" s="1"/>
      <x:c r="CD769" s="1"/>
      <x:c r="CE769" s="1"/>
      <x:c r="CF769" s="1"/>
    </x:row>
    <x:row r="770" ht="15.75" customHeight="1">
      <x:c r="A770" s="1"/>
      <x:c r="B770" s="105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</x:row>
    <x:row r="771" ht="15.75" customHeight="1">
      <x:c r="A771" s="1"/>
      <x:c r="B771" s="105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</x:row>
    <x:row r="772" ht="15.75" customHeight="1">
      <x:c r="A772" s="1"/>
      <x:c r="B772" s="105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  <x:c r="CA772" s="1"/>
      <x:c r="CB772" s="1"/>
      <x:c r="CC772" s="1"/>
      <x:c r="CD772" s="1"/>
      <x:c r="CE772" s="1"/>
      <x:c r="CF772" s="1"/>
    </x:row>
    <x:row r="773" ht="15.75" customHeight="1">
      <x:c r="A773" s="1"/>
      <x:c r="B773" s="105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  <x:c r="CA773" s="1"/>
      <x:c r="CB773" s="1"/>
      <x:c r="CC773" s="1"/>
      <x:c r="CD773" s="1"/>
      <x:c r="CE773" s="1"/>
      <x:c r="CF773" s="1"/>
    </x:row>
    <x:row r="774" ht="15.75" customHeight="1">
      <x:c r="A774" s="1"/>
      <x:c r="B774" s="105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  <x:c r="CA774" s="1"/>
      <x:c r="CB774" s="1"/>
      <x:c r="CC774" s="1"/>
      <x:c r="CD774" s="1"/>
      <x:c r="CE774" s="1"/>
      <x:c r="CF774" s="1"/>
    </x:row>
    <x:row r="775" ht="15.75" customHeight="1">
      <x:c r="A775" s="1"/>
      <x:c r="B775" s="105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  <x:c r="CA775" s="1"/>
      <x:c r="CB775" s="1"/>
      <x:c r="CC775" s="1"/>
      <x:c r="CD775" s="1"/>
      <x:c r="CE775" s="1"/>
      <x:c r="CF775" s="1"/>
    </x:row>
    <x:row r="776" ht="15.75" customHeight="1">
      <x:c r="A776" s="1"/>
      <x:c r="B776" s="105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  <x:c r="CA776" s="1"/>
      <x:c r="CB776" s="1"/>
      <x:c r="CC776" s="1"/>
      <x:c r="CD776" s="1"/>
      <x:c r="CE776" s="1"/>
      <x:c r="CF776" s="1"/>
    </x:row>
    <x:row r="777" ht="15.75" customHeight="1">
      <x:c r="A777" s="1"/>
      <x:c r="B777" s="105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  <x:c r="CA777" s="1"/>
      <x:c r="CB777" s="1"/>
      <x:c r="CC777" s="1"/>
      <x:c r="CD777" s="1"/>
      <x:c r="CE777" s="1"/>
      <x:c r="CF777" s="1"/>
    </x:row>
    <x:row r="778" ht="15.75" customHeight="1">
      <x:c r="A778" s="1"/>
      <x:c r="B778" s="105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  <x:c r="CA778" s="1"/>
      <x:c r="CB778" s="1"/>
      <x:c r="CC778" s="1"/>
      <x:c r="CD778" s="1"/>
      <x:c r="CE778" s="1"/>
      <x:c r="CF778" s="1"/>
    </x:row>
    <x:row r="779" ht="15.75" customHeight="1">
      <x:c r="A779" s="1"/>
      <x:c r="B779" s="105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  <x:c r="CA779" s="1"/>
      <x:c r="CB779" s="1"/>
      <x:c r="CC779" s="1"/>
      <x:c r="CD779" s="1"/>
      <x:c r="CE779" s="1"/>
      <x:c r="CF779" s="1"/>
    </x:row>
    <x:row r="780" ht="15.75" customHeight="1">
      <x:c r="A780" s="1"/>
      <x:c r="B780" s="105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  <x:c r="CA780" s="1"/>
      <x:c r="CB780" s="1"/>
      <x:c r="CC780" s="1"/>
      <x:c r="CD780" s="1"/>
      <x:c r="CE780" s="1"/>
      <x:c r="CF780" s="1"/>
    </x:row>
    <x:row r="781" ht="15.75" customHeight="1">
      <x:c r="A781" s="1"/>
      <x:c r="B781" s="105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  <x:c r="CA781" s="1"/>
      <x:c r="CB781" s="1"/>
      <x:c r="CC781" s="1"/>
      <x:c r="CD781" s="1"/>
      <x:c r="CE781" s="1"/>
      <x:c r="CF781" s="1"/>
    </x:row>
    <x:row r="782" ht="15.75" customHeight="1">
      <x:c r="A782" s="1"/>
      <x:c r="B782" s="105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  <x:c r="CA782" s="1"/>
      <x:c r="CB782" s="1"/>
      <x:c r="CC782" s="1"/>
      <x:c r="CD782" s="1"/>
      <x:c r="CE782" s="1"/>
      <x:c r="CF782" s="1"/>
    </x:row>
    <x:row r="783" ht="15.75" customHeight="1">
      <x:c r="A783" s="1"/>
      <x:c r="B783" s="105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  <x:c r="CA783" s="1"/>
      <x:c r="CB783" s="1"/>
      <x:c r="CC783" s="1"/>
      <x:c r="CD783" s="1"/>
      <x:c r="CE783" s="1"/>
      <x:c r="CF783" s="1"/>
    </x:row>
    <x:row r="784" ht="15.75" customHeight="1">
      <x:c r="A784" s="1"/>
      <x:c r="B784" s="105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  <x:c r="CA784" s="1"/>
      <x:c r="CB784" s="1"/>
      <x:c r="CC784" s="1"/>
      <x:c r="CD784" s="1"/>
      <x:c r="CE784" s="1"/>
      <x:c r="CF784" s="1"/>
    </x:row>
    <x:row r="785" ht="15.75" customHeight="1">
      <x:c r="A785" s="1"/>
      <x:c r="B785" s="105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  <x:c r="CA785" s="1"/>
      <x:c r="CB785" s="1"/>
      <x:c r="CC785" s="1"/>
      <x:c r="CD785" s="1"/>
      <x:c r="CE785" s="1"/>
      <x:c r="CF785" s="1"/>
    </x:row>
    <x:row r="786" ht="15.75" customHeight="1">
      <x:c r="A786" s="1"/>
      <x:c r="B786" s="105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  <x:c r="CA786" s="1"/>
      <x:c r="CB786" s="1"/>
      <x:c r="CC786" s="1"/>
      <x:c r="CD786" s="1"/>
      <x:c r="CE786" s="1"/>
      <x:c r="CF786" s="1"/>
    </x:row>
    <x:row r="787" ht="15.75" customHeight="1">
      <x:c r="A787" s="1"/>
      <x:c r="B787" s="105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  <x:c r="CA787" s="1"/>
      <x:c r="CB787" s="1"/>
      <x:c r="CC787" s="1"/>
      <x:c r="CD787" s="1"/>
      <x:c r="CE787" s="1"/>
      <x:c r="CF787" s="1"/>
    </x:row>
    <x:row r="788" ht="15.75" customHeight="1">
      <x:c r="A788" s="1"/>
      <x:c r="B788" s="105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  <x:c r="CA788" s="1"/>
      <x:c r="CB788" s="1"/>
      <x:c r="CC788" s="1"/>
      <x:c r="CD788" s="1"/>
      <x:c r="CE788" s="1"/>
      <x:c r="CF788" s="1"/>
    </x:row>
    <x:row r="789" ht="15.75" customHeight="1">
      <x:c r="A789" s="1"/>
      <x:c r="B789" s="105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  <x:c r="CA789" s="1"/>
      <x:c r="CB789" s="1"/>
      <x:c r="CC789" s="1"/>
      <x:c r="CD789" s="1"/>
      <x:c r="CE789" s="1"/>
      <x:c r="CF789" s="1"/>
    </x:row>
    <x:row r="790" ht="15.75" customHeight="1">
      <x:c r="A790" s="1"/>
      <x:c r="B790" s="105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  <x:c r="CA790" s="1"/>
      <x:c r="CB790" s="1"/>
      <x:c r="CC790" s="1"/>
      <x:c r="CD790" s="1"/>
      <x:c r="CE790" s="1"/>
      <x:c r="CF790" s="1"/>
    </x:row>
    <x:row r="791" ht="15.75" customHeight="1">
      <x:c r="A791" s="1"/>
      <x:c r="B791" s="105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  <x:c r="CA791" s="1"/>
      <x:c r="CB791" s="1"/>
      <x:c r="CC791" s="1"/>
      <x:c r="CD791" s="1"/>
      <x:c r="CE791" s="1"/>
      <x:c r="CF791" s="1"/>
    </x:row>
    <x:row r="792" ht="15.75" customHeight="1">
      <x:c r="A792" s="1"/>
      <x:c r="B792" s="105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  <x:c r="CA792" s="1"/>
      <x:c r="CB792" s="1"/>
      <x:c r="CC792" s="1"/>
      <x:c r="CD792" s="1"/>
      <x:c r="CE792" s="1"/>
      <x:c r="CF792" s="1"/>
    </x:row>
    <x:row r="793" ht="15.75" customHeight="1">
      <x:c r="A793" s="1"/>
      <x:c r="B793" s="105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  <x:c r="CA793" s="1"/>
      <x:c r="CB793" s="1"/>
      <x:c r="CC793" s="1"/>
      <x:c r="CD793" s="1"/>
      <x:c r="CE793" s="1"/>
      <x:c r="CF793" s="1"/>
    </x:row>
    <x:row r="794" ht="15.75" customHeight="1">
      <x:c r="A794" s="1"/>
      <x:c r="B794" s="105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  <x:c r="CA794" s="1"/>
      <x:c r="CB794" s="1"/>
      <x:c r="CC794" s="1"/>
      <x:c r="CD794" s="1"/>
      <x:c r="CE794" s="1"/>
      <x:c r="CF794" s="1"/>
    </x:row>
    <x:row r="795" ht="15.75" customHeight="1">
      <x:c r="A795" s="1"/>
      <x:c r="B795" s="105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  <x:c r="CA795" s="1"/>
      <x:c r="CB795" s="1"/>
      <x:c r="CC795" s="1"/>
      <x:c r="CD795" s="1"/>
      <x:c r="CE795" s="1"/>
      <x:c r="CF795" s="1"/>
    </x:row>
    <x:row r="796" ht="15.75" customHeight="1">
      <x:c r="A796" s="1"/>
      <x:c r="B796" s="105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  <x:c r="CA796" s="1"/>
      <x:c r="CB796" s="1"/>
      <x:c r="CC796" s="1"/>
      <x:c r="CD796" s="1"/>
      <x:c r="CE796" s="1"/>
      <x:c r="CF796" s="1"/>
    </x:row>
    <x:row r="797" ht="15.75" customHeight="1">
      <x:c r="A797" s="1"/>
      <x:c r="B797" s="105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  <x:c r="CA797" s="1"/>
      <x:c r="CB797" s="1"/>
      <x:c r="CC797" s="1"/>
      <x:c r="CD797" s="1"/>
      <x:c r="CE797" s="1"/>
      <x:c r="CF797" s="1"/>
    </x:row>
    <x:row r="798" ht="15.75" customHeight="1">
      <x:c r="A798" s="1"/>
      <x:c r="B798" s="105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  <x:c r="CA798" s="1"/>
      <x:c r="CB798" s="1"/>
      <x:c r="CC798" s="1"/>
      <x:c r="CD798" s="1"/>
      <x:c r="CE798" s="1"/>
      <x:c r="CF798" s="1"/>
    </x:row>
    <x:row r="799" ht="15.75" customHeight="1">
      <x:c r="A799" s="1"/>
      <x:c r="B799" s="105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  <x:c r="CA799" s="1"/>
      <x:c r="CB799" s="1"/>
      <x:c r="CC799" s="1"/>
      <x:c r="CD799" s="1"/>
      <x:c r="CE799" s="1"/>
      <x:c r="CF799" s="1"/>
    </x:row>
    <x:row r="800" ht="15.75" customHeight="1">
      <x:c r="A800" s="1"/>
      <x:c r="B800" s="105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  <x:c r="CA800" s="1"/>
      <x:c r="CB800" s="1"/>
      <x:c r="CC800" s="1"/>
      <x:c r="CD800" s="1"/>
      <x:c r="CE800" s="1"/>
      <x:c r="CF800" s="1"/>
    </x:row>
    <x:row r="801" ht="15.75" customHeight="1">
      <x:c r="A801" s="1"/>
      <x:c r="B801" s="105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  <x:c r="CA801" s="1"/>
      <x:c r="CB801" s="1"/>
      <x:c r="CC801" s="1"/>
      <x:c r="CD801" s="1"/>
      <x:c r="CE801" s="1"/>
      <x:c r="CF801" s="1"/>
    </x:row>
    <x:row r="802" ht="15.75" customHeight="1">
      <x:c r="A802" s="1"/>
      <x:c r="B802" s="105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  <x:c r="CA802" s="1"/>
      <x:c r="CB802" s="1"/>
      <x:c r="CC802" s="1"/>
      <x:c r="CD802" s="1"/>
      <x:c r="CE802" s="1"/>
      <x:c r="CF802" s="1"/>
    </x:row>
    <x:row r="803" ht="15.75" customHeight="1">
      <x:c r="A803" s="1"/>
      <x:c r="B803" s="105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  <x:c r="CA803" s="1"/>
      <x:c r="CB803" s="1"/>
      <x:c r="CC803" s="1"/>
      <x:c r="CD803" s="1"/>
      <x:c r="CE803" s="1"/>
      <x:c r="CF803" s="1"/>
    </x:row>
    <x:row r="804" ht="15.75" customHeight="1">
      <x:c r="A804" s="1"/>
      <x:c r="B804" s="105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  <x:c r="CA804" s="1"/>
      <x:c r="CB804" s="1"/>
      <x:c r="CC804" s="1"/>
      <x:c r="CD804" s="1"/>
      <x:c r="CE804" s="1"/>
      <x:c r="CF804" s="1"/>
    </x:row>
    <x:row r="805" ht="15.75" customHeight="1">
      <x:c r="A805" s="1"/>
      <x:c r="B805" s="105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  <x:c r="CA805" s="1"/>
      <x:c r="CB805" s="1"/>
      <x:c r="CC805" s="1"/>
      <x:c r="CD805" s="1"/>
      <x:c r="CE805" s="1"/>
      <x:c r="CF805" s="1"/>
    </x:row>
    <x:row r="806" ht="15.75" customHeight="1">
      <x:c r="A806" s="1"/>
      <x:c r="B806" s="105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  <x:c r="CA806" s="1"/>
      <x:c r="CB806" s="1"/>
      <x:c r="CC806" s="1"/>
      <x:c r="CD806" s="1"/>
      <x:c r="CE806" s="1"/>
      <x:c r="CF806" s="1"/>
    </x:row>
    <x:row r="807" ht="15.75" customHeight="1">
      <x:c r="A807" s="1"/>
      <x:c r="B807" s="105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  <x:c r="CA807" s="1"/>
      <x:c r="CB807" s="1"/>
      <x:c r="CC807" s="1"/>
      <x:c r="CD807" s="1"/>
      <x:c r="CE807" s="1"/>
      <x:c r="CF807" s="1"/>
    </x:row>
    <x:row r="808" ht="15.75" customHeight="1">
      <x:c r="A808" s="1"/>
      <x:c r="B808" s="105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  <x:c r="CA808" s="1"/>
      <x:c r="CB808" s="1"/>
      <x:c r="CC808" s="1"/>
      <x:c r="CD808" s="1"/>
      <x:c r="CE808" s="1"/>
      <x:c r="CF808" s="1"/>
    </x:row>
    <x:row r="809" ht="15.75" customHeight="1">
      <x:c r="A809" s="1"/>
      <x:c r="B809" s="105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  <x:c r="CA809" s="1"/>
      <x:c r="CB809" s="1"/>
      <x:c r="CC809" s="1"/>
      <x:c r="CD809" s="1"/>
      <x:c r="CE809" s="1"/>
      <x:c r="CF809" s="1"/>
    </x:row>
    <x:row r="810" ht="15.75" customHeight="1">
      <x:c r="A810" s="1"/>
      <x:c r="B810" s="105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  <x:c r="CA810" s="1"/>
      <x:c r="CB810" s="1"/>
      <x:c r="CC810" s="1"/>
      <x:c r="CD810" s="1"/>
      <x:c r="CE810" s="1"/>
      <x:c r="CF810" s="1"/>
    </x:row>
    <x:row r="811" ht="15.75" customHeight="1">
      <x:c r="A811" s="1"/>
      <x:c r="B811" s="105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  <x:c r="CA811" s="1"/>
      <x:c r="CB811" s="1"/>
      <x:c r="CC811" s="1"/>
      <x:c r="CD811" s="1"/>
      <x:c r="CE811" s="1"/>
      <x:c r="CF811" s="1"/>
    </x:row>
    <x:row r="812" ht="15.75" customHeight="1">
      <x:c r="A812" s="1"/>
      <x:c r="B812" s="105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  <x:c r="CA812" s="1"/>
      <x:c r="CB812" s="1"/>
      <x:c r="CC812" s="1"/>
      <x:c r="CD812" s="1"/>
      <x:c r="CE812" s="1"/>
      <x:c r="CF812" s="1"/>
    </x:row>
    <x:row r="813" ht="15.75" customHeight="1">
      <x:c r="A813" s="1"/>
      <x:c r="B813" s="105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  <x:c r="CA813" s="1"/>
      <x:c r="CB813" s="1"/>
      <x:c r="CC813" s="1"/>
      <x:c r="CD813" s="1"/>
      <x:c r="CE813" s="1"/>
      <x:c r="CF813" s="1"/>
    </x:row>
    <x:row r="814" ht="15.75" customHeight="1">
      <x:c r="A814" s="1"/>
      <x:c r="B814" s="105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  <x:c r="CA814" s="1"/>
      <x:c r="CB814" s="1"/>
      <x:c r="CC814" s="1"/>
      <x:c r="CD814" s="1"/>
      <x:c r="CE814" s="1"/>
      <x:c r="CF814" s="1"/>
    </x:row>
    <x:row r="815" ht="15.75" customHeight="1">
      <x:c r="A815" s="1"/>
      <x:c r="B815" s="105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  <x:c r="CA815" s="1"/>
      <x:c r="CB815" s="1"/>
      <x:c r="CC815" s="1"/>
      <x:c r="CD815" s="1"/>
      <x:c r="CE815" s="1"/>
      <x:c r="CF815" s="1"/>
    </x:row>
    <x:row r="816" ht="15.75" customHeight="1">
      <x:c r="A816" s="1"/>
      <x:c r="B816" s="105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  <x:c r="CA816" s="1"/>
      <x:c r="CB816" s="1"/>
      <x:c r="CC816" s="1"/>
      <x:c r="CD816" s="1"/>
      <x:c r="CE816" s="1"/>
      <x:c r="CF816" s="1"/>
    </x:row>
    <x:row r="817" ht="15.75" customHeight="1">
      <x:c r="A817" s="1"/>
      <x:c r="B817" s="105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  <x:c r="CA817" s="1"/>
      <x:c r="CB817" s="1"/>
      <x:c r="CC817" s="1"/>
      <x:c r="CD817" s="1"/>
      <x:c r="CE817" s="1"/>
      <x:c r="CF817" s="1"/>
    </x:row>
    <x:row r="818" ht="15.75" customHeight="1">
      <x:c r="A818" s="1"/>
      <x:c r="B818" s="105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  <x:c r="CA818" s="1"/>
      <x:c r="CB818" s="1"/>
      <x:c r="CC818" s="1"/>
      <x:c r="CD818" s="1"/>
      <x:c r="CE818" s="1"/>
      <x:c r="CF818" s="1"/>
    </x:row>
    <x:row r="819" ht="15.75" customHeight="1">
      <x:c r="A819" s="1"/>
      <x:c r="B819" s="105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</x:row>
    <x:row r="820" ht="15.75" customHeight="1">
      <x:c r="A820" s="1"/>
      <x:c r="B820" s="105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  <x:c r="CA820" s="1"/>
      <x:c r="CB820" s="1"/>
      <x:c r="CC820" s="1"/>
      <x:c r="CD820" s="1"/>
      <x:c r="CE820" s="1"/>
      <x:c r="CF820" s="1"/>
    </x:row>
    <x:row r="821" ht="15.75" customHeight="1">
      <x:c r="A821" s="1"/>
      <x:c r="B821" s="105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  <x:c r="CA821" s="1"/>
      <x:c r="CB821" s="1"/>
      <x:c r="CC821" s="1"/>
      <x:c r="CD821" s="1"/>
      <x:c r="CE821" s="1"/>
      <x:c r="CF821" s="1"/>
    </x:row>
    <x:row r="822" ht="15.75" customHeight="1">
      <x:c r="A822" s="1"/>
      <x:c r="B822" s="105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  <x:c r="CA822" s="1"/>
      <x:c r="CB822" s="1"/>
      <x:c r="CC822" s="1"/>
      <x:c r="CD822" s="1"/>
      <x:c r="CE822" s="1"/>
      <x:c r="CF822" s="1"/>
    </x:row>
    <x:row r="823" ht="15.75" customHeight="1">
      <x:c r="A823" s="1"/>
      <x:c r="B823" s="105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  <x:c r="CA823" s="1"/>
      <x:c r="CB823" s="1"/>
      <x:c r="CC823" s="1"/>
      <x:c r="CD823" s="1"/>
      <x:c r="CE823" s="1"/>
      <x:c r="CF823" s="1"/>
    </x:row>
    <x:row r="824" ht="15.75" customHeight="1">
      <x:c r="A824" s="1"/>
      <x:c r="B824" s="105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</x:row>
    <x:row r="825" ht="15.75" customHeight="1">
      <x:c r="A825" s="1"/>
      <x:c r="B825" s="105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</x:row>
    <x:row r="826" ht="15.75" customHeight="1">
      <x:c r="A826" s="1"/>
      <x:c r="B826" s="105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</x:row>
    <x:row r="827" ht="15.75" customHeight="1">
      <x:c r="A827" s="1"/>
      <x:c r="B827" s="105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</x:row>
    <x:row r="828" ht="15.75" customHeight="1">
      <x:c r="A828" s="1"/>
      <x:c r="B828" s="105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</x:row>
    <x:row r="829" ht="15.75" customHeight="1">
      <x:c r="A829" s="1"/>
      <x:c r="B829" s="105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</x:row>
    <x:row r="830" ht="15.75" customHeight="1">
      <x:c r="A830" s="1"/>
      <x:c r="B830" s="105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  <x:c r="CA830" s="1"/>
      <x:c r="CB830" s="1"/>
      <x:c r="CC830" s="1"/>
      <x:c r="CD830" s="1"/>
      <x:c r="CE830" s="1"/>
      <x:c r="CF830" s="1"/>
    </x:row>
    <x:row r="831" ht="15.75" customHeight="1">
      <x:c r="A831" s="1"/>
      <x:c r="B831" s="105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  <x:c r="CA831" s="1"/>
      <x:c r="CB831" s="1"/>
      <x:c r="CC831" s="1"/>
      <x:c r="CD831" s="1"/>
      <x:c r="CE831" s="1"/>
      <x:c r="CF831" s="1"/>
    </x:row>
    <x:row r="832" ht="15.75" customHeight="1">
      <x:c r="A832" s="1"/>
      <x:c r="B832" s="105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  <x:c r="CA832" s="1"/>
      <x:c r="CB832" s="1"/>
      <x:c r="CC832" s="1"/>
      <x:c r="CD832" s="1"/>
      <x:c r="CE832" s="1"/>
      <x:c r="CF832" s="1"/>
    </x:row>
    <x:row r="833" ht="15.75" customHeight="1">
      <x:c r="A833" s="1"/>
      <x:c r="B833" s="105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  <x:c r="CA833" s="1"/>
      <x:c r="CB833" s="1"/>
      <x:c r="CC833" s="1"/>
      <x:c r="CD833" s="1"/>
      <x:c r="CE833" s="1"/>
      <x:c r="CF833" s="1"/>
    </x:row>
    <x:row r="834" ht="15.75" customHeight="1">
      <x:c r="A834" s="1"/>
      <x:c r="B834" s="105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  <x:c r="CA834" s="1"/>
      <x:c r="CB834" s="1"/>
      <x:c r="CC834" s="1"/>
      <x:c r="CD834" s="1"/>
      <x:c r="CE834" s="1"/>
      <x:c r="CF834" s="1"/>
    </x:row>
    <x:row r="835" ht="15.75" customHeight="1">
      <x:c r="A835" s="1"/>
      <x:c r="B835" s="105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  <x:c r="CA835" s="1"/>
      <x:c r="CB835" s="1"/>
      <x:c r="CC835" s="1"/>
      <x:c r="CD835" s="1"/>
      <x:c r="CE835" s="1"/>
      <x:c r="CF835" s="1"/>
    </x:row>
    <x:row r="836" ht="15.75" customHeight="1">
      <x:c r="A836" s="1"/>
      <x:c r="B836" s="105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  <x:c r="CA836" s="1"/>
      <x:c r="CB836" s="1"/>
      <x:c r="CC836" s="1"/>
      <x:c r="CD836" s="1"/>
      <x:c r="CE836" s="1"/>
      <x:c r="CF836" s="1"/>
    </x:row>
    <x:row r="837" ht="15.75" customHeight="1">
      <x:c r="A837" s="1"/>
      <x:c r="B837" s="105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  <x:c r="CA837" s="1"/>
      <x:c r="CB837" s="1"/>
      <x:c r="CC837" s="1"/>
      <x:c r="CD837" s="1"/>
      <x:c r="CE837" s="1"/>
      <x:c r="CF837" s="1"/>
    </x:row>
    <x:row r="838" ht="15.75" customHeight="1">
      <x:c r="A838" s="1"/>
      <x:c r="B838" s="105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  <x:c r="CA838" s="1"/>
      <x:c r="CB838" s="1"/>
      <x:c r="CC838" s="1"/>
      <x:c r="CD838" s="1"/>
      <x:c r="CE838" s="1"/>
      <x:c r="CF838" s="1"/>
    </x:row>
    <x:row r="839" ht="15.75" customHeight="1">
      <x:c r="A839" s="1"/>
      <x:c r="B839" s="105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  <x:c r="CA839" s="1"/>
      <x:c r="CB839" s="1"/>
      <x:c r="CC839" s="1"/>
      <x:c r="CD839" s="1"/>
      <x:c r="CE839" s="1"/>
      <x:c r="CF839" s="1"/>
    </x:row>
    <x:row r="840" ht="15.75" customHeight="1">
      <x:c r="A840" s="1"/>
      <x:c r="B840" s="105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  <x:c r="CA840" s="1"/>
      <x:c r="CB840" s="1"/>
      <x:c r="CC840" s="1"/>
      <x:c r="CD840" s="1"/>
      <x:c r="CE840" s="1"/>
      <x:c r="CF840" s="1"/>
    </x:row>
    <x:row r="841" ht="15.75" customHeight="1">
      <x:c r="A841" s="1"/>
      <x:c r="B841" s="105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  <x:c r="CA841" s="1"/>
      <x:c r="CB841" s="1"/>
      <x:c r="CC841" s="1"/>
      <x:c r="CD841" s="1"/>
      <x:c r="CE841" s="1"/>
      <x:c r="CF841" s="1"/>
    </x:row>
    <x:row r="842" ht="15.75" customHeight="1">
      <x:c r="A842" s="1"/>
      <x:c r="B842" s="105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  <x:c r="CA842" s="1"/>
      <x:c r="CB842" s="1"/>
      <x:c r="CC842" s="1"/>
      <x:c r="CD842" s="1"/>
      <x:c r="CE842" s="1"/>
      <x:c r="CF842" s="1"/>
    </x:row>
    <x:row r="843" ht="15.75" customHeight="1">
      <x:c r="A843" s="1"/>
      <x:c r="B843" s="105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  <x:c r="CA843" s="1"/>
      <x:c r="CB843" s="1"/>
      <x:c r="CC843" s="1"/>
      <x:c r="CD843" s="1"/>
      <x:c r="CE843" s="1"/>
      <x:c r="CF843" s="1"/>
    </x:row>
    <x:row r="844" ht="15.75" customHeight="1">
      <x:c r="A844" s="1"/>
      <x:c r="B844" s="105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  <x:c r="CA844" s="1"/>
      <x:c r="CB844" s="1"/>
      <x:c r="CC844" s="1"/>
      <x:c r="CD844" s="1"/>
      <x:c r="CE844" s="1"/>
      <x:c r="CF844" s="1"/>
    </x:row>
    <x:row r="845" ht="15.75" customHeight="1">
      <x:c r="A845" s="1"/>
      <x:c r="B845" s="105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</x:row>
    <x:row r="846" ht="15.75" customHeight="1">
      <x:c r="A846" s="1"/>
      <x:c r="B846" s="105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</x:row>
    <x:row r="847" ht="15.75" customHeight="1">
      <x:c r="A847" s="1"/>
      <x:c r="B847" s="105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</x:row>
    <x:row r="848" ht="15.75" customHeight="1">
      <x:c r="A848" s="1"/>
      <x:c r="B848" s="105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  <x:c r="CA848" s="1"/>
      <x:c r="CB848" s="1"/>
      <x:c r="CC848" s="1"/>
      <x:c r="CD848" s="1"/>
      <x:c r="CE848" s="1"/>
      <x:c r="CF848" s="1"/>
    </x:row>
    <x:row r="849" ht="15.75" customHeight="1">
      <x:c r="A849" s="1"/>
      <x:c r="B849" s="105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  <x:c r="CA849" s="1"/>
      <x:c r="CB849" s="1"/>
      <x:c r="CC849" s="1"/>
      <x:c r="CD849" s="1"/>
      <x:c r="CE849" s="1"/>
      <x:c r="CF849" s="1"/>
    </x:row>
    <x:row r="850" ht="15.75" customHeight="1">
      <x:c r="A850" s="1"/>
      <x:c r="B850" s="105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  <x:c r="CA850" s="1"/>
      <x:c r="CB850" s="1"/>
      <x:c r="CC850" s="1"/>
      <x:c r="CD850" s="1"/>
      <x:c r="CE850" s="1"/>
      <x:c r="CF850" s="1"/>
    </x:row>
    <x:row r="851" ht="15.75" customHeight="1">
      <x:c r="A851" s="1"/>
      <x:c r="B851" s="105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  <x:c r="CA851" s="1"/>
      <x:c r="CB851" s="1"/>
      <x:c r="CC851" s="1"/>
      <x:c r="CD851" s="1"/>
      <x:c r="CE851" s="1"/>
      <x:c r="CF851" s="1"/>
    </x:row>
    <x:row r="852" ht="15.75" customHeight="1">
      <x:c r="A852" s="1"/>
      <x:c r="B852" s="105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  <x:c r="CA852" s="1"/>
      <x:c r="CB852" s="1"/>
      <x:c r="CC852" s="1"/>
      <x:c r="CD852" s="1"/>
      <x:c r="CE852" s="1"/>
      <x:c r="CF852" s="1"/>
    </x:row>
    <x:row r="853" ht="15.75" customHeight="1">
      <x:c r="A853" s="1"/>
      <x:c r="B853" s="105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</x:row>
    <x:row r="854" ht="15.75" customHeight="1">
      <x:c r="A854" s="1"/>
      <x:c r="B854" s="105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  <x:c r="CA854" s="1"/>
      <x:c r="CB854" s="1"/>
      <x:c r="CC854" s="1"/>
      <x:c r="CD854" s="1"/>
      <x:c r="CE854" s="1"/>
      <x:c r="CF854" s="1"/>
    </x:row>
    <x:row r="855" ht="15.75" customHeight="1">
      <x:c r="A855" s="1"/>
      <x:c r="B855" s="105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  <x:c r="CA855" s="1"/>
      <x:c r="CB855" s="1"/>
      <x:c r="CC855" s="1"/>
      <x:c r="CD855" s="1"/>
      <x:c r="CE855" s="1"/>
      <x:c r="CF855" s="1"/>
    </x:row>
    <x:row r="856" ht="15.75" customHeight="1">
      <x:c r="A856" s="1"/>
      <x:c r="B856" s="105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  <x:c r="CA856" s="1"/>
      <x:c r="CB856" s="1"/>
      <x:c r="CC856" s="1"/>
      <x:c r="CD856" s="1"/>
      <x:c r="CE856" s="1"/>
      <x:c r="CF856" s="1"/>
    </x:row>
    <x:row r="857" ht="15.75" customHeight="1">
      <x:c r="A857" s="1"/>
      <x:c r="B857" s="105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  <x:c r="CA857" s="1"/>
      <x:c r="CB857" s="1"/>
      <x:c r="CC857" s="1"/>
      <x:c r="CD857" s="1"/>
      <x:c r="CE857" s="1"/>
      <x:c r="CF857" s="1"/>
    </x:row>
    <x:row r="858" ht="15.75" customHeight="1">
      <x:c r="A858" s="1"/>
      <x:c r="B858" s="105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  <x:c r="CA858" s="1"/>
      <x:c r="CB858" s="1"/>
      <x:c r="CC858" s="1"/>
      <x:c r="CD858" s="1"/>
      <x:c r="CE858" s="1"/>
      <x:c r="CF858" s="1"/>
    </x:row>
    <x:row r="859" ht="15.75" customHeight="1">
      <x:c r="A859" s="1"/>
      <x:c r="B859" s="105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</x:row>
    <x:row r="860" ht="15.75" customHeight="1">
      <x:c r="A860" s="1"/>
      <x:c r="B860" s="105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</x:row>
    <x:row r="861" ht="15.75" customHeight="1">
      <x:c r="A861" s="1"/>
      <x:c r="B861" s="105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</x:row>
    <x:row r="862" ht="15.75" customHeight="1">
      <x:c r="A862" s="1"/>
      <x:c r="B862" s="105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  <x:c r="CA862" s="1"/>
      <x:c r="CB862" s="1"/>
      <x:c r="CC862" s="1"/>
      <x:c r="CD862" s="1"/>
      <x:c r="CE862" s="1"/>
      <x:c r="CF862" s="1"/>
    </x:row>
    <x:row r="863" ht="15.75" customHeight="1">
      <x:c r="A863" s="1"/>
      <x:c r="B863" s="105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  <x:c r="CA863" s="1"/>
      <x:c r="CB863" s="1"/>
      <x:c r="CC863" s="1"/>
      <x:c r="CD863" s="1"/>
      <x:c r="CE863" s="1"/>
      <x:c r="CF863" s="1"/>
    </x:row>
    <x:row r="864" ht="15.75" customHeight="1">
      <x:c r="A864" s="1"/>
      <x:c r="B864" s="105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  <x:c r="CA864" s="1"/>
      <x:c r="CB864" s="1"/>
      <x:c r="CC864" s="1"/>
      <x:c r="CD864" s="1"/>
      <x:c r="CE864" s="1"/>
      <x:c r="CF864" s="1"/>
    </x:row>
    <x:row r="865" ht="15.75" customHeight="1">
      <x:c r="A865" s="1"/>
      <x:c r="B865" s="105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  <x:c r="CA865" s="1"/>
      <x:c r="CB865" s="1"/>
      <x:c r="CC865" s="1"/>
      <x:c r="CD865" s="1"/>
      <x:c r="CE865" s="1"/>
      <x:c r="CF865" s="1"/>
    </x:row>
    <x:row r="866" ht="15.75" customHeight="1">
      <x:c r="A866" s="1"/>
      <x:c r="B866" s="105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  <x:c r="CA866" s="1"/>
      <x:c r="CB866" s="1"/>
      <x:c r="CC866" s="1"/>
      <x:c r="CD866" s="1"/>
      <x:c r="CE866" s="1"/>
      <x:c r="CF866" s="1"/>
    </x:row>
    <x:row r="867" ht="15.75" customHeight="1">
      <x:c r="A867" s="1"/>
      <x:c r="B867" s="105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</x:row>
    <x:row r="868" ht="15.75" customHeight="1">
      <x:c r="A868" s="1"/>
      <x:c r="B868" s="105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  <x:c r="CA868" s="1"/>
      <x:c r="CB868" s="1"/>
      <x:c r="CC868" s="1"/>
      <x:c r="CD868" s="1"/>
      <x:c r="CE868" s="1"/>
      <x:c r="CF868" s="1"/>
    </x:row>
    <x:row r="869" ht="15.75" customHeight="1">
      <x:c r="A869" s="1"/>
      <x:c r="B869" s="105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  <x:c r="CA869" s="1"/>
      <x:c r="CB869" s="1"/>
      <x:c r="CC869" s="1"/>
      <x:c r="CD869" s="1"/>
      <x:c r="CE869" s="1"/>
      <x:c r="CF869" s="1"/>
    </x:row>
    <x:row r="870" ht="15.75" customHeight="1">
      <x:c r="A870" s="1"/>
      <x:c r="B870" s="105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  <x:c r="CA870" s="1"/>
      <x:c r="CB870" s="1"/>
      <x:c r="CC870" s="1"/>
      <x:c r="CD870" s="1"/>
      <x:c r="CE870" s="1"/>
      <x:c r="CF870" s="1"/>
    </x:row>
    <x:row r="871" ht="15.75" customHeight="1">
      <x:c r="A871" s="1"/>
      <x:c r="B871" s="105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  <x:c r="CA871" s="1"/>
      <x:c r="CB871" s="1"/>
      <x:c r="CC871" s="1"/>
      <x:c r="CD871" s="1"/>
      <x:c r="CE871" s="1"/>
      <x:c r="CF871" s="1"/>
    </x:row>
    <x:row r="872" ht="15.75" customHeight="1">
      <x:c r="A872" s="1"/>
      <x:c r="B872" s="105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  <x:c r="CA872" s="1"/>
      <x:c r="CB872" s="1"/>
      <x:c r="CC872" s="1"/>
      <x:c r="CD872" s="1"/>
      <x:c r="CE872" s="1"/>
      <x:c r="CF872" s="1"/>
    </x:row>
    <x:row r="873" ht="15.75" customHeight="1">
      <x:c r="A873" s="1"/>
      <x:c r="B873" s="105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  <x:c r="CA873" s="1"/>
      <x:c r="CB873" s="1"/>
      <x:c r="CC873" s="1"/>
      <x:c r="CD873" s="1"/>
      <x:c r="CE873" s="1"/>
      <x:c r="CF873" s="1"/>
    </x:row>
    <x:row r="874" ht="15.75" customHeight="1">
      <x:c r="A874" s="1"/>
      <x:c r="B874" s="105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  <x:c r="CA874" s="1"/>
      <x:c r="CB874" s="1"/>
      <x:c r="CC874" s="1"/>
      <x:c r="CD874" s="1"/>
      <x:c r="CE874" s="1"/>
      <x:c r="CF874" s="1"/>
    </x:row>
    <x:row r="875" ht="15.75" customHeight="1">
      <x:c r="A875" s="1"/>
      <x:c r="B875" s="105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  <x:c r="CA875" s="1"/>
      <x:c r="CB875" s="1"/>
      <x:c r="CC875" s="1"/>
      <x:c r="CD875" s="1"/>
      <x:c r="CE875" s="1"/>
      <x:c r="CF875" s="1"/>
    </x:row>
    <x:row r="876" ht="15.75" customHeight="1">
      <x:c r="A876" s="1"/>
      <x:c r="B876" s="105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  <x:c r="CA876" s="1"/>
      <x:c r="CB876" s="1"/>
      <x:c r="CC876" s="1"/>
      <x:c r="CD876" s="1"/>
      <x:c r="CE876" s="1"/>
      <x:c r="CF876" s="1"/>
    </x:row>
    <x:row r="877" ht="15.75" customHeight="1">
      <x:c r="A877" s="1"/>
      <x:c r="B877" s="105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  <x:c r="CA877" s="1"/>
      <x:c r="CB877" s="1"/>
      <x:c r="CC877" s="1"/>
      <x:c r="CD877" s="1"/>
      <x:c r="CE877" s="1"/>
      <x:c r="CF877" s="1"/>
    </x:row>
    <x:row r="878" ht="15.75" customHeight="1">
      <x:c r="A878" s="1"/>
      <x:c r="B878" s="105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  <x:c r="CA878" s="1"/>
      <x:c r="CB878" s="1"/>
      <x:c r="CC878" s="1"/>
      <x:c r="CD878" s="1"/>
      <x:c r="CE878" s="1"/>
      <x:c r="CF878" s="1"/>
    </x:row>
    <x:row r="879" ht="15.75" customHeight="1">
      <x:c r="A879" s="1"/>
      <x:c r="B879" s="105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  <x:c r="CA879" s="1"/>
      <x:c r="CB879" s="1"/>
      <x:c r="CC879" s="1"/>
      <x:c r="CD879" s="1"/>
      <x:c r="CE879" s="1"/>
      <x:c r="CF879" s="1"/>
    </x:row>
    <x:row r="880" ht="15.75" customHeight="1">
      <x:c r="A880" s="1"/>
      <x:c r="B880" s="105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  <x:c r="CA880" s="1"/>
      <x:c r="CB880" s="1"/>
      <x:c r="CC880" s="1"/>
      <x:c r="CD880" s="1"/>
      <x:c r="CE880" s="1"/>
      <x:c r="CF880" s="1"/>
    </x:row>
    <x:row r="881" ht="15.75" customHeight="1">
      <x:c r="A881" s="1"/>
      <x:c r="B881" s="105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  <x:c r="CA881" s="1"/>
      <x:c r="CB881" s="1"/>
      <x:c r="CC881" s="1"/>
      <x:c r="CD881" s="1"/>
      <x:c r="CE881" s="1"/>
      <x:c r="CF881" s="1"/>
    </x:row>
    <x:row r="882" ht="15.75" customHeight="1">
      <x:c r="A882" s="1"/>
      <x:c r="B882" s="105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  <x:c r="CA882" s="1"/>
      <x:c r="CB882" s="1"/>
      <x:c r="CC882" s="1"/>
      <x:c r="CD882" s="1"/>
      <x:c r="CE882" s="1"/>
      <x:c r="CF882" s="1"/>
    </x:row>
    <x:row r="883" ht="15.75" customHeight="1">
      <x:c r="A883" s="1"/>
      <x:c r="B883" s="105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  <x:c r="CA883" s="1"/>
      <x:c r="CB883" s="1"/>
      <x:c r="CC883" s="1"/>
      <x:c r="CD883" s="1"/>
      <x:c r="CE883" s="1"/>
      <x:c r="CF883" s="1"/>
    </x:row>
    <x:row r="884" ht="15.75" customHeight="1">
      <x:c r="A884" s="1"/>
      <x:c r="B884" s="105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  <x:c r="CA884" s="1"/>
      <x:c r="CB884" s="1"/>
      <x:c r="CC884" s="1"/>
      <x:c r="CD884" s="1"/>
      <x:c r="CE884" s="1"/>
      <x:c r="CF884" s="1"/>
    </x:row>
    <x:row r="885" ht="15.75" customHeight="1">
      <x:c r="A885" s="1"/>
      <x:c r="B885" s="105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  <x:c r="CA885" s="1"/>
      <x:c r="CB885" s="1"/>
      <x:c r="CC885" s="1"/>
      <x:c r="CD885" s="1"/>
      <x:c r="CE885" s="1"/>
      <x:c r="CF885" s="1"/>
    </x:row>
    <x:row r="886" ht="15.75" customHeight="1">
      <x:c r="A886" s="1"/>
      <x:c r="B886" s="105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  <x:c r="CA886" s="1"/>
      <x:c r="CB886" s="1"/>
      <x:c r="CC886" s="1"/>
      <x:c r="CD886" s="1"/>
      <x:c r="CE886" s="1"/>
      <x:c r="CF886" s="1"/>
    </x:row>
    <x:row r="887" ht="15.75" customHeight="1">
      <x:c r="A887" s="1"/>
      <x:c r="B887" s="105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  <x:c r="CA887" s="1"/>
      <x:c r="CB887" s="1"/>
      <x:c r="CC887" s="1"/>
      <x:c r="CD887" s="1"/>
      <x:c r="CE887" s="1"/>
      <x:c r="CF887" s="1"/>
    </x:row>
    <x:row r="888" ht="15.75" customHeight="1">
      <x:c r="A888" s="1"/>
      <x:c r="B888" s="105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  <x:c r="CA888" s="1"/>
      <x:c r="CB888" s="1"/>
      <x:c r="CC888" s="1"/>
      <x:c r="CD888" s="1"/>
      <x:c r="CE888" s="1"/>
      <x:c r="CF888" s="1"/>
    </x:row>
    <x:row r="889" ht="15.75" customHeight="1">
      <x:c r="A889" s="1"/>
      <x:c r="B889" s="105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  <x:c r="CA889" s="1"/>
      <x:c r="CB889" s="1"/>
      <x:c r="CC889" s="1"/>
      <x:c r="CD889" s="1"/>
      <x:c r="CE889" s="1"/>
      <x:c r="CF889" s="1"/>
    </x:row>
    <x:row r="890" ht="15.75" customHeight="1">
      <x:c r="A890" s="1"/>
      <x:c r="B890" s="105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  <x:c r="CA890" s="1"/>
      <x:c r="CB890" s="1"/>
      <x:c r="CC890" s="1"/>
      <x:c r="CD890" s="1"/>
      <x:c r="CE890" s="1"/>
      <x:c r="CF890" s="1"/>
    </x:row>
    <x:row r="891" ht="15.75" customHeight="1">
      <x:c r="A891" s="1"/>
      <x:c r="B891" s="105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  <x:c r="CA891" s="1"/>
      <x:c r="CB891" s="1"/>
      <x:c r="CC891" s="1"/>
      <x:c r="CD891" s="1"/>
      <x:c r="CE891" s="1"/>
      <x:c r="CF891" s="1"/>
    </x:row>
    <x:row r="892" ht="15.75" customHeight="1">
      <x:c r="A892" s="1"/>
      <x:c r="B892" s="105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  <x:c r="CA892" s="1"/>
      <x:c r="CB892" s="1"/>
      <x:c r="CC892" s="1"/>
      <x:c r="CD892" s="1"/>
      <x:c r="CE892" s="1"/>
      <x:c r="CF892" s="1"/>
    </x:row>
    <x:row r="893" ht="15.75" customHeight="1">
      <x:c r="A893" s="1"/>
      <x:c r="B893" s="105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  <x:c r="CA893" s="1"/>
      <x:c r="CB893" s="1"/>
      <x:c r="CC893" s="1"/>
      <x:c r="CD893" s="1"/>
      <x:c r="CE893" s="1"/>
      <x:c r="CF893" s="1"/>
    </x:row>
    <x:row r="894" ht="15.75" customHeight="1">
      <x:c r="A894" s="1"/>
      <x:c r="B894" s="105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  <x:c r="CA894" s="1"/>
      <x:c r="CB894" s="1"/>
      <x:c r="CC894" s="1"/>
      <x:c r="CD894" s="1"/>
      <x:c r="CE894" s="1"/>
      <x:c r="CF894" s="1"/>
    </x:row>
    <x:row r="895" ht="15.75" customHeight="1">
      <x:c r="A895" s="1"/>
      <x:c r="B895" s="105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  <x:c r="CA895" s="1"/>
      <x:c r="CB895" s="1"/>
      <x:c r="CC895" s="1"/>
      <x:c r="CD895" s="1"/>
      <x:c r="CE895" s="1"/>
      <x:c r="CF895" s="1"/>
    </x:row>
    <x:row r="896" ht="15.75" customHeight="1">
      <x:c r="A896" s="1"/>
      <x:c r="B896" s="105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  <x:c r="CA896" s="1"/>
      <x:c r="CB896" s="1"/>
      <x:c r="CC896" s="1"/>
      <x:c r="CD896" s="1"/>
      <x:c r="CE896" s="1"/>
      <x:c r="CF896" s="1"/>
    </x:row>
    <x:row r="897" ht="15.75" customHeight="1">
      <x:c r="A897" s="1"/>
      <x:c r="B897" s="105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  <x:c r="CA897" s="1"/>
      <x:c r="CB897" s="1"/>
      <x:c r="CC897" s="1"/>
      <x:c r="CD897" s="1"/>
      <x:c r="CE897" s="1"/>
      <x:c r="CF897" s="1"/>
    </x:row>
    <x:row r="898" ht="15.75" customHeight="1">
      <x:c r="A898" s="1"/>
      <x:c r="B898" s="105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  <x:c r="CA898" s="1"/>
      <x:c r="CB898" s="1"/>
      <x:c r="CC898" s="1"/>
      <x:c r="CD898" s="1"/>
      <x:c r="CE898" s="1"/>
      <x:c r="CF898" s="1"/>
    </x:row>
    <x:row r="899" ht="15.75" customHeight="1">
      <x:c r="A899" s="1"/>
      <x:c r="B899" s="105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  <x:c r="CA899" s="1"/>
      <x:c r="CB899" s="1"/>
      <x:c r="CC899" s="1"/>
      <x:c r="CD899" s="1"/>
      <x:c r="CE899" s="1"/>
      <x:c r="CF899" s="1"/>
    </x:row>
    <x:row r="900" ht="15.75" customHeight="1">
      <x:c r="A900" s="1"/>
      <x:c r="B900" s="105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  <x:c r="CA900" s="1"/>
      <x:c r="CB900" s="1"/>
      <x:c r="CC900" s="1"/>
      <x:c r="CD900" s="1"/>
      <x:c r="CE900" s="1"/>
      <x:c r="CF900" s="1"/>
    </x:row>
    <x:row r="901" ht="15.75" customHeight="1">
      <x:c r="A901" s="1"/>
      <x:c r="B901" s="105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  <x:c r="CA901" s="1"/>
      <x:c r="CB901" s="1"/>
      <x:c r="CC901" s="1"/>
      <x:c r="CD901" s="1"/>
      <x:c r="CE901" s="1"/>
      <x:c r="CF901" s="1"/>
    </x:row>
    <x:row r="902" ht="15.75" customHeight="1">
      <x:c r="A902" s="1"/>
      <x:c r="B902" s="105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  <x:c r="CA902" s="1"/>
      <x:c r="CB902" s="1"/>
      <x:c r="CC902" s="1"/>
      <x:c r="CD902" s="1"/>
      <x:c r="CE902" s="1"/>
      <x:c r="CF902" s="1"/>
    </x:row>
    <x:row r="903" ht="15.75" customHeight="1">
      <x:c r="A903" s="1"/>
      <x:c r="B903" s="105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  <x:c r="CA903" s="1"/>
      <x:c r="CB903" s="1"/>
      <x:c r="CC903" s="1"/>
      <x:c r="CD903" s="1"/>
      <x:c r="CE903" s="1"/>
      <x:c r="CF903" s="1"/>
    </x:row>
    <x:row r="904" ht="15.75" customHeight="1">
      <x:c r="A904" s="1"/>
      <x:c r="B904" s="105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  <x:c r="CA904" s="1"/>
      <x:c r="CB904" s="1"/>
      <x:c r="CC904" s="1"/>
      <x:c r="CD904" s="1"/>
      <x:c r="CE904" s="1"/>
      <x:c r="CF904" s="1"/>
    </x:row>
    <x:row r="905" ht="15.75" customHeight="1">
      <x:c r="A905" s="1"/>
      <x:c r="B905" s="105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  <x:c r="CA905" s="1"/>
      <x:c r="CB905" s="1"/>
      <x:c r="CC905" s="1"/>
      <x:c r="CD905" s="1"/>
      <x:c r="CE905" s="1"/>
      <x:c r="CF905" s="1"/>
    </x:row>
    <x:row r="906" ht="15.75" customHeight="1">
      <x:c r="A906" s="1"/>
      <x:c r="B906" s="105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  <x:c r="CA906" s="1"/>
      <x:c r="CB906" s="1"/>
      <x:c r="CC906" s="1"/>
      <x:c r="CD906" s="1"/>
      <x:c r="CE906" s="1"/>
      <x:c r="CF906" s="1"/>
    </x:row>
    <x:row r="907" ht="15.75" customHeight="1">
      <x:c r="A907" s="1"/>
      <x:c r="B907" s="105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  <x:c r="CA907" s="1"/>
      <x:c r="CB907" s="1"/>
      <x:c r="CC907" s="1"/>
      <x:c r="CD907" s="1"/>
      <x:c r="CE907" s="1"/>
      <x:c r="CF907" s="1"/>
    </x:row>
    <x:row r="908" ht="15.75" customHeight="1">
      <x:c r="A908" s="1"/>
      <x:c r="B908" s="105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  <x:c r="CA908" s="1"/>
      <x:c r="CB908" s="1"/>
      <x:c r="CC908" s="1"/>
      <x:c r="CD908" s="1"/>
      <x:c r="CE908" s="1"/>
      <x:c r="CF908" s="1"/>
    </x:row>
    <x:row r="909" ht="15.75" customHeight="1">
      <x:c r="A909" s="1"/>
      <x:c r="B909" s="105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  <x:c r="CA909" s="1"/>
      <x:c r="CB909" s="1"/>
      <x:c r="CC909" s="1"/>
      <x:c r="CD909" s="1"/>
      <x:c r="CE909" s="1"/>
      <x:c r="CF909" s="1"/>
    </x:row>
    <x:row r="910" ht="15.75" customHeight="1">
      <x:c r="A910" s="1"/>
      <x:c r="B910" s="105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  <x:c r="CA910" s="1"/>
      <x:c r="CB910" s="1"/>
      <x:c r="CC910" s="1"/>
      <x:c r="CD910" s="1"/>
      <x:c r="CE910" s="1"/>
      <x:c r="CF910" s="1"/>
    </x:row>
    <x:row r="911" ht="15.75" customHeight="1">
      <x:c r="A911" s="1"/>
      <x:c r="B911" s="105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  <x:c r="CA911" s="1"/>
      <x:c r="CB911" s="1"/>
      <x:c r="CC911" s="1"/>
      <x:c r="CD911" s="1"/>
      <x:c r="CE911" s="1"/>
      <x:c r="CF911" s="1"/>
    </x:row>
    <x:row r="912" ht="15.75" customHeight="1">
      <x:c r="A912" s="1"/>
      <x:c r="B912" s="105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  <x:c r="CA912" s="1"/>
      <x:c r="CB912" s="1"/>
      <x:c r="CC912" s="1"/>
      <x:c r="CD912" s="1"/>
      <x:c r="CE912" s="1"/>
      <x:c r="CF912" s="1"/>
    </x:row>
    <x:row r="913" ht="15.75" customHeight="1">
      <x:c r="A913" s="1"/>
      <x:c r="B913" s="105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  <x:c r="CA913" s="1"/>
      <x:c r="CB913" s="1"/>
      <x:c r="CC913" s="1"/>
      <x:c r="CD913" s="1"/>
      <x:c r="CE913" s="1"/>
      <x:c r="CF913" s="1"/>
    </x:row>
    <x:row r="914" ht="15.75" customHeight="1">
      <x:c r="A914" s="1"/>
      <x:c r="B914" s="105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  <x:c r="CA914" s="1"/>
      <x:c r="CB914" s="1"/>
      <x:c r="CC914" s="1"/>
      <x:c r="CD914" s="1"/>
      <x:c r="CE914" s="1"/>
      <x:c r="CF914" s="1"/>
    </x:row>
    <x:row r="915" ht="15.75" customHeight="1">
      <x:c r="A915" s="1"/>
      <x:c r="B915" s="105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</x:row>
    <x:row r="916" ht="15.75" customHeight="1">
      <x:c r="A916" s="1"/>
      <x:c r="B916" s="105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  <x:c r="CA916" s="1"/>
      <x:c r="CB916" s="1"/>
      <x:c r="CC916" s="1"/>
      <x:c r="CD916" s="1"/>
      <x:c r="CE916" s="1"/>
      <x:c r="CF916" s="1"/>
    </x:row>
    <x:row r="917" ht="15.75" customHeight="1">
      <x:c r="A917" s="1"/>
      <x:c r="B917" s="105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  <x:c r="CA917" s="1"/>
      <x:c r="CB917" s="1"/>
      <x:c r="CC917" s="1"/>
      <x:c r="CD917" s="1"/>
      <x:c r="CE917" s="1"/>
      <x:c r="CF917" s="1"/>
    </x:row>
    <x:row r="918" ht="15.75" customHeight="1">
      <x:c r="A918" s="1"/>
      <x:c r="B918" s="105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  <x:c r="CA918" s="1"/>
      <x:c r="CB918" s="1"/>
      <x:c r="CC918" s="1"/>
      <x:c r="CD918" s="1"/>
      <x:c r="CE918" s="1"/>
      <x:c r="CF918" s="1"/>
    </x:row>
    <x:row r="919" ht="15.75" customHeight="1">
      <x:c r="A919" s="1"/>
      <x:c r="B919" s="105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  <x:c r="CA919" s="1"/>
      <x:c r="CB919" s="1"/>
      <x:c r="CC919" s="1"/>
      <x:c r="CD919" s="1"/>
      <x:c r="CE919" s="1"/>
      <x:c r="CF919" s="1"/>
    </x:row>
    <x:row r="920" ht="15.75" customHeight="1">
      <x:c r="A920" s="1"/>
      <x:c r="B920" s="105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  <x:c r="CA920" s="1"/>
      <x:c r="CB920" s="1"/>
      <x:c r="CC920" s="1"/>
      <x:c r="CD920" s="1"/>
      <x:c r="CE920" s="1"/>
      <x:c r="CF920" s="1"/>
    </x:row>
    <x:row r="921" ht="15.75" customHeight="1">
      <x:c r="A921" s="1"/>
      <x:c r="B921" s="105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  <x:c r="CA921" s="1"/>
      <x:c r="CB921" s="1"/>
      <x:c r="CC921" s="1"/>
      <x:c r="CD921" s="1"/>
      <x:c r="CE921" s="1"/>
      <x:c r="CF921" s="1"/>
    </x:row>
    <x:row r="922" ht="15.75" customHeight="1">
      <x:c r="A922" s="1"/>
      <x:c r="B922" s="105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  <x:c r="CA922" s="1"/>
      <x:c r="CB922" s="1"/>
      <x:c r="CC922" s="1"/>
      <x:c r="CD922" s="1"/>
      <x:c r="CE922" s="1"/>
      <x:c r="CF922" s="1"/>
    </x:row>
    <x:row r="923" ht="15.75" customHeight="1">
      <x:c r="A923" s="1"/>
      <x:c r="B923" s="105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  <x:c r="CA923" s="1"/>
      <x:c r="CB923" s="1"/>
      <x:c r="CC923" s="1"/>
      <x:c r="CD923" s="1"/>
      <x:c r="CE923" s="1"/>
      <x:c r="CF923" s="1"/>
    </x:row>
    <x:row r="924" ht="15.75" customHeight="1">
      <x:c r="A924" s="1"/>
      <x:c r="B924" s="105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  <x:c r="CA924" s="1"/>
      <x:c r="CB924" s="1"/>
      <x:c r="CC924" s="1"/>
      <x:c r="CD924" s="1"/>
      <x:c r="CE924" s="1"/>
      <x:c r="CF924" s="1"/>
    </x:row>
    <x:row r="925" ht="15.75" customHeight="1">
      <x:c r="A925" s="1"/>
      <x:c r="B925" s="105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  <x:c r="CA925" s="1"/>
      <x:c r="CB925" s="1"/>
      <x:c r="CC925" s="1"/>
      <x:c r="CD925" s="1"/>
      <x:c r="CE925" s="1"/>
      <x:c r="CF925" s="1"/>
    </x:row>
    <x:row r="926" ht="15.75" customHeight="1">
      <x:c r="A926" s="1"/>
      <x:c r="B926" s="105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  <x:c r="CA926" s="1"/>
      <x:c r="CB926" s="1"/>
      <x:c r="CC926" s="1"/>
      <x:c r="CD926" s="1"/>
      <x:c r="CE926" s="1"/>
      <x:c r="CF926" s="1"/>
    </x:row>
    <x:row r="927" ht="15.75" customHeight="1">
      <x:c r="A927" s="1"/>
      <x:c r="B927" s="105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  <x:c r="CA927" s="1"/>
      <x:c r="CB927" s="1"/>
      <x:c r="CC927" s="1"/>
      <x:c r="CD927" s="1"/>
      <x:c r="CE927" s="1"/>
      <x:c r="CF927" s="1"/>
    </x:row>
    <x:row r="928" ht="15.75" customHeight="1">
      <x:c r="A928" s="1"/>
      <x:c r="B928" s="105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  <x:c r="CA928" s="1"/>
      <x:c r="CB928" s="1"/>
      <x:c r="CC928" s="1"/>
      <x:c r="CD928" s="1"/>
      <x:c r="CE928" s="1"/>
      <x:c r="CF928" s="1"/>
    </x:row>
    <x:row r="929" ht="15.75" customHeight="1">
      <x:c r="A929" s="1"/>
      <x:c r="B929" s="105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  <x:c r="CA929" s="1"/>
      <x:c r="CB929" s="1"/>
      <x:c r="CC929" s="1"/>
      <x:c r="CD929" s="1"/>
      <x:c r="CE929" s="1"/>
      <x:c r="CF929" s="1"/>
    </x:row>
    <x:row r="930" ht="15.75" customHeight="1">
      <x:c r="A930" s="1"/>
      <x:c r="B930" s="105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  <x:c r="CA930" s="1"/>
      <x:c r="CB930" s="1"/>
      <x:c r="CC930" s="1"/>
      <x:c r="CD930" s="1"/>
      <x:c r="CE930" s="1"/>
      <x:c r="CF930" s="1"/>
    </x:row>
    <x:row r="931" ht="15.75" customHeight="1">
      <x:c r="A931" s="1"/>
      <x:c r="B931" s="105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  <x:c r="CA931" s="1"/>
      <x:c r="CB931" s="1"/>
      <x:c r="CC931" s="1"/>
      <x:c r="CD931" s="1"/>
      <x:c r="CE931" s="1"/>
      <x:c r="CF931" s="1"/>
    </x:row>
    <x:row r="932" ht="15.75" customHeight="1">
      <x:c r="A932" s="1"/>
      <x:c r="B932" s="105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  <x:c r="CA932" s="1"/>
      <x:c r="CB932" s="1"/>
      <x:c r="CC932" s="1"/>
      <x:c r="CD932" s="1"/>
      <x:c r="CE932" s="1"/>
      <x:c r="CF932" s="1"/>
    </x:row>
    <x:row r="933" ht="15.75" customHeight="1">
      <x:c r="A933" s="1"/>
      <x:c r="B933" s="105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  <x:c r="CA933" s="1"/>
      <x:c r="CB933" s="1"/>
      <x:c r="CC933" s="1"/>
      <x:c r="CD933" s="1"/>
      <x:c r="CE933" s="1"/>
      <x:c r="CF933" s="1"/>
    </x:row>
    <x:row r="934" ht="15.75" customHeight="1">
      <x:c r="A934" s="1"/>
      <x:c r="B934" s="105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  <x:c r="CA934" s="1"/>
      <x:c r="CB934" s="1"/>
      <x:c r="CC934" s="1"/>
      <x:c r="CD934" s="1"/>
      <x:c r="CE934" s="1"/>
      <x:c r="CF934" s="1"/>
    </x:row>
    <x:row r="935" ht="15.75" customHeight="1">
      <x:c r="A935" s="1"/>
      <x:c r="B935" s="105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  <x:c r="CA935" s="1"/>
      <x:c r="CB935" s="1"/>
      <x:c r="CC935" s="1"/>
      <x:c r="CD935" s="1"/>
      <x:c r="CE935" s="1"/>
      <x:c r="CF935" s="1"/>
    </x:row>
    <x:row r="936" ht="15.75" customHeight="1">
      <x:c r="A936" s="1"/>
      <x:c r="B936" s="105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  <x:c r="CA936" s="1"/>
      <x:c r="CB936" s="1"/>
      <x:c r="CC936" s="1"/>
      <x:c r="CD936" s="1"/>
      <x:c r="CE936" s="1"/>
      <x:c r="CF936" s="1"/>
    </x:row>
    <x:row r="937" ht="15.75" customHeight="1">
      <x:c r="A937" s="1"/>
      <x:c r="B937" s="105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  <x:c r="CA937" s="1"/>
      <x:c r="CB937" s="1"/>
      <x:c r="CC937" s="1"/>
      <x:c r="CD937" s="1"/>
      <x:c r="CE937" s="1"/>
      <x:c r="CF937" s="1"/>
    </x:row>
    <x:row r="938" ht="15.75" customHeight="1">
      <x:c r="A938" s="1"/>
      <x:c r="B938" s="105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  <x:c r="CA938" s="1"/>
      <x:c r="CB938" s="1"/>
      <x:c r="CC938" s="1"/>
      <x:c r="CD938" s="1"/>
      <x:c r="CE938" s="1"/>
      <x:c r="CF938" s="1"/>
    </x:row>
    <x:row r="939" ht="15.75" customHeight="1">
      <x:c r="A939" s="1"/>
      <x:c r="B939" s="105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  <x:c r="CA939" s="1"/>
      <x:c r="CB939" s="1"/>
      <x:c r="CC939" s="1"/>
      <x:c r="CD939" s="1"/>
      <x:c r="CE939" s="1"/>
      <x:c r="CF939" s="1"/>
    </x:row>
    <x:row r="940" ht="15.75" customHeight="1">
      <x:c r="A940" s="1"/>
      <x:c r="B940" s="105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  <x:c r="CA940" s="1"/>
      <x:c r="CB940" s="1"/>
      <x:c r="CC940" s="1"/>
      <x:c r="CD940" s="1"/>
      <x:c r="CE940" s="1"/>
      <x:c r="CF940" s="1"/>
    </x:row>
    <x:row r="941" ht="15.75" customHeight="1">
      <x:c r="A941" s="1"/>
      <x:c r="B941" s="105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  <x:c r="CA941" s="1"/>
      <x:c r="CB941" s="1"/>
      <x:c r="CC941" s="1"/>
      <x:c r="CD941" s="1"/>
      <x:c r="CE941" s="1"/>
      <x:c r="CF941" s="1"/>
    </x:row>
    <x:row r="942" ht="15.75" customHeight="1">
      <x:c r="A942" s="1"/>
      <x:c r="B942" s="105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  <x:c r="CA942" s="1"/>
      <x:c r="CB942" s="1"/>
      <x:c r="CC942" s="1"/>
      <x:c r="CD942" s="1"/>
      <x:c r="CE942" s="1"/>
      <x:c r="CF942" s="1"/>
    </x:row>
    <x:row r="943" ht="15.75" customHeight="1">
      <x:c r="A943" s="1"/>
      <x:c r="B943" s="105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  <x:c r="CA943" s="1"/>
      <x:c r="CB943" s="1"/>
      <x:c r="CC943" s="1"/>
      <x:c r="CD943" s="1"/>
      <x:c r="CE943" s="1"/>
      <x:c r="CF943" s="1"/>
    </x:row>
    <x:row r="944" ht="15.75" customHeight="1">
      <x:c r="A944" s="1"/>
      <x:c r="B944" s="105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  <x:c r="CA944" s="1"/>
      <x:c r="CB944" s="1"/>
      <x:c r="CC944" s="1"/>
      <x:c r="CD944" s="1"/>
      <x:c r="CE944" s="1"/>
      <x:c r="CF944" s="1"/>
    </x:row>
    <x:row r="945" ht="15.75" customHeight="1">
      <x:c r="A945" s="1"/>
      <x:c r="B945" s="105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  <x:c r="CA945" s="1"/>
      <x:c r="CB945" s="1"/>
      <x:c r="CC945" s="1"/>
      <x:c r="CD945" s="1"/>
      <x:c r="CE945" s="1"/>
      <x:c r="CF945" s="1"/>
    </x:row>
    <x:row r="946" ht="15.75" customHeight="1">
      <x:c r="A946" s="1"/>
      <x:c r="B946" s="105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  <x:c r="CA946" s="1"/>
      <x:c r="CB946" s="1"/>
      <x:c r="CC946" s="1"/>
      <x:c r="CD946" s="1"/>
      <x:c r="CE946" s="1"/>
      <x:c r="CF946" s="1"/>
    </x:row>
    <x:row r="947" ht="15.75" customHeight="1">
      <x:c r="A947" s="1"/>
      <x:c r="B947" s="105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  <x:c r="CA947" s="1"/>
      <x:c r="CB947" s="1"/>
      <x:c r="CC947" s="1"/>
      <x:c r="CD947" s="1"/>
      <x:c r="CE947" s="1"/>
      <x:c r="CF947" s="1"/>
    </x:row>
    <x:row r="948" ht="15.75" customHeight="1">
      <x:c r="A948" s="1"/>
      <x:c r="B948" s="105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  <x:c r="CA948" s="1"/>
      <x:c r="CB948" s="1"/>
      <x:c r="CC948" s="1"/>
      <x:c r="CD948" s="1"/>
      <x:c r="CE948" s="1"/>
      <x:c r="CF948" s="1"/>
    </x:row>
    <x:row r="949" ht="15.75" customHeight="1">
      <x:c r="A949" s="1"/>
      <x:c r="B949" s="105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  <x:c r="CA949" s="1"/>
      <x:c r="CB949" s="1"/>
      <x:c r="CC949" s="1"/>
      <x:c r="CD949" s="1"/>
      <x:c r="CE949" s="1"/>
      <x:c r="CF949" s="1"/>
    </x:row>
    <x:row r="950" ht="15.75" customHeight="1">
      <x:c r="A950" s="1"/>
      <x:c r="B950" s="105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  <x:c r="CA950" s="1"/>
      <x:c r="CB950" s="1"/>
      <x:c r="CC950" s="1"/>
      <x:c r="CD950" s="1"/>
      <x:c r="CE950" s="1"/>
      <x:c r="CF950" s="1"/>
    </x:row>
    <x:row r="951" ht="15.75" customHeight="1">
      <x:c r="A951" s="1"/>
      <x:c r="B951" s="105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  <x:c r="CA951" s="1"/>
      <x:c r="CB951" s="1"/>
      <x:c r="CC951" s="1"/>
      <x:c r="CD951" s="1"/>
      <x:c r="CE951" s="1"/>
      <x:c r="CF951" s="1"/>
    </x:row>
    <x:row r="952" ht="15.75" customHeight="1">
      <x:c r="A952" s="1"/>
      <x:c r="B952" s="105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  <x:c r="CA952" s="1"/>
      <x:c r="CB952" s="1"/>
      <x:c r="CC952" s="1"/>
      <x:c r="CD952" s="1"/>
      <x:c r="CE952" s="1"/>
      <x:c r="CF952" s="1"/>
    </x:row>
    <x:row r="953" ht="15.75" customHeight="1">
      <x:c r="A953" s="1"/>
      <x:c r="B953" s="105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  <x:c r="CA953" s="1"/>
      <x:c r="CB953" s="1"/>
      <x:c r="CC953" s="1"/>
      <x:c r="CD953" s="1"/>
      <x:c r="CE953" s="1"/>
      <x:c r="CF953" s="1"/>
    </x:row>
    <x:row r="954" ht="15.75" customHeight="1">
      <x:c r="A954" s="1"/>
      <x:c r="B954" s="105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  <x:c r="CA954" s="1"/>
      <x:c r="CB954" s="1"/>
      <x:c r="CC954" s="1"/>
      <x:c r="CD954" s="1"/>
      <x:c r="CE954" s="1"/>
      <x:c r="CF954" s="1"/>
    </x:row>
    <x:row r="955" ht="15.75" customHeight="1">
      <x:c r="A955" s="1"/>
      <x:c r="B955" s="105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  <x:c r="CA955" s="1"/>
      <x:c r="CB955" s="1"/>
      <x:c r="CC955" s="1"/>
      <x:c r="CD955" s="1"/>
      <x:c r="CE955" s="1"/>
      <x:c r="CF955" s="1"/>
    </x:row>
    <x:row r="956" ht="15.75" customHeight="1">
      <x:c r="A956" s="1"/>
      <x:c r="B956" s="105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  <x:c r="CA956" s="1"/>
      <x:c r="CB956" s="1"/>
      <x:c r="CC956" s="1"/>
      <x:c r="CD956" s="1"/>
      <x:c r="CE956" s="1"/>
      <x:c r="CF956" s="1"/>
    </x:row>
    <x:row r="957" ht="15.75" customHeight="1">
      <x:c r="A957" s="1"/>
      <x:c r="B957" s="105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  <x:c r="CA957" s="1"/>
      <x:c r="CB957" s="1"/>
      <x:c r="CC957" s="1"/>
      <x:c r="CD957" s="1"/>
      <x:c r="CE957" s="1"/>
      <x:c r="CF957" s="1"/>
    </x:row>
    <x:row r="958" ht="15.75" customHeight="1">
      <x:c r="A958" s="1"/>
      <x:c r="B958" s="105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  <x:c r="CA958" s="1"/>
      <x:c r="CB958" s="1"/>
      <x:c r="CC958" s="1"/>
      <x:c r="CD958" s="1"/>
      <x:c r="CE958" s="1"/>
      <x:c r="CF958" s="1"/>
    </x:row>
    <x:row r="959" ht="15.75" customHeight="1">
      <x:c r="A959" s="1"/>
      <x:c r="B959" s="105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  <x:c r="CA959" s="1"/>
      <x:c r="CB959" s="1"/>
      <x:c r="CC959" s="1"/>
      <x:c r="CD959" s="1"/>
      <x:c r="CE959" s="1"/>
      <x:c r="CF959" s="1"/>
    </x:row>
    <x:row r="960" ht="15.75" customHeight="1">
      <x:c r="A960" s="1"/>
      <x:c r="B960" s="105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  <x:c r="CA960" s="1"/>
      <x:c r="CB960" s="1"/>
      <x:c r="CC960" s="1"/>
      <x:c r="CD960" s="1"/>
      <x:c r="CE960" s="1"/>
      <x:c r="CF960" s="1"/>
    </x:row>
    <x:row r="961" ht="15.75" customHeight="1">
      <x:c r="A961" s="1"/>
      <x:c r="B961" s="105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  <x:c r="CA961" s="1"/>
      <x:c r="CB961" s="1"/>
      <x:c r="CC961" s="1"/>
      <x:c r="CD961" s="1"/>
      <x:c r="CE961" s="1"/>
      <x:c r="CF961" s="1"/>
    </x:row>
    <x:row r="962" ht="15.75" customHeight="1">
      <x:c r="A962" s="1"/>
      <x:c r="B962" s="105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  <x:c r="CA962" s="1"/>
      <x:c r="CB962" s="1"/>
      <x:c r="CC962" s="1"/>
      <x:c r="CD962" s="1"/>
      <x:c r="CE962" s="1"/>
      <x:c r="CF962" s="1"/>
    </x:row>
    <x:row r="963" ht="15.75" customHeight="1">
      <x:c r="A963" s="1"/>
      <x:c r="B963" s="105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  <x:c r="CA963" s="1"/>
      <x:c r="CB963" s="1"/>
      <x:c r="CC963" s="1"/>
      <x:c r="CD963" s="1"/>
      <x:c r="CE963" s="1"/>
      <x:c r="CF963" s="1"/>
    </x:row>
    <x:row r="964" ht="15.75" customHeight="1">
      <x:c r="A964" s="1"/>
      <x:c r="B964" s="105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  <x:c r="CA964" s="1"/>
      <x:c r="CB964" s="1"/>
      <x:c r="CC964" s="1"/>
      <x:c r="CD964" s="1"/>
      <x:c r="CE964" s="1"/>
      <x:c r="CF964" s="1"/>
    </x:row>
    <x:row r="965" ht="15.75" customHeight="1">
      <x:c r="A965" s="1"/>
      <x:c r="B965" s="105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  <x:c r="CA965" s="1"/>
      <x:c r="CB965" s="1"/>
      <x:c r="CC965" s="1"/>
      <x:c r="CD965" s="1"/>
      <x:c r="CE965" s="1"/>
      <x:c r="CF965" s="1"/>
    </x:row>
    <x:row r="966" ht="15.75" customHeight="1">
      <x:c r="A966" s="1"/>
      <x:c r="B966" s="105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  <x:c r="CA966" s="1"/>
      <x:c r="CB966" s="1"/>
      <x:c r="CC966" s="1"/>
      <x:c r="CD966" s="1"/>
      <x:c r="CE966" s="1"/>
      <x:c r="CF966" s="1"/>
    </x:row>
    <x:row r="967" ht="15.75" customHeight="1">
      <x:c r="A967" s="1"/>
      <x:c r="B967" s="105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  <x:c r="CA967" s="1"/>
      <x:c r="CB967" s="1"/>
      <x:c r="CC967" s="1"/>
      <x:c r="CD967" s="1"/>
      <x:c r="CE967" s="1"/>
      <x:c r="CF967" s="1"/>
    </x:row>
    <x:row r="968" ht="15.75" customHeight="1">
      <x:c r="A968" s="1"/>
      <x:c r="B968" s="105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  <x:c r="CA968" s="1"/>
      <x:c r="CB968" s="1"/>
      <x:c r="CC968" s="1"/>
      <x:c r="CD968" s="1"/>
      <x:c r="CE968" s="1"/>
      <x:c r="CF968" s="1"/>
    </x:row>
    <x:row r="969" ht="15.75" customHeight="1">
      <x:c r="A969" s="1"/>
      <x:c r="B969" s="105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  <x:c r="CA969" s="1"/>
      <x:c r="CB969" s="1"/>
      <x:c r="CC969" s="1"/>
      <x:c r="CD969" s="1"/>
      <x:c r="CE969" s="1"/>
      <x:c r="CF969" s="1"/>
    </x:row>
    <x:row r="970" ht="15.75" customHeight="1">
      <x:c r="A970" s="1"/>
      <x:c r="B970" s="105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  <x:c r="CA970" s="1"/>
      <x:c r="CB970" s="1"/>
      <x:c r="CC970" s="1"/>
      <x:c r="CD970" s="1"/>
      <x:c r="CE970" s="1"/>
      <x:c r="CF970" s="1"/>
    </x:row>
    <x:row r="971" ht="15.75" customHeight="1">
      <x:c r="A971" s="1"/>
      <x:c r="B971" s="105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  <x:c r="CA971" s="1"/>
      <x:c r="CB971" s="1"/>
      <x:c r="CC971" s="1"/>
      <x:c r="CD971" s="1"/>
      <x:c r="CE971" s="1"/>
      <x:c r="CF971" s="1"/>
    </x:row>
    <x:row r="972" ht="15.75" customHeight="1">
      <x:c r="A972" s="1"/>
      <x:c r="B972" s="105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  <x:c r="CA972" s="1"/>
      <x:c r="CB972" s="1"/>
      <x:c r="CC972" s="1"/>
      <x:c r="CD972" s="1"/>
      <x:c r="CE972" s="1"/>
      <x:c r="CF972" s="1"/>
    </x:row>
    <x:row r="973" ht="15.75" customHeight="1">
      <x:c r="A973" s="1"/>
      <x:c r="B973" s="105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  <x:c r="CA973" s="1"/>
      <x:c r="CB973" s="1"/>
      <x:c r="CC973" s="1"/>
      <x:c r="CD973" s="1"/>
      <x:c r="CE973" s="1"/>
      <x:c r="CF973" s="1"/>
    </x:row>
    <x:row r="974" ht="15.75" customHeight="1">
      <x:c r="A974" s="1"/>
      <x:c r="B974" s="105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  <x:c r="CA974" s="1"/>
      <x:c r="CB974" s="1"/>
      <x:c r="CC974" s="1"/>
      <x:c r="CD974" s="1"/>
      <x:c r="CE974" s="1"/>
      <x:c r="CF974" s="1"/>
    </x:row>
    <x:row r="975" ht="15.75" customHeight="1">
      <x:c r="A975" s="1"/>
      <x:c r="B975" s="105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  <x:c r="CA975" s="1"/>
      <x:c r="CB975" s="1"/>
      <x:c r="CC975" s="1"/>
      <x:c r="CD975" s="1"/>
      <x:c r="CE975" s="1"/>
      <x:c r="CF975" s="1"/>
    </x:row>
    <x:row r="976" ht="15.75" customHeight="1">
      <x:c r="A976" s="1"/>
      <x:c r="B976" s="105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  <x:c r="CA976" s="1"/>
      <x:c r="CB976" s="1"/>
      <x:c r="CC976" s="1"/>
      <x:c r="CD976" s="1"/>
      <x:c r="CE976" s="1"/>
      <x:c r="CF976" s="1"/>
    </x:row>
    <x:row r="977" ht="15.75" customHeight="1">
      <x:c r="A977" s="1"/>
      <x:c r="B977" s="105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  <x:c r="CA977" s="1"/>
      <x:c r="CB977" s="1"/>
      <x:c r="CC977" s="1"/>
      <x:c r="CD977" s="1"/>
      <x:c r="CE977" s="1"/>
      <x:c r="CF977" s="1"/>
    </x:row>
    <x:row r="978" ht="15.75" customHeight="1">
      <x:c r="A978" s="1"/>
      <x:c r="B978" s="105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  <x:c r="CA978" s="1"/>
      <x:c r="CB978" s="1"/>
      <x:c r="CC978" s="1"/>
      <x:c r="CD978" s="1"/>
      <x:c r="CE978" s="1"/>
      <x:c r="CF978" s="1"/>
    </x:row>
    <x:row r="979" ht="15.75" customHeight="1">
      <x:c r="A979" s="1"/>
      <x:c r="B979" s="105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  <x:c r="CA979" s="1"/>
      <x:c r="CB979" s="1"/>
      <x:c r="CC979" s="1"/>
      <x:c r="CD979" s="1"/>
      <x:c r="CE979" s="1"/>
      <x:c r="CF979" s="1"/>
    </x:row>
    <x:row r="980" ht="15.75" customHeight="1">
      <x:c r="A980" s="1"/>
      <x:c r="B980" s="105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  <x:c r="CA980" s="1"/>
      <x:c r="CB980" s="1"/>
      <x:c r="CC980" s="1"/>
      <x:c r="CD980" s="1"/>
      <x:c r="CE980" s="1"/>
      <x:c r="CF980" s="1"/>
    </x:row>
    <x:row r="981" ht="15.75" customHeight="1">
      <x:c r="A981" s="1"/>
      <x:c r="B981" s="105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  <x:c r="CA981" s="1"/>
      <x:c r="CB981" s="1"/>
      <x:c r="CC981" s="1"/>
      <x:c r="CD981" s="1"/>
      <x:c r="CE981" s="1"/>
      <x:c r="CF981" s="1"/>
    </x:row>
    <x:row r="982" ht="15.75" customHeight="1">
      <x:c r="A982" s="1"/>
      <x:c r="B982" s="105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  <x:c r="CA982" s="1"/>
      <x:c r="CB982" s="1"/>
      <x:c r="CC982" s="1"/>
      <x:c r="CD982" s="1"/>
      <x:c r="CE982" s="1"/>
      <x:c r="CF982" s="1"/>
    </x:row>
    <x:row r="983" ht="15.75" customHeight="1">
      <x:c r="A983" s="1"/>
      <x:c r="B983" s="105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  <x:c r="CA983" s="1"/>
      <x:c r="CB983" s="1"/>
      <x:c r="CC983" s="1"/>
      <x:c r="CD983" s="1"/>
      <x:c r="CE983" s="1"/>
      <x:c r="CF983" s="1"/>
    </x:row>
    <x:row r="984" ht="15.75" customHeight="1">
      <x:c r="A984" s="1"/>
      <x:c r="B984" s="105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  <x:c r="CA984" s="1"/>
      <x:c r="CB984" s="1"/>
      <x:c r="CC984" s="1"/>
      <x:c r="CD984" s="1"/>
      <x:c r="CE984" s="1"/>
      <x:c r="CF984" s="1"/>
    </x:row>
    <x:row r="985" ht="15.75" customHeight="1">
      <x:c r="A985" s="1"/>
      <x:c r="B985" s="105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  <x:c r="CA985" s="1"/>
      <x:c r="CB985" s="1"/>
      <x:c r="CC985" s="1"/>
      <x:c r="CD985" s="1"/>
      <x:c r="CE985" s="1"/>
      <x:c r="CF985" s="1"/>
    </x:row>
    <x:row r="986" ht="15.75" customHeight="1">
      <x:c r="A986" s="1"/>
      <x:c r="B986" s="105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  <x:c r="CA986" s="1"/>
      <x:c r="CB986" s="1"/>
      <x:c r="CC986" s="1"/>
      <x:c r="CD986" s="1"/>
      <x:c r="CE986" s="1"/>
      <x:c r="CF986" s="1"/>
    </x:row>
    <x:row r="987" ht="15.75" customHeight="1">
      <x:c r="A987" s="1"/>
      <x:c r="B987" s="105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  <x:c r="CA987" s="1"/>
      <x:c r="CB987" s="1"/>
      <x:c r="CC987" s="1"/>
      <x:c r="CD987" s="1"/>
      <x:c r="CE987" s="1"/>
      <x:c r="CF987" s="1"/>
    </x:row>
    <x:row r="988" ht="15.75" customHeight="1">
      <x:c r="A988" s="1"/>
      <x:c r="B988" s="105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  <x:c r="CA988" s="1"/>
      <x:c r="CB988" s="1"/>
      <x:c r="CC988" s="1"/>
      <x:c r="CD988" s="1"/>
      <x:c r="CE988" s="1"/>
      <x:c r="CF988" s="1"/>
    </x:row>
    <x:row r="989" ht="15.75" customHeight="1">
      <x:c r="A989" s="1"/>
      <x:c r="B989" s="105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  <x:c r="CA989" s="1"/>
      <x:c r="CB989" s="1"/>
      <x:c r="CC989" s="1"/>
      <x:c r="CD989" s="1"/>
      <x:c r="CE989" s="1"/>
      <x:c r="CF989" s="1"/>
    </x:row>
    <x:row r="990" ht="15.75" customHeight="1">
      <x:c r="A990" s="1"/>
      <x:c r="B990" s="105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  <x:c r="CA990" s="1"/>
      <x:c r="CB990" s="1"/>
      <x:c r="CC990" s="1"/>
      <x:c r="CD990" s="1"/>
      <x:c r="CE990" s="1"/>
      <x:c r="CF990" s="1"/>
    </x:row>
    <x:row r="991" ht="15.75" customHeight="1">
      <x:c r="A991" s="1"/>
      <x:c r="B991" s="105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  <x:c r="CA991" s="1"/>
      <x:c r="CB991" s="1"/>
      <x:c r="CC991" s="1"/>
      <x:c r="CD991" s="1"/>
      <x:c r="CE991" s="1"/>
      <x:c r="CF991" s="1"/>
    </x:row>
    <x:row r="992" ht="15.75" customHeight="1">
      <x:c r="A992" s="1"/>
      <x:c r="B992" s="105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  <x:c r="CA992" s="1"/>
      <x:c r="CB992" s="1"/>
      <x:c r="CC992" s="1"/>
      <x:c r="CD992" s="1"/>
      <x:c r="CE992" s="1"/>
      <x:c r="CF992" s="1"/>
    </x:row>
    <x:row r="993" ht="15.75" customHeight="1">
      <x:c r="A993" s="1"/>
      <x:c r="B993" s="105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  <x:c r="CA993" s="1"/>
      <x:c r="CB993" s="1"/>
      <x:c r="CC993" s="1"/>
      <x:c r="CD993" s="1"/>
      <x:c r="CE993" s="1"/>
      <x:c r="CF993" s="1"/>
    </x:row>
    <x:row r="994" ht="15.75" customHeight="1">
      <x:c r="A994" s="1"/>
      <x:c r="B994" s="105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  <x:c r="CA994" s="1"/>
      <x:c r="CB994" s="1"/>
      <x:c r="CC994" s="1"/>
      <x:c r="CD994" s="1"/>
      <x:c r="CE994" s="1"/>
      <x:c r="CF994" s="1"/>
    </x:row>
    <x:row r="995" ht="15.75" customHeight="1">
      <x:c r="A995" s="1"/>
      <x:c r="B995" s="105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  <x:c r="CA995" s="1"/>
      <x:c r="CB995" s="1"/>
      <x:c r="CC995" s="1"/>
      <x:c r="CD995" s="1"/>
      <x:c r="CE995" s="1"/>
      <x:c r="CF995" s="1"/>
    </x:row>
    <x:row r="996" ht="15.75" customHeight="1">
      <x:c r="A996" s="1"/>
      <x:c r="B996" s="105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  <x:c r="CA996" s="1"/>
      <x:c r="CB996" s="1"/>
      <x:c r="CC996" s="1"/>
      <x:c r="CD996" s="1"/>
      <x:c r="CE996" s="1"/>
      <x:c r="CF996" s="1"/>
    </x:row>
    <x:row r="997" ht="15.75" customHeight="1">
      <x:c r="A997" s="1"/>
      <x:c r="B997" s="105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  <x:c r="CA997" s="1"/>
      <x:c r="CB997" s="1"/>
      <x:c r="CC997" s="1"/>
      <x:c r="CD997" s="1"/>
      <x:c r="CE997" s="1"/>
      <x:c r="CF997" s="1"/>
    </x:row>
    <x:row r="998" ht="15.75" customHeight="1">
      <x:c r="A998" s="1"/>
      <x:c r="B998" s="105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  <x:c r="CA998" s="1"/>
      <x:c r="CB998" s="1"/>
      <x:c r="CC998" s="1"/>
      <x:c r="CD998" s="1"/>
      <x:c r="CE998" s="1"/>
      <x:c r="CF998" s="1"/>
    </x:row>
    <x:row r="999" ht="15.75" customHeight="1">
      <x:c r="A999" s="1"/>
      <x:c r="B999" s="105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  <x:c r="CA999" s="1"/>
      <x:c r="CB999" s="1"/>
      <x:c r="CC999" s="1"/>
      <x:c r="CD999" s="1"/>
      <x:c r="CE999" s="1"/>
      <x:c r="CF999" s="1"/>
    </x:row>
    <x:row r="1000" ht="15.75" customHeight="1">
      <x:c r="A1000" s="1"/>
      <x:c r="B1000" s="105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  <x:c r="CA1000" s="1"/>
      <x:c r="CB1000" s="1"/>
      <x:c r="CC1000" s="1"/>
      <x:c r="CD1000" s="1"/>
      <x:c r="CE1000" s="1"/>
      <x:c r="CF1000" s="1"/>
    </x:row>
  </x:sheetData>
  <x:mergeCells>
    <x:mergeCell ref="AW2:AY2"/>
    <x:mergeCell ref="AZ2:BB2"/>
    <x:mergeCell ref="BC2:BE2"/>
    <x:mergeCell ref="BF2:BH2"/>
    <x:mergeCell ref="BI2:BK2"/>
    <x:mergeCell ref="BL2:BN2"/>
    <x:mergeCell ref="BO2:BQ2"/>
    <x:mergeCell ref="BR2:BV2"/>
    <x:mergeCell ref="B1:B3"/>
    <x:mergeCell ref="C1:C3"/>
    <x:mergeCell ref="D1:F2"/>
    <x:mergeCell ref="G1:I2"/>
    <x:mergeCell ref="J1:L2"/>
    <x:mergeCell ref="M1:R1"/>
    <x:mergeCell ref="S1:BV1"/>
    <x:mergeCell ref="BW2:BW3"/>
    <x:mergeCell ref="BW1:CA1"/>
    <x:mergeCell ref="CB1:CF1"/>
    <x:mergeCell ref="BX2:CA2"/>
    <x:mergeCell ref="CB2:CF2"/>
    <x:mergeCell ref="M2:N2"/>
    <x:mergeCell ref="O2:P2"/>
    <x:mergeCell ref="Q2:R2"/>
    <x:mergeCell ref="S2:U2"/>
    <x:mergeCell ref="V2:X2"/>
    <x:mergeCell ref="Y2:AA2"/>
    <x:mergeCell ref="AB2:AD2"/>
    <x:mergeCell ref="AE2:AG2"/>
    <x:mergeCell ref="AH2:AJ2"/>
    <x:mergeCell ref="AK2:AM2"/>
    <x:mergeCell ref="AN2:AP2"/>
    <x:mergeCell ref="AQ2:AS2"/>
  </x:mergeCells>
  <x:conditionalFormatting sqref="BF2:BH2">
    <x:cfRule type="cellIs" dxfId="0" priority="1" operator="lessThan">
      <x:formula>1</x:formula>
    </x:cfRule>
  </x:conditionalFormatting>
  <x:conditionalFormatting sqref="U4:U4">
    <x:cfRule type="colorScale" priority="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4:U4">
    <x:cfRule type="colorScale" priority="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4:U4">
    <x:cfRule type="colorScale" priority="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5:U20">
    <x:cfRule type="colorScale" priority="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5:U20">
    <x:cfRule type="colorScale" priority="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1:U21">
    <x:cfRule type="colorScale" priority="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21:U21">
    <x:cfRule type="colorScale" priority="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1:U21">
    <x:cfRule type="colorScale" priority="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21:U21">
    <x:cfRule type="cellIs" dxfId="0" priority="10" operator="between">
      <x:formula>0</x:formula>
      <x:formula>1</x:formula>
    </x:cfRule>
  </x:conditionalFormatting>
  <x:conditionalFormatting sqref="U21:U21">
    <x:cfRule type="cellIs" dxfId="1" priority="11" operator="equal">
      <x:formula>2</x:formula>
    </x:cfRule>
  </x:conditionalFormatting>
  <x:conditionalFormatting sqref="U21:U21">
    <x:cfRule type="cellIs" dxfId="2" priority="12" operator="equal">
      <x:formula>3</x:formula>
    </x:cfRule>
  </x:conditionalFormatting>
  <x:conditionalFormatting sqref="U21:U21">
    <x:cfRule type="cellIs" dxfId="2" priority="13" operator="greaterThan">
      <x:formula>3</x:formula>
    </x:cfRule>
  </x:conditionalFormatting>
  <x:conditionalFormatting sqref="U21:U21">
    <x:cfRule type="cellIs" dxfId="3" priority="14" operator="equal">
      <x:formula>3</x:formula>
    </x:cfRule>
  </x:conditionalFormatting>
  <x:conditionalFormatting sqref="U21:U21">
    <x:cfRule type="cellIs" dxfId="3" priority="15" operator="greaterThan">
      <x:formula>3</x:formula>
    </x:cfRule>
  </x:conditionalFormatting>
  <x:conditionalFormatting sqref="U22:U22">
    <x:cfRule type="colorScale" priority="1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22:U22">
    <x:cfRule type="colorScale" priority="1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2:U22">
    <x:cfRule type="colorScale" priority="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22:U22">
    <x:cfRule type="cellIs" dxfId="0" priority="19" operator="between">
      <x:formula>0</x:formula>
      <x:formula>1</x:formula>
    </x:cfRule>
  </x:conditionalFormatting>
  <x:conditionalFormatting sqref="U22:U22">
    <x:cfRule type="cellIs" dxfId="1" priority="20" operator="equal">
      <x:formula>2</x:formula>
    </x:cfRule>
  </x:conditionalFormatting>
  <x:conditionalFormatting sqref="U22:U22">
    <x:cfRule type="cellIs" dxfId="2" priority="21" operator="equal">
      <x:formula>3</x:formula>
    </x:cfRule>
  </x:conditionalFormatting>
  <x:conditionalFormatting sqref="U22:U22">
    <x:cfRule type="cellIs" dxfId="2" priority="22" operator="greaterThan">
      <x:formula>3</x:formula>
    </x:cfRule>
  </x:conditionalFormatting>
  <x:conditionalFormatting sqref="U22:U22">
    <x:cfRule type="cellIs" dxfId="3" priority="23" operator="equal">
      <x:formula>3</x:formula>
    </x:cfRule>
  </x:conditionalFormatting>
  <x:conditionalFormatting sqref="U22:U22">
    <x:cfRule type="cellIs" dxfId="3" priority="24" operator="greaterThan">
      <x:formula>3</x:formula>
    </x:cfRule>
  </x:conditionalFormatting>
  <x:conditionalFormatting sqref="X21:X21">
    <x:cfRule type="colorScale" priority="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21:X21">
    <x:cfRule type="colorScale" priority="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21:X21">
    <x:cfRule type="colorScale" priority="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21:X21">
    <x:cfRule type="cellIs" dxfId="0" priority="28" operator="between">
      <x:formula>0</x:formula>
      <x:formula>1</x:formula>
    </x:cfRule>
  </x:conditionalFormatting>
  <x:conditionalFormatting sqref="X21:X21">
    <x:cfRule type="cellIs" dxfId="1" priority="29" operator="equal">
      <x:formula>2</x:formula>
    </x:cfRule>
  </x:conditionalFormatting>
  <x:conditionalFormatting sqref="X21:X21">
    <x:cfRule type="cellIs" dxfId="2" priority="30" operator="equal">
      <x:formula>3</x:formula>
    </x:cfRule>
  </x:conditionalFormatting>
  <x:conditionalFormatting sqref="X21:X21">
    <x:cfRule type="cellIs" dxfId="2" priority="31" operator="greaterThan">
      <x:formula>3</x:formula>
    </x:cfRule>
  </x:conditionalFormatting>
  <x:conditionalFormatting sqref="X21:X21">
    <x:cfRule type="cellIs" dxfId="3" priority="32" operator="equal">
      <x:formula>3</x:formula>
    </x:cfRule>
  </x:conditionalFormatting>
  <x:conditionalFormatting sqref="X21:X21">
    <x:cfRule type="cellIs" dxfId="3" priority="33" operator="greaterThan">
      <x:formula>3</x:formula>
    </x:cfRule>
  </x:conditionalFormatting>
  <x:conditionalFormatting sqref="X22:X22">
    <x:cfRule type="colorScale" priority="3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22:X22">
    <x:cfRule type="colorScale" priority="3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22:X22">
    <x:cfRule type="colorScale" priority="3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22:X22">
    <x:cfRule type="cellIs" dxfId="0" priority="37" operator="between">
      <x:formula>0</x:formula>
      <x:formula>1</x:formula>
    </x:cfRule>
  </x:conditionalFormatting>
  <x:conditionalFormatting sqref="X22:X22">
    <x:cfRule type="cellIs" dxfId="1" priority="38" operator="equal">
      <x:formula>2</x:formula>
    </x:cfRule>
  </x:conditionalFormatting>
  <x:conditionalFormatting sqref="X22:X22">
    <x:cfRule type="cellIs" dxfId="2" priority="39" operator="equal">
      <x:formula>3</x:formula>
    </x:cfRule>
  </x:conditionalFormatting>
  <x:conditionalFormatting sqref="X22:X22">
    <x:cfRule type="cellIs" dxfId="2" priority="40" operator="greaterThan">
      <x:formula>3</x:formula>
    </x:cfRule>
  </x:conditionalFormatting>
  <x:conditionalFormatting sqref="X22:X22">
    <x:cfRule type="cellIs" dxfId="3" priority="41" operator="equal">
      <x:formula>3</x:formula>
    </x:cfRule>
  </x:conditionalFormatting>
  <x:conditionalFormatting sqref="X22:X22">
    <x:cfRule type="cellIs" dxfId="3" priority="42" operator="greaterThan">
      <x:formula>3</x:formula>
    </x:cfRule>
  </x:conditionalFormatting>
  <x:conditionalFormatting sqref="AA21:AA21">
    <x:cfRule type="colorScale" priority="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21:AA21">
    <x:cfRule type="colorScale" priority="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21:AA21">
    <x:cfRule type="colorScale" priority="4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21:AA21">
    <x:cfRule type="cellIs" dxfId="0" priority="46" operator="between">
      <x:formula>0</x:formula>
      <x:formula>1</x:formula>
    </x:cfRule>
  </x:conditionalFormatting>
  <x:conditionalFormatting sqref="AA21:AA21">
    <x:cfRule type="cellIs" dxfId="1" priority="47" operator="equal">
      <x:formula>2</x:formula>
    </x:cfRule>
  </x:conditionalFormatting>
  <x:conditionalFormatting sqref="AA21:AA21">
    <x:cfRule type="cellIs" dxfId="2" priority="48" operator="equal">
      <x:formula>3</x:formula>
    </x:cfRule>
  </x:conditionalFormatting>
  <x:conditionalFormatting sqref="AA21:AA21">
    <x:cfRule type="cellIs" dxfId="2" priority="49" operator="greaterThan">
      <x:formula>3</x:formula>
    </x:cfRule>
  </x:conditionalFormatting>
  <x:conditionalFormatting sqref="AA21:AA21">
    <x:cfRule type="cellIs" dxfId="3" priority="50" operator="equal">
      <x:formula>3</x:formula>
    </x:cfRule>
  </x:conditionalFormatting>
  <x:conditionalFormatting sqref="AA21:AA21">
    <x:cfRule type="cellIs" dxfId="3" priority="51" operator="greaterThan">
      <x:formula>3</x:formula>
    </x:cfRule>
  </x:conditionalFormatting>
  <x:conditionalFormatting sqref="AA22:AA22">
    <x:cfRule type="colorScale" priority="5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22:AA22">
    <x:cfRule type="colorScale" priority="5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22:AA22">
    <x:cfRule type="colorScale" priority="5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22:AA22">
    <x:cfRule type="cellIs" dxfId="0" priority="55" operator="between">
      <x:formula>0</x:formula>
      <x:formula>1</x:formula>
    </x:cfRule>
  </x:conditionalFormatting>
  <x:conditionalFormatting sqref="AA22:AA22">
    <x:cfRule type="cellIs" dxfId="1" priority="56" operator="equal">
      <x:formula>2</x:formula>
    </x:cfRule>
  </x:conditionalFormatting>
  <x:conditionalFormatting sqref="AA22:AA22">
    <x:cfRule type="cellIs" dxfId="2" priority="57" operator="equal">
      <x:formula>3</x:formula>
    </x:cfRule>
  </x:conditionalFormatting>
  <x:conditionalFormatting sqref="AA22:AA22">
    <x:cfRule type="cellIs" dxfId="2" priority="58" operator="greaterThan">
      <x:formula>3</x:formula>
    </x:cfRule>
  </x:conditionalFormatting>
  <x:conditionalFormatting sqref="AA22:AA22">
    <x:cfRule type="cellIs" dxfId="3" priority="59" operator="equal">
      <x:formula>3</x:formula>
    </x:cfRule>
  </x:conditionalFormatting>
  <x:conditionalFormatting sqref="AA22:AA22">
    <x:cfRule type="cellIs" dxfId="3" priority="60" operator="greaterThan">
      <x:formula>3</x:formula>
    </x:cfRule>
  </x:conditionalFormatting>
  <x:conditionalFormatting sqref="AD21:AD21">
    <x:cfRule type="colorScale" priority="6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21:AD21">
    <x:cfRule type="colorScale" priority="6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21:AD21">
    <x:cfRule type="colorScale" priority="6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21:AD21">
    <x:cfRule type="cellIs" dxfId="0" priority="64" operator="between">
      <x:formula>0</x:formula>
      <x:formula>1</x:formula>
    </x:cfRule>
  </x:conditionalFormatting>
  <x:conditionalFormatting sqref="AD21:AD21">
    <x:cfRule type="cellIs" dxfId="1" priority="65" operator="equal">
      <x:formula>2</x:formula>
    </x:cfRule>
  </x:conditionalFormatting>
  <x:conditionalFormatting sqref="AD21:AD21">
    <x:cfRule type="cellIs" dxfId="2" priority="66" operator="equal">
      <x:formula>3</x:formula>
    </x:cfRule>
  </x:conditionalFormatting>
  <x:conditionalFormatting sqref="AD21:AD21">
    <x:cfRule type="cellIs" dxfId="2" priority="67" operator="greaterThan">
      <x:formula>3</x:formula>
    </x:cfRule>
  </x:conditionalFormatting>
  <x:conditionalFormatting sqref="AD21:AD21">
    <x:cfRule type="cellIs" dxfId="3" priority="68" operator="equal">
      <x:formula>3</x:formula>
    </x:cfRule>
  </x:conditionalFormatting>
  <x:conditionalFormatting sqref="AD21:AD21">
    <x:cfRule type="cellIs" dxfId="3" priority="69" operator="greaterThan">
      <x:formula>3</x:formula>
    </x:cfRule>
  </x:conditionalFormatting>
  <x:conditionalFormatting sqref="AD22:AD22">
    <x:cfRule type="colorScale" priority="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22:AD22">
    <x:cfRule type="colorScale" priority="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22:AD22">
    <x:cfRule type="colorScale" priority="7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22:AD22">
    <x:cfRule type="cellIs" dxfId="0" priority="73" operator="between">
      <x:formula>0</x:formula>
      <x:formula>1</x:formula>
    </x:cfRule>
  </x:conditionalFormatting>
  <x:conditionalFormatting sqref="AD22:AD22">
    <x:cfRule type="cellIs" dxfId="1" priority="74" operator="equal">
      <x:formula>2</x:formula>
    </x:cfRule>
  </x:conditionalFormatting>
  <x:conditionalFormatting sqref="AD22:AD22">
    <x:cfRule type="cellIs" dxfId="2" priority="75" operator="equal">
      <x:formula>3</x:formula>
    </x:cfRule>
  </x:conditionalFormatting>
  <x:conditionalFormatting sqref="AD22:AD22">
    <x:cfRule type="cellIs" dxfId="2" priority="76" operator="greaterThan">
      <x:formula>3</x:formula>
    </x:cfRule>
  </x:conditionalFormatting>
  <x:conditionalFormatting sqref="AD22:AD22">
    <x:cfRule type="cellIs" dxfId="3" priority="77" operator="equal">
      <x:formula>3</x:formula>
    </x:cfRule>
  </x:conditionalFormatting>
  <x:conditionalFormatting sqref="AD22:AD22">
    <x:cfRule type="cellIs" dxfId="3" priority="78" operator="greaterThan">
      <x:formula>3</x:formula>
    </x:cfRule>
  </x:conditionalFormatting>
  <x:conditionalFormatting sqref="AG21:AG21">
    <x:cfRule type="colorScale" priority="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21:AG21">
    <x:cfRule type="colorScale" priority="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21:AG21">
    <x:cfRule type="colorScale" priority="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21:AG21">
    <x:cfRule type="cellIs" dxfId="0" priority="82" operator="between">
      <x:formula>0</x:formula>
      <x:formula>1</x:formula>
    </x:cfRule>
  </x:conditionalFormatting>
  <x:conditionalFormatting sqref="AG21:AG21">
    <x:cfRule type="cellIs" dxfId="1" priority="83" operator="equal">
      <x:formula>2</x:formula>
    </x:cfRule>
  </x:conditionalFormatting>
  <x:conditionalFormatting sqref="AG21:AG21">
    <x:cfRule type="cellIs" dxfId="2" priority="84" operator="equal">
      <x:formula>3</x:formula>
    </x:cfRule>
  </x:conditionalFormatting>
  <x:conditionalFormatting sqref="AG21:AG21">
    <x:cfRule type="cellIs" dxfId="2" priority="85" operator="greaterThan">
      <x:formula>3</x:formula>
    </x:cfRule>
  </x:conditionalFormatting>
  <x:conditionalFormatting sqref="AG21:AG21">
    <x:cfRule type="cellIs" dxfId="3" priority="86" operator="equal">
      <x:formula>3</x:formula>
    </x:cfRule>
  </x:conditionalFormatting>
  <x:conditionalFormatting sqref="AG21:AG21">
    <x:cfRule type="cellIs" dxfId="3" priority="87" operator="greaterThan">
      <x:formula>3</x:formula>
    </x:cfRule>
  </x:conditionalFormatting>
  <x:conditionalFormatting sqref="AG22:AG22">
    <x:cfRule type="colorScale" priority="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22:AG22">
    <x:cfRule type="colorScale" priority="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22:AG22">
    <x:cfRule type="colorScale" priority="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22:AG22">
    <x:cfRule type="cellIs" dxfId="0" priority="91" operator="between">
      <x:formula>0</x:formula>
      <x:formula>1</x:formula>
    </x:cfRule>
  </x:conditionalFormatting>
  <x:conditionalFormatting sqref="AG22:AG22">
    <x:cfRule type="cellIs" dxfId="1" priority="92" operator="equal">
      <x:formula>2</x:formula>
    </x:cfRule>
  </x:conditionalFormatting>
  <x:conditionalFormatting sqref="AG22:AG22">
    <x:cfRule type="cellIs" dxfId="2" priority="93" operator="equal">
      <x:formula>3</x:formula>
    </x:cfRule>
  </x:conditionalFormatting>
  <x:conditionalFormatting sqref="AG22:AG22">
    <x:cfRule type="cellIs" dxfId="2" priority="94" operator="greaterThan">
      <x:formula>3</x:formula>
    </x:cfRule>
  </x:conditionalFormatting>
  <x:conditionalFormatting sqref="AG22:AG22">
    <x:cfRule type="cellIs" dxfId="3" priority="95" operator="equal">
      <x:formula>3</x:formula>
    </x:cfRule>
  </x:conditionalFormatting>
  <x:conditionalFormatting sqref="AG22:AG22">
    <x:cfRule type="cellIs" dxfId="3" priority="96" operator="greaterThan">
      <x:formula>3</x:formula>
    </x:cfRule>
  </x:conditionalFormatting>
  <x:conditionalFormatting sqref="AJ21:AJ21">
    <x:cfRule type="colorScale" priority="9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21:AJ21">
    <x:cfRule type="colorScale" priority="9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21:AJ21">
    <x:cfRule type="colorScale" priority="9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21:AJ21">
    <x:cfRule type="cellIs" dxfId="0" priority="100" operator="between">
      <x:formula>0</x:formula>
      <x:formula>1</x:formula>
    </x:cfRule>
  </x:conditionalFormatting>
  <x:conditionalFormatting sqref="AJ21:AJ21">
    <x:cfRule type="cellIs" dxfId="1" priority="101" operator="equal">
      <x:formula>2</x:formula>
    </x:cfRule>
  </x:conditionalFormatting>
  <x:conditionalFormatting sqref="AJ21:AJ21">
    <x:cfRule type="cellIs" dxfId="2" priority="102" operator="equal">
      <x:formula>3</x:formula>
    </x:cfRule>
  </x:conditionalFormatting>
  <x:conditionalFormatting sqref="AJ21:AJ21">
    <x:cfRule type="cellIs" dxfId="2" priority="103" operator="greaterThan">
      <x:formula>3</x:formula>
    </x:cfRule>
  </x:conditionalFormatting>
  <x:conditionalFormatting sqref="AJ21:AJ21">
    <x:cfRule type="cellIs" dxfId="3" priority="104" operator="equal">
      <x:formula>3</x:formula>
    </x:cfRule>
  </x:conditionalFormatting>
  <x:conditionalFormatting sqref="AJ21:AJ21">
    <x:cfRule type="cellIs" dxfId="3" priority="105" operator="greaterThan">
      <x:formula>3</x:formula>
    </x:cfRule>
  </x:conditionalFormatting>
  <x:conditionalFormatting sqref="AJ22:AJ22">
    <x:cfRule type="colorScale" priority="10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22:AJ22">
    <x:cfRule type="colorScale" priority="10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22:AJ22">
    <x:cfRule type="colorScale" priority="1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22:AJ22">
    <x:cfRule type="cellIs" dxfId="0" priority="109" operator="between">
      <x:formula>0</x:formula>
      <x:formula>1</x:formula>
    </x:cfRule>
  </x:conditionalFormatting>
  <x:conditionalFormatting sqref="AJ22:AJ22">
    <x:cfRule type="cellIs" dxfId="1" priority="110" operator="equal">
      <x:formula>2</x:formula>
    </x:cfRule>
  </x:conditionalFormatting>
  <x:conditionalFormatting sqref="AJ22:AJ22">
    <x:cfRule type="cellIs" dxfId="2" priority="111" operator="equal">
      <x:formula>3</x:formula>
    </x:cfRule>
  </x:conditionalFormatting>
  <x:conditionalFormatting sqref="AJ22:AJ22">
    <x:cfRule type="cellIs" dxfId="2" priority="112" operator="greaterThan">
      <x:formula>3</x:formula>
    </x:cfRule>
  </x:conditionalFormatting>
  <x:conditionalFormatting sqref="AJ22:AJ22">
    <x:cfRule type="cellIs" dxfId="3" priority="113" operator="equal">
      <x:formula>3</x:formula>
    </x:cfRule>
  </x:conditionalFormatting>
  <x:conditionalFormatting sqref="AJ22:AJ22">
    <x:cfRule type="cellIs" dxfId="3" priority="114" operator="greaterThan">
      <x:formula>3</x:formula>
    </x:cfRule>
  </x:conditionalFormatting>
  <x:conditionalFormatting sqref="AM21:AM21">
    <x:cfRule type="colorScale" priority="1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21:AM21">
    <x:cfRule type="colorScale" priority="1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21:AM21">
    <x:cfRule type="colorScale" priority="1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21:AM21">
    <x:cfRule type="cellIs" dxfId="0" priority="118" operator="between">
      <x:formula>0</x:formula>
      <x:formula>1</x:formula>
    </x:cfRule>
  </x:conditionalFormatting>
  <x:conditionalFormatting sqref="AM21:AM21">
    <x:cfRule type="cellIs" dxfId="1" priority="119" operator="equal">
      <x:formula>2</x:formula>
    </x:cfRule>
  </x:conditionalFormatting>
  <x:conditionalFormatting sqref="AM21:AM21">
    <x:cfRule type="cellIs" dxfId="2" priority="120" operator="equal">
      <x:formula>3</x:formula>
    </x:cfRule>
  </x:conditionalFormatting>
  <x:conditionalFormatting sqref="AM21:AM21">
    <x:cfRule type="cellIs" dxfId="2" priority="121" operator="greaterThan">
      <x:formula>3</x:formula>
    </x:cfRule>
  </x:conditionalFormatting>
  <x:conditionalFormatting sqref="AM21:AM21">
    <x:cfRule type="cellIs" dxfId="3" priority="122" operator="equal">
      <x:formula>3</x:formula>
    </x:cfRule>
  </x:conditionalFormatting>
  <x:conditionalFormatting sqref="AM21:AM21">
    <x:cfRule type="cellIs" dxfId="3" priority="123" operator="greaterThan">
      <x:formula>3</x:formula>
    </x:cfRule>
  </x:conditionalFormatting>
  <x:conditionalFormatting sqref="AM22:AM22">
    <x:cfRule type="colorScale" priority="12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22:AM22">
    <x:cfRule type="colorScale" priority="12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22:AM22">
    <x:cfRule type="colorScale" priority="12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22:AM22">
    <x:cfRule type="cellIs" dxfId="0" priority="127" operator="between">
      <x:formula>0</x:formula>
      <x:formula>1</x:formula>
    </x:cfRule>
  </x:conditionalFormatting>
  <x:conditionalFormatting sqref="AM22:AM22">
    <x:cfRule type="cellIs" dxfId="1" priority="128" operator="equal">
      <x:formula>2</x:formula>
    </x:cfRule>
  </x:conditionalFormatting>
  <x:conditionalFormatting sqref="AM22:AM22">
    <x:cfRule type="cellIs" dxfId="2" priority="129" operator="equal">
      <x:formula>3</x:formula>
    </x:cfRule>
  </x:conditionalFormatting>
  <x:conditionalFormatting sqref="AM22:AM22">
    <x:cfRule type="cellIs" dxfId="2" priority="130" operator="greaterThan">
      <x:formula>3</x:formula>
    </x:cfRule>
  </x:conditionalFormatting>
  <x:conditionalFormatting sqref="AM22:AM22">
    <x:cfRule type="cellIs" dxfId="3" priority="131" operator="equal">
      <x:formula>3</x:formula>
    </x:cfRule>
  </x:conditionalFormatting>
  <x:conditionalFormatting sqref="AM22:AM22">
    <x:cfRule type="cellIs" dxfId="3" priority="132" operator="greaterThan">
      <x:formula>3</x:formula>
    </x:cfRule>
  </x:conditionalFormatting>
  <x:conditionalFormatting sqref="AP21:AP21">
    <x:cfRule type="colorScale" priority="1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21:AP21">
    <x:cfRule type="colorScale" priority="1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21:AP21">
    <x:cfRule type="colorScale" priority="13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21:AP21">
    <x:cfRule type="cellIs" dxfId="0" priority="136" operator="between">
      <x:formula>0</x:formula>
      <x:formula>1</x:formula>
    </x:cfRule>
  </x:conditionalFormatting>
  <x:conditionalFormatting sqref="AP21:AP21">
    <x:cfRule type="cellIs" dxfId="1" priority="137" operator="equal">
      <x:formula>2</x:formula>
    </x:cfRule>
  </x:conditionalFormatting>
  <x:conditionalFormatting sqref="AP21:AP21">
    <x:cfRule type="cellIs" dxfId="2" priority="138" operator="equal">
      <x:formula>3</x:formula>
    </x:cfRule>
  </x:conditionalFormatting>
  <x:conditionalFormatting sqref="AP21:AP21">
    <x:cfRule type="cellIs" dxfId="2" priority="139" operator="greaterThan">
      <x:formula>3</x:formula>
    </x:cfRule>
  </x:conditionalFormatting>
  <x:conditionalFormatting sqref="AP21:AP21">
    <x:cfRule type="cellIs" dxfId="3" priority="140" operator="equal">
      <x:formula>3</x:formula>
    </x:cfRule>
  </x:conditionalFormatting>
  <x:conditionalFormatting sqref="AP21:AP21">
    <x:cfRule type="cellIs" dxfId="3" priority="141" operator="greaterThan">
      <x:formula>3</x:formula>
    </x:cfRule>
  </x:conditionalFormatting>
  <x:conditionalFormatting sqref="AP22:AP22">
    <x:cfRule type="colorScale" priority="14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22:AP22">
    <x:cfRule type="colorScale" priority="14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22:AP22">
    <x:cfRule type="colorScale" priority="14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22:AP22">
    <x:cfRule type="cellIs" dxfId="0" priority="145" operator="between">
      <x:formula>0</x:formula>
      <x:formula>1</x:formula>
    </x:cfRule>
  </x:conditionalFormatting>
  <x:conditionalFormatting sqref="AP22:AP22">
    <x:cfRule type="cellIs" dxfId="1" priority="146" operator="equal">
      <x:formula>2</x:formula>
    </x:cfRule>
  </x:conditionalFormatting>
  <x:conditionalFormatting sqref="AP22:AP22">
    <x:cfRule type="cellIs" dxfId="2" priority="147" operator="equal">
      <x:formula>3</x:formula>
    </x:cfRule>
  </x:conditionalFormatting>
  <x:conditionalFormatting sqref="AP22:AP22">
    <x:cfRule type="cellIs" dxfId="2" priority="148" operator="greaterThan">
      <x:formula>3</x:formula>
    </x:cfRule>
  </x:conditionalFormatting>
  <x:conditionalFormatting sqref="AP22:AP22">
    <x:cfRule type="cellIs" dxfId="3" priority="149" operator="equal">
      <x:formula>3</x:formula>
    </x:cfRule>
  </x:conditionalFormatting>
  <x:conditionalFormatting sqref="AP22:AP22">
    <x:cfRule type="cellIs" dxfId="3" priority="150" operator="greaterThan">
      <x:formula>3</x:formula>
    </x:cfRule>
  </x:conditionalFormatting>
  <x:conditionalFormatting sqref="AS21:AS21">
    <x:cfRule type="colorScale" priority="15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21:AS21">
    <x:cfRule type="colorScale" priority="15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21:AS21">
    <x:cfRule type="colorScale" priority="15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21:AS21">
    <x:cfRule type="cellIs" dxfId="0" priority="154" operator="between">
      <x:formula>0</x:formula>
      <x:formula>1</x:formula>
    </x:cfRule>
  </x:conditionalFormatting>
  <x:conditionalFormatting sqref="AS21:AS21">
    <x:cfRule type="cellIs" dxfId="1" priority="155" operator="equal">
      <x:formula>2</x:formula>
    </x:cfRule>
  </x:conditionalFormatting>
  <x:conditionalFormatting sqref="AS21:AS21">
    <x:cfRule type="cellIs" dxfId="2" priority="156" operator="equal">
      <x:formula>3</x:formula>
    </x:cfRule>
  </x:conditionalFormatting>
  <x:conditionalFormatting sqref="AS21:AS21">
    <x:cfRule type="cellIs" dxfId="2" priority="157" operator="greaterThan">
      <x:formula>3</x:formula>
    </x:cfRule>
  </x:conditionalFormatting>
  <x:conditionalFormatting sqref="AS21:AS21">
    <x:cfRule type="cellIs" dxfId="3" priority="158" operator="equal">
      <x:formula>3</x:formula>
    </x:cfRule>
  </x:conditionalFormatting>
  <x:conditionalFormatting sqref="AS21:AS21">
    <x:cfRule type="cellIs" dxfId="3" priority="159" operator="greaterThan">
      <x:formula>3</x:formula>
    </x:cfRule>
  </x:conditionalFormatting>
  <x:conditionalFormatting sqref="AS22:AS22">
    <x:cfRule type="colorScale" priority="1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22:AS22">
    <x:cfRule type="colorScale" priority="1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22:AS22">
    <x:cfRule type="colorScale" priority="1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22:AS22">
    <x:cfRule type="cellIs" dxfId="0" priority="163" operator="between">
      <x:formula>0</x:formula>
      <x:formula>1</x:formula>
    </x:cfRule>
  </x:conditionalFormatting>
  <x:conditionalFormatting sqref="AS22:AS22">
    <x:cfRule type="cellIs" dxfId="1" priority="164" operator="equal">
      <x:formula>2</x:formula>
    </x:cfRule>
  </x:conditionalFormatting>
  <x:conditionalFormatting sqref="AS22:AS22">
    <x:cfRule type="cellIs" dxfId="2" priority="165" operator="equal">
      <x:formula>3</x:formula>
    </x:cfRule>
  </x:conditionalFormatting>
  <x:conditionalFormatting sqref="AS22:AS22">
    <x:cfRule type="cellIs" dxfId="2" priority="166" operator="greaterThan">
      <x:formula>3</x:formula>
    </x:cfRule>
  </x:conditionalFormatting>
  <x:conditionalFormatting sqref="AS22:AS22">
    <x:cfRule type="cellIs" dxfId="3" priority="167" operator="equal">
      <x:formula>3</x:formula>
    </x:cfRule>
  </x:conditionalFormatting>
  <x:conditionalFormatting sqref="AS22:AS22">
    <x:cfRule type="cellIs" dxfId="3" priority="168" operator="greaterThan">
      <x:formula>3</x:formula>
    </x:cfRule>
  </x:conditionalFormatting>
  <x:conditionalFormatting sqref="AV21:AV21">
    <x:cfRule type="colorScale" priority="16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21:AV21">
    <x:cfRule type="colorScale" priority="17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21:AV21">
    <x:cfRule type="colorScale" priority="17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21:AV21">
    <x:cfRule type="cellIs" dxfId="0" priority="172" operator="between">
      <x:formula>0</x:formula>
      <x:formula>1</x:formula>
    </x:cfRule>
  </x:conditionalFormatting>
  <x:conditionalFormatting sqref="AV21:AV21">
    <x:cfRule type="cellIs" dxfId="1" priority="173" operator="equal">
      <x:formula>2</x:formula>
    </x:cfRule>
  </x:conditionalFormatting>
  <x:conditionalFormatting sqref="AV21:AV21">
    <x:cfRule type="cellIs" dxfId="2" priority="174" operator="equal">
      <x:formula>3</x:formula>
    </x:cfRule>
  </x:conditionalFormatting>
  <x:conditionalFormatting sqref="AV21:AV21">
    <x:cfRule type="cellIs" dxfId="2" priority="175" operator="greaterThan">
      <x:formula>3</x:formula>
    </x:cfRule>
  </x:conditionalFormatting>
  <x:conditionalFormatting sqref="AV21:AV21">
    <x:cfRule type="cellIs" dxfId="3" priority="176" operator="equal">
      <x:formula>3</x:formula>
    </x:cfRule>
  </x:conditionalFormatting>
  <x:conditionalFormatting sqref="AV21:AV21">
    <x:cfRule type="cellIs" dxfId="3" priority="177" operator="greaterThan">
      <x:formula>3</x:formula>
    </x:cfRule>
  </x:conditionalFormatting>
  <x:conditionalFormatting sqref="AV22:AV22">
    <x:cfRule type="colorScale" priority="17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22:AV22">
    <x:cfRule type="colorScale" priority="17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22:AV22">
    <x:cfRule type="colorScale" priority="18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22:AV22">
    <x:cfRule type="cellIs" dxfId="0" priority="181" operator="between">
      <x:formula>0</x:formula>
      <x:formula>1</x:formula>
    </x:cfRule>
  </x:conditionalFormatting>
  <x:conditionalFormatting sqref="AV22:AV22">
    <x:cfRule type="cellIs" dxfId="1" priority="182" operator="equal">
      <x:formula>2</x:formula>
    </x:cfRule>
  </x:conditionalFormatting>
  <x:conditionalFormatting sqref="AV22:AV22">
    <x:cfRule type="cellIs" dxfId="2" priority="183" operator="equal">
      <x:formula>3</x:formula>
    </x:cfRule>
  </x:conditionalFormatting>
  <x:conditionalFormatting sqref="AV22:AV22">
    <x:cfRule type="cellIs" dxfId="2" priority="184" operator="greaterThan">
      <x:formula>3</x:formula>
    </x:cfRule>
  </x:conditionalFormatting>
  <x:conditionalFormatting sqref="AV22:AV22">
    <x:cfRule type="cellIs" dxfId="3" priority="185" operator="equal">
      <x:formula>3</x:formula>
    </x:cfRule>
  </x:conditionalFormatting>
  <x:conditionalFormatting sqref="AV22:AV22">
    <x:cfRule type="cellIs" dxfId="3" priority="186" operator="greaterThan">
      <x:formula>3</x:formula>
    </x:cfRule>
  </x:conditionalFormatting>
  <x:conditionalFormatting sqref="AY21:AY21">
    <x:cfRule type="colorScale" priority="18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21:AY21">
    <x:cfRule type="colorScale" priority="18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21:AY21">
    <x:cfRule type="colorScale" priority="18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21:AY21">
    <x:cfRule type="cellIs" dxfId="0" priority="190" operator="between">
      <x:formula>0</x:formula>
      <x:formula>1</x:formula>
    </x:cfRule>
  </x:conditionalFormatting>
  <x:conditionalFormatting sqref="AY21:AY21">
    <x:cfRule type="cellIs" dxfId="1" priority="191" operator="equal">
      <x:formula>2</x:formula>
    </x:cfRule>
  </x:conditionalFormatting>
  <x:conditionalFormatting sqref="AY21:AY21">
    <x:cfRule type="cellIs" dxfId="2" priority="192" operator="equal">
      <x:formula>3</x:formula>
    </x:cfRule>
  </x:conditionalFormatting>
  <x:conditionalFormatting sqref="AY21:AY21">
    <x:cfRule type="cellIs" dxfId="2" priority="193" operator="greaterThan">
      <x:formula>3</x:formula>
    </x:cfRule>
  </x:conditionalFormatting>
  <x:conditionalFormatting sqref="AY21:AY21">
    <x:cfRule type="cellIs" dxfId="3" priority="194" operator="equal">
      <x:formula>3</x:formula>
    </x:cfRule>
  </x:conditionalFormatting>
  <x:conditionalFormatting sqref="AY21:AY21">
    <x:cfRule type="cellIs" dxfId="3" priority="195" operator="greaterThan">
      <x:formula>3</x:formula>
    </x:cfRule>
  </x:conditionalFormatting>
  <x:conditionalFormatting sqref="AY22:AY22">
    <x:cfRule type="colorScale" priority="19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22:AY22">
    <x:cfRule type="colorScale" priority="19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22:AY22">
    <x:cfRule type="colorScale" priority="19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22:AY22">
    <x:cfRule type="cellIs" dxfId="0" priority="199" operator="between">
      <x:formula>0</x:formula>
      <x:formula>1</x:formula>
    </x:cfRule>
  </x:conditionalFormatting>
  <x:conditionalFormatting sqref="AY22:AY22">
    <x:cfRule type="cellIs" dxfId="1" priority="200" operator="equal">
      <x:formula>2</x:formula>
    </x:cfRule>
  </x:conditionalFormatting>
  <x:conditionalFormatting sqref="AY22:AY22">
    <x:cfRule type="cellIs" dxfId="2" priority="201" operator="equal">
      <x:formula>3</x:formula>
    </x:cfRule>
  </x:conditionalFormatting>
  <x:conditionalFormatting sqref="AY22:AY22">
    <x:cfRule type="cellIs" dxfId="2" priority="202" operator="greaterThan">
      <x:formula>3</x:formula>
    </x:cfRule>
  </x:conditionalFormatting>
  <x:conditionalFormatting sqref="AY22:AY22">
    <x:cfRule type="cellIs" dxfId="3" priority="203" operator="equal">
      <x:formula>3</x:formula>
    </x:cfRule>
  </x:conditionalFormatting>
  <x:conditionalFormatting sqref="AY22:AY22">
    <x:cfRule type="cellIs" dxfId="3" priority="204" operator="greaterThan">
      <x:formula>3</x:formula>
    </x:cfRule>
  </x:conditionalFormatting>
  <x:conditionalFormatting sqref="BB21:BB21">
    <x:cfRule type="colorScale" priority="2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21:BB21">
    <x:cfRule type="colorScale" priority="2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21:BB21">
    <x:cfRule type="colorScale" priority="2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21:BB21">
    <x:cfRule type="cellIs" dxfId="0" priority="208" operator="between">
      <x:formula>0</x:formula>
      <x:formula>1</x:formula>
    </x:cfRule>
  </x:conditionalFormatting>
  <x:conditionalFormatting sqref="BB21:BB21">
    <x:cfRule type="cellIs" dxfId="1" priority="209" operator="equal">
      <x:formula>2</x:formula>
    </x:cfRule>
  </x:conditionalFormatting>
  <x:conditionalFormatting sqref="BB21:BB21">
    <x:cfRule type="cellIs" dxfId="2" priority="210" operator="equal">
      <x:formula>3</x:formula>
    </x:cfRule>
  </x:conditionalFormatting>
  <x:conditionalFormatting sqref="BB21:BB21">
    <x:cfRule type="cellIs" dxfId="2" priority="211" operator="greaterThan">
      <x:formula>3</x:formula>
    </x:cfRule>
  </x:conditionalFormatting>
  <x:conditionalFormatting sqref="BB21:BB21">
    <x:cfRule type="cellIs" dxfId="3" priority="212" operator="equal">
      <x:formula>3</x:formula>
    </x:cfRule>
  </x:conditionalFormatting>
  <x:conditionalFormatting sqref="BB21:BB21">
    <x:cfRule type="cellIs" dxfId="3" priority="213" operator="greaterThan">
      <x:formula>3</x:formula>
    </x:cfRule>
  </x:conditionalFormatting>
  <x:conditionalFormatting sqref="BB22:BB22">
    <x:cfRule type="colorScale" priority="21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22:BB22">
    <x:cfRule type="colorScale" priority="21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22:BB22">
    <x:cfRule type="colorScale" priority="2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22:BB22">
    <x:cfRule type="cellIs" dxfId="0" priority="217" operator="between">
      <x:formula>0</x:formula>
      <x:formula>1</x:formula>
    </x:cfRule>
  </x:conditionalFormatting>
  <x:conditionalFormatting sqref="BB22:BB22">
    <x:cfRule type="cellIs" dxfId="1" priority="218" operator="equal">
      <x:formula>2</x:formula>
    </x:cfRule>
  </x:conditionalFormatting>
  <x:conditionalFormatting sqref="BB22:BB22">
    <x:cfRule type="cellIs" dxfId="2" priority="219" operator="equal">
      <x:formula>3</x:formula>
    </x:cfRule>
  </x:conditionalFormatting>
  <x:conditionalFormatting sqref="BB22:BB22">
    <x:cfRule type="cellIs" dxfId="2" priority="220" operator="greaterThan">
      <x:formula>3</x:formula>
    </x:cfRule>
  </x:conditionalFormatting>
  <x:conditionalFormatting sqref="BB22:BB22">
    <x:cfRule type="cellIs" dxfId="3" priority="221" operator="equal">
      <x:formula>3</x:formula>
    </x:cfRule>
  </x:conditionalFormatting>
  <x:conditionalFormatting sqref="BB22:BB22">
    <x:cfRule type="cellIs" dxfId="3" priority="222" operator="greaterThan">
      <x:formula>3</x:formula>
    </x:cfRule>
  </x:conditionalFormatting>
  <x:conditionalFormatting sqref="BE21:BE21">
    <x:cfRule type="colorScale" priority="2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21:BE21">
    <x:cfRule type="colorScale" priority="2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21:BE21">
    <x:cfRule type="colorScale" priority="22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21:BE21">
    <x:cfRule type="cellIs" dxfId="0" priority="226" operator="between">
      <x:formula>0</x:formula>
      <x:formula>1</x:formula>
    </x:cfRule>
  </x:conditionalFormatting>
  <x:conditionalFormatting sqref="BE21:BE21">
    <x:cfRule type="cellIs" dxfId="1" priority="227" operator="equal">
      <x:formula>2</x:formula>
    </x:cfRule>
  </x:conditionalFormatting>
  <x:conditionalFormatting sqref="BE21:BE21">
    <x:cfRule type="cellIs" dxfId="2" priority="228" operator="equal">
      <x:formula>3</x:formula>
    </x:cfRule>
  </x:conditionalFormatting>
  <x:conditionalFormatting sqref="BE21:BE21">
    <x:cfRule type="cellIs" dxfId="2" priority="229" operator="greaterThan">
      <x:formula>3</x:formula>
    </x:cfRule>
  </x:conditionalFormatting>
  <x:conditionalFormatting sqref="BE21:BE21">
    <x:cfRule type="cellIs" dxfId="3" priority="230" operator="equal">
      <x:formula>3</x:formula>
    </x:cfRule>
  </x:conditionalFormatting>
  <x:conditionalFormatting sqref="BE21:BE21">
    <x:cfRule type="cellIs" dxfId="3" priority="231" operator="greaterThan">
      <x:formula>3</x:formula>
    </x:cfRule>
  </x:conditionalFormatting>
  <x:conditionalFormatting sqref="BE22:BE22">
    <x:cfRule type="colorScale" priority="23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22:BE22">
    <x:cfRule type="colorScale" priority="23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22:BE22">
    <x:cfRule type="colorScale" priority="23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22:BE22">
    <x:cfRule type="cellIs" dxfId="0" priority="235" operator="between">
      <x:formula>0</x:formula>
      <x:formula>1</x:formula>
    </x:cfRule>
  </x:conditionalFormatting>
  <x:conditionalFormatting sqref="BE22:BE22">
    <x:cfRule type="cellIs" dxfId="1" priority="236" operator="equal">
      <x:formula>2</x:formula>
    </x:cfRule>
  </x:conditionalFormatting>
  <x:conditionalFormatting sqref="BE22:BE22">
    <x:cfRule type="cellIs" dxfId="2" priority="237" operator="equal">
      <x:formula>3</x:formula>
    </x:cfRule>
  </x:conditionalFormatting>
  <x:conditionalFormatting sqref="BE22:BE22">
    <x:cfRule type="cellIs" dxfId="2" priority="238" operator="greaterThan">
      <x:formula>3</x:formula>
    </x:cfRule>
  </x:conditionalFormatting>
  <x:conditionalFormatting sqref="BE22:BE22">
    <x:cfRule type="cellIs" dxfId="3" priority="239" operator="equal">
      <x:formula>3</x:formula>
    </x:cfRule>
  </x:conditionalFormatting>
  <x:conditionalFormatting sqref="BE22:BE22">
    <x:cfRule type="cellIs" dxfId="3" priority="240" operator="greaterThan">
      <x:formula>3</x:formula>
    </x:cfRule>
  </x:conditionalFormatting>
  <x:conditionalFormatting sqref="BH21:BH21">
    <x:cfRule type="colorScale" priority="24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21:BH21">
    <x:cfRule type="colorScale" priority="24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21:BH21">
    <x:cfRule type="colorScale" priority="24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21:BH21">
    <x:cfRule type="cellIs" dxfId="0" priority="244" operator="between">
      <x:formula>0</x:formula>
      <x:formula>1</x:formula>
    </x:cfRule>
  </x:conditionalFormatting>
  <x:conditionalFormatting sqref="BH21:BH21">
    <x:cfRule type="cellIs" dxfId="1" priority="245" operator="equal">
      <x:formula>2</x:formula>
    </x:cfRule>
  </x:conditionalFormatting>
  <x:conditionalFormatting sqref="BH21:BH21">
    <x:cfRule type="cellIs" dxfId="2" priority="246" operator="equal">
      <x:formula>3</x:formula>
    </x:cfRule>
  </x:conditionalFormatting>
  <x:conditionalFormatting sqref="BH21:BH21">
    <x:cfRule type="cellIs" dxfId="2" priority="247" operator="greaterThan">
      <x:formula>3</x:formula>
    </x:cfRule>
  </x:conditionalFormatting>
  <x:conditionalFormatting sqref="BH21:BH21">
    <x:cfRule type="cellIs" dxfId="3" priority="248" operator="equal">
      <x:formula>3</x:formula>
    </x:cfRule>
  </x:conditionalFormatting>
  <x:conditionalFormatting sqref="BH21:BH21">
    <x:cfRule type="cellIs" dxfId="3" priority="249" operator="greaterThan">
      <x:formula>3</x:formula>
    </x:cfRule>
  </x:conditionalFormatting>
  <x:conditionalFormatting sqref="BH22:BH22">
    <x:cfRule type="colorScale" priority="2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22:BH22">
    <x:cfRule type="colorScale" priority="2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22:BH22">
    <x:cfRule type="colorScale" priority="2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22:BH22">
    <x:cfRule type="cellIs" dxfId="0" priority="253" operator="between">
      <x:formula>0</x:formula>
      <x:formula>1</x:formula>
    </x:cfRule>
  </x:conditionalFormatting>
  <x:conditionalFormatting sqref="BH22:BH22">
    <x:cfRule type="cellIs" dxfId="1" priority="254" operator="equal">
      <x:formula>2</x:formula>
    </x:cfRule>
  </x:conditionalFormatting>
  <x:conditionalFormatting sqref="BH22:BH22">
    <x:cfRule type="cellIs" dxfId="2" priority="255" operator="equal">
      <x:formula>3</x:formula>
    </x:cfRule>
  </x:conditionalFormatting>
  <x:conditionalFormatting sqref="BH22:BH22">
    <x:cfRule type="cellIs" dxfId="2" priority="256" operator="greaterThan">
      <x:formula>3</x:formula>
    </x:cfRule>
  </x:conditionalFormatting>
  <x:conditionalFormatting sqref="BH22:BH22">
    <x:cfRule type="cellIs" dxfId="3" priority="257" operator="equal">
      <x:formula>3</x:formula>
    </x:cfRule>
  </x:conditionalFormatting>
  <x:conditionalFormatting sqref="BH22:BH22">
    <x:cfRule type="cellIs" dxfId="3" priority="258" operator="greaterThan">
      <x:formula>3</x:formula>
    </x:cfRule>
  </x:conditionalFormatting>
  <x:conditionalFormatting sqref="BK21:BK21">
    <x:cfRule type="colorScale" priority="25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21:BK21">
    <x:cfRule type="colorScale" priority="26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21:BK21">
    <x:cfRule type="colorScale" priority="26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21:BK21">
    <x:cfRule type="cellIs" dxfId="0" priority="262" operator="between">
      <x:formula>0</x:formula>
      <x:formula>1</x:formula>
    </x:cfRule>
  </x:conditionalFormatting>
  <x:conditionalFormatting sqref="BK21:BK21">
    <x:cfRule type="cellIs" dxfId="1" priority="263" operator="equal">
      <x:formula>2</x:formula>
    </x:cfRule>
  </x:conditionalFormatting>
  <x:conditionalFormatting sqref="BK21:BK21">
    <x:cfRule type="cellIs" dxfId="2" priority="264" operator="equal">
      <x:formula>3</x:formula>
    </x:cfRule>
  </x:conditionalFormatting>
  <x:conditionalFormatting sqref="BK21:BK21">
    <x:cfRule type="cellIs" dxfId="2" priority="265" operator="greaterThan">
      <x:formula>3</x:formula>
    </x:cfRule>
  </x:conditionalFormatting>
  <x:conditionalFormatting sqref="BK21:BK21">
    <x:cfRule type="cellIs" dxfId="3" priority="266" operator="equal">
      <x:formula>3</x:formula>
    </x:cfRule>
  </x:conditionalFormatting>
  <x:conditionalFormatting sqref="BK21:BK21">
    <x:cfRule type="cellIs" dxfId="3" priority="267" operator="greaterThan">
      <x:formula>3</x:formula>
    </x:cfRule>
  </x:conditionalFormatting>
  <x:conditionalFormatting sqref="BK22:BK22">
    <x:cfRule type="colorScale" priority="2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22:BK22">
    <x:cfRule type="colorScale" priority="2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22:BK22">
    <x:cfRule type="colorScale" priority="27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22:BK22">
    <x:cfRule type="cellIs" dxfId="0" priority="271" operator="between">
      <x:formula>0</x:formula>
      <x:formula>1</x:formula>
    </x:cfRule>
  </x:conditionalFormatting>
  <x:conditionalFormatting sqref="BK22:BK22">
    <x:cfRule type="cellIs" dxfId="1" priority="272" operator="equal">
      <x:formula>2</x:formula>
    </x:cfRule>
  </x:conditionalFormatting>
  <x:conditionalFormatting sqref="BK22:BK22">
    <x:cfRule type="cellIs" dxfId="2" priority="273" operator="equal">
      <x:formula>3</x:formula>
    </x:cfRule>
  </x:conditionalFormatting>
  <x:conditionalFormatting sqref="BK22:BK22">
    <x:cfRule type="cellIs" dxfId="2" priority="274" operator="greaterThan">
      <x:formula>3</x:formula>
    </x:cfRule>
  </x:conditionalFormatting>
  <x:conditionalFormatting sqref="BK22:BK22">
    <x:cfRule type="cellIs" dxfId="3" priority="275" operator="equal">
      <x:formula>3</x:formula>
    </x:cfRule>
  </x:conditionalFormatting>
  <x:conditionalFormatting sqref="BK22:BK22">
    <x:cfRule type="cellIs" dxfId="3" priority="276" operator="greaterThan">
      <x:formula>3</x:formula>
    </x:cfRule>
  </x:conditionalFormatting>
  <x:conditionalFormatting sqref="BN21:BN21">
    <x:cfRule type="colorScale" priority="27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21:BN21">
    <x:cfRule type="colorScale" priority="27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21:BN21">
    <x:cfRule type="colorScale" priority="27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21:BN21">
    <x:cfRule type="cellIs" dxfId="0" priority="280" operator="between">
      <x:formula>0</x:formula>
      <x:formula>1</x:formula>
    </x:cfRule>
  </x:conditionalFormatting>
  <x:conditionalFormatting sqref="BN21:BN21">
    <x:cfRule type="cellIs" dxfId="1" priority="281" operator="equal">
      <x:formula>2</x:formula>
    </x:cfRule>
  </x:conditionalFormatting>
  <x:conditionalFormatting sqref="BN21:BN21">
    <x:cfRule type="cellIs" dxfId="2" priority="282" operator="equal">
      <x:formula>3</x:formula>
    </x:cfRule>
  </x:conditionalFormatting>
  <x:conditionalFormatting sqref="BN21:BN21">
    <x:cfRule type="cellIs" dxfId="2" priority="283" operator="greaterThan">
      <x:formula>3</x:formula>
    </x:cfRule>
  </x:conditionalFormatting>
  <x:conditionalFormatting sqref="BN21:BN21">
    <x:cfRule type="cellIs" dxfId="3" priority="284" operator="equal">
      <x:formula>3</x:formula>
    </x:cfRule>
  </x:conditionalFormatting>
  <x:conditionalFormatting sqref="BN21:BN21">
    <x:cfRule type="cellIs" dxfId="3" priority="285" operator="greaterThan">
      <x:formula>3</x:formula>
    </x:cfRule>
  </x:conditionalFormatting>
  <x:conditionalFormatting sqref="BN22:BN22">
    <x:cfRule type="colorScale" priority="2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22:BN22">
    <x:cfRule type="colorScale" priority="2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22:BN22">
    <x:cfRule type="colorScale" priority="28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22:BN22">
    <x:cfRule type="cellIs" dxfId="0" priority="289" operator="between">
      <x:formula>0</x:formula>
      <x:formula>1</x:formula>
    </x:cfRule>
  </x:conditionalFormatting>
  <x:conditionalFormatting sqref="BN22:BN22">
    <x:cfRule type="cellIs" dxfId="1" priority="290" operator="equal">
      <x:formula>2</x:formula>
    </x:cfRule>
  </x:conditionalFormatting>
  <x:conditionalFormatting sqref="BN22:BN22">
    <x:cfRule type="cellIs" dxfId="2" priority="291" operator="equal">
      <x:formula>3</x:formula>
    </x:cfRule>
  </x:conditionalFormatting>
  <x:conditionalFormatting sqref="BN22:BN22">
    <x:cfRule type="cellIs" dxfId="2" priority="292" operator="greaterThan">
      <x:formula>3</x:formula>
    </x:cfRule>
  </x:conditionalFormatting>
  <x:conditionalFormatting sqref="BN22:BN22">
    <x:cfRule type="cellIs" dxfId="3" priority="293" operator="equal">
      <x:formula>3</x:formula>
    </x:cfRule>
  </x:conditionalFormatting>
  <x:conditionalFormatting sqref="BN22:BN22">
    <x:cfRule type="cellIs" dxfId="3" priority="294" operator="greaterThan">
      <x:formula>3</x:formula>
    </x:cfRule>
  </x:conditionalFormatting>
  <x:conditionalFormatting sqref="X4:X4">
    <x:cfRule type="colorScale" priority="2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4:X4">
    <x:cfRule type="colorScale" priority="2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4:X4">
    <x:cfRule type="colorScale" priority="2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0">
    <x:cfRule type="colorScale" priority="29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5:X20">
    <x:cfRule type="colorScale" priority="29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4:AA4">
    <x:cfRule type="colorScale" priority="30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0">
    <x:cfRule type="colorScale" priority="30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5:AA20">
    <x:cfRule type="colorScale" priority="30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4:AD4">
    <x:cfRule type="colorScale" priority="3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0">
    <x:cfRule type="colorScale" priority="30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5:AD20">
    <x:cfRule type="colorScale" priority="30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4:AG4">
    <x:cfRule type="colorScale" priority="31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0">
    <x:cfRule type="colorScale" priority="31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5:AG20">
    <x:cfRule type="colorScale" priority="31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4:AJ4">
    <x:cfRule type="colorScale" priority="3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0">
    <x:cfRule type="colorScale" priority="31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5:AJ20">
    <x:cfRule type="colorScale" priority="31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4:AM4">
    <x:cfRule type="colorScale" priority="32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0">
    <x:cfRule type="colorScale" priority="3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5:AM20">
    <x:cfRule type="colorScale" priority="3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4:AP4">
    <x:cfRule type="colorScale" priority="3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0">
    <x:cfRule type="colorScale" priority="32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5:AP20">
    <x:cfRule type="colorScale" priority="32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4:AS4">
    <x:cfRule type="colorScale" priority="33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0">
    <x:cfRule type="colorScale" priority="3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5:AS20">
    <x:cfRule type="colorScale" priority="3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4:AV4">
    <x:cfRule type="colorScale" priority="33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0">
    <x:cfRule type="colorScale" priority="33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5:AV20">
    <x:cfRule type="colorScale" priority="33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4:AY4">
    <x:cfRule type="colorScale" priority="34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0">
    <x:cfRule type="colorScale" priority="3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5:AY20">
    <x:cfRule type="colorScale" priority="3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4:BB4">
    <x:cfRule type="colorScale" priority="34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0">
    <x:cfRule type="colorScale" priority="34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5:BB20">
    <x:cfRule type="colorScale" priority="34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4:BE4">
    <x:cfRule type="colorScale" priority="3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0">
    <x:cfRule type="colorScale" priority="35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5:BE20">
    <x:cfRule type="colorScale" priority="35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4:BH4">
    <x:cfRule type="colorScale" priority="35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0">
    <x:cfRule type="colorScale" priority="35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5:BH20">
    <x:cfRule type="colorScale" priority="35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4:BK4">
    <x:cfRule type="colorScale" priority="3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0">
    <x:cfRule type="colorScale" priority="36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5:BK20">
    <x:cfRule type="colorScale" priority="36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4:BN4">
    <x:cfRule type="colorScale" priority="36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0">
    <x:cfRule type="colorScale" priority="3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5:BN20">
    <x:cfRule type="colorScale" priority="3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4:BT20">
    <x:cfRule type="colorScale" priority="3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4:BT20">
    <x:cfRule type="colorScale" priority="3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1:BU21">
    <x:cfRule type="colorScale" priority="37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21:BU21">
    <x:cfRule type="colorScale" priority="37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1:BU21">
    <x:cfRule type="colorScale" priority="37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21:BU21">
    <x:cfRule type="cellIs" dxfId="4" priority="375" operator="equal">
      <x:formula>0</x:formula>
    </x:cfRule>
  </x:conditionalFormatting>
  <x:conditionalFormatting sqref="BR21:BU21">
    <x:cfRule type="cellIs" dxfId="5" priority="376" operator="lessThan">
      <x:formula>9</x:formula>
    </x:cfRule>
  </x:conditionalFormatting>
  <x:conditionalFormatting sqref="BR21:BU21">
    <x:cfRule type="cellIs" dxfId="3" priority="377" operator="equal">
      <x:formula>9</x:formula>
    </x:cfRule>
  </x:conditionalFormatting>
  <x:conditionalFormatting sqref="BR21:BU21">
    <x:cfRule type="cellIs" dxfId="3" priority="378" operator="greaterThan">
      <x:formula>9</x:formula>
    </x:cfRule>
  </x:conditionalFormatting>
  <x:conditionalFormatting sqref="BR22:BU22">
    <x:cfRule type="colorScale" priority="3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22:BU22">
    <x:cfRule type="colorScale" priority="3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2:BU22">
    <x:cfRule type="colorScale" priority="3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22:BU22">
    <x:cfRule type="cellIs" dxfId="4" priority="382" operator="equal">
      <x:formula>0</x:formula>
    </x:cfRule>
  </x:conditionalFormatting>
  <x:conditionalFormatting sqref="BR22:BU22">
    <x:cfRule type="cellIs" dxfId="5" priority="383" operator="lessThan">
      <x:formula>9</x:formula>
    </x:cfRule>
  </x:conditionalFormatting>
  <x:conditionalFormatting sqref="BR22:BU22">
    <x:cfRule type="cellIs" dxfId="3" priority="384" operator="equal">
      <x:formula>9</x:formula>
    </x:cfRule>
  </x:conditionalFormatting>
  <x:conditionalFormatting sqref="BR22:BU22">
    <x:cfRule type="cellIs" dxfId="3" priority="385" operator="greaterThan">
      <x:formula>9</x:formula>
    </x:cfRule>
  </x:conditionalFormatting>
  <x:conditionalFormatting sqref="BU4:BU20">
    <x:cfRule type="colorScale" priority="3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U4:BU20">
    <x:cfRule type="colorScale" priority="3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1:BV21">
    <x:cfRule type="colorScale" priority="3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21:BV21">
    <x:cfRule type="colorScale" priority="3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1:BV21">
    <x:cfRule type="colorScale" priority="3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21:BV21">
    <x:cfRule type="cellIs" dxfId="4" priority="391" operator="equal">
      <x:formula>0</x:formula>
    </x:cfRule>
  </x:conditionalFormatting>
  <x:conditionalFormatting sqref="BV21:BV21">
    <x:cfRule type="cellIs" dxfId="5" priority="392" operator="lessThan">
      <x:formula>9</x:formula>
    </x:cfRule>
  </x:conditionalFormatting>
  <x:conditionalFormatting sqref="BV21:BV21">
    <x:cfRule type="cellIs" dxfId="3" priority="393" operator="equal">
      <x:formula>9</x:formula>
    </x:cfRule>
  </x:conditionalFormatting>
  <x:conditionalFormatting sqref="BV21:BV21">
    <x:cfRule type="cellIs" dxfId="3" priority="394" operator="greaterThan">
      <x:formula>9</x:formula>
    </x:cfRule>
  </x:conditionalFormatting>
  <x:conditionalFormatting sqref="BV22:BV22">
    <x:cfRule type="colorScale" priority="3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22:BV22">
    <x:cfRule type="colorScale" priority="3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2:BV22">
    <x:cfRule type="colorScale" priority="3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22:BV22">
    <x:cfRule type="cellIs" dxfId="4" priority="398" operator="equal">
      <x:formula>0</x:formula>
    </x:cfRule>
  </x:conditionalFormatting>
  <x:conditionalFormatting sqref="BV22:BV22">
    <x:cfRule type="cellIs" dxfId="5" priority="399" operator="lessThan">
      <x:formula>9</x:formula>
    </x:cfRule>
  </x:conditionalFormatting>
  <x:conditionalFormatting sqref="BV22:BV22">
    <x:cfRule type="cellIs" dxfId="3" priority="400" operator="equal">
      <x:formula>9</x:formula>
    </x:cfRule>
  </x:conditionalFormatting>
  <x:conditionalFormatting sqref="BV22:BV22">
    <x:cfRule type="cellIs" dxfId="3" priority="401" operator="greaterThan">
      <x:formula>9</x:formula>
    </x:cfRule>
  </x:conditionalFormatting>
  <x:conditionalFormatting sqref="BV4:BV20">
    <x:cfRule type="colorScale" priority="40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4:BV20">
    <x:cfRule type="colorScale" priority="40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CF4:CF21">
    <x:cfRule type="cellIs" dxfId="6" priority="404" operator="equal">
      <x:formula>"NON"</x:formula>
    </x:cfRule>
  </x:conditionalFormatting>
  <x:conditionalFormatting sqref="CF4:CF21">
    <x:cfRule type="cellIs" dxfId="3" priority="405" operator="equal">
      <x:formula>"OUI"</x:formula>
    </x:cfRule>
  </x:conditionalFormatting>
  <x:conditionalFormatting sqref="U5:U20">
    <x:cfRule type="colorScale" priority="40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0">
    <x:cfRule type="colorScale" priority="4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0">
    <x:cfRule type="colorScale" priority="4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0">
    <x:cfRule type="colorScale" priority="40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0">
    <x:cfRule type="colorScale" priority="41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0">
    <x:cfRule type="colorScale" priority="41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0">
    <x:cfRule type="colorScale" priority="4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0">
    <x:cfRule type="colorScale" priority="41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0">
    <x:cfRule type="colorScale" priority="41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0">
    <x:cfRule type="colorScale" priority="41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0">
    <x:cfRule type="colorScale" priority="4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0">
    <x:cfRule type="colorScale" priority="4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0">
    <x:cfRule type="colorScale" priority="4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0">
    <x:cfRule type="colorScale" priority="41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0">
    <x:cfRule type="colorScale" priority="42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0">
    <x:cfRule type="colorScale" priority="42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4:BT20">
    <x:cfRule type="colorScale" priority="4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U4:BU20">
    <x:cfRule type="colorScale" priority="42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4:BV20">
    <x:cfRule type="colorScale" priority="42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dataValidations count="1">
    <x:dataValidation type="list" allowBlank="1" showErrorMessage="1" sqref="CF4:CF21">
      <x:formula1>"OUI,NON"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4.430000305175781" defaultRowHeight="15"/>
  <x:cols>
    <x:col min="1" max="1" width="3.430000066757202" customWidth="1"/>
    <x:col min="2" max="2" width="19.860000610351562" customWidth="1"/>
    <x:col min="3" max="3" width="12.710000038146973" customWidth="1"/>
    <x:col min="4" max="11" width="8.859999656677246" customWidth="1"/>
    <x:col min="12" max="12" width="12.859999656677246" customWidth="1"/>
    <x:col min="13" max="13" width="13.140000343322754" customWidth="1"/>
    <x:col min="14" max="14" width="13.430000305175781" customWidth="1"/>
    <x:col min="15" max="15" width="8.859999656677246" customWidth="1"/>
    <x:col min="16" max="16" width="17.139999389648438" customWidth="1"/>
    <x:col min="17" max="17" width="8.859999656677246" customWidth="1"/>
    <x:col min="18" max="19" width="16.860000610351562" customWidth="1"/>
    <x:col min="20" max="20" width="8.859999656677246" customWidth="1"/>
    <x:col min="21" max="22" width="14.289999961853027" customWidth="1"/>
    <x:col min="23" max="23" width="8.859999656677246" customWidth="1"/>
    <x:col min="24" max="24" width="14.430000305175781" customWidth="1"/>
    <x:col min="25" max="26" width="8.859999656677246" customWidth="1"/>
    <x:col min="27" max="27" width="17.709999084472656" customWidth="1"/>
    <x:col min="28" max="29" width="8.859999656677246" customWidth="1"/>
    <x:col min="30" max="30" width="14.569999694824219" customWidth="1"/>
    <x:col min="31" max="32" width="8.859999656677246" customWidth="1"/>
    <x:col min="33" max="33" width="16.43000030517578" customWidth="1"/>
    <x:col min="34" max="35" width="8.859999656677246" customWidth="1"/>
    <x:col min="36" max="36" width="13.430000305175781" customWidth="1"/>
    <x:col min="37" max="38" width="8.859999656677246" customWidth="1"/>
    <x:col min="39" max="39" width="14" customWidth="1"/>
    <x:col min="40" max="41" width="8.859999656677246" customWidth="1"/>
    <x:col min="42" max="42" width="15.140000343322754" customWidth="1"/>
    <x:col min="43" max="44" width="8.859999656677246" customWidth="1"/>
    <x:col min="45" max="48" width="13.289999961853027" customWidth="1"/>
    <x:col min="49" max="50" width="8.859999656677246" customWidth="1"/>
    <x:col min="51" max="51" width="11.859999656677246" customWidth="1"/>
    <x:col min="52" max="53" width="8.859999656677246" customWidth="1"/>
    <x:col min="54" max="54" width="17.43000030517578" customWidth="1"/>
    <x:col min="55" max="56" width="8.859999656677246" customWidth="1"/>
    <x:col min="57" max="57" width="15.140000343322754" customWidth="1"/>
    <x:col min="58" max="59" width="8.859999656677246" customWidth="1"/>
    <x:col min="60" max="60" width="19.43000030517578" customWidth="1"/>
    <x:col min="61" max="63" width="12.140000343322754" customWidth="1"/>
    <x:col min="64" max="65" width="8.859999656677246" customWidth="1"/>
    <x:col min="66" max="66" width="14.569999694824219" customWidth="1"/>
    <x:col min="67" max="68" width="8.859999656677246" customWidth="1"/>
    <x:col min="69" max="69" width="17.139999389648438" customWidth="1"/>
    <x:col min="70" max="70" width="13.569999694824219" customWidth="1"/>
    <x:col min="71" max="71" width="10.430000305175781" customWidth="1"/>
    <x:col min="72" max="73" width="10.569999694824219" customWidth="1"/>
    <x:col min="74" max="74" width="8.859999656677246" customWidth="1"/>
    <x:col min="75" max="75" width="14.430000305175781" customWidth="1"/>
    <x:col min="76" max="80" width="8.859999656677246" customWidth="1"/>
    <x:col min="81" max="81" width="10.710000038146973" customWidth="1"/>
    <x:col min="82" max="82" width="12.289999961853027" customWidth="1"/>
    <x:col min="83" max="83" width="8.859999656677246" customWidth="1"/>
    <x:col min="84" max="84" width="14.569999694824219" customWidth="1"/>
  </x:cols>
  <x:sheetData>
    <x:row r="1" ht="16.5" customHeight="1">
      <x:c r="A1" s="1"/>
      <x:c r="B1" s="2" t="s">
        <x:v>0</x:v>
      </x:c>
      <x:c r="C1" s="3" t="s">
        <x:v>1</x:v>
      </x:c>
      <x:c r="D1" s="4" t="s">
        <x:v>2</x:v>
      </x:c>
      <x:c r="E1" s="5"/>
      <x:c r="F1" s="6"/>
      <x:c r="G1" s="7" t="s">
        <x:v>3</x:v>
      </x:c>
      <x:c r="H1" s="5"/>
      <x:c r="I1" s="8"/>
      <x:c r="J1" s="9" t="s">
        <x:v>4</x:v>
      </x:c>
      <x:c r="K1" s="5"/>
      <x:c r="L1" s="6"/>
      <x:c r="M1" s="10" t="s">
        <x:v>5</x:v>
      </x:c>
      <x:c r="N1" s="11"/>
      <x:c r="O1" s="11"/>
      <x:c r="P1" s="11"/>
      <x:c r="Q1" s="11"/>
      <x:c r="R1" s="12"/>
      <x:c r="S1" s="13" t="s">
        <x:v>6</x:v>
      </x:c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  <x:c r="BA1" s="11"/>
      <x:c r="BB1" s="11"/>
      <x:c r="BC1" s="11"/>
      <x:c r="BD1" s="11"/>
      <x:c r="BE1" s="11"/>
      <x:c r="BF1" s="11"/>
      <x:c r="BG1" s="11"/>
      <x:c r="BH1" s="11"/>
      <x:c r="BI1" s="11"/>
      <x:c r="BJ1" s="11"/>
      <x:c r="BK1" s="11"/>
      <x:c r="BL1" s="11"/>
      <x:c r="BM1" s="11"/>
      <x:c r="BN1" s="11"/>
      <x:c r="BO1" s="11"/>
      <x:c r="BP1" s="11"/>
      <x:c r="BQ1" s="11"/>
      <x:c r="BR1" s="11"/>
      <x:c r="BS1" s="11"/>
      <x:c r="BT1" s="11"/>
      <x:c r="BU1" s="11"/>
      <x:c r="BV1" s="14"/>
      <x:c r="BW1" s="15" t="s">
        <x:v>7</x:v>
      </x:c>
      <x:c r="BX1" s="11"/>
      <x:c r="BY1" s="11"/>
      <x:c r="BZ1" s="11"/>
      <x:c r="CA1" s="14"/>
      <x:c r="CB1" s="16" t="s">
        <x:v>8</x:v>
      </x:c>
      <x:c r="CC1" s="11"/>
      <x:c r="CD1" s="11"/>
      <x:c r="CE1" s="11"/>
      <x:c r="CF1" s="14"/>
    </x:row>
    <x:row r="2" ht="16.5" customHeight="1">
      <x:c r="A2" s="1"/>
      <x:c r="B2" s="17"/>
      <x:c r="C2" s="18"/>
      <x:c r="D2" s="19"/>
      <x:c r="E2" s="20"/>
      <x:c r="F2" s="21"/>
      <x:c r="G2" s="22"/>
      <x:c r="H2" s="23"/>
      <x:c r="I2" s="24"/>
      <x:c r="J2" s="25"/>
      <x:c r="K2" s="20"/>
      <x:c r="L2" s="21"/>
      <x:c r="M2" s="26" t="s">
        <x:v>9</x:v>
      </x:c>
      <x:c r="N2" s="27"/>
      <x:c r="O2" s="26" t="s">
        <x:v>10</x:v>
      </x:c>
      <x:c r="P2" s="27"/>
      <x:c r="Q2" s="26" t="s">
        <x:v>11</x:v>
      </x:c>
      <x:c r="R2" s="27"/>
      <x:c r="S2" s="28" t="s">
        <x:v>12</x:v>
      </x:c>
      <x:c r="T2" s="29"/>
      <x:c r="U2" s="27"/>
      <x:c r="V2" s="28" t="s">
        <x:v>13</x:v>
      </x:c>
      <x:c r="W2" s="29"/>
      <x:c r="X2" s="27"/>
      <x:c r="Y2" s="30" t="s">
        <x:v>14</x:v>
      </x:c>
      <x:c r="Z2" s="29"/>
      <x:c r="AA2" s="27"/>
      <x:c r="AB2" s="28" t="s">
        <x:v>15</x:v>
      </x:c>
      <x:c r="AC2" s="29"/>
      <x:c r="AD2" s="27"/>
      <x:c r="AE2" s="28" t="s">
        <x:v>16</x:v>
      </x:c>
      <x:c r="AF2" s="29"/>
      <x:c r="AG2" s="27"/>
      <x:c r="AH2" s="28" t="s">
        <x:v>17</x:v>
      </x:c>
      <x:c r="AI2" s="29"/>
      <x:c r="AJ2" s="27"/>
      <x:c r="AK2" s="28" t="s">
        <x:v>18</x:v>
      </x:c>
      <x:c r="AL2" s="29"/>
      <x:c r="AM2" s="27"/>
      <x:c r="AN2" s="28" t="s">
        <x:v>19</x:v>
      </x:c>
      <x:c r="AO2" s="29"/>
      <x:c r="AP2" s="27"/>
      <x:c r="AQ2" s="28" t="s">
        <x:v>20</x:v>
      </x:c>
      <x:c r="AR2" s="29"/>
      <x:c r="AS2" s="27"/>
      <x:c r="AT2" s="31"/>
      <x:c r="AU2" s="31" t="s">
        <x:v>21</x:v>
      </x:c>
      <x:c r="AV2" s="31"/>
      <x:c r="AW2" s="30" t="s">
        <x:v>22</x:v>
      </x:c>
      <x:c r="AX2" s="29"/>
      <x:c r="AY2" s="27"/>
      <x:c r="AZ2" s="30" t="s">
        <x:v>23</x:v>
      </x:c>
      <x:c r="BA2" s="29"/>
      <x:c r="BB2" s="27"/>
      <x:c r="BC2" s="28" t="s">
        <x:v>24</x:v>
      </x:c>
      <x:c r="BD2" s="29"/>
      <x:c r="BE2" s="27"/>
      <x:c r="BF2" s="30" t="s">
        <x:v>25</x:v>
      </x:c>
      <x:c r="BG2" s="29"/>
      <x:c r="BH2" s="27"/>
      <x:c r="BI2" s="32" t="s">
        <x:v>26</x:v>
      </x:c>
      <x:c r="BJ2" s="33"/>
      <x:c r="BK2" s="34"/>
      <x:c r="BL2" s="30" t="s">
        <x:v>27</x:v>
      </x:c>
      <x:c r="BM2" s="29"/>
      <x:c r="BN2" s="27"/>
      <x:c r="BO2" s="30" t="s">
        <x:v>28</x:v>
      </x:c>
      <x:c r="BP2" s="29"/>
      <x:c r="BQ2" s="27"/>
      <x:c r="BR2" s="26" t="s">
        <x:v>29</x:v>
      </x:c>
      <x:c r="BS2" s="29"/>
      <x:c r="BT2" s="29"/>
      <x:c r="BU2" s="29"/>
      <x:c r="BV2" s="35"/>
      <x:c r="BW2" s="36" t="s">
        <x:v>30</x:v>
      </x:c>
      <x:c r="BX2" s="37" t="s">
        <x:v>31</x:v>
      </x:c>
      <x:c r="BY2" s="11"/>
      <x:c r="BZ2" s="11"/>
      <x:c r="CA2" s="14"/>
      <x:c r="CB2" s="38" t="s">
        <x:v>32</x:v>
      </x:c>
      <x:c r="CC2" s="29"/>
      <x:c r="CD2" s="29"/>
      <x:c r="CE2" s="29"/>
      <x:c r="CF2" s="39"/>
    </x:row>
    <x:row r="3" ht="15.75" customHeight="1">
      <x:c r="A3" s="40" t="s">
        <x:v>33</x:v>
      </x:c>
      <x:c r="B3" s="41"/>
      <x:c r="C3" s="42"/>
      <x:c r="D3" s="43" t="s">
        <x:v>34</x:v>
      </x:c>
      <x:c r="E3" s="43" t="s">
        <x:v>35</x:v>
      </x:c>
      <x:c r="F3" s="44" t="s">
        <x:v>36</x:v>
      </x:c>
      <x:c r="G3" s="45" t="s">
        <x:v>37</x:v>
      </x:c>
      <x:c r="H3" s="46" t="s">
        <x:v>38</x:v>
      </x:c>
      <x:c r="I3" s="45" t="s">
        <x:v>39</x:v>
      </x:c>
      <x:c r="J3" s="47" t="s">
        <x:v>40</x:v>
      </x:c>
      <x:c r="K3" s="47" t="s">
        <x:v>41</x:v>
      </x:c>
      <x:c r="L3" s="47" t="s">
        <x:v>11</x:v>
      </x:c>
      <x:c r="M3" s="48" t="s">
        <x:v>35</x:v>
      </x:c>
      <x:c r="N3" s="48" t="s">
        <x:v>42</x:v>
      </x:c>
      <x:c r="O3" s="48" t="s">
        <x:v>35</x:v>
      </x:c>
      <x:c r="P3" s="47" t="s">
        <x:v>42</x:v>
      </x:c>
      <x:c r="Q3" s="48" t="s">
        <x:v>35</x:v>
      </x:c>
      <x:c r="R3" s="47" t="s">
        <x:v>42</x:v>
      </x:c>
      <x:c r="S3" s="49" t="s">
        <x:v>43</x:v>
      </x:c>
      <x:c r="T3" s="50" t="s">
        <x:v>44</x:v>
      </x:c>
      <x:c r="U3" s="51" t="s">
        <x:v>45</x:v>
      </x:c>
      <x:c r="V3" s="49" t="s">
        <x:v>46</x:v>
      </x:c>
      <x:c r="W3" s="50" t="s">
        <x:v>44</x:v>
      </x:c>
      <x:c r="X3" s="51" t="s">
        <x:v>45</x:v>
      </x:c>
      <x:c r="Y3" s="49" t="s">
        <x:v>46</x:v>
      </x:c>
      <x:c r="Z3" s="50" t="s">
        <x:v>44</x:v>
      </x:c>
      <x:c r="AA3" s="51" t="s">
        <x:v>45</x:v>
      </x:c>
      <x:c r="AB3" s="49" t="s">
        <x:v>46</x:v>
      </x:c>
      <x:c r="AC3" s="50" t="s">
        <x:v>44</x:v>
      </x:c>
      <x:c r="AD3" s="51" t="s">
        <x:v>45</x:v>
      </x:c>
      <x:c r="AE3" s="49" t="s">
        <x:v>46</x:v>
      </x:c>
      <x:c r="AF3" s="50" t="s">
        <x:v>44</x:v>
      </x:c>
      <x:c r="AG3" s="51" t="s">
        <x:v>45</x:v>
      </x:c>
      <x:c r="AH3" s="49" t="s">
        <x:v>46</x:v>
      </x:c>
      <x:c r="AI3" s="50" t="s">
        <x:v>44</x:v>
      </x:c>
      <x:c r="AJ3" s="51" t="s">
        <x:v>45</x:v>
      </x:c>
      <x:c r="AK3" s="49" t="s">
        <x:v>46</x:v>
      </x:c>
      <x:c r="AL3" s="50" t="s">
        <x:v>44</x:v>
      </x:c>
      <x:c r="AM3" s="51" t="s">
        <x:v>45</x:v>
      </x:c>
      <x:c r="AN3" s="49" t="s">
        <x:v>46</x:v>
      </x:c>
      <x:c r="AO3" s="50" t="s">
        <x:v>44</x:v>
      </x:c>
      <x:c r="AP3" s="51" t="s">
        <x:v>45</x:v>
      </x:c>
      <x:c r="AQ3" s="49" t="s">
        <x:v>46</x:v>
      </x:c>
      <x:c r="AR3" s="50" t="s">
        <x:v>44</x:v>
      </x:c>
      <x:c r="AS3" s="51" t="s">
        <x:v>45</x:v>
      </x:c>
      <x:c r="AT3" s="49" t="s">
        <x:v>46</x:v>
      </x:c>
      <x:c r="AU3" s="50" t="s">
        <x:v>44</x:v>
      </x:c>
      <x:c r="AV3" s="51" t="s">
        <x:v>45</x:v>
      </x:c>
      <x:c r="AW3" s="49" t="s">
        <x:v>46</x:v>
      </x:c>
      <x:c r="AX3" s="50" t="s">
        <x:v>44</x:v>
      </x:c>
      <x:c r="AY3" s="51" t="s">
        <x:v>45</x:v>
      </x:c>
      <x:c r="AZ3" s="49" t="s">
        <x:v>46</x:v>
      </x:c>
      <x:c r="BA3" s="50" t="s">
        <x:v>44</x:v>
      </x:c>
      <x:c r="BB3" s="51" t="s">
        <x:v>45</x:v>
      </x:c>
      <x:c r="BC3" s="49" t="s">
        <x:v>46</x:v>
      </x:c>
      <x:c r="BD3" s="50" t="s">
        <x:v>44</x:v>
      </x:c>
      <x:c r="BE3" s="51" t="s">
        <x:v>45</x:v>
      </x:c>
      <x:c r="BF3" s="49" t="s">
        <x:v>46</x:v>
      </x:c>
      <x:c r="BG3" s="50" t="s">
        <x:v>44</x:v>
      </x:c>
      <x:c r="BH3" s="51" t="s">
        <x:v>45</x:v>
      </x:c>
      <x:c r="BI3" s="49" t="s">
        <x:v>46</x:v>
      </x:c>
      <x:c r="BJ3" s="50" t="s">
        <x:v>44</x:v>
      </x:c>
      <x:c r="BK3" s="51" t="s">
        <x:v>45</x:v>
      </x:c>
      <x:c r="BL3" s="49" t="s">
        <x:v>46</x:v>
      </x:c>
      <x:c r="BM3" s="50" t="s">
        <x:v>44</x:v>
      </x:c>
      <x:c r="BN3" s="51" t="s">
        <x:v>45</x:v>
      </x:c>
      <x:c r="BO3" s="50" t="s">
        <x:v>47</x:v>
      </x:c>
      <x:c r="BP3" s="50" t="s">
        <x:v>48</x:v>
      </x:c>
      <x:c r="BQ3" s="52" t="s">
        <x:v>49</x:v>
      </x:c>
      <x:c r="BR3" s="53" t="s">
        <x:v>50</x:v>
      </x:c>
      <x:c r="BS3" s="53" t="s">
        <x:v>51</x:v>
      </x:c>
      <x:c r="BT3" s="53" t="s">
        <x:v>52</x:v>
      </x:c>
      <x:c r="BU3" s="53" t="s">
        <x:v>53</x:v>
      </x:c>
      <x:c r="BV3" s="54" t="s">
        <x:v>54</x:v>
      </x:c>
      <x:c r="BW3" s="55"/>
      <x:c r="BX3" s="56" t="s">
        <x:v>55</x:v>
      </x:c>
      <x:c r="BY3" s="57" t="s">
        <x:v>56</x:v>
      </x:c>
      <x:c r="BZ3" s="57" t="s">
        <x:v>57</x:v>
      </x:c>
      <x:c r="CA3" s="57" t="s">
        <x:v>58</x:v>
      </x:c>
      <x:c r="CB3" s="58" t="s">
        <x:v>59</x:v>
      </x:c>
      <x:c r="CC3" s="59" t="s">
        <x:v>60</x:v>
      </x:c>
      <x:c r="CD3" s="60" t="s">
        <x:v>61</x:v>
      </x:c>
      <x:c r="CE3" s="59" t="s">
        <x:v>62</x:v>
      </x:c>
      <x:c r="CF3" s="61" t="s">
        <x:v>63</x:v>
      </x:c>
    </x:row>
    <x:row r="4" ht="15.75" customHeight="1">
      <x:c r="A4" s="62">
        <x:v>1.0</x:v>
      </x:c>
      <x:c r="B4" s="63" t="s">
        <x:v>141</x:v>
      </x:c>
      <x:c r="C4" s="64">
        <x:v>15565.0</x:v>
      </x:c>
      <x:c r="D4" s="65"/>
      <x:c r="E4" s="65"/>
      <x:c r="F4" s="66" t="n">
        <x:f t="shared" ref="F4:F20" si="1">IFERROR(E4/D4,"0")</x:f>
        <x:v>0</x:v>
      </x:c>
      <x:c r="G4" s="67" t="n">
        <x:f t="shared" ref="G4:G20" si="2">(C4*0.04*9/25)</x:f>
        <x:v>224.13600000000002</x:v>
      </x:c>
      <x:c r="H4" s="67" t="n">
        <x:f t="shared" ref="H4:H20" si="3">G4/12</x:f>
        <x:v>18.678</x:v>
      </x:c>
      <x:c r="I4" s="67" t="n">
        <x:f t="shared" ref="I4:I20" si="4">+G4/52</x:f>
        <x:v>4.310307692307693</x:v>
      </x:c>
      <x:c r="J4" s="68"/>
      <x:c r="K4" s="68"/>
      <x:c r="L4" s="68"/>
      <x:c r="M4" s="69"/>
      <x:c r="N4" s="66" t="n">
        <x:f t="shared" ref="N4:N20" si="5">IFERROR(M4/J4,"0")</x:f>
        <x:v>0</x:v>
      </x:c>
      <x:c r="O4" s="69"/>
      <x:c r="P4" s="66" t="n">
        <x:f t="shared" ref="P4:P20" si="6">IFERROR(O4/K4,"0")</x:f>
        <x:v>0</x:v>
      </x:c>
      <x:c r="Q4" s="65"/>
      <x:c r="R4" s="66" t="n">
        <x:f t="shared" ref="R4:R20" si="7">IFERROR(Q4/L4,"0")</x:f>
        <x:v>0</x:v>
      </x:c>
      <x:c r="S4" s="67" t="n">
        <x:f t="shared" ref="S4:S22" si="8">CEILING((C4*0.04*0.95*1.43)/52,20)</x:f>
        <x:v>20</x:v>
      </x:c>
      <x:c r="T4" s="70"/>
      <x:c r="U4" s="72" t="n">
        <x:f t="shared" ref="U4:U20" si="9">T4/S4</x:f>
        <x:v>0</x:v>
      </x:c>
      <x:c r="V4" s="73" t="n">
        <x:f t="shared" ref="V4:V22" si="10">CEILING((C4*0.0349*0.95*4*1.25)/52,20)</x:f>
        <x:v>60</x:v>
      </x:c>
      <x:c r="W4" s="70"/>
      <x:c r="X4" s="72" t="n">
        <x:f t="shared" ref="X4:X22" si="11">+W4/V4</x:f>
        <x:v>0</x:v>
      </x:c>
      <x:c r="Y4" s="74" t="n">
        <x:f t="shared" ref="Y4:Y22" si="12">CEILING((C4*0.0349*3*0.95*1.25)/52,10)</x:f>
        <x:v>40</x:v>
      </x:c>
      <x:c r="Z4" s="70"/>
      <x:c r="AA4" s="72" t="n">
        <x:f t="shared" ref="AA4:AA22" si="13">+Z4/Y4</x:f>
        <x:v>0</x:v>
      </x:c>
      <x:c r="AB4" s="74" t="n">
        <x:f t="shared" ref="AB4:AB22" si="14">CEILING((C4*0.0349*3*1.11)/52,4)</x:f>
        <x:v>36</x:v>
      </x:c>
      <x:c r="AC4" s="70"/>
      <x:c r="AD4" s="72" t="n">
        <x:f t="shared" ref="AD4:AD22" si="15">+AC4/AB4</x:f>
        <x:v>0</x:v>
      </x:c>
      <x:c r="AE4" s="74" t="n">
        <x:f t="shared" ref="AE4:AE22" si="16">(C4*0.0349*2*1.05)/52</x:f>
        <x:v>21.937670192307696</x:v>
      </x:c>
      <x:c r="AF4" s="70"/>
      <x:c r="AG4" s="72" t="n">
        <x:f t="shared" ref="AG4:AG22" si="17">+AF4/AE4</x:f>
        <x:v>0</x:v>
      </x:c>
      <x:c r="AH4" s="74" t="n">
        <x:f t="shared" ref="AH4:AH22" si="18">CEILING((C4*0.0349*2*0.95*1.18)/52,5)</x:f>
        <x:v>25</x:v>
      </x:c>
      <x:c r="AI4" s="70"/>
      <x:c r="AJ4" s="72" t="n">
        <x:f t="shared" ref="AJ4:AJ22" si="19">+AI4/AH4</x:f>
        <x:v>0</x:v>
      </x:c>
      <x:c r="AK4" s="74" t="n">
        <x:f t="shared" ref="AK4:AK22" si="20">CEILING((C4*0.0349*2*0.95*1.43)/52,5)</x:f>
        <x:v>30</x:v>
      </x:c>
      <x:c r="AL4" s="70"/>
      <x:c r="AM4" s="72" t="n">
        <x:f t="shared" ref="AM4:AM22" si="21">+AL4/AK4</x:f>
        <x:v>0</x:v>
      </x:c>
      <x:c r="AN4" s="74" t="n">
        <x:f t="shared" ref="AN4:AN22" si="22">CEILING((C4*0.0349*0.95*1.43)/52,10)</x:f>
        <x:v>20</x:v>
      </x:c>
      <x:c r="AO4" s="70"/>
      <x:c r="AP4" s="72" t="n">
        <x:f t="shared" ref="AP4:AP22" si="23">+AO4/AN4</x:f>
        <x:v>0</x:v>
      </x:c>
      <x:c r="AQ4" s="74" t="n">
        <x:f t="shared" ref="AQ4:AQ22" si="24">CEILING((C4*0.04*2*1.25*0.95)/52,10)</x:f>
        <x:v>30</x:v>
      </x:c>
      <x:c r="AR4" s="70"/>
      <x:c r="AS4" s="72" t="n">
        <x:f t="shared" ref="AS4:AS22" si="25">+AR4/AQ4</x:f>
        <x:v>0</x:v>
      </x:c>
      <x:c r="AT4" s="74" t="n">
        <x:f t="shared" ref="AT4:AT22" si="26">CEILING((C4*0.0349*4*1.05*0.95)/52,2)</x:f>
        <x:v>42</x:v>
      </x:c>
      <x:c r="AU4" s="74"/>
      <x:c r="AV4" s="72" t="n">
        <x:f t="shared" ref="AV4:AV22" si="27">AU4/AT4</x:f>
        <x:v>0</x:v>
      </x:c>
      <x:c r="AW4" s="74" t="n">
        <x:f t="shared" ref="AW4:AW21" si="28">+S4</x:f>
        <x:v>20</x:v>
      </x:c>
      <x:c r="AX4" s="70"/>
      <x:c r="AY4" s="72" t="n">
        <x:f t="shared" ref="AY4:AY22" si="29">+AX4/AW4</x:f>
        <x:v>0</x:v>
      </x:c>
      <x:c r="AZ4" s="74" t="n">
        <x:f t="shared" ref="AZ4:AZ21" si="30">+Y4+AB4+AH4+AK4+AN4+AQ4+AT4</x:f>
        <x:v>223</x:v>
      </x:c>
      <x:c r="BA4" s="75"/>
      <x:c r="BB4" s="72" t="n">
        <x:f t="shared" ref="BB4:BB22" si="31">+BA4/AZ4</x:f>
        <x:v>0</x:v>
      </x:c>
      <x:c r="BC4" s="73" t="n">
        <x:f t="shared" ref="BC4:BC21" si="32">+S4/20</x:f>
        <x:v>1</x:v>
      </x:c>
      <x:c r="BD4" s="70"/>
      <x:c r="BE4" s="72" t="n">
        <x:f t="shared" ref="BE4:BE22" si="33">+BD4/BC4</x:f>
        <x:v>0</x:v>
      </x:c>
      <x:c r="BF4" s="74" t="n">
        <x:f t="shared" ref="BF4:BF21" si="34">+AK4+AN4</x:f>
        <x:v>50</x:v>
      </x:c>
      <x:c r="BG4" s="70"/>
      <x:c r="BH4" s="72" t="n">
        <x:f t="shared" ref="BH4:BH22" si="35">+BG4/BF4</x:f>
        <x:v>0</x:v>
      </x:c>
      <x:c r="BI4" s="76" t="n">
        <x:f t="shared" ref="BI4:BI21" si="36">(AW4+AZ4+BC4+BF4)/100</x:f>
        <x:v>2.94</x:v>
      </x:c>
      <x:c r="BJ4" s="76"/>
      <x:c r="BK4" s="72" t="n">
        <x:f t="shared" ref="BK4:BK22" si="37">+BJ4/BI4</x:f>
        <x:v>0</x:v>
      </x:c>
      <x:c r="BL4" s="76" t="n">
        <x:f t="shared" ref="BL4:BL21" si="38">+V4/20</x:f>
        <x:v>3</x:v>
      </x:c>
      <x:c r="BM4" s="77"/>
      <x:c r="BN4" s="72" t="n">
        <x:f t="shared" ref="BN4:BN22" si="39">+BM4/BL4</x:f>
        <x:v>0</x:v>
      </x:c>
      <x:c r="BO4" s="78"/>
      <x:c r="BP4" s="78"/>
      <x:c r="BQ4" s="79" t="n">
        <x:f t="shared" ref="BQ4:BQ22" si="40">IFERROR(BP4/BO4,"0")</x:f>
        <x:v>0</x:v>
      </x:c>
      <x:c r="BR4" s="72"/>
      <x:c r="BS4" s="72"/>
      <x:c r="BT4" s="72"/>
      <x:c r="BU4" s="72"/>
      <x:c r="BV4" s="72"/>
      <x:c r="BW4" s="80"/>
      <x:c r="BX4" s="65"/>
      <x:c r="BY4" s="65"/>
      <x:c r="BZ4" s="65"/>
      <x:c r="CA4" s="65"/>
      <x:c r="CB4" s="65"/>
      <x:c r="CC4" s="65"/>
      <x:c r="CD4" s="65"/>
      <x:c r="CE4" s="65"/>
      <x:c r="CF4" s="81" t="s">
        <x:v>65</x:v>
      </x:c>
    </x:row>
    <x:row r="5" ht="15.75" customHeight="1">
      <x:c r="A5" s="62">
        <x:v>2.0</x:v>
      </x:c>
      <x:c r="B5" s="63" t="s">
        <x:v>142</x:v>
      </x:c>
      <x:c r="C5" s="64">
        <x:v>15635.0</x:v>
      </x:c>
      <x:c r="D5" s="65"/>
      <x:c r="E5" s="65"/>
      <x:c r="F5" s="66" t="str">
        <x:f t="shared" si="1"/>
        <x:v>0</x:v>
      </x:c>
      <x:c r="G5" s="67">
        <x:f t="shared" si="2"/>
        <x:v>225.144</x:v>
      </x:c>
      <x:c r="H5" s="67">
        <x:f t="shared" si="3"/>
        <x:v>18.762</x:v>
      </x:c>
      <x:c r="I5" s="67">
        <x:f t="shared" si="4"/>
        <x:v>4.329692308</x:v>
      </x:c>
      <x:c r="J5" s="68"/>
      <x:c r="K5" s="68"/>
      <x:c r="L5" s="68"/>
      <x:c r="M5" s="69"/>
      <x:c r="N5" s="66" t="str">
        <x:f t="shared" si="5"/>
        <x:v>0</x:v>
      </x:c>
      <x:c r="O5" s="69"/>
      <x:c r="P5" s="66" t="str">
        <x:f t="shared" si="6"/>
        <x:v>0</x:v>
      </x:c>
      <x:c r="Q5" s="65"/>
      <x:c r="R5" s="66" t="str">
        <x:f t="shared" si="7"/>
        <x:v>0</x:v>
      </x:c>
      <x:c r="S5" s="67">
        <x:f t="shared" si="8"/>
        <x:v>20</x:v>
      </x:c>
      <x:c r="T5" s="70"/>
      <x:c r="U5" s="72">
        <x:f t="shared" si="9"/>
        <x:v>0</x:v>
      </x:c>
      <x:c r="V5" s="73">
        <x:f t="shared" si="10"/>
        <x:v>60</x:v>
      </x:c>
      <x:c r="W5" s="70"/>
      <x:c r="X5" s="72">
        <x:f t="shared" si="11"/>
        <x:v>0</x:v>
      </x:c>
      <x:c r="Y5" s="74">
        <x:f t="shared" si="12"/>
        <x:v>40</x:v>
      </x:c>
      <x:c r="Z5" s="70"/>
      <x:c r="AA5" s="72">
        <x:f t="shared" si="13"/>
        <x:v>0</x:v>
      </x:c>
      <x:c r="AB5" s="74">
        <x:f t="shared" si="14"/>
        <x:v>36</x:v>
      </x:c>
      <x:c r="AC5" s="70"/>
      <x:c r="AD5" s="72">
        <x:f t="shared" si="15"/>
        <x:v>0</x:v>
      </x:c>
      <x:c r="AE5" s="74">
        <x:f t="shared" si="16"/>
        <x:v>22.03632981</x:v>
      </x:c>
      <x:c r="AF5" s="70"/>
      <x:c r="AG5" s="72">
        <x:f t="shared" si="17"/>
        <x:v>0</x:v>
      </x:c>
      <x:c r="AH5" s="74">
        <x:f t="shared" si="18"/>
        <x:v>25</x:v>
      </x:c>
      <x:c r="AI5" s="70"/>
      <x:c r="AJ5" s="72">
        <x:f t="shared" si="19"/>
        <x:v>0</x:v>
      </x:c>
      <x:c r="AK5" s="74">
        <x:f t="shared" si="20"/>
        <x:v>30</x:v>
      </x:c>
      <x:c r="AL5" s="70"/>
      <x:c r="AM5" s="72">
        <x:f t="shared" si="21"/>
        <x:v>0</x:v>
      </x:c>
      <x:c r="AN5" s="74">
        <x:f t="shared" si="22"/>
        <x:v>20</x:v>
      </x:c>
      <x:c r="AO5" s="70"/>
      <x:c r="AP5" s="72">
        <x:f t="shared" si="23"/>
        <x:v>0</x:v>
      </x:c>
      <x:c r="AQ5" s="74">
        <x:f t="shared" si="24"/>
        <x:v>30</x:v>
      </x:c>
      <x:c r="AR5" s="70"/>
      <x:c r="AS5" s="72">
        <x:f t="shared" si="25"/>
        <x:v>0</x:v>
      </x:c>
      <x:c r="AT5" s="74">
        <x:f t="shared" si="26"/>
        <x:v>42</x:v>
      </x:c>
      <x:c r="AU5" s="74"/>
      <x:c r="AV5" s="72">
        <x:f t="shared" si="27"/>
        <x:v>0</x:v>
      </x:c>
      <x:c r="AW5" s="74">
        <x:f t="shared" si="28"/>
        <x:v>20</x:v>
      </x:c>
      <x:c r="AX5" s="70"/>
      <x:c r="AY5" s="72">
        <x:f t="shared" si="29"/>
        <x:v>0</x:v>
      </x:c>
      <x:c r="AZ5" s="74">
        <x:f t="shared" si="30"/>
        <x:v>223</x:v>
      </x:c>
      <x:c r="BA5" s="75"/>
      <x:c r="BB5" s="72">
        <x:f t="shared" si="31"/>
        <x:v>0</x:v>
      </x:c>
      <x:c r="BC5" s="73">
        <x:f t="shared" si="32"/>
        <x:v>1</x:v>
      </x:c>
      <x:c r="BD5" s="70"/>
      <x:c r="BE5" s="72">
        <x:f t="shared" si="33"/>
        <x:v>0</x:v>
      </x:c>
      <x:c r="BF5" s="74">
        <x:f t="shared" si="34"/>
        <x:v>50</x:v>
      </x:c>
      <x:c r="BG5" s="70"/>
      <x:c r="BH5" s="72">
        <x:f t="shared" si="35"/>
        <x:v>0</x:v>
      </x:c>
      <x:c r="BI5" s="76">
        <x:f t="shared" si="36"/>
        <x:v>2.94</x:v>
      </x:c>
      <x:c r="BJ5" s="76"/>
      <x:c r="BK5" s="72">
        <x:f t="shared" si="37"/>
        <x:v>0</x:v>
      </x:c>
      <x:c r="BL5" s="76">
        <x:f t="shared" si="38"/>
        <x:v>3</x:v>
      </x:c>
      <x:c r="BM5" s="77"/>
      <x:c r="BN5" s="72">
        <x:f t="shared" si="39"/>
        <x:v>0</x:v>
      </x:c>
      <x:c r="BO5" s="78"/>
      <x:c r="BP5" s="78"/>
      <x:c r="BQ5" s="79" t="str">
        <x:f t="shared" si="40"/>
        <x:v>0</x:v>
      </x:c>
      <x:c r="BR5" s="72"/>
      <x:c r="BS5" s="72"/>
      <x:c r="BT5" s="72"/>
      <x:c r="BU5" s="72"/>
      <x:c r="BV5" s="72"/>
      <x:c r="BW5" s="74"/>
      <x:c r="BX5" s="65"/>
      <x:c r="BY5" s="65"/>
      <x:c r="BZ5" s="65"/>
      <x:c r="CA5" s="65"/>
      <x:c r="CB5" s="65"/>
      <x:c r="CC5" s="65"/>
      <x:c r="CD5" s="65"/>
      <x:c r="CE5" s="65"/>
      <x:c r="CF5" s="81" t="s">
        <x:v>65</x:v>
      </x:c>
    </x:row>
    <x:row r="6" ht="15.75" customHeight="1">
      <x:c r="A6" s="62">
        <x:v>3.0</x:v>
      </x:c>
      <x:c r="B6" s="63" t="s">
        <x:v>143</x:v>
      </x:c>
      <x:c r="C6" s="64">
        <x:v>10790.0</x:v>
      </x:c>
      <x:c r="D6" s="65"/>
      <x:c r="E6" s="65"/>
      <x:c r="F6" s="66" t="str">
        <x:f t="shared" si="1"/>
        <x:v>0</x:v>
      </x:c>
      <x:c r="G6" s="67">
        <x:f t="shared" si="2"/>
        <x:v>155.376</x:v>
      </x:c>
      <x:c r="H6" s="67">
        <x:f t="shared" si="3"/>
        <x:v>12.948</x:v>
      </x:c>
      <x:c r="I6" s="67">
        <x:f t="shared" si="4"/>
        <x:v>2.988</x:v>
      </x:c>
      <x:c r="J6" s="68"/>
      <x:c r="K6" s="68"/>
      <x:c r="L6" s="68"/>
      <x:c r="M6" s="69"/>
      <x:c r="N6" s="66" t="str">
        <x:f t="shared" si="5"/>
        <x:v>0</x:v>
      </x:c>
      <x:c r="O6" s="69"/>
      <x:c r="P6" s="66" t="str">
        <x:f t="shared" si="6"/>
        <x:v>0</x:v>
      </x:c>
      <x:c r="Q6" s="65"/>
      <x:c r="R6" s="66" t="str">
        <x:f t="shared" si="7"/>
        <x:v>0</x:v>
      </x:c>
      <x:c r="S6" s="67">
        <x:f t="shared" si="8"/>
        <x:v>20</x:v>
      </x:c>
      <x:c r="T6" s="70"/>
      <x:c r="U6" s="72">
        <x:f t="shared" si="9"/>
        <x:v>0</x:v>
      </x:c>
      <x:c r="V6" s="73">
        <x:f t="shared" si="10"/>
        <x:v>40</x:v>
      </x:c>
      <x:c r="W6" s="70"/>
      <x:c r="X6" s="72">
        <x:f t="shared" si="11"/>
        <x:v>0</x:v>
      </x:c>
      <x:c r="Y6" s="74">
        <x:f t="shared" si="12"/>
        <x:v>30</x:v>
      </x:c>
      <x:c r="Z6" s="70"/>
      <x:c r="AA6" s="72">
        <x:f t="shared" si="13"/>
        <x:v>0</x:v>
      </x:c>
      <x:c r="AB6" s="74">
        <x:f t="shared" si="14"/>
        <x:v>28</x:v>
      </x:c>
      <x:c r="AC6" s="70"/>
      <x:c r="AD6" s="72">
        <x:f t="shared" si="15"/>
        <x:v>0</x:v>
      </x:c>
      <x:c r="AE6" s="74">
        <x:f t="shared" si="16"/>
        <x:v>15.207675</x:v>
      </x:c>
      <x:c r="AF6" s="70"/>
      <x:c r="AG6" s="72">
        <x:f t="shared" si="17"/>
        <x:v>0</x:v>
      </x:c>
      <x:c r="AH6" s="74">
        <x:f t="shared" si="18"/>
        <x:v>20</x:v>
      </x:c>
      <x:c r="AI6" s="70"/>
      <x:c r="AJ6" s="72">
        <x:f t="shared" si="19"/>
        <x:v>0</x:v>
      </x:c>
      <x:c r="AK6" s="74">
        <x:f t="shared" si="20"/>
        <x:v>20</x:v>
      </x:c>
      <x:c r="AL6" s="70"/>
      <x:c r="AM6" s="72">
        <x:f t="shared" si="21"/>
        <x:v>0</x:v>
      </x:c>
      <x:c r="AN6" s="74">
        <x:f t="shared" si="22"/>
        <x:v>10</x:v>
      </x:c>
      <x:c r="AO6" s="70"/>
      <x:c r="AP6" s="72">
        <x:f t="shared" si="23"/>
        <x:v>0</x:v>
      </x:c>
      <x:c r="AQ6" s="74">
        <x:f t="shared" si="24"/>
        <x:v>20</x:v>
      </x:c>
      <x:c r="AR6" s="70"/>
      <x:c r="AS6" s="72">
        <x:f t="shared" si="25"/>
        <x:v>0</x:v>
      </x:c>
      <x:c r="AT6" s="74">
        <x:f t="shared" si="26"/>
        <x:v>30</x:v>
      </x:c>
      <x:c r="AU6" s="74"/>
      <x:c r="AV6" s="72">
        <x:f t="shared" si="27"/>
        <x:v>0</x:v>
      </x:c>
      <x:c r="AW6" s="74">
        <x:f t="shared" si="28"/>
        <x:v>20</x:v>
      </x:c>
      <x:c r="AX6" s="70"/>
      <x:c r="AY6" s="72">
        <x:f t="shared" si="29"/>
        <x:v>0</x:v>
      </x:c>
      <x:c r="AZ6" s="74">
        <x:f t="shared" si="30"/>
        <x:v>158</x:v>
      </x:c>
      <x:c r="BA6" s="75"/>
      <x:c r="BB6" s="72">
        <x:f t="shared" si="31"/>
        <x:v>0</x:v>
      </x:c>
      <x:c r="BC6" s="73">
        <x:f t="shared" si="32"/>
        <x:v>1</x:v>
      </x:c>
      <x:c r="BD6" s="70"/>
      <x:c r="BE6" s="72">
        <x:f t="shared" si="33"/>
        <x:v>0</x:v>
      </x:c>
      <x:c r="BF6" s="74">
        <x:f t="shared" si="34"/>
        <x:v>30</x:v>
      </x:c>
      <x:c r="BG6" s="70"/>
      <x:c r="BH6" s="72">
        <x:f t="shared" si="35"/>
        <x:v>0</x:v>
      </x:c>
      <x:c r="BI6" s="76">
        <x:f t="shared" si="36"/>
        <x:v>2.09</x:v>
      </x:c>
      <x:c r="BJ6" s="76"/>
      <x:c r="BK6" s="72">
        <x:f t="shared" si="37"/>
        <x:v>0</x:v>
      </x:c>
      <x:c r="BL6" s="76">
        <x:f t="shared" si="38"/>
        <x:v>2</x:v>
      </x:c>
      <x:c r="BM6" s="77"/>
      <x:c r="BN6" s="72">
        <x:f t="shared" si="39"/>
        <x:v>0</x:v>
      </x:c>
      <x:c r="BO6" s="78"/>
      <x:c r="BP6" s="78"/>
      <x:c r="BQ6" s="79" t="str">
        <x:f t="shared" si="40"/>
        <x:v>0</x:v>
      </x:c>
      <x:c r="BR6" s="72"/>
      <x:c r="BS6" s="72"/>
      <x:c r="BT6" s="72"/>
      <x:c r="BU6" s="72"/>
      <x:c r="BV6" s="72"/>
      <x:c r="BW6" s="74"/>
      <x:c r="BX6" s="65"/>
      <x:c r="BY6" s="65"/>
      <x:c r="BZ6" s="65"/>
      <x:c r="CA6" s="65"/>
      <x:c r="CB6" s="65"/>
      <x:c r="CC6" s="65"/>
      <x:c r="CD6" s="65"/>
      <x:c r="CE6" s="65"/>
      <x:c r="CF6" s="81" t="s">
        <x:v>65</x:v>
      </x:c>
    </x:row>
    <x:row r="7" ht="15.75" customHeight="1">
      <x:c r="A7" s="62">
        <x:v>4.0</x:v>
      </x:c>
      <x:c r="B7" s="63" t="s">
        <x:v>144</x:v>
      </x:c>
      <x:c r="C7" s="64">
        <x:v>18301.0</x:v>
      </x:c>
      <x:c r="D7" s="65"/>
      <x:c r="E7" s="65"/>
      <x:c r="F7" s="66" t="str">
        <x:f t="shared" si="1"/>
        <x:v>0</x:v>
      </x:c>
      <x:c r="G7" s="67">
        <x:f t="shared" si="2"/>
        <x:v>263.5344</x:v>
      </x:c>
      <x:c r="H7" s="67">
        <x:f t="shared" si="3"/>
        <x:v>21.9612</x:v>
      </x:c>
      <x:c r="I7" s="67">
        <x:f t="shared" si="4"/>
        <x:v>5.067969231</x:v>
      </x:c>
      <x:c r="J7" s="68"/>
      <x:c r="K7" s="68"/>
      <x:c r="L7" s="68"/>
      <x:c r="M7" s="69"/>
      <x:c r="N7" s="66" t="str">
        <x:f t="shared" si="5"/>
        <x:v>0</x:v>
      </x:c>
      <x:c r="O7" s="68"/>
      <x:c r="P7" s="66" t="str">
        <x:f t="shared" si="6"/>
        <x:v>0</x:v>
      </x:c>
      <x:c r="Q7" s="65"/>
      <x:c r="R7" s="66" t="str">
        <x:f t="shared" si="7"/>
        <x:v>0</x:v>
      </x:c>
      <x:c r="S7" s="67">
        <x:f t="shared" si="8"/>
        <x:v>20</x:v>
      </x:c>
      <x:c r="T7" s="70"/>
      <x:c r="U7" s="72">
        <x:f t="shared" si="9"/>
        <x:v>0</x:v>
      </x:c>
      <x:c r="V7" s="73">
        <x:f t="shared" si="10"/>
        <x:v>60</x:v>
      </x:c>
      <x:c r="W7" s="70"/>
      <x:c r="X7" s="72">
        <x:f t="shared" si="11"/>
        <x:v>0</x:v>
      </x:c>
      <x:c r="Y7" s="74">
        <x:f t="shared" si="12"/>
        <x:v>50</x:v>
      </x:c>
      <x:c r="Z7" s="70"/>
      <x:c r="AA7" s="72">
        <x:f t="shared" si="13"/>
        <x:v>0</x:v>
      </x:c>
      <x:c r="AB7" s="74">
        <x:f t="shared" si="14"/>
        <x:v>44</x:v>
      </x:c>
      <x:c r="AC7" s="70"/>
      <x:c r="AD7" s="72">
        <x:f t="shared" si="15"/>
        <x:v>0</x:v>
      </x:c>
      <x:c r="AE7" s="74">
        <x:f t="shared" si="16"/>
        <x:v>25.79385173</x:v>
      </x:c>
      <x:c r="AF7" s="70"/>
      <x:c r="AG7" s="72">
        <x:f t="shared" si="17"/>
        <x:v>0</x:v>
      </x:c>
      <x:c r="AH7" s="74">
        <x:f t="shared" si="18"/>
        <x:v>30</x:v>
      </x:c>
      <x:c r="AI7" s="70"/>
      <x:c r="AJ7" s="72">
        <x:f t="shared" si="19"/>
        <x:v>0</x:v>
      </x:c>
      <x:c r="AK7" s="74">
        <x:f t="shared" si="20"/>
        <x:v>35</x:v>
      </x:c>
      <x:c r="AL7" s="70"/>
      <x:c r="AM7" s="72">
        <x:f t="shared" si="21"/>
        <x:v>0</x:v>
      </x:c>
      <x:c r="AN7" s="74">
        <x:f t="shared" si="22"/>
        <x:v>20</x:v>
      </x:c>
      <x:c r="AO7" s="70"/>
      <x:c r="AP7" s="72">
        <x:f t="shared" si="23"/>
        <x:v>0</x:v>
      </x:c>
      <x:c r="AQ7" s="74">
        <x:f t="shared" si="24"/>
        <x:v>40</x:v>
      </x:c>
      <x:c r="AR7" s="70"/>
      <x:c r="AS7" s="72">
        <x:f t="shared" si="25"/>
        <x:v>0</x:v>
      </x:c>
      <x:c r="AT7" s="74">
        <x:f t="shared" si="26"/>
        <x:v>50</x:v>
      </x:c>
      <x:c r="AU7" s="74"/>
      <x:c r="AV7" s="72">
        <x:f t="shared" si="27"/>
        <x:v>0</x:v>
      </x:c>
      <x:c r="AW7" s="74">
        <x:f t="shared" si="28"/>
        <x:v>20</x:v>
      </x:c>
      <x:c r="AX7" s="70"/>
      <x:c r="AY7" s="72">
        <x:f t="shared" si="29"/>
        <x:v>0</x:v>
      </x:c>
      <x:c r="AZ7" s="74">
        <x:f t="shared" si="30"/>
        <x:v>269</x:v>
      </x:c>
      <x:c r="BA7" s="75"/>
      <x:c r="BB7" s="72">
        <x:f t="shared" si="31"/>
        <x:v>0</x:v>
      </x:c>
      <x:c r="BC7" s="73">
        <x:f t="shared" si="32"/>
        <x:v>1</x:v>
      </x:c>
      <x:c r="BD7" s="70"/>
      <x:c r="BE7" s="72">
        <x:f t="shared" si="33"/>
        <x:v>0</x:v>
      </x:c>
      <x:c r="BF7" s="74">
        <x:f t="shared" si="34"/>
        <x:v>55</x:v>
      </x:c>
      <x:c r="BG7" s="70"/>
      <x:c r="BH7" s="72">
        <x:f t="shared" si="35"/>
        <x:v>0</x:v>
      </x:c>
      <x:c r="BI7" s="76">
        <x:f t="shared" si="36"/>
        <x:v>3.45</x:v>
      </x:c>
      <x:c r="BJ7" s="76"/>
      <x:c r="BK7" s="72">
        <x:f t="shared" si="37"/>
        <x:v>0</x:v>
      </x:c>
      <x:c r="BL7" s="76">
        <x:f t="shared" si="38"/>
        <x:v>3</x:v>
      </x:c>
      <x:c r="BM7" s="77"/>
      <x:c r="BN7" s="72">
        <x:f t="shared" si="39"/>
        <x:v>0</x:v>
      </x:c>
      <x:c r="BO7" s="78"/>
      <x:c r="BP7" s="78"/>
      <x:c r="BQ7" s="79" t="str">
        <x:f t="shared" si="40"/>
        <x:v>0</x:v>
      </x:c>
      <x:c r="BR7" s="72"/>
      <x:c r="BS7" s="72"/>
      <x:c r="BT7" s="72"/>
      <x:c r="BU7" s="72"/>
      <x:c r="BV7" s="72"/>
      <x:c r="BW7" s="74"/>
      <x:c r="BX7" s="65"/>
      <x:c r="BY7" s="65"/>
      <x:c r="BZ7" s="65"/>
      <x:c r="CA7" s="65"/>
      <x:c r="CB7" s="65"/>
      <x:c r="CC7" s="65"/>
      <x:c r="CD7" s="65"/>
      <x:c r="CE7" s="65"/>
      <x:c r="CF7" s="81" t="s">
        <x:v>65</x:v>
      </x:c>
    </x:row>
    <x:row r="8" ht="15.75" customHeight="1">
      <x:c r="A8" s="62">
        <x:v>5.0</x:v>
      </x:c>
      <x:c r="B8" s="63" t="s">
        <x:v>145</x:v>
      </x:c>
      <x:c r="C8" s="64">
        <x:v>18283.0</x:v>
      </x:c>
      <x:c r="D8" s="65"/>
      <x:c r="E8" s="65"/>
      <x:c r="F8" s="66" t="str">
        <x:f t="shared" si="1"/>
        <x:v>0</x:v>
      </x:c>
      <x:c r="G8" s="67">
        <x:f t="shared" si="2"/>
        <x:v>263.2752</x:v>
      </x:c>
      <x:c r="H8" s="67">
        <x:f t="shared" si="3"/>
        <x:v>21.9396</x:v>
      </x:c>
      <x:c r="I8" s="67">
        <x:f t="shared" si="4"/>
        <x:v>5.062984615</x:v>
      </x:c>
      <x:c r="J8" s="68"/>
      <x:c r="K8" s="68"/>
      <x:c r="L8" s="68"/>
      <x:c r="M8" s="69"/>
      <x:c r="N8" s="66" t="str">
        <x:f t="shared" si="5"/>
        <x:v>0</x:v>
      </x:c>
      <x:c r="O8" s="68"/>
      <x:c r="P8" s="66" t="str">
        <x:f t="shared" si="6"/>
        <x:v>0</x:v>
      </x:c>
      <x:c r="Q8" s="65"/>
      <x:c r="R8" s="66" t="str">
        <x:f t="shared" si="7"/>
        <x:v>0</x:v>
      </x:c>
      <x:c r="S8" s="67">
        <x:f t="shared" si="8"/>
        <x:v>20</x:v>
      </x:c>
      <x:c r="T8" s="70"/>
      <x:c r="U8" s="72">
        <x:f t="shared" si="9"/>
        <x:v>0</x:v>
      </x:c>
      <x:c r="V8" s="73">
        <x:f t="shared" si="10"/>
        <x:v>60</x:v>
      </x:c>
      <x:c r="W8" s="70"/>
      <x:c r="X8" s="72">
        <x:f t="shared" si="11"/>
        <x:v>0</x:v>
      </x:c>
      <x:c r="Y8" s="74">
        <x:f t="shared" si="12"/>
        <x:v>50</x:v>
      </x:c>
      <x:c r="Z8" s="70"/>
      <x:c r="AA8" s="72">
        <x:f t="shared" si="13"/>
        <x:v>0</x:v>
      </x:c>
      <x:c r="AB8" s="74">
        <x:f t="shared" si="14"/>
        <x:v>44</x:v>
      </x:c>
      <x:c r="AC8" s="70"/>
      <x:c r="AD8" s="72">
        <x:f t="shared" si="15"/>
        <x:v>0</x:v>
      </x:c>
      <x:c r="AE8" s="74">
        <x:f t="shared" si="16"/>
        <x:v>25.76848212</x:v>
      </x:c>
      <x:c r="AF8" s="70"/>
      <x:c r="AG8" s="72">
        <x:f t="shared" si="17"/>
        <x:v>0</x:v>
      </x:c>
      <x:c r="AH8" s="74">
        <x:f t="shared" si="18"/>
        <x:v>30</x:v>
      </x:c>
      <x:c r="AI8" s="70"/>
      <x:c r="AJ8" s="72">
        <x:f t="shared" si="19"/>
        <x:v>0</x:v>
      </x:c>
      <x:c r="AK8" s="74">
        <x:f t="shared" si="20"/>
        <x:v>35</x:v>
      </x:c>
      <x:c r="AL8" s="70"/>
      <x:c r="AM8" s="72">
        <x:f t="shared" si="21"/>
        <x:v>0</x:v>
      </x:c>
      <x:c r="AN8" s="74">
        <x:f t="shared" si="22"/>
        <x:v>20</x:v>
      </x:c>
      <x:c r="AO8" s="70"/>
      <x:c r="AP8" s="72">
        <x:f t="shared" si="23"/>
        <x:v>0</x:v>
      </x:c>
      <x:c r="AQ8" s="74">
        <x:f t="shared" si="24"/>
        <x:v>40</x:v>
      </x:c>
      <x:c r="AR8" s="70"/>
      <x:c r="AS8" s="72">
        <x:f t="shared" si="25"/>
        <x:v>0</x:v>
      </x:c>
      <x:c r="AT8" s="74">
        <x:f t="shared" si="26"/>
        <x:v>50</x:v>
      </x:c>
      <x:c r="AU8" s="74"/>
      <x:c r="AV8" s="72">
        <x:f t="shared" si="27"/>
        <x:v>0</x:v>
      </x:c>
      <x:c r="AW8" s="74">
        <x:f t="shared" si="28"/>
        <x:v>20</x:v>
      </x:c>
      <x:c r="AX8" s="70"/>
      <x:c r="AY8" s="72">
        <x:f t="shared" si="29"/>
        <x:v>0</x:v>
      </x:c>
      <x:c r="AZ8" s="74">
        <x:f t="shared" si="30"/>
        <x:v>269</x:v>
      </x:c>
      <x:c r="BA8" s="75"/>
      <x:c r="BB8" s="72">
        <x:f t="shared" si="31"/>
        <x:v>0</x:v>
      </x:c>
      <x:c r="BC8" s="73">
        <x:f t="shared" si="32"/>
        <x:v>1</x:v>
      </x:c>
      <x:c r="BD8" s="70"/>
      <x:c r="BE8" s="72">
        <x:f t="shared" si="33"/>
        <x:v>0</x:v>
      </x:c>
      <x:c r="BF8" s="74">
        <x:f t="shared" si="34"/>
        <x:v>55</x:v>
      </x:c>
      <x:c r="BG8" s="70"/>
      <x:c r="BH8" s="72">
        <x:f t="shared" si="35"/>
        <x:v>0</x:v>
      </x:c>
      <x:c r="BI8" s="76">
        <x:f t="shared" si="36"/>
        <x:v>3.45</x:v>
      </x:c>
      <x:c r="BJ8" s="76"/>
      <x:c r="BK8" s="72">
        <x:f t="shared" si="37"/>
        <x:v>0</x:v>
      </x:c>
      <x:c r="BL8" s="76">
        <x:f t="shared" si="38"/>
        <x:v>3</x:v>
      </x:c>
      <x:c r="BM8" s="77"/>
      <x:c r="BN8" s="72">
        <x:f t="shared" si="39"/>
        <x:v>0</x:v>
      </x:c>
      <x:c r="BO8" s="78"/>
      <x:c r="BP8" s="78"/>
      <x:c r="BQ8" s="79" t="str">
        <x:f t="shared" si="40"/>
        <x:v>0</x:v>
      </x:c>
      <x:c r="BR8" s="72"/>
      <x:c r="BS8" s="72"/>
      <x:c r="BT8" s="72"/>
      <x:c r="BU8" s="72"/>
      <x:c r="BV8" s="72"/>
      <x:c r="BW8" s="74"/>
      <x:c r="BX8" s="65"/>
      <x:c r="BY8" s="65"/>
      <x:c r="BZ8" s="65"/>
      <x:c r="CA8" s="65"/>
      <x:c r="CB8" s="65"/>
      <x:c r="CC8" s="65"/>
      <x:c r="CD8" s="65"/>
      <x:c r="CE8" s="65"/>
      <x:c r="CF8" s="81" t="s">
        <x:v>71</x:v>
      </x:c>
    </x:row>
    <x:row r="9" ht="15.75" customHeight="1">
      <x:c r="A9" s="62">
        <x:v>6.0</x:v>
      </x:c>
      <x:c r="B9" s="63" t="s">
        <x:v>146</x:v>
      </x:c>
      <x:c r="C9" s="64">
        <x:v>17918.0</x:v>
      </x:c>
      <x:c r="D9" s="65"/>
      <x:c r="E9" s="65"/>
      <x:c r="F9" s="66" t="str">
        <x:f t="shared" si="1"/>
        <x:v>0</x:v>
      </x:c>
      <x:c r="G9" s="67">
        <x:f t="shared" si="2"/>
        <x:v>258.0192</x:v>
      </x:c>
      <x:c r="H9" s="67">
        <x:f t="shared" si="3"/>
        <x:v>21.5016</x:v>
      </x:c>
      <x:c r="I9" s="67">
        <x:f t="shared" si="4"/>
        <x:v>4.961907692</x:v>
      </x:c>
      <x:c r="J9" s="68"/>
      <x:c r="K9" s="68"/>
      <x:c r="L9" s="68"/>
      <x:c r="M9" s="69"/>
      <x:c r="N9" s="66" t="str">
        <x:f t="shared" si="5"/>
        <x:v>0</x:v>
      </x:c>
      <x:c r="O9" s="69"/>
      <x:c r="P9" s="66" t="str">
        <x:f t="shared" si="6"/>
        <x:v>0</x:v>
      </x:c>
      <x:c r="Q9" s="65"/>
      <x:c r="R9" s="66" t="str">
        <x:f t="shared" si="7"/>
        <x:v>0</x:v>
      </x:c>
      <x:c r="S9" s="67">
        <x:f t="shared" si="8"/>
        <x:v>20</x:v>
      </x:c>
      <x:c r="T9" s="70"/>
      <x:c r="U9" s="72">
        <x:f t="shared" si="9"/>
        <x:v>0</x:v>
      </x:c>
      <x:c r="V9" s="73">
        <x:f t="shared" si="10"/>
        <x:v>60</x:v>
      </x:c>
      <x:c r="W9" s="70"/>
      <x:c r="X9" s="72">
        <x:f t="shared" si="11"/>
        <x:v>0</x:v>
      </x:c>
      <x:c r="Y9" s="74">
        <x:f t="shared" si="12"/>
        <x:v>50</x:v>
      </x:c>
      <x:c r="Z9" s="70"/>
      <x:c r="AA9" s="72">
        <x:f t="shared" si="13"/>
        <x:v>0</x:v>
      </x:c>
      <x:c r="AB9" s="74">
        <x:f t="shared" si="14"/>
        <x:v>44</x:v>
      </x:c>
      <x:c r="AC9" s="70"/>
      <x:c r="AD9" s="72">
        <x:f t="shared" si="15"/>
        <x:v>0</x:v>
      </x:c>
      <x:c r="AE9" s="74">
        <x:f t="shared" si="16"/>
        <x:v>25.25404269</x:v>
      </x:c>
      <x:c r="AF9" s="70"/>
      <x:c r="AG9" s="72">
        <x:f t="shared" si="17"/>
        <x:v>0</x:v>
      </x:c>
      <x:c r="AH9" s="74">
        <x:f t="shared" si="18"/>
        <x:v>30</x:v>
      </x:c>
      <x:c r="AI9" s="70"/>
      <x:c r="AJ9" s="72">
        <x:f t="shared" si="19"/>
        <x:v>0</x:v>
      </x:c>
      <x:c r="AK9" s="74">
        <x:f t="shared" si="20"/>
        <x:v>35</x:v>
      </x:c>
      <x:c r="AL9" s="70"/>
      <x:c r="AM9" s="72">
        <x:f t="shared" si="21"/>
        <x:v>0</x:v>
      </x:c>
      <x:c r="AN9" s="74">
        <x:f t="shared" si="22"/>
        <x:v>20</x:v>
      </x:c>
      <x:c r="AO9" s="70"/>
      <x:c r="AP9" s="72">
        <x:f t="shared" si="23"/>
        <x:v>0</x:v>
      </x:c>
      <x:c r="AQ9" s="74">
        <x:f t="shared" si="24"/>
        <x:v>40</x:v>
      </x:c>
      <x:c r="AR9" s="70"/>
      <x:c r="AS9" s="72">
        <x:f t="shared" si="25"/>
        <x:v>0</x:v>
      </x:c>
      <x:c r="AT9" s="74">
        <x:f t="shared" si="26"/>
        <x:v>48</x:v>
      </x:c>
      <x:c r="AU9" s="74"/>
      <x:c r="AV9" s="72">
        <x:f t="shared" si="27"/>
        <x:v>0</x:v>
      </x:c>
      <x:c r="AW9" s="74">
        <x:f t="shared" si="28"/>
        <x:v>20</x:v>
      </x:c>
      <x:c r="AX9" s="70"/>
      <x:c r="AY9" s="72">
        <x:f t="shared" si="29"/>
        <x:v>0</x:v>
      </x:c>
      <x:c r="AZ9" s="74">
        <x:f t="shared" si="30"/>
        <x:v>267</x:v>
      </x:c>
      <x:c r="BA9" s="75"/>
      <x:c r="BB9" s="72">
        <x:f t="shared" si="31"/>
        <x:v>0</x:v>
      </x:c>
      <x:c r="BC9" s="73">
        <x:f t="shared" si="32"/>
        <x:v>1</x:v>
      </x:c>
      <x:c r="BD9" s="70"/>
      <x:c r="BE9" s="72">
        <x:f t="shared" si="33"/>
        <x:v>0</x:v>
      </x:c>
      <x:c r="BF9" s="74">
        <x:f t="shared" si="34"/>
        <x:v>55</x:v>
      </x:c>
      <x:c r="BG9" s="70"/>
      <x:c r="BH9" s="72">
        <x:f t="shared" si="35"/>
        <x:v>0</x:v>
      </x:c>
      <x:c r="BI9" s="76">
        <x:f t="shared" si="36"/>
        <x:v>3.43</x:v>
      </x:c>
      <x:c r="BJ9" s="76"/>
      <x:c r="BK9" s="72">
        <x:f t="shared" si="37"/>
        <x:v>0</x:v>
      </x:c>
      <x:c r="BL9" s="76">
        <x:f t="shared" si="38"/>
        <x:v>3</x:v>
      </x:c>
      <x:c r="BM9" s="77"/>
      <x:c r="BN9" s="72">
        <x:f t="shared" si="39"/>
        <x:v>0</x:v>
      </x:c>
      <x:c r="BO9" s="78"/>
      <x:c r="BP9" s="78"/>
      <x:c r="BQ9" s="79" t="str">
        <x:f t="shared" si="40"/>
        <x:v>0</x:v>
      </x:c>
      <x:c r="BR9" s="72"/>
      <x:c r="BS9" s="72"/>
      <x:c r="BT9" s="72"/>
      <x:c r="BU9" s="72"/>
      <x:c r="BV9" s="72"/>
      <x:c r="BW9" s="74"/>
      <x:c r="BX9" s="65"/>
      <x:c r="BY9" s="65"/>
      <x:c r="BZ9" s="65"/>
      <x:c r="CA9" s="65"/>
      <x:c r="CB9" s="65"/>
      <x:c r="CC9" s="65"/>
      <x:c r="CD9" s="65"/>
      <x:c r="CE9" s="65"/>
      <x:c r="CF9" s="81" t="s">
        <x:v>71</x:v>
      </x:c>
    </x:row>
    <x:row r="10" ht="15.75" customHeight="1">
      <x:c r="A10" s="62">
        <x:v>7.0</x:v>
      </x:c>
      <x:c r="B10" s="63" t="s">
        <x:v>147</x:v>
      </x:c>
      <x:c r="C10" s="64">
        <x:v>13713.0</x:v>
      </x:c>
      <x:c r="D10" s="65"/>
      <x:c r="E10" s="65"/>
      <x:c r="F10" s="66" t="str">
        <x:f t="shared" si="1"/>
        <x:v>0</x:v>
      </x:c>
      <x:c r="G10" s="67">
        <x:f t="shared" si="2"/>
        <x:v>197.4672</x:v>
      </x:c>
      <x:c r="H10" s="67">
        <x:f t="shared" si="3"/>
        <x:v>16.4556</x:v>
      </x:c>
      <x:c r="I10" s="67">
        <x:f t="shared" si="4"/>
        <x:v>3.797446154</x:v>
      </x:c>
      <x:c r="J10" s="68"/>
      <x:c r="K10" s="68"/>
      <x:c r="L10" s="68"/>
      <x:c r="M10" s="69"/>
      <x:c r="N10" s="66" t="str">
        <x:f t="shared" si="5"/>
        <x:v>0</x:v>
      </x:c>
      <x:c r="O10" s="68"/>
      <x:c r="P10" s="66" t="str">
        <x:f t="shared" si="6"/>
        <x:v>0</x:v>
      </x:c>
      <x:c r="Q10" s="65"/>
      <x:c r="R10" s="66" t="str">
        <x:f t="shared" si="7"/>
        <x:v>0</x:v>
      </x:c>
      <x:c r="S10" s="67">
        <x:f t="shared" si="8"/>
        <x:v>20</x:v>
      </x:c>
      <x:c r="T10" s="70"/>
      <x:c r="U10" s="72">
        <x:f t="shared" si="9"/>
        <x:v>0</x:v>
      </x:c>
      <x:c r="V10" s="73">
        <x:f t="shared" si="10"/>
        <x:v>60</x:v>
      </x:c>
      <x:c r="W10" s="70"/>
      <x:c r="X10" s="72">
        <x:f t="shared" si="11"/>
        <x:v>0</x:v>
      </x:c>
      <x:c r="Y10" s="74">
        <x:f t="shared" si="12"/>
        <x:v>40</x:v>
      </x:c>
      <x:c r="Z10" s="70"/>
      <x:c r="AA10" s="72">
        <x:f t="shared" si="13"/>
        <x:v>0</x:v>
      </x:c>
      <x:c r="AB10" s="74">
        <x:f t="shared" si="14"/>
        <x:v>32</x:v>
      </x:c>
      <x:c r="AC10" s="70"/>
      <x:c r="AD10" s="72">
        <x:f t="shared" si="15"/>
        <x:v>0</x:v>
      </x:c>
      <x:c r="AE10" s="74">
        <x:f t="shared" si="16"/>
        <x:v>19.32741865</x:v>
      </x:c>
      <x:c r="AF10" s="70"/>
      <x:c r="AG10" s="72">
        <x:f t="shared" si="17"/>
        <x:v>0</x:v>
      </x:c>
      <x:c r="AH10" s="74">
        <x:f t="shared" si="18"/>
        <x:v>25</x:v>
      </x:c>
      <x:c r="AI10" s="70"/>
      <x:c r="AJ10" s="72">
        <x:f t="shared" si="19"/>
        <x:v>0</x:v>
      </x:c>
      <x:c r="AK10" s="74">
        <x:f t="shared" si="20"/>
        <x:v>30</x:v>
      </x:c>
      <x:c r="AL10" s="70"/>
      <x:c r="AM10" s="72">
        <x:f t="shared" si="21"/>
        <x:v>0</x:v>
      </x:c>
      <x:c r="AN10" s="74">
        <x:f t="shared" si="22"/>
        <x:v>20</x:v>
      </x:c>
      <x:c r="AO10" s="70"/>
      <x:c r="AP10" s="72">
        <x:f t="shared" si="23"/>
        <x:v>0</x:v>
      </x:c>
      <x:c r="AQ10" s="74">
        <x:f t="shared" si="24"/>
        <x:v>30</x:v>
      </x:c>
      <x:c r="AR10" s="70"/>
      <x:c r="AS10" s="72">
        <x:f t="shared" si="25"/>
        <x:v>0</x:v>
      </x:c>
      <x:c r="AT10" s="74">
        <x:f t="shared" si="26"/>
        <x:v>38</x:v>
      </x:c>
      <x:c r="AU10" s="74"/>
      <x:c r="AV10" s="72">
        <x:f t="shared" si="27"/>
        <x:v>0</x:v>
      </x:c>
      <x:c r="AW10" s="74">
        <x:f t="shared" si="28"/>
        <x:v>20</x:v>
      </x:c>
      <x:c r="AX10" s="70"/>
      <x:c r="AY10" s="72">
        <x:f t="shared" si="29"/>
        <x:v>0</x:v>
      </x:c>
      <x:c r="AZ10" s="74">
        <x:f t="shared" si="30"/>
        <x:v>215</x:v>
      </x:c>
      <x:c r="BA10" s="75"/>
      <x:c r="BB10" s="72">
        <x:f t="shared" si="31"/>
        <x:v>0</x:v>
      </x:c>
      <x:c r="BC10" s="73">
        <x:f t="shared" si="32"/>
        <x:v>1</x:v>
      </x:c>
      <x:c r="BD10" s="70"/>
      <x:c r="BE10" s="72">
        <x:f t="shared" si="33"/>
        <x:v>0</x:v>
      </x:c>
      <x:c r="BF10" s="74">
        <x:f t="shared" si="34"/>
        <x:v>50</x:v>
      </x:c>
      <x:c r="BG10" s="70"/>
      <x:c r="BH10" s="72">
        <x:f t="shared" si="35"/>
        <x:v>0</x:v>
      </x:c>
      <x:c r="BI10" s="76">
        <x:f t="shared" si="36"/>
        <x:v>2.86</x:v>
      </x:c>
      <x:c r="BJ10" s="76"/>
      <x:c r="BK10" s="72">
        <x:f t="shared" si="37"/>
        <x:v>0</x:v>
      </x:c>
      <x:c r="BL10" s="76">
        <x:f t="shared" si="38"/>
        <x:v>3</x:v>
      </x:c>
      <x:c r="BM10" s="77"/>
      <x:c r="BN10" s="72">
        <x:f t="shared" si="39"/>
        <x:v>0</x:v>
      </x:c>
      <x:c r="BO10" s="78"/>
      <x:c r="BP10" s="78"/>
      <x:c r="BQ10" s="79" t="str">
        <x:f t="shared" si="40"/>
        <x:v>0</x:v>
      </x:c>
      <x:c r="BR10" s="72"/>
      <x:c r="BS10" s="72"/>
      <x:c r="BT10" s="72"/>
      <x:c r="BU10" s="72"/>
      <x:c r="BV10" s="72"/>
      <x:c r="BW10" s="74"/>
      <x:c r="BX10" s="65"/>
      <x:c r="BY10" s="65"/>
      <x:c r="BZ10" s="65"/>
      <x:c r="CA10" s="65"/>
      <x:c r="CB10" s="65"/>
      <x:c r="CC10" s="65"/>
      <x:c r="CD10" s="65"/>
      <x:c r="CE10" s="65"/>
      <x:c r="CF10" s="81" t="s">
        <x:v>65</x:v>
      </x:c>
    </x:row>
    <x:row r="11" ht="15.75" customHeight="1">
      <x:c r="A11" s="62">
        <x:v>8.0</x:v>
      </x:c>
      <x:c r="B11" s="63" t="s">
        <x:v>148</x:v>
      </x:c>
      <x:c r="C11" s="64">
        <x:v>15340.0</x:v>
      </x:c>
      <x:c r="D11" s="65"/>
      <x:c r="E11" s="65"/>
      <x:c r="F11" s="66" t="str">
        <x:f t="shared" si="1"/>
        <x:v>0</x:v>
      </x:c>
      <x:c r="G11" s="67">
        <x:f t="shared" si="2"/>
        <x:v>220.896</x:v>
      </x:c>
      <x:c r="H11" s="67">
        <x:f t="shared" si="3"/>
        <x:v>18.408</x:v>
      </x:c>
      <x:c r="I11" s="67">
        <x:f t="shared" si="4"/>
        <x:v>4.248</x:v>
      </x:c>
      <x:c r="J11" s="68"/>
      <x:c r="K11" s="68"/>
      <x:c r="L11" s="68"/>
      <x:c r="M11" s="69"/>
      <x:c r="N11" s="66" t="str">
        <x:f t="shared" si="5"/>
        <x:v>0</x:v>
      </x:c>
      <x:c r="O11" s="68"/>
      <x:c r="P11" s="66" t="str">
        <x:f t="shared" si="6"/>
        <x:v>0</x:v>
      </x:c>
      <x:c r="Q11" s="65"/>
      <x:c r="R11" s="66" t="str">
        <x:f t="shared" si="7"/>
        <x:v>0</x:v>
      </x:c>
      <x:c r="S11" s="67">
        <x:f t="shared" si="8"/>
        <x:v>20</x:v>
      </x:c>
      <x:c r="T11" s="70"/>
      <x:c r="U11" s="72">
        <x:f t="shared" si="9"/>
        <x:v>0</x:v>
      </x:c>
      <x:c r="V11" s="73">
        <x:f t="shared" si="10"/>
        <x:v>60</x:v>
      </x:c>
      <x:c r="W11" s="70"/>
      <x:c r="X11" s="72">
        <x:f t="shared" si="11"/>
        <x:v>0</x:v>
      </x:c>
      <x:c r="Y11" s="74">
        <x:f t="shared" si="12"/>
        <x:v>40</x:v>
      </x:c>
      <x:c r="Z11" s="70"/>
      <x:c r="AA11" s="72">
        <x:f t="shared" si="13"/>
        <x:v>0</x:v>
      </x:c>
      <x:c r="AB11" s="74">
        <x:f t="shared" si="14"/>
        <x:v>36</x:v>
      </x:c>
      <x:c r="AC11" s="70"/>
      <x:c r="AD11" s="72">
        <x:f t="shared" si="15"/>
        <x:v>0</x:v>
      </x:c>
      <x:c r="AE11" s="74">
        <x:f t="shared" si="16"/>
        <x:v>21.62055</x:v>
      </x:c>
      <x:c r="AF11" s="70"/>
      <x:c r="AG11" s="72">
        <x:f t="shared" si="17"/>
        <x:v>0</x:v>
      </x:c>
      <x:c r="AH11" s="74">
        <x:f t="shared" si="18"/>
        <x:v>25</x:v>
      </x:c>
      <x:c r="AI11" s="70"/>
      <x:c r="AJ11" s="72">
        <x:f t="shared" si="19"/>
        <x:v>0</x:v>
      </x:c>
      <x:c r="AK11" s="74">
        <x:f t="shared" si="20"/>
        <x:v>30</x:v>
      </x:c>
      <x:c r="AL11" s="70"/>
      <x:c r="AM11" s="72">
        <x:f t="shared" si="21"/>
        <x:v>0</x:v>
      </x:c>
      <x:c r="AN11" s="74">
        <x:f t="shared" si="22"/>
        <x:v>20</x:v>
      </x:c>
      <x:c r="AO11" s="70"/>
      <x:c r="AP11" s="72">
        <x:f t="shared" si="23"/>
        <x:v>0</x:v>
      </x:c>
      <x:c r="AQ11" s="74">
        <x:f t="shared" si="24"/>
        <x:v>30</x:v>
      </x:c>
      <x:c r="AR11" s="70"/>
      <x:c r="AS11" s="72">
        <x:f t="shared" si="25"/>
        <x:v>0</x:v>
      </x:c>
      <x:c r="AT11" s="74">
        <x:f t="shared" si="26"/>
        <x:v>42</x:v>
      </x:c>
      <x:c r="AU11" s="74"/>
      <x:c r="AV11" s="72">
        <x:f t="shared" si="27"/>
        <x:v>0</x:v>
      </x:c>
      <x:c r="AW11" s="74">
        <x:f t="shared" si="28"/>
        <x:v>20</x:v>
      </x:c>
      <x:c r="AX11" s="70"/>
      <x:c r="AY11" s="72">
        <x:f t="shared" si="29"/>
        <x:v>0</x:v>
      </x:c>
      <x:c r="AZ11" s="74">
        <x:f t="shared" si="30"/>
        <x:v>223</x:v>
      </x:c>
      <x:c r="BA11" s="75"/>
      <x:c r="BB11" s="72">
        <x:f t="shared" si="31"/>
        <x:v>0</x:v>
      </x:c>
      <x:c r="BC11" s="73">
        <x:f t="shared" si="32"/>
        <x:v>1</x:v>
      </x:c>
      <x:c r="BD11" s="70"/>
      <x:c r="BE11" s="72">
        <x:f t="shared" si="33"/>
        <x:v>0</x:v>
      </x:c>
      <x:c r="BF11" s="74">
        <x:f t="shared" si="34"/>
        <x:v>50</x:v>
      </x:c>
      <x:c r="BG11" s="70"/>
      <x:c r="BH11" s="72">
        <x:f t="shared" si="35"/>
        <x:v>0</x:v>
      </x:c>
      <x:c r="BI11" s="76">
        <x:f t="shared" si="36"/>
        <x:v>2.94</x:v>
      </x:c>
      <x:c r="BJ11" s="76"/>
      <x:c r="BK11" s="72">
        <x:f t="shared" si="37"/>
        <x:v>0</x:v>
      </x:c>
      <x:c r="BL11" s="76">
        <x:f t="shared" si="38"/>
        <x:v>3</x:v>
      </x:c>
      <x:c r="BM11" s="77"/>
      <x:c r="BN11" s="72">
        <x:f t="shared" si="39"/>
        <x:v>0</x:v>
      </x:c>
      <x:c r="BO11" s="78"/>
      <x:c r="BP11" s="78"/>
      <x:c r="BQ11" s="79" t="str">
        <x:f t="shared" si="40"/>
        <x:v>0</x:v>
      </x:c>
      <x:c r="BR11" s="72"/>
      <x:c r="BS11" s="72"/>
      <x:c r="BT11" s="72"/>
      <x:c r="BU11" s="72"/>
      <x:c r="BV11" s="72"/>
      <x:c r="BW11" s="74"/>
      <x:c r="BX11" s="69"/>
      <x:c r="BY11" s="69"/>
      <x:c r="BZ11" s="69"/>
      <x:c r="CA11" s="69"/>
      <x:c r="CB11" s="69"/>
      <x:c r="CC11" s="69"/>
      <x:c r="CD11" s="69"/>
      <x:c r="CE11" s="69"/>
      <x:c r="CF11" s="81" t="s">
        <x:v>65</x:v>
      </x:c>
    </x:row>
    <x:row r="12" ht="15.75" customHeight="1">
      <x:c r="A12" s="62">
        <x:v>9.0</x:v>
      </x:c>
      <x:c r="B12" s="63" t="s">
        <x:v>149</x:v>
      </x:c>
      <x:c r="C12" s="64">
        <x:v>12352.0</x:v>
      </x:c>
      <x:c r="D12" s="65"/>
      <x:c r="E12" s="65"/>
      <x:c r="F12" s="66" t="str">
        <x:f t="shared" si="1"/>
        <x:v>0</x:v>
      </x:c>
      <x:c r="G12" s="67">
        <x:f t="shared" si="2"/>
        <x:v>177.8688</x:v>
      </x:c>
      <x:c r="H12" s="67">
        <x:f t="shared" si="3"/>
        <x:v>14.8224</x:v>
      </x:c>
      <x:c r="I12" s="67">
        <x:f t="shared" si="4"/>
        <x:v>3.420553846</x:v>
      </x:c>
      <x:c r="J12" s="68"/>
      <x:c r="K12" s="68"/>
      <x:c r="L12" s="68"/>
      <x:c r="M12" s="68"/>
      <x:c r="N12" s="66" t="str">
        <x:f t="shared" si="5"/>
        <x:v>0</x:v>
      </x:c>
      <x:c r="O12" s="68"/>
      <x:c r="P12" s="66" t="str">
        <x:f t="shared" si="6"/>
        <x:v>0</x:v>
      </x:c>
      <x:c r="Q12" s="65"/>
      <x:c r="R12" s="66" t="str">
        <x:f t="shared" si="7"/>
        <x:v>0</x:v>
      </x:c>
      <x:c r="S12" s="67">
        <x:f t="shared" si="8"/>
        <x:v>20</x:v>
      </x:c>
      <x:c r="T12" s="70"/>
      <x:c r="U12" s="72">
        <x:f t="shared" si="9"/>
        <x:v>0</x:v>
      </x:c>
      <x:c r="V12" s="73">
        <x:f t="shared" si="10"/>
        <x:v>40</x:v>
      </x:c>
      <x:c r="W12" s="70"/>
      <x:c r="X12" s="72">
        <x:f t="shared" si="11"/>
        <x:v>0</x:v>
      </x:c>
      <x:c r="Y12" s="74">
        <x:f t="shared" si="12"/>
        <x:v>30</x:v>
      </x:c>
      <x:c r="Z12" s="70"/>
      <x:c r="AA12" s="72">
        <x:f t="shared" si="13"/>
        <x:v>0</x:v>
      </x:c>
      <x:c r="AB12" s="74">
        <x:f t="shared" si="14"/>
        <x:v>28</x:v>
      </x:c>
      <x:c r="AC12" s="70"/>
      <x:c r="AD12" s="72">
        <x:f t="shared" si="15"/>
        <x:v>0</x:v>
      </x:c>
      <x:c r="AE12" s="74">
        <x:f t="shared" si="16"/>
        <x:v>17.40919385</x:v>
      </x:c>
      <x:c r="AF12" s="70"/>
      <x:c r="AG12" s="72">
        <x:f t="shared" si="17"/>
        <x:v>0</x:v>
      </x:c>
      <x:c r="AH12" s="74">
        <x:f t="shared" si="18"/>
        <x:v>20</x:v>
      </x:c>
      <x:c r="AI12" s="70"/>
      <x:c r="AJ12" s="72">
        <x:f t="shared" si="19"/>
        <x:v>0</x:v>
      </x:c>
      <x:c r="AK12" s="74">
        <x:f t="shared" si="20"/>
        <x:v>25</x:v>
      </x:c>
      <x:c r="AL12" s="70"/>
      <x:c r="AM12" s="72">
        <x:f t="shared" si="21"/>
        <x:v>0</x:v>
      </x:c>
      <x:c r="AN12" s="74">
        <x:f t="shared" si="22"/>
        <x:v>20</x:v>
      </x:c>
      <x:c r="AO12" s="70"/>
      <x:c r="AP12" s="72">
        <x:f t="shared" si="23"/>
        <x:v>0</x:v>
      </x:c>
      <x:c r="AQ12" s="74">
        <x:f t="shared" si="24"/>
        <x:v>30</x:v>
      </x:c>
      <x:c r="AR12" s="70"/>
      <x:c r="AS12" s="72">
        <x:f t="shared" si="25"/>
        <x:v>0</x:v>
      </x:c>
      <x:c r="AT12" s="74">
        <x:f t="shared" si="26"/>
        <x:v>34</x:v>
      </x:c>
      <x:c r="AU12" s="74"/>
      <x:c r="AV12" s="72">
        <x:f t="shared" si="27"/>
        <x:v>0</x:v>
      </x:c>
      <x:c r="AW12" s="74">
        <x:f t="shared" si="28"/>
        <x:v>20</x:v>
      </x:c>
      <x:c r="AX12" s="70"/>
      <x:c r="AY12" s="72">
        <x:f t="shared" si="29"/>
        <x:v>0</x:v>
      </x:c>
      <x:c r="AZ12" s="74">
        <x:f t="shared" si="30"/>
        <x:v>187</x:v>
      </x:c>
      <x:c r="BA12" s="75"/>
      <x:c r="BB12" s="72">
        <x:f t="shared" si="31"/>
        <x:v>0</x:v>
      </x:c>
      <x:c r="BC12" s="73">
        <x:f t="shared" si="32"/>
        <x:v>1</x:v>
      </x:c>
      <x:c r="BD12" s="70"/>
      <x:c r="BE12" s="72">
        <x:f t="shared" si="33"/>
        <x:v>0</x:v>
      </x:c>
      <x:c r="BF12" s="74">
        <x:f t="shared" si="34"/>
        <x:v>45</x:v>
      </x:c>
      <x:c r="BG12" s="70"/>
      <x:c r="BH12" s="72">
        <x:f t="shared" si="35"/>
        <x:v>0</x:v>
      </x:c>
      <x:c r="BI12" s="76">
        <x:f t="shared" si="36"/>
        <x:v>2.53</x:v>
      </x:c>
      <x:c r="BJ12" s="76"/>
      <x:c r="BK12" s="72">
        <x:f t="shared" si="37"/>
        <x:v>0</x:v>
      </x:c>
      <x:c r="BL12" s="76">
        <x:f t="shared" si="38"/>
        <x:v>2</x:v>
      </x:c>
      <x:c r="BM12" s="77"/>
      <x:c r="BN12" s="72">
        <x:f t="shared" si="39"/>
        <x:v>0</x:v>
      </x:c>
      <x:c r="BO12" s="78"/>
      <x:c r="BP12" s="78"/>
      <x:c r="BQ12" s="79" t="str">
        <x:f t="shared" si="40"/>
        <x:v>0</x:v>
      </x:c>
      <x:c r="BR12" s="72"/>
      <x:c r="BS12" s="72"/>
      <x:c r="BT12" s="72"/>
      <x:c r="BU12" s="72"/>
      <x:c r="BV12" s="72"/>
      <x:c r="BW12" s="74"/>
      <x:c r="BX12" s="69"/>
      <x:c r="BY12" s="69"/>
      <x:c r="BZ12" s="69"/>
      <x:c r="CA12" s="69"/>
      <x:c r="CB12" s="69"/>
      <x:c r="CC12" s="69"/>
      <x:c r="CD12" s="69"/>
      <x:c r="CE12" s="69"/>
      <x:c r="CF12" s="81" t="s">
        <x:v>65</x:v>
      </x:c>
    </x:row>
    <x:row r="13" ht="15.75" customHeight="1">
      <x:c r="A13" s="62">
        <x:v>10.0</x:v>
      </x:c>
      <x:c r="B13" s="63" t="s">
        <x:v>150</x:v>
      </x:c>
      <x:c r="C13" s="64">
        <x:v>15840.0</x:v>
      </x:c>
      <x:c r="D13" s="65"/>
      <x:c r="E13" s="65"/>
      <x:c r="F13" s="66" t="str">
        <x:f t="shared" si="1"/>
        <x:v>0</x:v>
      </x:c>
      <x:c r="G13" s="67">
        <x:f t="shared" si="2"/>
        <x:v>228.096</x:v>
      </x:c>
      <x:c r="H13" s="67">
        <x:f t="shared" si="3"/>
        <x:v>19.008</x:v>
      </x:c>
      <x:c r="I13" s="67">
        <x:f t="shared" si="4"/>
        <x:v>4.386461538</x:v>
      </x:c>
      <x:c r="J13" s="68"/>
      <x:c r="K13" s="68"/>
      <x:c r="L13" s="68"/>
      <x:c r="M13" s="68"/>
      <x:c r="N13" s="66" t="str">
        <x:f t="shared" si="5"/>
        <x:v>0</x:v>
      </x:c>
      <x:c r="O13" s="68"/>
      <x:c r="P13" s="66" t="str">
        <x:f t="shared" si="6"/>
        <x:v>0</x:v>
      </x:c>
      <x:c r="Q13" s="65"/>
      <x:c r="R13" s="66" t="str">
        <x:f t="shared" si="7"/>
        <x:v>0</x:v>
      </x:c>
      <x:c r="S13" s="67">
        <x:f t="shared" si="8"/>
        <x:v>20</x:v>
      </x:c>
      <x:c r="T13" s="70"/>
      <x:c r="U13" s="72">
        <x:f t="shared" si="9"/>
        <x:v>0</x:v>
      </x:c>
      <x:c r="V13" s="73">
        <x:f t="shared" si="10"/>
        <x:v>60</x:v>
      </x:c>
      <x:c r="W13" s="70"/>
      <x:c r="X13" s="72">
        <x:f t="shared" si="11"/>
        <x:v>0</x:v>
      </x:c>
      <x:c r="Y13" s="74">
        <x:f t="shared" si="12"/>
        <x:v>40</x:v>
      </x:c>
      <x:c r="Z13" s="70"/>
      <x:c r="AA13" s="72">
        <x:f t="shared" si="13"/>
        <x:v>0</x:v>
      </x:c>
      <x:c r="AB13" s="74">
        <x:f t="shared" si="14"/>
        <x:v>36</x:v>
      </x:c>
      <x:c r="AC13" s="70"/>
      <x:c r="AD13" s="72">
        <x:f t="shared" si="15"/>
        <x:v>0</x:v>
      </x:c>
      <x:c r="AE13" s="74">
        <x:f t="shared" si="16"/>
        <x:v>22.32526154</x:v>
      </x:c>
      <x:c r="AF13" s="70"/>
      <x:c r="AG13" s="72">
        <x:f t="shared" si="17"/>
        <x:v>0</x:v>
      </x:c>
      <x:c r="AH13" s="74">
        <x:f t="shared" si="18"/>
        <x:v>25</x:v>
      </x:c>
      <x:c r="AI13" s="70"/>
      <x:c r="AJ13" s="72">
        <x:f t="shared" si="19"/>
        <x:v>0</x:v>
      </x:c>
      <x:c r="AK13" s="74">
        <x:f t="shared" si="20"/>
        <x:v>30</x:v>
      </x:c>
      <x:c r="AL13" s="70"/>
      <x:c r="AM13" s="72">
        <x:f t="shared" si="21"/>
        <x:v>0</x:v>
      </x:c>
      <x:c r="AN13" s="74">
        <x:f t="shared" si="22"/>
        <x:v>20</x:v>
      </x:c>
      <x:c r="AO13" s="70"/>
      <x:c r="AP13" s="72">
        <x:f t="shared" si="23"/>
        <x:v>0</x:v>
      </x:c>
      <x:c r="AQ13" s="74">
        <x:f t="shared" si="24"/>
        <x:v>30</x:v>
      </x:c>
      <x:c r="AR13" s="70"/>
      <x:c r="AS13" s="72">
        <x:f t="shared" si="25"/>
        <x:v>0</x:v>
      </x:c>
      <x:c r="AT13" s="74">
        <x:f t="shared" si="26"/>
        <x:v>44</x:v>
      </x:c>
      <x:c r="AU13" s="74"/>
      <x:c r="AV13" s="72">
        <x:f t="shared" si="27"/>
        <x:v>0</x:v>
      </x:c>
      <x:c r="AW13" s="74">
        <x:f t="shared" si="28"/>
        <x:v>20</x:v>
      </x:c>
      <x:c r="AX13" s="70"/>
      <x:c r="AY13" s="72">
        <x:f t="shared" si="29"/>
        <x:v>0</x:v>
      </x:c>
      <x:c r="AZ13" s="74">
        <x:f t="shared" si="30"/>
        <x:v>225</x:v>
      </x:c>
      <x:c r="BA13" s="75"/>
      <x:c r="BB13" s="72">
        <x:f t="shared" si="31"/>
        <x:v>0</x:v>
      </x:c>
      <x:c r="BC13" s="73">
        <x:f t="shared" si="32"/>
        <x:v>1</x:v>
      </x:c>
      <x:c r="BD13" s="70"/>
      <x:c r="BE13" s="72">
        <x:f t="shared" si="33"/>
        <x:v>0</x:v>
      </x:c>
      <x:c r="BF13" s="74">
        <x:f t="shared" si="34"/>
        <x:v>50</x:v>
      </x:c>
      <x:c r="BG13" s="70"/>
      <x:c r="BH13" s="72">
        <x:f t="shared" si="35"/>
        <x:v>0</x:v>
      </x:c>
      <x:c r="BI13" s="76">
        <x:f t="shared" si="36"/>
        <x:v>2.96</x:v>
      </x:c>
      <x:c r="BJ13" s="76"/>
      <x:c r="BK13" s="72">
        <x:f t="shared" si="37"/>
        <x:v>0</x:v>
      </x:c>
      <x:c r="BL13" s="76">
        <x:f t="shared" si="38"/>
        <x:v>3</x:v>
      </x:c>
      <x:c r="BM13" s="77"/>
      <x:c r="BN13" s="72">
        <x:f t="shared" si="39"/>
        <x:v>0</x:v>
      </x:c>
      <x:c r="BO13" s="78"/>
      <x:c r="BP13" s="78"/>
      <x:c r="BQ13" s="79" t="str">
        <x:f t="shared" si="40"/>
        <x:v>0</x:v>
      </x:c>
      <x:c r="BR13" s="72"/>
      <x:c r="BS13" s="72"/>
      <x:c r="BT13" s="72"/>
      <x:c r="BU13" s="72"/>
      <x:c r="BV13" s="72"/>
      <x:c r="BW13" s="74"/>
      <x:c r="BX13" s="69"/>
      <x:c r="BY13" s="69"/>
      <x:c r="BZ13" s="69"/>
      <x:c r="CA13" s="69"/>
      <x:c r="CB13" s="69"/>
      <x:c r="CC13" s="69"/>
      <x:c r="CD13" s="69"/>
      <x:c r="CE13" s="69"/>
      <x:c r="CF13" s="81" t="s">
        <x:v>65</x:v>
      </x:c>
    </x:row>
    <x:row r="14" ht="15.75" customHeight="1">
      <x:c r="A14" s="62">
        <x:v>11.0</x:v>
      </x:c>
      <x:c r="B14" s="63" t="s">
        <x:v>151</x:v>
      </x:c>
      <x:c r="C14" s="64">
        <x:v>12378.0</x:v>
      </x:c>
      <x:c r="D14" s="65"/>
      <x:c r="E14" s="65"/>
      <x:c r="F14" s="66" t="str">
        <x:f t="shared" si="1"/>
        <x:v>0</x:v>
      </x:c>
      <x:c r="G14" s="67">
        <x:f t="shared" si="2"/>
        <x:v>178.2432</x:v>
      </x:c>
      <x:c r="H14" s="67">
        <x:f t="shared" si="3"/>
        <x:v>14.8536</x:v>
      </x:c>
      <x:c r="I14" s="67">
        <x:f t="shared" si="4"/>
        <x:v>3.427753846</x:v>
      </x:c>
      <x:c r="J14" s="68"/>
      <x:c r="K14" s="68"/>
      <x:c r="L14" s="68"/>
      <x:c r="M14" s="69"/>
      <x:c r="N14" s="66" t="str">
        <x:f t="shared" si="5"/>
        <x:v>0</x:v>
      </x:c>
      <x:c r="O14" s="68"/>
      <x:c r="P14" s="66" t="str">
        <x:f t="shared" si="6"/>
        <x:v>0</x:v>
      </x:c>
      <x:c r="Q14" s="65"/>
      <x:c r="R14" s="66" t="str">
        <x:f t="shared" si="7"/>
        <x:v>0</x:v>
      </x:c>
      <x:c r="S14" s="67">
        <x:f t="shared" si="8"/>
        <x:v>20</x:v>
      </x:c>
      <x:c r="T14" s="70"/>
      <x:c r="U14" s="72">
        <x:f t="shared" si="9"/>
        <x:v>0</x:v>
      </x:c>
      <x:c r="V14" s="73">
        <x:f t="shared" si="10"/>
        <x:v>40</x:v>
      </x:c>
      <x:c r="W14" s="70"/>
      <x:c r="X14" s="72">
        <x:f t="shared" si="11"/>
        <x:v>0</x:v>
      </x:c>
      <x:c r="Y14" s="74">
        <x:f t="shared" si="12"/>
        <x:v>30</x:v>
      </x:c>
      <x:c r="Z14" s="70"/>
      <x:c r="AA14" s="72">
        <x:f t="shared" si="13"/>
        <x:v>0</x:v>
      </x:c>
      <x:c r="AB14" s="74">
        <x:f t="shared" si="14"/>
        <x:v>28</x:v>
      </x:c>
      <x:c r="AC14" s="70"/>
      <x:c r="AD14" s="72">
        <x:f t="shared" si="15"/>
        <x:v>0</x:v>
      </x:c>
      <x:c r="AE14" s="74">
        <x:f t="shared" si="16"/>
        <x:v>17.44583885</x:v>
      </x:c>
      <x:c r="AF14" s="70"/>
      <x:c r="AG14" s="72">
        <x:f t="shared" si="17"/>
        <x:v>0</x:v>
      </x:c>
      <x:c r="AH14" s="74">
        <x:f t="shared" si="18"/>
        <x:v>20</x:v>
      </x:c>
      <x:c r="AI14" s="70"/>
      <x:c r="AJ14" s="72">
        <x:f t="shared" si="19"/>
        <x:v>0</x:v>
      </x:c>
      <x:c r="AK14" s="74">
        <x:f t="shared" si="20"/>
        <x:v>25</x:v>
      </x:c>
      <x:c r="AL14" s="70"/>
      <x:c r="AM14" s="72">
        <x:f t="shared" si="21"/>
        <x:v>0</x:v>
      </x:c>
      <x:c r="AN14" s="74">
        <x:f t="shared" si="22"/>
        <x:v>20</x:v>
      </x:c>
      <x:c r="AO14" s="70"/>
      <x:c r="AP14" s="72">
        <x:f t="shared" si="23"/>
        <x:v>0</x:v>
      </x:c>
      <x:c r="AQ14" s="74">
        <x:f t="shared" si="24"/>
        <x:v>30</x:v>
      </x:c>
      <x:c r="AR14" s="70"/>
      <x:c r="AS14" s="72">
        <x:f t="shared" si="25"/>
        <x:v>0</x:v>
      </x:c>
      <x:c r="AT14" s="74">
        <x:f t="shared" si="26"/>
        <x:v>34</x:v>
      </x:c>
      <x:c r="AU14" s="74"/>
      <x:c r="AV14" s="72">
        <x:f t="shared" si="27"/>
        <x:v>0</x:v>
      </x:c>
      <x:c r="AW14" s="74">
        <x:f t="shared" si="28"/>
        <x:v>20</x:v>
      </x:c>
      <x:c r="AX14" s="70"/>
      <x:c r="AY14" s="72">
        <x:f t="shared" si="29"/>
        <x:v>0</x:v>
      </x:c>
      <x:c r="AZ14" s="74">
        <x:f t="shared" si="30"/>
        <x:v>187</x:v>
      </x:c>
      <x:c r="BA14" s="75"/>
      <x:c r="BB14" s="72">
        <x:f t="shared" si="31"/>
        <x:v>0</x:v>
      </x:c>
      <x:c r="BC14" s="73">
        <x:f t="shared" si="32"/>
        <x:v>1</x:v>
      </x:c>
      <x:c r="BD14" s="70"/>
      <x:c r="BE14" s="72">
        <x:f t="shared" si="33"/>
        <x:v>0</x:v>
      </x:c>
      <x:c r="BF14" s="74">
        <x:f t="shared" si="34"/>
        <x:v>45</x:v>
      </x:c>
      <x:c r="BG14" s="70"/>
      <x:c r="BH14" s="72">
        <x:f t="shared" si="35"/>
        <x:v>0</x:v>
      </x:c>
      <x:c r="BI14" s="76">
        <x:f t="shared" si="36"/>
        <x:v>2.53</x:v>
      </x:c>
      <x:c r="BJ14" s="76"/>
      <x:c r="BK14" s="72">
        <x:f t="shared" si="37"/>
        <x:v>0</x:v>
      </x:c>
      <x:c r="BL14" s="76">
        <x:f t="shared" si="38"/>
        <x:v>2</x:v>
      </x:c>
      <x:c r="BM14" s="77"/>
      <x:c r="BN14" s="72">
        <x:f t="shared" si="39"/>
        <x:v>0</x:v>
      </x:c>
      <x:c r="BO14" s="78"/>
      <x:c r="BP14" s="78"/>
      <x:c r="BQ14" s="79" t="str">
        <x:f t="shared" si="40"/>
        <x:v>0</x:v>
      </x:c>
      <x:c r="BR14" s="72"/>
      <x:c r="BS14" s="72"/>
      <x:c r="BT14" s="72"/>
      <x:c r="BU14" s="72"/>
      <x:c r="BV14" s="72"/>
      <x:c r="BW14" s="74"/>
      <x:c r="BX14" s="69"/>
      <x:c r="BY14" s="69"/>
      <x:c r="BZ14" s="69"/>
      <x:c r="CA14" s="69"/>
      <x:c r="CB14" s="69"/>
      <x:c r="CC14" s="69"/>
      <x:c r="CD14" s="69"/>
      <x:c r="CE14" s="69"/>
      <x:c r="CF14" s="81" t="s">
        <x:v>65</x:v>
      </x:c>
    </x:row>
    <x:row r="15" ht="15.75" customHeight="1">
      <x:c r="A15" s="62">
        <x:v>12.0</x:v>
      </x:c>
      <x:c r="B15" s="63" t="s">
        <x:v>152</x:v>
      </x:c>
      <x:c r="C15" s="64">
        <x:v>14117.0</x:v>
      </x:c>
      <x:c r="D15" s="65"/>
      <x:c r="E15" s="65"/>
      <x:c r="F15" s="66" t="str">
        <x:f t="shared" si="1"/>
        <x:v>0</x:v>
      </x:c>
      <x:c r="G15" s="67">
        <x:f t="shared" si="2"/>
        <x:v>203.2848</x:v>
      </x:c>
      <x:c r="H15" s="67">
        <x:f t="shared" si="3"/>
        <x:v>16.9404</x:v>
      </x:c>
      <x:c r="I15" s="67">
        <x:f t="shared" si="4"/>
        <x:v>3.909323077</x:v>
      </x:c>
      <x:c r="J15" s="68"/>
      <x:c r="K15" s="68"/>
      <x:c r="L15" s="68"/>
      <x:c r="M15" s="69"/>
      <x:c r="N15" s="66" t="str">
        <x:f t="shared" si="5"/>
        <x:v>0</x:v>
      </x:c>
      <x:c r="O15" s="68"/>
      <x:c r="P15" s="66" t="str">
        <x:f t="shared" si="6"/>
        <x:v>0</x:v>
      </x:c>
      <x:c r="Q15" s="65"/>
      <x:c r="R15" s="66" t="str">
        <x:f t="shared" si="7"/>
        <x:v>0</x:v>
      </x:c>
      <x:c r="S15" s="67">
        <x:f t="shared" si="8"/>
        <x:v>20</x:v>
      </x:c>
      <x:c r="T15" s="70"/>
      <x:c r="U15" s="72">
        <x:f t="shared" si="9"/>
        <x:v>0</x:v>
      </x:c>
      <x:c r="V15" s="73">
        <x:f t="shared" si="10"/>
        <x:v>60</x:v>
      </x:c>
      <x:c r="W15" s="70"/>
      <x:c r="X15" s="72">
        <x:f t="shared" si="11"/>
        <x:v>0</x:v>
      </x:c>
      <x:c r="Y15" s="74">
        <x:f t="shared" si="12"/>
        <x:v>40</x:v>
      </x:c>
      <x:c r="Z15" s="70"/>
      <x:c r="AA15" s="72">
        <x:f t="shared" si="13"/>
        <x:v>0</x:v>
      </x:c>
      <x:c r="AB15" s="74">
        <x:f t="shared" si="14"/>
        <x:v>32</x:v>
      </x:c>
      <x:c r="AC15" s="70"/>
      <x:c r="AD15" s="72">
        <x:f t="shared" si="15"/>
        <x:v>0</x:v>
      </x:c>
      <x:c r="AE15" s="74">
        <x:f t="shared" si="16"/>
        <x:v>19.89682558</x:v>
      </x:c>
      <x:c r="AF15" s="70"/>
      <x:c r="AG15" s="72">
        <x:f t="shared" si="17"/>
        <x:v>0</x:v>
      </x:c>
      <x:c r="AH15" s="74">
        <x:f t="shared" si="18"/>
        <x:v>25</x:v>
      </x:c>
      <x:c r="AI15" s="70"/>
      <x:c r="AJ15" s="72">
        <x:f t="shared" si="19"/>
        <x:v>0</x:v>
      </x:c>
      <x:c r="AK15" s="74">
        <x:f t="shared" si="20"/>
        <x:v>30</x:v>
      </x:c>
      <x:c r="AL15" s="70"/>
      <x:c r="AM15" s="72">
        <x:f t="shared" si="21"/>
        <x:v>0</x:v>
      </x:c>
      <x:c r="AN15" s="74">
        <x:f t="shared" si="22"/>
        <x:v>20</x:v>
      </x:c>
      <x:c r="AO15" s="70"/>
      <x:c r="AP15" s="72">
        <x:f t="shared" si="23"/>
        <x:v>0</x:v>
      </x:c>
      <x:c r="AQ15" s="74">
        <x:f t="shared" si="24"/>
        <x:v>30</x:v>
      </x:c>
      <x:c r="AR15" s="70"/>
      <x:c r="AS15" s="72">
        <x:f t="shared" si="25"/>
        <x:v>0</x:v>
      </x:c>
      <x:c r="AT15" s="74">
        <x:f t="shared" si="26"/>
        <x:v>38</x:v>
      </x:c>
      <x:c r="AU15" s="74"/>
      <x:c r="AV15" s="72">
        <x:f t="shared" si="27"/>
        <x:v>0</x:v>
      </x:c>
      <x:c r="AW15" s="74">
        <x:f t="shared" si="28"/>
        <x:v>20</x:v>
      </x:c>
      <x:c r="AX15" s="70"/>
      <x:c r="AY15" s="72">
        <x:f t="shared" si="29"/>
        <x:v>0</x:v>
      </x:c>
      <x:c r="AZ15" s="74">
        <x:f t="shared" si="30"/>
        <x:v>215</x:v>
      </x:c>
      <x:c r="BA15" s="75"/>
      <x:c r="BB15" s="72">
        <x:f t="shared" si="31"/>
        <x:v>0</x:v>
      </x:c>
      <x:c r="BC15" s="73">
        <x:f t="shared" si="32"/>
        <x:v>1</x:v>
      </x:c>
      <x:c r="BD15" s="70"/>
      <x:c r="BE15" s="72">
        <x:f t="shared" si="33"/>
        <x:v>0</x:v>
      </x:c>
      <x:c r="BF15" s="74">
        <x:f t="shared" si="34"/>
        <x:v>50</x:v>
      </x:c>
      <x:c r="BG15" s="70"/>
      <x:c r="BH15" s="72">
        <x:f t="shared" si="35"/>
        <x:v>0</x:v>
      </x:c>
      <x:c r="BI15" s="76">
        <x:f t="shared" si="36"/>
        <x:v>2.86</x:v>
      </x:c>
      <x:c r="BJ15" s="76"/>
      <x:c r="BK15" s="72">
        <x:f t="shared" si="37"/>
        <x:v>0</x:v>
      </x:c>
      <x:c r="BL15" s="76">
        <x:f t="shared" si="38"/>
        <x:v>3</x:v>
      </x:c>
      <x:c r="BM15" s="77"/>
      <x:c r="BN15" s="72">
        <x:f t="shared" si="39"/>
        <x:v>0</x:v>
      </x:c>
      <x:c r="BO15" s="78"/>
      <x:c r="BP15" s="78"/>
      <x:c r="BQ15" s="79" t="str">
        <x:f t="shared" si="40"/>
        <x:v>0</x:v>
      </x:c>
      <x:c r="BR15" s="72"/>
      <x:c r="BS15" s="72"/>
      <x:c r="BT15" s="72"/>
      <x:c r="BU15" s="72"/>
      <x:c r="BV15" s="72"/>
      <x:c r="BW15" s="74"/>
      <x:c r="BX15" s="69"/>
      <x:c r="BY15" s="69"/>
      <x:c r="BZ15" s="69"/>
      <x:c r="CA15" s="69"/>
      <x:c r="CB15" s="69"/>
      <x:c r="CC15" s="69"/>
      <x:c r="CD15" s="69"/>
      <x:c r="CE15" s="69"/>
      <x:c r="CF15" s="81" t="s">
        <x:v>65</x:v>
      </x:c>
    </x:row>
    <x:row r="16" ht="15.75" customHeight="1">
      <x:c r="A16" s="62">
        <x:v>13.0</x:v>
      </x:c>
      <x:c r="B16" s="63" t="s">
        <x:v>153</x:v>
      </x:c>
      <x:c r="C16" s="64">
        <x:v>10567.0</x:v>
      </x:c>
      <x:c r="D16" s="65"/>
      <x:c r="E16" s="65"/>
      <x:c r="F16" s="66" t="str">
        <x:f t="shared" si="1"/>
        <x:v>0</x:v>
      </x:c>
      <x:c r="G16" s="67">
        <x:f t="shared" si="2"/>
        <x:v>152.1648</x:v>
      </x:c>
      <x:c r="H16" s="67">
        <x:f t="shared" si="3"/>
        <x:v>12.6804</x:v>
      </x:c>
      <x:c r="I16" s="67">
        <x:f t="shared" si="4"/>
        <x:v>2.926246154</x:v>
      </x:c>
      <x:c r="J16" s="68"/>
      <x:c r="K16" s="68"/>
      <x:c r="L16" s="68"/>
      <x:c r="M16" s="69"/>
      <x:c r="N16" s="66" t="str">
        <x:f t="shared" si="5"/>
        <x:v>0</x:v>
      </x:c>
      <x:c r="O16" s="68"/>
      <x:c r="P16" s="66" t="str">
        <x:f t="shared" si="6"/>
        <x:v>0</x:v>
      </x:c>
      <x:c r="Q16" s="65"/>
      <x:c r="R16" s="66" t="str">
        <x:f t="shared" si="7"/>
        <x:v>0</x:v>
      </x:c>
      <x:c r="S16" s="67">
        <x:f t="shared" si="8"/>
        <x:v>20</x:v>
      </x:c>
      <x:c r="T16" s="70"/>
      <x:c r="U16" s="72">
        <x:f t="shared" si="9"/>
        <x:v>0</x:v>
      </x:c>
      <x:c r="V16" s="73">
        <x:f t="shared" si="10"/>
        <x:v>40</x:v>
      </x:c>
      <x:c r="W16" s="70"/>
      <x:c r="X16" s="72">
        <x:f t="shared" si="11"/>
        <x:v>0</x:v>
      </x:c>
      <x:c r="Y16" s="74">
        <x:f t="shared" si="12"/>
        <x:v>30</x:v>
      </x:c>
      <x:c r="Z16" s="70"/>
      <x:c r="AA16" s="72">
        <x:f t="shared" si="13"/>
        <x:v>0</x:v>
      </x:c>
      <x:c r="AB16" s="74">
        <x:f t="shared" si="14"/>
        <x:v>24</x:v>
      </x:c>
      <x:c r="AC16" s="70"/>
      <x:c r="AD16" s="72">
        <x:f t="shared" si="15"/>
        <x:v>0</x:v>
      </x:c>
      <x:c r="AE16" s="74">
        <x:f t="shared" si="16"/>
        <x:v>14.89337365</x:v>
      </x:c>
      <x:c r="AF16" s="70"/>
      <x:c r="AG16" s="72">
        <x:f t="shared" si="17"/>
        <x:v>0</x:v>
      </x:c>
      <x:c r="AH16" s="74">
        <x:f t="shared" si="18"/>
        <x:v>20</x:v>
      </x:c>
      <x:c r="AI16" s="70"/>
      <x:c r="AJ16" s="72">
        <x:f t="shared" si="19"/>
        <x:v>0</x:v>
      </x:c>
      <x:c r="AK16" s="74">
        <x:f t="shared" si="20"/>
        <x:v>20</x:v>
      </x:c>
      <x:c r="AL16" s="70"/>
      <x:c r="AM16" s="72">
        <x:f t="shared" si="21"/>
        <x:v>0</x:v>
      </x:c>
      <x:c r="AN16" s="74">
        <x:f t="shared" si="22"/>
        <x:v>10</x:v>
      </x:c>
      <x:c r="AO16" s="70"/>
      <x:c r="AP16" s="72">
        <x:f t="shared" si="23"/>
        <x:v>0</x:v>
      </x:c>
      <x:c r="AQ16" s="74">
        <x:f t="shared" si="24"/>
        <x:v>20</x:v>
      </x:c>
      <x:c r="AR16" s="70"/>
      <x:c r="AS16" s="72">
        <x:f t="shared" si="25"/>
        <x:v>0</x:v>
      </x:c>
      <x:c r="AT16" s="74">
        <x:f t="shared" si="26"/>
        <x:v>30</x:v>
      </x:c>
      <x:c r="AU16" s="74"/>
      <x:c r="AV16" s="72">
        <x:f t="shared" si="27"/>
        <x:v>0</x:v>
      </x:c>
      <x:c r="AW16" s="74">
        <x:f t="shared" si="28"/>
        <x:v>20</x:v>
      </x:c>
      <x:c r="AX16" s="70"/>
      <x:c r="AY16" s="72">
        <x:f t="shared" si="29"/>
        <x:v>0</x:v>
      </x:c>
      <x:c r="AZ16" s="74">
        <x:f t="shared" si="30"/>
        <x:v>154</x:v>
      </x:c>
      <x:c r="BA16" s="75"/>
      <x:c r="BB16" s="72">
        <x:f t="shared" si="31"/>
        <x:v>0</x:v>
      </x:c>
      <x:c r="BC16" s="73">
        <x:f t="shared" si="32"/>
        <x:v>1</x:v>
      </x:c>
      <x:c r="BD16" s="70"/>
      <x:c r="BE16" s="72">
        <x:f t="shared" si="33"/>
        <x:v>0</x:v>
      </x:c>
      <x:c r="BF16" s="74">
        <x:f t="shared" si="34"/>
        <x:v>30</x:v>
      </x:c>
      <x:c r="BG16" s="70"/>
      <x:c r="BH16" s="72">
        <x:f t="shared" si="35"/>
        <x:v>0</x:v>
      </x:c>
      <x:c r="BI16" s="76">
        <x:f t="shared" si="36"/>
        <x:v>2.05</x:v>
      </x:c>
      <x:c r="BJ16" s="76"/>
      <x:c r="BK16" s="72">
        <x:f t="shared" si="37"/>
        <x:v>0</x:v>
      </x:c>
      <x:c r="BL16" s="76">
        <x:f t="shared" si="38"/>
        <x:v>2</x:v>
      </x:c>
      <x:c r="BM16" s="77"/>
      <x:c r="BN16" s="72">
        <x:f t="shared" si="39"/>
        <x:v>0</x:v>
      </x:c>
      <x:c r="BO16" s="78"/>
      <x:c r="BP16" s="78"/>
      <x:c r="BQ16" s="79" t="str">
        <x:f t="shared" si="40"/>
        <x:v>0</x:v>
      </x:c>
      <x:c r="BR16" s="72"/>
      <x:c r="BS16" s="72"/>
      <x:c r="BT16" s="72"/>
      <x:c r="BU16" s="72"/>
      <x:c r="BV16" s="72"/>
      <x:c r="BW16" s="74"/>
      <x:c r="BX16" s="69"/>
      <x:c r="BY16" s="69"/>
      <x:c r="BZ16" s="69"/>
      <x:c r="CA16" s="69"/>
      <x:c r="CB16" s="69"/>
      <x:c r="CC16" s="69"/>
      <x:c r="CD16" s="69"/>
      <x:c r="CE16" s="69"/>
      <x:c r="CF16" s="81" t="s">
        <x:v>65</x:v>
      </x:c>
    </x:row>
    <x:row r="17" ht="15.75" customHeight="1">
      <x:c r="A17" s="62">
        <x:v>14.0</x:v>
      </x:c>
      <x:c r="B17" s="63" t="s">
        <x:v>154</x:v>
      </x:c>
      <x:c r="C17" s="64">
        <x:v>10403.0</x:v>
      </x:c>
      <x:c r="D17" s="65"/>
      <x:c r="E17" s="65"/>
      <x:c r="F17" s="66" t="str">
        <x:f t="shared" si="1"/>
        <x:v>0</x:v>
      </x:c>
      <x:c r="G17" s="67">
        <x:f t="shared" si="2"/>
        <x:v>149.8032</x:v>
      </x:c>
      <x:c r="H17" s="67">
        <x:f t="shared" si="3"/>
        <x:v>12.4836</x:v>
      </x:c>
      <x:c r="I17" s="67">
        <x:f t="shared" si="4"/>
        <x:v>2.880830769</x:v>
      </x:c>
      <x:c r="J17" s="68"/>
      <x:c r="K17" s="68"/>
      <x:c r="L17" s="68"/>
      <x:c r="M17" s="69"/>
      <x:c r="N17" s="66" t="str">
        <x:f t="shared" si="5"/>
        <x:v>0</x:v>
      </x:c>
      <x:c r="O17" s="68"/>
      <x:c r="P17" s="66" t="str">
        <x:f t="shared" si="6"/>
        <x:v>0</x:v>
      </x:c>
      <x:c r="Q17" s="65"/>
      <x:c r="R17" s="66" t="str">
        <x:f t="shared" si="7"/>
        <x:v>0</x:v>
      </x:c>
      <x:c r="S17" s="67">
        <x:f t="shared" si="8"/>
        <x:v>20</x:v>
      </x:c>
      <x:c r="T17" s="70"/>
      <x:c r="U17" s="72">
        <x:f t="shared" si="9"/>
        <x:v>0</x:v>
      </x:c>
      <x:c r="V17" s="73">
        <x:f t="shared" si="10"/>
        <x:v>40</x:v>
      </x:c>
      <x:c r="W17" s="70"/>
      <x:c r="X17" s="72">
        <x:f t="shared" si="11"/>
        <x:v>0</x:v>
      </x:c>
      <x:c r="Y17" s="74">
        <x:f t="shared" si="12"/>
        <x:v>30</x:v>
      </x:c>
      <x:c r="Z17" s="70"/>
      <x:c r="AA17" s="72">
        <x:f t="shared" si="13"/>
        <x:v>0</x:v>
      </x:c>
      <x:c r="AB17" s="74">
        <x:f t="shared" si="14"/>
        <x:v>24</x:v>
      </x:c>
      <x:c r="AC17" s="70"/>
      <x:c r="AD17" s="72">
        <x:f t="shared" si="15"/>
        <x:v>0</x:v>
      </x:c>
      <x:c r="AE17" s="74">
        <x:f t="shared" si="16"/>
        <x:v>14.66222827</x:v>
      </x:c>
      <x:c r="AF17" s="70"/>
      <x:c r="AG17" s="72">
        <x:f t="shared" si="17"/>
        <x:v>0</x:v>
      </x:c>
      <x:c r="AH17" s="74">
        <x:f t="shared" si="18"/>
        <x:v>20</x:v>
      </x:c>
      <x:c r="AI17" s="70"/>
      <x:c r="AJ17" s="72">
        <x:f t="shared" si="19"/>
        <x:v>0</x:v>
      </x:c>
      <x:c r="AK17" s="74">
        <x:f t="shared" si="20"/>
        <x:v>20</x:v>
      </x:c>
      <x:c r="AL17" s="70"/>
      <x:c r="AM17" s="72">
        <x:f t="shared" si="21"/>
        <x:v>0</x:v>
      </x:c>
      <x:c r="AN17" s="74">
        <x:f t="shared" si="22"/>
        <x:v>10</x:v>
      </x:c>
      <x:c r="AO17" s="70"/>
      <x:c r="AP17" s="72">
        <x:f t="shared" si="23"/>
        <x:v>0</x:v>
      </x:c>
      <x:c r="AQ17" s="74">
        <x:f t="shared" si="24"/>
        <x:v>20</x:v>
      </x:c>
      <x:c r="AR17" s="70"/>
      <x:c r="AS17" s="72">
        <x:f t="shared" si="25"/>
        <x:v>0</x:v>
      </x:c>
      <x:c r="AT17" s="74">
        <x:f t="shared" si="26"/>
        <x:v>28</x:v>
      </x:c>
      <x:c r="AU17" s="74"/>
      <x:c r="AV17" s="72">
        <x:f t="shared" si="27"/>
        <x:v>0</x:v>
      </x:c>
      <x:c r="AW17" s="74">
        <x:f t="shared" si="28"/>
        <x:v>20</x:v>
      </x:c>
      <x:c r="AX17" s="70"/>
      <x:c r="AY17" s="72">
        <x:f t="shared" si="29"/>
        <x:v>0</x:v>
      </x:c>
      <x:c r="AZ17" s="74">
        <x:f t="shared" si="30"/>
        <x:v>152</x:v>
      </x:c>
      <x:c r="BA17" s="75"/>
      <x:c r="BB17" s="72">
        <x:f t="shared" si="31"/>
        <x:v>0</x:v>
      </x:c>
      <x:c r="BC17" s="73">
        <x:f t="shared" si="32"/>
        <x:v>1</x:v>
      </x:c>
      <x:c r="BD17" s="70"/>
      <x:c r="BE17" s="72">
        <x:f t="shared" si="33"/>
        <x:v>0</x:v>
      </x:c>
      <x:c r="BF17" s="74">
        <x:f t="shared" si="34"/>
        <x:v>30</x:v>
      </x:c>
      <x:c r="BG17" s="70"/>
      <x:c r="BH17" s="72">
        <x:f t="shared" si="35"/>
        <x:v>0</x:v>
      </x:c>
      <x:c r="BI17" s="76">
        <x:f t="shared" si="36"/>
        <x:v>2.03</x:v>
      </x:c>
      <x:c r="BJ17" s="76"/>
      <x:c r="BK17" s="72">
        <x:f t="shared" si="37"/>
        <x:v>0</x:v>
      </x:c>
      <x:c r="BL17" s="76">
        <x:f t="shared" si="38"/>
        <x:v>2</x:v>
      </x:c>
      <x:c r="BM17" s="77"/>
      <x:c r="BN17" s="72">
        <x:f t="shared" si="39"/>
        <x:v>0</x:v>
      </x:c>
      <x:c r="BO17" s="78"/>
      <x:c r="BP17" s="78"/>
      <x:c r="BQ17" s="79" t="str">
        <x:f t="shared" si="40"/>
        <x:v>0</x:v>
      </x:c>
      <x:c r="BR17" s="72"/>
      <x:c r="BS17" s="72"/>
      <x:c r="BT17" s="72"/>
      <x:c r="BU17" s="72"/>
      <x:c r="BV17" s="72"/>
      <x:c r="BW17" s="74"/>
      <x:c r="BX17" s="69"/>
      <x:c r="BY17" s="69"/>
      <x:c r="BZ17" s="69"/>
      <x:c r="CA17" s="69"/>
      <x:c r="CB17" s="69"/>
      <x:c r="CC17" s="69"/>
      <x:c r="CD17" s="69"/>
      <x:c r="CE17" s="69"/>
      <x:c r="CF17" s="81" t="s">
        <x:v>65</x:v>
      </x:c>
    </x:row>
    <x:row r="18" ht="15.75" customHeight="1">
      <x:c r="A18" s="62">
        <x:v>15.0</x:v>
      </x:c>
      <x:c r="B18" s="63" t="s">
        <x:v>155</x:v>
      </x:c>
      <x:c r="C18" s="64">
        <x:v>15834.0</x:v>
      </x:c>
      <x:c r="D18" s="65"/>
      <x:c r="E18" s="65"/>
      <x:c r="F18" s="66" t="str">
        <x:f t="shared" si="1"/>
        <x:v>0</x:v>
      </x:c>
      <x:c r="G18" s="67">
        <x:f t="shared" si="2"/>
        <x:v>228.0096</x:v>
      </x:c>
      <x:c r="H18" s="67">
        <x:f t="shared" si="3"/>
        <x:v>19.0008</x:v>
      </x:c>
      <x:c r="I18" s="67">
        <x:f t="shared" si="4"/>
        <x:v>4.3848</x:v>
      </x:c>
      <x:c r="J18" s="68"/>
      <x:c r="K18" s="68"/>
      <x:c r="L18" s="68"/>
      <x:c r="M18" s="69"/>
      <x:c r="N18" s="66" t="str">
        <x:f t="shared" si="5"/>
        <x:v>0</x:v>
      </x:c>
      <x:c r="O18" s="68"/>
      <x:c r="P18" s="66" t="str">
        <x:f t="shared" si="6"/>
        <x:v>0</x:v>
      </x:c>
      <x:c r="Q18" s="65"/>
      <x:c r="R18" s="66" t="str">
        <x:f t="shared" si="7"/>
        <x:v>0</x:v>
      </x:c>
      <x:c r="S18" s="67">
        <x:f t="shared" si="8"/>
        <x:v>20</x:v>
      </x:c>
      <x:c r="T18" s="70"/>
      <x:c r="U18" s="72">
        <x:f t="shared" si="9"/>
        <x:v>0</x:v>
      </x:c>
      <x:c r="V18" s="73">
        <x:f t="shared" si="10"/>
        <x:v>60</x:v>
      </x:c>
      <x:c r="W18" s="70"/>
      <x:c r="X18" s="72">
        <x:f t="shared" si="11"/>
        <x:v>0</x:v>
      </x:c>
      <x:c r="Y18" s="74">
        <x:f t="shared" si="12"/>
        <x:v>40</x:v>
      </x:c>
      <x:c r="Z18" s="70"/>
      <x:c r="AA18" s="72">
        <x:f t="shared" si="13"/>
        <x:v>0</x:v>
      </x:c>
      <x:c r="AB18" s="74">
        <x:f t="shared" si="14"/>
        <x:v>36</x:v>
      </x:c>
      <x:c r="AC18" s="70"/>
      <x:c r="AD18" s="72">
        <x:f t="shared" si="15"/>
        <x:v>0</x:v>
      </x:c>
      <x:c r="AE18" s="74">
        <x:f t="shared" si="16"/>
        <x:v>22.316805</x:v>
      </x:c>
      <x:c r="AF18" s="70"/>
      <x:c r="AG18" s="72">
        <x:f t="shared" si="17"/>
        <x:v>0</x:v>
      </x:c>
      <x:c r="AH18" s="74">
        <x:f t="shared" si="18"/>
        <x:v>25</x:v>
      </x:c>
      <x:c r="AI18" s="70"/>
      <x:c r="AJ18" s="72">
        <x:f t="shared" si="19"/>
        <x:v>0</x:v>
      </x:c>
      <x:c r="AK18" s="74">
        <x:f t="shared" si="20"/>
        <x:v>30</x:v>
      </x:c>
      <x:c r="AL18" s="70"/>
      <x:c r="AM18" s="72">
        <x:f t="shared" si="21"/>
        <x:v>0</x:v>
      </x:c>
      <x:c r="AN18" s="74">
        <x:f t="shared" si="22"/>
        <x:v>20</x:v>
      </x:c>
      <x:c r="AO18" s="70"/>
      <x:c r="AP18" s="72">
        <x:f t="shared" si="23"/>
        <x:v>0</x:v>
      </x:c>
      <x:c r="AQ18" s="74">
        <x:f t="shared" si="24"/>
        <x:v>30</x:v>
      </x:c>
      <x:c r="AR18" s="70"/>
      <x:c r="AS18" s="72">
        <x:f t="shared" si="25"/>
        <x:v>0</x:v>
      </x:c>
      <x:c r="AT18" s="74">
        <x:f t="shared" si="26"/>
        <x:v>44</x:v>
      </x:c>
      <x:c r="AU18" s="74"/>
      <x:c r="AV18" s="72">
        <x:f t="shared" si="27"/>
        <x:v>0</x:v>
      </x:c>
      <x:c r="AW18" s="74">
        <x:f t="shared" si="28"/>
        <x:v>20</x:v>
      </x:c>
      <x:c r="AX18" s="70"/>
      <x:c r="AY18" s="72">
        <x:f t="shared" si="29"/>
        <x:v>0</x:v>
      </x:c>
      <x:c r="AZ18" s="74">
        <x:f t="shared" si="30"/>
        <x:v>225</x:v>
      </x:c>
      <x:c r="BA18" s="75"/>
      <x:c r="BB18" s="72">
        <x:f t="shared" si="31"/>
        <x:v>0</x:v>
      </x:c>
      <x:c r="BC18" s="73">
        <x:f t="shared" si="32"/>
        <x:v>1</x:v>
      </x:c>
      <x:c r="BD18" s="70"/>
      <x:c r="BE18" s="72">
        <x:f t="shared" si="33"/>
        <x:v>0</x:v>
      </x:c>
      <x:c r="BF18" s="74">
        <x:f t="shared" si="34"/>
        <x:v>50</x:v>
      </x:c>
      <x:c r="BG18" s="70"/>
      <x:c r="BH18" s="72">
        <x:f t="shared" si="35"/>
        <x:v>0</x:v>
      </x:c>
      <x:c r="BI18" s="76">
        <x:f t="shared" si="36"/>
        <x:v>2.96</x:v>
      </x:c>
      <x:c r="BJ18" s="76"/>
      <x:c r="BK18" s="72">
        <x:f t="shared" si="37"/>
        <x:v>0</x:v>
      </x:c>
      <x:c r="BL18" s="76">
        <x:f t="shared" si="38"/>
        <x:v>3</x:v>
      </x:c>
      <x:c r="BM18" s="77"/>
      <x:c r="BN18" s="72">
        <x:f t="shared" si="39"/>
        <x:v>0</x:v>
      </x:c>
      <x:c r="BO18" s="78"/>
      <x:c r="BP18" s="78"/>
      <x:c r="BQ18" s="79" t="str">
        <x:f t="shared" si="40"/>
        <x:v>0</x:v>
      </x:c>
      <x:c r="BR18" s="72"/>
      <x:c r="BS18" s="72"/>
      <x:c r="BT18" s="72"/>
      <x:c r="BU18" s="72"/>
      <x:c r="BV18" s="72"/>
      <x:c r="BW18" s="74"/>
      <x:c r="BX18" s="69"/>
      <x:c r="BY18" s="69"/>
      <x:c r="BZ18" s="69"/>
      <x:c r="CA18" s="69"/>
      <x:c r="CB18" s="69"/>
      <x:c r="CC18" s="69"/>
      <x:c r="CD18" s="69"/>
      <x:c r="CE18" s="69"/>
      <x:c r="CF18" s="81" t="s">
        <x:v>65</x:v>
      </x:c>
    </x:row>
    <x:row r="19" ht="15.75" customHeight="1">
      <x:c r="A19" s="62">
        <x:v>16.0</x:v>
      </x:c>
      <x:c r="B19" s="63" t="s">
        <x:v>156</x:v>
      </x:c>
      <x:c r="C19" s="64">
        <x:v>15373.0</x:v>
      </x:c>
      <x:c r="D19" s="65"/>
      <x:c r="E19" s="65"/>
      <x:c r="F19" s="66" t="str">
        <x:f t="shared" si="1"/>
        <x:v>0</x:v>
      </x:c>
      <x:c r="G19" s="67">
        <x:f t="shared" si="2"/>
        <x:v>221.3712</x:v>
      </x:c>
      <x:c r="H19" s="67">
        <x:f t="shared" si="3"/>
        <x:v>18.4476</x:v>
      </x:c>
      <x:c r="I19" s="67">
        <x:f t="shared" si="4"/>
        <x:v>4.257138462</x:v>
      </x:c>
      <x:c r="J19" s="68"/>
      <x:c r="K19" s="68"/>
      <x:c r="L19" s="68"/>
      <x:c r="M19" s="69"/>
      <x:c r="N19" s="66" t="str">
        <x:f t="shared" si="5"/>
        <x:v>0</x:v>
      </x:c>
      <x:c r="O19" s="68"/>
      <x:c r="P19" s="66" t="str">
        <x:f t="shared" si="6"/>
        <x:v>0</x:v>
      </x:c>
      <x:c r="Q19" s="65"/>
      <x:c r="R19" s="66" t="str">
        <x:f t="shared" si="7"/>
        <x:v>0</x:v>
      </x:c>
      <x:c r="S19" s="67">
        <x:f t="shared" si="8"/>
        <x:v>20</x:v>
      </x:c>
      <x:c r="T19" s="70"/>
      <x:c r="U19" s="72">
        <x:f t="shared" si="9"/>
        <x:v>0</x:v>
      </x:c>
      <x:c r="V19" s="73">
        <x:f t="shared" si="10"/>
        <x:v>60</x:v>
      </x:c>
      <x:c r="W19" s="70"/>
      <x:c r="X19" s="72">
        <x:f t="shared" si="11"/>
        <x:v>0</x:v>
      </x:c>
      <x:c r="Y19" s="74">
        <x:f t="shared" si="12"/>
        <x:v>40</x:v>
      </x:c>
      <x:c r="Z19" s="70"/>
      <x:c r="AA19" s="72">
        <x:f t="shared" si="13"/>
        <x:v>0</x:v>
      </x:c>
      <x:c r="AB19" s="74">
        <x:f t="shared" si="14"/>
        <x:v>36</x:v>
      </x:c>
      <x:c r="AC19" s="70"/>
      <x:c r="AD19" s="72">
        <x:f t="shared" si="15"/>
        <x:v>0</x:v>
      </x:c>
      <x:c r="AE19" s="74">
        <x:f t="shared" si="16"/>
        <x:v>21.66706096</x:v>
      </x:c>
      <x:c r="AF19" s="70"/>
      <x:c r="AG19" s="72">
        <x:f t="shared" si="17"/>
        <x:v>0</x:v>
      </x:c>
      <x:c r="AH19" s="74">
        <x:f t="shared" si="18"/>
        <x:v>25</x:v>
      </x:c>
      <x:c r="AI19" s="70"/>
      <x:c r="AJ19" s="72">
        <x:f t="shared" si="19"/>
        <x:v>0</x:v>
      </x:c>
      <x:c r="AK19" s="74">
        <x:f t="shared" si="20"/>
        <x:v>30</x:v>
      </x:c>
      <x:c r="AL19" s="70"/>
      <x:c r="AM19" s="72">
        <x:f t="shared" si="21"/>
        <x:v>0</x:v>
      </x:c>
      <x:c r="AN19" s="74">
        <x:f t="shared" si="22"/>
        <x:v>20</x:v>
      </x:c>
      <x:c r="AO19" s="70"/>
      <x:c r="AP19" s="72">
        <x:f t="shared" si="23"/>
        <x:v>0</x:v>
      </x:c>
      <x:c r="AQ19" s="74">
        <x:f t="shared" si="24"/>
        <x:v>30</x:v>
      </x:c>
      <x:c r="AR19" s="70"/>
      <x:c r="AS19" s="72">
        <x:f t="shared" si="25"/>
        <x:v>0</x:v>
      </x:c>
      <x:c r="AT19" s="74">
        <x:f t="shared" si="26"/>
        <x:v>42</x:v>
      </x:c>
      <x:c r="AU19" s="74"/>
      <x:c r="AV19" s="72">
        <x:f t="shared" si="27"/>
        <x:v>0</x:v>
      </x:c>
      <x:c r="AW19" s="74">
        <x:f t="shared" si="28"/>
        <x:v>20</x:v>
      </x:c>
      <x:c r="AX19" s="70"/>
      <x:c r="AY19" s="72">
        <x:f t="shared" si="29"/>
        <x:v>0</x:v>
      </x:c>
      <x:c r="AZ19" s="74">
        <x:f t="shared" si="30"/>
        <x:v>223</x:v>
      </x:c>
      <x:c r="BA19" s="75"/>
      <x:c r="BB19" s="72">
        <x:f t="shared" si="31"/>
        <x:v>0</x:v>
      </x:c>
      <x:c r="BC19" s="73">
        <x:f t="shared" si="32"/>
        <x:v>1</x:v>
      </x:c>
      <x:c r="BD19" s="70"/>
      <x:c r="BE19" s="72">
        <x:f t="shared" si="33"/>
        <x:v>0</x:v>
      </x:c>
      <x:c r="BF19" s="74">
        <x:f t="shared" si="34"/>
        <x:v>50</x:v>
      </x:c>
      <x:c r="BG19" s="70"/>
      <x:c r="BH19" s="72">
        <x:f t="shared" si="35"/>
        <x:v>0</x:v>
      </x:c>
      <x:c r="BI19" s="76">
        <x:f t="shared" si="36"/>
        <x:v>2.94</x:v>
      </x:c>
      <x:c r="BJ19" s="76"/>
      <x:c r="BK19" s="72">
        <x:f t="shared" si="37"/>
        <x:v>0</x:v>
      </x:c>
      <x:c r="BL19" s="76">
        <x:f t="shared" si="38"/>
        <x:v>3</x:v>
      </x:c>
      <x:c r="BM19" s="77"/>
      <x:c r="BN19" s="72">
        <x:f t="shared" si="39"/>
        <x:v>0</x:v>
      </x:c>
      <x:c r="BO19" s="78"/>
      <x:c r="BP19" s="78"/>
      <x:c r="BQ19" s="79" t="str">
        <x:f t="shared" si="40"/>
        <x:v>0</x:v>
      </x:c>
      <x:c r="BR19" s="72"/>
      <x:c r="BS19" s="72"/>
      <x:c r="BT19" s="72"/>
      <x:c r="BU19" s="72"/>
      <x:c r="BV19" s="72"/>
      <x:c r="BW19" s="74"/>
      <x:c r="BX19" s="69"/>
      <x:c r="BY19" s="69"/>
      <x:c r="BZ19" s="69"/>
      <x:c r="CA19" s="69"/>
      <x:c r="CB19" s="69"/>
      <x:c r="CC19" s="69"/>
      <x:c r="CD19" s="69"/>
      <x:c r="CE19" s="69"/>
      <x:c r="CF19" s="81" t="s">
        <x:v>65</x:v>
      </x:c>
    </x:row>
    <x:row r="20" ht="15.75" customHeight="1">
      <x:c r="A20" s="62">
        <x:v>17.0</x:v>
      </x:c>
      <x:c r="B20" s="63" t="s">
        <x:v>157</x:v>
      </x:c>
      <x:c r="C20" s="64">
        <x:v>16396.0</x:v>
      </x:c>
      <x:c r="D20" s="65"/>
      <x:c r="E20" s="65"/>
      <x:c r="F20" s="66" t="str">
        <x:f t="shared" si="1"/>
        <x:v>0</x:v>
      </x:c>
      <x:c r="G20" s="67">
        <x:f t="shared" si="2"/>
        <x:v>236.1024</x:v>
      </x:c>
      <x:c r="H20" s="67">
        <x:f t="shared" si="3"/>
        <x:v>19.6752</x:v>
      </x:c>
      <x:c r="I20" s="67">
        <x:f t="shared" si="4"/>
        <x:v>4.540430769</x:v>
      </x:c>
      <x:c r="J20" s="68"/>
      <x:c r="K20" s="68"/>
      <x:c r="L20" s="68"/>
      <x:c r="M20" s="69"/>
      <x:c r="N20" s="66" t="str">
        <x:f t="shared" si="5"/>
        <x:v>0</x:v>
      </x:c>
      <x:c r="O20" s="68"/>
      <x:c r="P20" s="66" t="str">
        <x:f t="shared" si="6"/>
        <x:v>0</x:v>
      </x:c>
      <x:c r="Q20" s="65"/>
      <x:c r="R20" s="66" t="str">
        <x:f t="shared" si="7"/>
        <x:v>0</x:v>
      </x:c>
      <x:c r="S20" s="67">
        <x:f t="shared" si="8"/>
        <x:v>20</x:v>
      </x:c>
      <x:c r="T20" s="70"/>
      <x:c r="U20" s="72">
        <x:f t="shared" si="9"/>
        <x:v>0</x:v>
      </x:c>
      <x:c r="V20" s="73">
        <x:f t="shared" si="10"/>
        <x:v>60</x:v>
      </x:c>
      <x:c r="W20" s="70"/>
      <x:c r="X20" s="72">
        <x:f t="shared" si="11"/>
        <x:v>0</x:v>
      </x:c>
      <x:c r="Y20" s="74">
        <x:f t="shared" si="12"/>
        <x:v>40</x:v>
      </x:c>
      <x:c r="Z20" s="70"/>
      <x:c r="AA20" s="72">
        <x:f t="shared" si="13"/>
        <x:v>0</x:v>
      </x:c>
      <x:c r="AB20" s="74">
        <x:f t="shared" si="14"/>
        <x:v>40</x:v>
      </x:c>
      <x:c r="AC20" s="70"/>
      <x:c r="AD20" s="72">
        <x:f t="shared" si="15"/>
        <x:v>0</x:v>
      </x:c>
      <x:c r="AE20" s="74">
        <x:f t="shared" si="16"/>
        <x:v>23.10890077</x:v>
      </x:c>
      <x:c r="AF20" s="70"/>
      <x:c r="AG20" s="72">
        <x:f t="shared" si="17"/>
        <x:v>0</x:v>
      </x:c>
      <x:c r="AH20" s="74">
        <x:f t="shared" si="18"/>
        <x:v>25</x:v>
      </x:c>
      <x:c r="AI20" s="70"/>
      <x:c r="AJ20" s="72">
        <x:f t="shared" si="19"/>
        <x:v>0</x:v>
      </x:c>
      <x:c r="AK20" s="74">
        <x:f t="shared" si="20"/>
        <x:v>30</x:v>
      </x:c>
      <x:c r="AL20" s="70"/>
      <x:c r="AM20" s="72">
        <x:f t="shared" si="21"/>
        <x:v>0</x:v>
      </x:c>
      <x:c r="AN20" s="74">
        <x:f t="shared" si="22"/>
        <x:v>20</x:v>
      </x:c>
      <x:c r="AO20" s="70"/>
      <x:c r="AP20" s="72">
        <x:f t="shared" si="23"/>
        <x:v>0</x:v>
      </x:c>
      <x:c r="AQ20" s="74">
        <x:f t="shared" si="24"/>
        <x:v>30</x:v>
      </x:c>
      <x:c r="AR20" s="70"/>
      <x:c r="AS20" s="72">
        <x:f t="shared" si="25"/>
        <x:v>0</x:v>
      </x:c>
      <x:c r="AT20" s="74">
        <x:f t="shared" si="26"/>
        <x:v>44</x:v>
      </x:c>
      <x:c r="AU20" s="74"/>
      <x:c r="AV20" s="72">
        <x:f t="shared" si="27"/>
        <x:v>0</x:v>
      </x:c>
      <x:c r="AW20" s="74">
        <x:f t="shared" si="28"/>
        <x:v>20</x:v>
      </x:c>
      <x:c r="AX20" s="70"/>
      <x:c r="AY20" s="72">
        <x:f t="shared" si="29"/>
        <x:v>0</x:v>
      </x:c>
      <x:c r="AZ20" s="74">
        <x:f t="shared" si="30"/>
        <x:v>229</x:v>
      </x:c>
      <x:c r="BA20" s="75"/>
      <x:c r="BB20" s="72">
        <x:f t="shared" si="31"/>
        <x:v>0</x:v>
      </x:c>
      <x:c r="BC20" s="73">
        <x:f t="shared" si="32"/>
        <x:v>1</x:v>
      </x:c>
      <x:c r="BD20" s="70"/>
      <x:c r="BE20" s="72">
        <x:f t="shared" si="33"/>
        <x:v>0</x:v>
      </x:c>
      <x:c r="BF20" s="74">
        <x:f t="shared" si="34"/>
        <x:v>50</x:v>
      </x:c>
      <x:c r="BG20" s="70"/>
      <x:c r="BH20" s="72">
        <x:f t="shared" si="35"/>
        <x:v>0</x:v>
      </x:c>
      <x:c r="BI20" s="76">
        <x:f t="shared" si="36"/>
        <x:v>3</x:v>
      </x:c>
      <x:c r="BJ20" s="76"/>
      <x:c r="BK20" s="72">
        <x:f t="shared" si="37"/>
        <x:v>0</x:v>
      </x:c>
      <x:c r="BL20" s="76">
        <x:f t="shared" si="38"/>
        <x:v>3</x:v>
      </x:c>
      <x:c r="BM20" s="77"/>
      <x:c r="BN20" s="72">
        <x:f t="shared" si="39"/>
        <x:v>0</x:v>
      </x:c>
      <x:c r="BO20" s="78"/>
      <x:c r="BP20" s="78"/>
      <x:c r="BQ20" s="79" t="str">
        <x:f t="shared" si="40"/>
        <x:v>0</x:v>
      </x:c>
      <x:c r="BR20" s="72"/>
      <x:c r="BS20" s="72"/>
      <x:c r="BT20" s="72"/>
      <x:c r="BU20" s="72"/>
      <x:c r="BV20" s="72"/>
      <x:c r="BW20" s="74"/>
      <x:c r="BX20" s="69"/>
      <x:c r="BY20" s="69"/>
      <x:c r="BZ20" s="69"/>
      <x:c r="CA20" s="69"/>
      <x:c r="CB20" s="69"/>
      <x:c r="CC20" s="69"/>
      <x:c r="CD20" s="69"/>
      <x:c r="CE20" s="69"/>
      <x:c r="CF20" s="81" t="s">
        <x:v>65</x:v>
      </x:c>
    </x:row>
    <x:row r="21" ht="34.5" customHeight="1">
      <x:c r="A21" s="83"/>
      <x:c r="B21" s="84" t="s">
        <x:v>98</x:v>
      </x:c>
      <x:c r="C21" s="85" t="n">
        <x:f>SUM(C4:C20)</x:f>
        <x:v>248805</x:v>
      </x:c>
      <x:c r="D21" s="86"/>
      <x:c r="E21" s="86"/>
      <x:c r="F21" s="88"/>
      <x:c r="G21" s="89"/>
      <x:c r="H21" s="89"/>
      <x:c r="I21" s="89"/>
      <x:c r="J21" s="89"/>
      <x:c r="K21" s="89"/>
      <x:c r="L21" s="89"/>
      <x:c r="M21" s="86"/>
      <x:c r="N21" s="88"/>
      <x:c r="O21" s="86"/>
      <x:c r="P21" s="88"/>
      <x:c r="Q21" s="86"/>
      <x:c r="R21" s="88"/>
      <x:c r="S21" s="67">
        <x:f t="shared" si="8"/>
        <x:v>280</x:v>
      </x:c>
      <x:c r="T21" s="70"/>
      <x:c r="U21" s="72" t="n">
        <x:f>IFERROR(T21/S21,"0")</x:f>
        <x:v>0</x:v>
      </x:c>
      <x:c r="V21" s="73">
        <x:f t="shared" si="10"/>
        <x:v>800</x:v>
      </x:c>
      <x:c r="W21" s="70"/>
      <x:c r="X21" s="72">
        <x:f t="shared" si="11"/>
        <x:v>0</x:v>
      </x:c>
      <x:c r="Y21" s="74">
        <x:f t="shared" si="12"/>
        <x:v>600</x:v>
      </x:c>
      <x:c r="Z21" s="70"/>
      <x:c r="AA21" s="72">
        <x:f t="shared" si="13"/>
        <x:v>0</x:v>
      </x:c>
      <x:c r="AB21" s="74">
        <x:f t="shared" si="14"/>
        <x:v>560</x:v>
      </x:c>
      <x:c r="AC21" s="70"/>
      <x:c r="AD21" s="72">
        <x:f t="shared" si="15"/>
        <x:v>0</x:v>
      </x:c>
      <x:c r="AE21" s="74">
        <x:f t="shared" si="16"/>
        <x:v>350.6715087</x:v>
      </x:c>
      <x:c r="AF21" s="70"/>
      <x:c r="AG21" s="72">
        <x:f t="shared" si="17"/>
        <x:v>0</x:v>
      </x:c>
      <x:c r="AH21" s="74">
        <x:f t="shared" si="18"/>
        <x:v>375</x:v>
      </x:c>
      <x:c r="AI21" s="70"/>
      <x:c r="AJ21" s="72">
        <x:f t="shared" si="19"/>
        <x:v>0</x:v>
      </x:c>
      <x:c r="AK21" s="74">
        <x:f t="shared" si="20"/>
        <x:v>455</x:v>
      </x:c>
      <x:c r="AL21" s="70"/>
      <x:c r="AM21" s="72">
        <x:f t="shared" si="21"/>
        <x:v>0</x:v>
      </x:c>
      <x:c r="AN21" s="74">
        <x:f t="shared" si="22"/>
        <x:v>230</x:v>
      </x:c>
      <x:c r="AO21" s="70"/>
      <x:c r="AP21" s="72">
        <x:f t="shared" si="23"/>
        <x:v>0</x:v>
      </x:c>
      <x:c r="AQ21" s="74">
        <x:f t="shared" si="24"/>
        <x:v>460</x:v>
      </x:c>
      <x:c r="AR21" s="70"/>
      <x:c r="AS21" s="72">
        <x:f t="shared" si="25"/>
        <x:v>0</x:v>
      </x:c>
      <x:c r="AT21" s="74">
        <x:f t="shared" si="26"/>
        <x:v>668</x:v>
      </x:c>
      <x:c r="AU21" s="74"/>
      <x:c r="AV21" s="72">
        <x:f t="shared" si="27"/>
        <x:v>0</x:v>
      </x:c>
      <x:c r="AW21" s="74">
        <x:f t="shared" si="28"/>
        <x:v>280</x:v>
      </x:c>
      <x:c r="AX21" s="70"/>
      <x:c r="AY21" s="72">
        <x:f t="shared" si="29"/>
        <x:v>0</x:v>
      </x:c>
      <x:c r="AZ21" s="74">
        <x:f t="shared" si="30"/>
        <x:v>3348</x:v>
      </x:c>
      <x:c r="BA21" s="75"/>
      <x:c r="BB21" s="72">
        <x:f t="shared" si="31"/>
        <x:v>0</x:v>
      </x:c>
      <x:c r="BC21" s="73">
        <x:f t="shared" si="32"/>
        <x:v>14</x:v>
      </x:c>
      <x:c r="BD21" s="70"/>
      <x:c r="BE21" s="72">
        <x:f t="shared" si="33"/>
        <x:v>0</x:v>
      </x:c>
      <x:c r="BF21" s="74">
        <x:f t="shared" si="34"/>
        <x:v>685</x:v>
      </x:c>
      <x:c r="BG21" s="70"/>
      <x:c r="BH21" s="72">
        <x:f t="shared" si="35"/>
        <x:v>0</x:v>
      </x:c>
      <x:c r="BI21" s="76">
        <x:f t="shared" si="36"/>
        <x:v>43.27</x:v>
      </x:c>
      <x:c r="BJ21" s="76"/>
      <x:c r="BK21" s="72">
        <x:f t="shared" si="37"/>
        <x:v>0</x:v>
      </x:c>
      <x:c r="BL21" s="76">
        <x:f t="shared" si="38"/>
        <x:v>40</x:v>
      </x:c>
      <x:c r="BM21" s="77"/>
      <x:c r="BN21" s="72">
        <x:f t="shared" si="39"/>
        <x:v>0</x:v>
      </x:c>
      <x:c r="BO21" s="78"/>
      <x:c r="BP21" s="78"/>
      <x:c r="BQ21" s="79" t="str">
        <x:f t="shared" si="40"/>
        <x:v>0</x:v>
      </x:c>
      <x:c r="BR21" s="72"/>
      <x:c r="BS21" s="72"/>
      <x:c r="BT21" s="72"/>
      <x:c r="BU21" s="72"/>
      <x:c r="BV21" s="72"/>
      <x:c r="BW21" s="74"/>
      <x:c r="BX21" s="78"/>
      <x:c r="BY21" s="78"/>
      <x:c r="BZ21" s="78"/>
      <x:c r="CA21" s="78"/>
      <x:c r="CB21" s="78"/>
      <x:c r="CC21" s="78"/>
      <x:c r="CD21" s="78"/>
      <x:c r="CE21" s="78"/>
      <x:c r="CF21" s="81" t="s">
        <x:v>71</x:v>
      </x:c>
    </x:row>
    <x:row r="22" ht="31.5" customHeight="1">
      <x:c r="A22" s="90"/>
      <x:c r="B22" s="91" t="s">
        <x:v>99</x:v>
      </x:c>
      <x:c r="C22" s="92" t="n">
        <x:f>C21</x:f>
        <x:v>248805</x:v>
      </x:c>
      <x:c r="D22" s="93" t="n">
        <x:f t="shared" ref="D22:E22" si="41">SUM(D4:D21)</x:f>
        <x:v>0</x:v>
      </x:c>
      <x:c r="E22" s="93">
        <x:f t="shared" si="41"/>
        <x:v>0</x:v>
      </x:c>
      <x:c r="F22" s="94" t="n">
        <x:f>IFERROR(E22/D22,"0")</x:f>
        <x:v>0</x:v>
      </x:c>
      <x:c r="G22" s="95" t="n">
        <x:f t="shared" ref="G22:R22" si="42">SUM(G4:G21)</x:f>
        <x:v>3582.7919999999995</x:v>
      </x:c>
      <x:c r="H22" s="95">
        <x:f t="shared" si="42"/>
        <x:v>298.566</x:v>
      </x:c>
      <x:c r="I22" s="95">
        <x:f t="shared" si="42"/>
        <x:v>68.89984615</x:v>
      </x:c>
      <x:c r="J22" s="95">
        <x:f t="shared" si="42"/>
        <x:v>0</x:v>
      </x:c>
      <x:c r="K22" s="95">
        <x:f t="shared" si="42"/>
        <x:v>0</x:v>
      </x:c>
      <x:c r="L22" s="95">
        <x:f t="shared" si="42"/>
        <x:v>0</x:v>
      </x:c>
      <x:c r="M22" s="95">
        <x:f t="shared" si="42"/>
        <x:v>0</x:v>
      </x:c>
      <x:c r="N22" s="95">
        <x:f t="shared" si="42"/>
        <x:v>0</x:v>
      </x:c>
      <x:c r="O22" s="95">
        <x:f t="shared" si="42"/>
        <x:v>0</x:v>
      </x:c>
      <x:c r="P22" s="95">
        <x:f t="shared" si="42"/>
        <x:v>0</x:v>
      </x:c>
      <x:c r="Q22" s="95">
        <x:f t="shared" si="42"/>
        <x:v>0</x:v>
      </x:c>
      <x:c r="R22" s="95">
        <x:f t="shared" si="42"/>
        <x:v>0</x:v>
      </x:c>
      <x:c r="S22" s="95">
        <x:f t="shared" si="8"/>
        <x:v>280</x:v>
      </x:c>
      <x:c r="T22" s="96" t="n">
        <x:f>SUM(T4:T21)</x:f>
        <x:v>0</x:v>
      </x:c>
      <x:c r="U22" s="97" t="n">
        <x:f>T22/S22</x:f>
        <x:v>0</x:v>
      </x:c>
      <x:c r="V22" s="98">
        <x:f t="shared" si="10"/>
        <x:v>800</x:v>
      </x:c>
      <x:c r="W22" s="93" t="n">
        <x:f>SUM(W4:W21)</x:f>
        <x:v>0</x:v>
      </x:c>
      <x:c r="X22" s="97">
        <x:f t="shared" si="11"/>
        <x:v>0</x:v>
      </x:c>
      <x:c r="Y22" s="99">
        <x:f t="shared" si="12"/>
        <x:v>600</x:v>
      </x:c>
      <x:c r="Z22" s="93" t="n">
        <x:f>SUM(Z4:Z21)</x:f>
        <x:v>0</x:v>
      </x:c>
      <x:c r="AA22" s="97">
        <x:f t="shared" si="13"/>
        <x:v>0</x:v>
      </x:c>
      <x:c r="AB22" s="99">
        <x:f t="shared" si="14"/>
        <x:v>560</x:v>
      </x:c>
      <x:c r="AC22" s="93" t="n">
        <x:f>SUM(AC4:AC21)</x:f>
        <x:v>0</x:v>
      </x:c>
      <x:c r="AD22" s="97">
        <x:f t="shared" si="15"/>
        <x:v>0</x:v>
      </x:c>
      <x:c r="AE22" s="99">
        <x:f t="shared" si="16"/>
        <x:v>350.6715087</x:v>
      </x:c>
      <x:c r="AF22" s="93" t="n">
        <x:f>SUM(AF4:AF21)</x:f>
        <x:v>0</x:v>
      </x:c>
      <x:c r="AG22" s="97">
        <x:f t="shared" si="17"/>
        <x:v>0</x:v>
      </x:c>
      <x:c r="AH22" s="99">
        <x:f t="shared" si="18"/>
        <x:v>375</x:v>
      </x:c>
      <x:c r="AI22" s="95" t="n">
        <x:f>SUM(AI4:AI21)</x:f>
        <x:v>0</x:v>
      </x:c>
      <x:c r="AJ22" s="97">
        <x:f t="shared" si="19"/>
        <x:v>0</x:v>
      </x:c>
      <x:c r="AK22" s="99">
        <x:f t="shared" si="20"/>
        <x:v>455</x:v>
      </x:c>
      <x:c r="AL22" s="93" t="n">
        <x:f>SUM(AL4:AL21)</x:f>
        <x:v>0</x:v>
      </x:c>
      <x:c r="AM22" s="97">
        <x:f t="shared" si="21"/>
        <x:v>0</x:v>
      </x:c>
      <x:c r="AN22" s="99">
        <x:f t="shared" si="22"/>
        <x:v>230</x:v>
      </x:c>
      <x:c r="AO22" s="93" t="n">
        <x:f>SUM(AO4:AO21)</x:f>
        <x:v>0</x:v>
      </x:c>
      <x:c r="AP22" s="97">
        <x:f t="shared" si="23"/>
        <x:v>0</x:v>
      </x:c>
      <x:c r="AQ22" s="99">
        <x:f t="shared" si="24"/>
        <x:v>460</x:v>
      </x:c>
      <x:c r="AR22" s="93" t="n">
        <x:f>SUM(AR4:AR21)</x:f>
        <x:v>0</x:v>
      </x:c>
      <x:c r="AS22" s="97">
        <x:f t="shared" si="25"/>
        <x:v>0</x:v>
      </x:c>
      <x:c r="AT22" s="99">
        <x:f t="shared" si="26"/>
        <x:v>668</x:v>
      </x:c>
      <x:c r="AU22" s="95" t="n">
        <x:f>SUM(AU4:AU21)</x:f>
        <x:v>0</x:v>
      </x:c>
      <x:c r="AV22" s="97">
        <x:f t="shared" si="27"/>
        <x:v>0</x:v>
      </x:c>
      <x:c r="AW22" s="95" t="n">
        <x:f t="shared" ref="AW22:AX22" si="43">SUM(AW4:AW21)</x:f>
        <x:v>620</x:v>
      </x:c>
      <x:c r="AX22" s="100">
        <x:f t="shared" si="43"/>
        <x:v>0</x:v>
      </x:c>
      <x:c r="AY22" s="97">
        <x:f t="shared" si="29"/>
        <x:v>0</x:v>
      </x:c>
      <x:c r="AZ22" s="95" t="n">
        <x:f t="shared" ref="AZ22:BA22" si="44">SUM(AZ4:AZ21)</x:f>
        <x:v>6992</x:v>
      </x:c>
      <x:c r="BA22" s="101">
        <x:f t="shared" si="44"/>
        <x:v>0</x:v>
      </x:c>
      <x:c r="BB22" s="97">
        <x:f t="shared" si="31"/>
        <x:v>0</x:v>
      </x:c>
      <x:c r="BC22" s="95" t="n">
        <x:f t="shared" ref="BC22:BD22" si="45">SUM(BC4:BC21)</x:f>
        <x:v>31</x:v>
      </x:c>
      <x:c r="BD22" s="102">
        <x:f t="shared" si="45"/>
        <x:v>0</x:v>
      </x:c>
      <x:c r="BE22" s="97">
        <x:f t="shared" si="33"/>
        <x:v>0</x:v>
      </x:c>
      <x:c r="BF22" s="95" t="n">
        <x:f t="shared" ref="BF22:BG22" si="46">SUM(BF4:BF21)</x:f>
        <x:v>1480</x:v>
      </x:c>
      <x:c r="BG22" s="102">
        <x:f t="shared" si="46"/>
        <x:v>0</x:v>
      </x:c>
      <x:c r="BH22" s="97">
        <x:f t="shared" si="35"/>
        <x:v>0</x:v>
      </x:c>
      <x:c r="BI22" s="95" t="n">
        <x:f t="shared" ref="BI22:BJ22" si="47">SUM(BI4:BI21)</x:f>
        <x:v>91.23</x:v>
      </x:c>
      <x:c r="BJ22" s="95">
        <x:f t="shared" si="47"/>
        <x:v>0</x:v>
      </x:c>
      <x:c r="BK22" s="97">
        <x:f t="shared" si="37"/>
        <x:v>0</x:v>
      </x:c>
      <x:c r="BL22" s="95" t="n">
        <x:f t="shared" ref="BL22:BM22" si="48">SUM(BL4:BL21)</x:f>
        <x:v>86</x:v>
      </x:c>
      <x:c r="BM22" s="102">
        <x:f t="shared" si="48"/>
        <x:v>0</x:v>
      </x:c>
      <x:c r="BN22" s="97">
        <x:f t="shared" si="39"/>
        <x:v>0</x:v>
      </x:c>
      <x:c r="BO22" s="93" t="n">
        <x:f t="shared" ref="BO22:BP22" si="49">SUM(BO4:BO21)</x:f>
        <x:v>0</x:v>
      </x:c>
      <x:c r="BP22" s="95">
        <x:f t="shared" si="49"/>
        <x:v>0</x:v>
      </x:c>
      <x:c r="BQ22" s="103" t="str">
        <x:f t="shared" si="40"/>
        <x:v>0</x:v>
      </x:c>
      <x:c r="BR22" s="97" t="n">
        <x:f t="shared" ref="BR22:BV22" si="50">SUM(BR21)</x:f>
        <x:v>0</x:v>
      </x:c>
      <x:c r="BS22" s="97">
        <x:f t="shared" si="50"/>
        <x:v>0</x:v>
      </x:c>
      <x:c r="BT22" s="97">
        <x:f t="shared" si="50"/>
        <x:v>0</x:v>
      </x:c>
      <x:c r="BU22" s="97">
        <x:f t="shared" si="50"/>
        <x:v>0</x:v>
      </x:c>
      <x:c r="BV22" s="97">
        <x:f t="shared" si="50"/>
        <x:v>0</x:v>
      </x:c>
      <x:c r="BW22" s="95" t="n">
        <x:f t="shared" ref="BW22:CE22" si="51">SUM(BW4:BW21)</x:f>
        <x:v>0</x:v>
      </x:c>
      <x:c r="BX22" s="95">
        <x:f t="shared" si="51"/>
        <x:v>0</x:v>
      </x:c>
      <x:c r="BY22" s="95">
        <x:f t="shared" si="51"/>
        <x:v>0</x:v>
      </x:c>
      <x:c r="BZ22" s="95">
        <x:f t="shared" si="51"/>
        <x:v>0</x:v>
      </x:c>
      <x:c r="CA22" s="95">
        <x:f t="shared" si="51"/>
        <x:v>0</x:v>
      </x:c>
      <x:c r="CB22" s="95">
        <x:f t="shared" si="51"/>
        <x:v>0</x:v>
      </x:c>
      <x:c r="CC22" s="95">
        <x:f t="shared" si="51"/>
        <x:v>0</x:v>
      </x:c>
      <x:c r="CD22" s="95">
        <x:f t="shared" si="51"/>
        <x:v>0</x:v>
      </x:c>
      <x:c r="CE22" s="95">
        <x:f t="shared" si="51"/>
        <x:v>0</x:v>
      </x:c>
      <x:c r="CF22" s="104" t="n">
        <x:f>COUNTIF(CF4:CF21,"OUI")</x:f>
        <x:v>3</x:v>
      </x:c>
    </x:row>
    <x:row r="23" ht="15.75" customHeight="1">
      <x:c r="A23" s="1"/>
      <x:c r="B23" s="105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</x:row>
    <x:row r="24" ht="15.75" customHeight="1">
      <x:c r="A24" s="1"/>
      <x:c r="B24" s="105"/>
      <x:c r="C24" s="1"/>
      <x:c r="D24" s="1"/>
      <x:c r="E24" s="1"/>
      <x:c r="F24" s="106"/>
      <x:c r="G24" s="106"/>
      <x:c r="H24" s="106"/>
      <x:c r="I24" s="106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</x:row>
    <x:row r="25" ht="15.75" customHeight="1">
      <x:c r="A25" s="1"/>
      <x:c r="B25" s="105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</x:row>
    <x:row r="26" ht="15.75" customHeight="1">
      <x:c r="A26" s="1"/>
      <x:c r="B26" s="105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</x:row>
    <x:row r="27" ht="15.75" customHeight="1">
      <x:c r="A27" s="1"/>
      <x:c r="B27" s="105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</x:row>
    <x:row r="28" ht="15.75" customHeight="1">
      <x:c r="A28" s="1"/>
      <x:c r="B28" s="105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</x:row>
    <x:row r="29" ht="15.75" customHeight="1">
      <x:c r="A29" s="1"/>
      <x:c r="B29" s="105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</x:row>
    <x:row r="30" ht="15.75" customHeight="1">
      <x:c r="A30" s="1"/>
      <x:c r="B30" s="105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</x:row>
    <x:row r="31" ht="15.75" customHeight="1">
      <x:c r="A31" s="1"/>
      <x:c r="B31" s="105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</x:row>
    <x:row r="32" ht="15.75" customHeight="1">
      <x:c r="A32" s="1"/>
      <x:c r="B32" s="105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</x:row>
    <x:row r="33" ht="15.75" customHeight="1">
      <x:c r="A33" s="1"/>
      <x:c r="B33" s="105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</x:row>
    <x:row r="34" ht="15.75" customHeight="1">
      <x:c r="A34" s="1"/>
      <x:c r="B34" s="105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</x:row>
    <x:row r="35" ht="15.75" customHeight="1">
      <x:c r="A35" s="1"/>
      <x:c r="B35" s="105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</x:row>
    <x:row r="36" ht="15.75" customHeight="1">
      <x:c r="A36" s="1"/>
      <x:c r="B36" s="105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</x:row>
    <x:row r="37" ht="15.75" customHeight="1">
      <x:c r="A37" s="1"/>
      <x:c r="B37" s="105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</x:row>
    <x:row r="38" ht="15.75" customHeight="1">
      <x:c r="A38" s="1"/>
      <x:c r="B38" s="105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</x:row>
    <x:row r="39" ht="15.75" customHeight="1">
      <x:c r="A39" s="1"/>
      <x:c r="B39" s="105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</x:row>
    <x:row r="40" ht="15.75" customHeight="1">
      <x:c r="A40" s="1"/>
      <x:c r="B40" s="105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</x:row>
    <x:row r="41" ht="15.75" customHeight="1">
      <x:c r="A41" s="1"/>
      <x:c r="B41" s="105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</x:row>
    <x:row r="42" ht="15.75" customHeight="1">
      <x:c r="A42" s="1"/>
      <x:c r="B42" s="105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</x:row>
    <x:row r="43" ht="15.75" customHeight="1">
      <x:c r="A43" s="1"/>
      <x:c r="B43" s="105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</x:row>
    <x:row r="44" ht="15.75" customHeight="1">
      <x:c r="A44" s="1"/>
      <x:c r="B44" s="105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</x:row>
    <x:row r="45" ht="15.75" customHeight="1">
      <x:c r="A45" s="1"/>
      <x:c r="B45" s="105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</x:row>
    <x:row r="46" ht="15.75" customHeight="1">
      <x:c r="A46" s="1"/>
      <x:c r="B46" s="105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</x:row>
    <x:row r="47" ht="15.75" customHeight="1">
      <x:c r="A47" s="1"/>
      <x:c r="B47" s="105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</x:row>
    <x:row r="48" ht="15.75" customHeight="1">
      <x:c r="A48" s="1"/>
      <x:c r="B48" s="105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</x:row>
    <x:row r="49" ht="15.75" customHeight="1">
      <x:c r="A49" s="1"/>
      <x:c r="B49" s="105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</x:row>
    <x:row r="50" ht="15.75" customHeight="1">
      <x:c r="A50" s="1"/>
      <x:c r="B50" s="105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</x:row>
    <x:row r="51" ht="15.75" customHeight="1">
      <x:c r="A51" s="1"/>
      <x:c r="B51" s="105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</x:row>
    <x:row r="52" ht="15.75" customHeight="1">
      <x:c r="A52" s="1"/>
      <x:c r="B52" s="105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</x:row>
    <x:row r="53" ht="15.75" customHeight="1">
      <x:c r="A53" s="1"/>
      <x:c r="B53" s="105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</x:row>
    <x:row r="54" ht="15.75" customHeight="1">
      <x:c r="A54" s="1"/>
      <x:c r="B54" s="105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</x:row>
    <x:row r="55" ht="15.75" customHeight="1">
      <x:c r="A55" s="1"/>
      <x:c r="B55" s="105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</x:row>
    <x:row r="56" ht="15.75" customHeight="1">
      <x:c r="A56" s="1"/>
      <x:c r="B56" s="105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</x:row>
    <x:row r="57" ht="15.75" customHeight="1">
      <x:c r="A57" s="1"/>
      <x:c r="B57" s="105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</x:row>
    <x:row r="58" ht="15.75" customHeight="1">
      <x:c r="A58" s="1"/>
      <x:c r="B58" s="105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</x:row>
    <x:row r="59" ht="15.75" customHeight="1">
      <x:c r="A59" s="1"/>
      <x:c r="B59" s="105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</x:row>
    <x:row r="60" ht="15.75" customHeight="1">
      <x:c r="A60" s="1"/>
      <x:c r="B60" s="105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</x:row>
    <x:row r="61" ht="15.75" customHeight="1">
      <x:c r="A61" s="1"/>
      <x:c r="B61" s="105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</x:row>
    <x:row r="62" ht="15.75" customHeight="1">
      <x:c r="A62" s="1"/>
      <x:c r="B62" s="105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</x:row>
    <x:row r="63" ht="15.75" customHeight="1">
      <x:c r="A63" s="1"/>
      <x:c r="B63" s="105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</x:row>
    <x:row r="64" ht="15.75" customHeight="1">
      <x:c r="A64" s="1"/>
      <x:c r="B64" s="105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</x:row>
    <x:row r="65" ht="15.75" customHeight="1">
      <x:c r="A65" s="1"/>
      <x:c r="B65" s="105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</x:row>
    <x:row r="66" ht="15.75" customHeight="1">
      <x:c r="A66" s="1"/>
      <x:c r="B66" s="105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</x:row>
    <x:row r="67" ht="15.75" customHeight="1">
      <x:c r="A67" s="1"/>
      <x:c r="B67" s="105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</x:row>
    <x:row r="68" ht="15.75" customHeight="1">
      <x:c r="A68" s="1"/>
      <x:c r="B68" s="105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</x:row>
    <x:row r="69" ht="15.75" customHeight="1">
      <x:c r="A69" s="1"/>
      <x:c r="B69" s="105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</x:row>
    <x:row r="70" ht="15.75" customHeight="1">
      <x:c r="A70" s="1"/>
      <x:c r="B70" s="105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</x:row>
    <x:row r="71" ht="15.75" customHeight="1">
      <x:c r="A71" s="1"/>
      <x:c r="B71" s="105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</x:row>
    <x:row r="72" ht="15.75" customHeight="1">
      <x:c r="A72" s="1"/>
      <x:c r="B72" s="105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</x:row>
    <x:row r="73" ht="15.75" customHeight="1">
      <x:c r="A73" s="1"/>
      <x:c r="B73" s="105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</x:row>
    <x:row r="74" ht="15.75" customHeight="1">
      <x:c r="A74" s="1"/>
      <x:c r="B74" s="105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</x:row>
    <x:row r="75" ht="15.75" customHeight="1">
      <x:c r="A75" s="1"/>
      <x:c r="B75" s="105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</x:row>
    <x:row r="76" ht="15.75" customHeight="1">
      <x:c r="A76" s="1"/>
      <x:c r="B76" s="105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</x:row>
    <x:row r="77" ht="15.75" customHeight="1">
      <x:c r="A77" s="1"/>
      <x:c r="B77" s="105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</x:row>
    <x:row r="78" ht="15.75" customHeight="1">
      <x:c r="A78" s="1"/>
      <x:c r="B78" s="105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</x:row>
    <x:row r="79" ht="15.75" customHeight="1">
      <x:c r="A79" s="1"/>
      <x:c r="B79" s="105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</x:row>
    <x:row r="80" ht="15.75" customHeight="1">
      <x:c r="A80" s="1"/>
      <x:c r="B80" s="105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</x:row>
    <x:row r="81" ht="15.75" customHeight="1">
      <x:c r="A81" s="1"/>
      <x:c r="B81" s="105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</x:row>
    <x:row r="82" ht="15.75" customHeight="1">
      <x:c r="A82" s="1"/>
      <x:c r="B82" s="105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</x:row>
    <x:row r="83" ht="15.75" customHeight="1">
      <x:c r="A83" s="1"/>
      <x:c r="B83" s="105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</x:row>
    <x:row r="84" ht="15.75" customHeight="1">
      <x:c r="A84" s="1"/>
      <x:c r="B84" s="105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</x:row>
    <x:row r="85" ht="15.75" customHeight="1">
      <x:c r="A85" s="1"/>
      <x:c r="B85" s="105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</x:row>
    <x:row r="86" ht="15.75" customHeight="1">
      <x:c r="A86" s="1"/>
      <x:c r="B86" s="105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</x:row>
    <x:row r="87" ht="15.75" customHeight="1">
      <x:c r="A87" s="1"/>
      <x:c r="B87" s="105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</x:row>
    <x:row r="88" ht="15.75" customHeight="1">
      <x:c r="A88" s="1"/>
      <x:c r="B88" s="105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</x:row>
    <x:row r="89" ht="15.75" customHeight="1">
      <x:c r="A89" s="1"/>
      <x:c r="B89" s="105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</x:row>
    <x:row r="90" ht="15.75" customHeight="1">
      <x:c r="A90" s="1"/>
      <x:c r="B90" s="105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</x:row>
    <x:row r="91" ht="15.75" customHeight="1">
      <x:c r="A91" s="1"/>
      <x:c r="B91" s="105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</x:row>
    <x:row r="92" ht="15.75" customHeight="1">
      <x:c r="A92" s="1"/>
      <x:c r="B92" s="105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</x:row>
    <x:row r="93" ht="15.75" customHeight="1">
      <x:c r="A93" s="1"/>
      <x:c r="B93" s="105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</x:row>
    <x:row r="94" ht="15.75" customHeight="1">
      <x:c r="A94" s="1"/>
      <x:c r="B94" s="105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</x:row>
    <x:row r="95" ht="15.75" customHeight="1">
      <x:c r="A95" s="1"/>
      <x:c r="B95" s="105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</x:row>
    <x:row r="96" ht="15.75" customHeight="1">
      <x:c r="A96" s="1"/>
      <x:c r="B96" s="105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</x:row>
    <x:row r="97" ht="15.75" customHeight="1">
      <x:c r="A97" s="1"/>
      <x:c r="B97" s="105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</x:row>
    <x:row r="98" ht="15.75" customHeight="1">
      <x:c r="A98" s="1"/>
      <x:c r="B98" s="105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</x:row>
    <x:row r="99" ht="15.75" customHeight="1">
      <x:c r="A99" s="1"/>
      <x:c r="B99" s="105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</x:row>
    <x:row r="100" ht="15.75" customHeight="1">
      <x:c r="A100" s="1"/>
      <x:c r="B100" s="105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</x:row>
    <x:row r="101" ht="15.75" customHeight="1">
      <x:c r="A101" s="1"/>
      <x:c r="B101" s="105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</x:row>
    <x:row r="102" ht="15.75" customHeight="1">
      <x:c r="A102" s="1"/>
      <x:c r="B102" s="105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</x:row>
    <x:row r="103" ht="15.75" customHeight="1">
      <x:c r="A103" s="1"/>
      <x:c r="B103" s="105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</x:row>
    <x:row r="104" ht="15.75" customHeight="1">
      <x:c r="A104" s="1"/>
      <x:c r="B104" s="105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</x:row>
    <x:row r="105" ht="15.75" customHeight="1">
      <x:c r="A105" s="1"/>
      <x:c r="B105" s="105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</x:row>
    <x:row r="106" ht="15.75" customHeight="1">
      <x:c r="A106" s="1"/>
      <x:c r="B106" s="105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</x:row>
    <x:row r="107" ht="15.75" customHeight="1">
      <x:c r="A107" s="1"/>
      <x:c r="B107" s="105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</x:row>
    <x:row r="108" ht="15.75" customHeight="1">
      <x:c r="A108" s="1"/>
      <x:c r="B108" s="105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</x:row>
    <x:row r="109" ht="15.75" customHeight="1">
      <x:c r="A109" s="1"/>
      <x:c r="B109" s="105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</x:row>
    <x:row r="110" ht="15.75" customHeight="1">
      <x:c r="A110" s="1"/>
      <x:c r="B110" s="105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</x:row>
    <x:row r="111" ht="15.75" customHeight="1">
      <x:c r="A111" s="1"/>
      <x:c r="B111" s="105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</x:row>
    <x:row r="112" ht="15.75" customHeight="1">
      <x:c r="A112" s="1"/>
      <x:c r="B112" s="105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</x:row>
    <x:row r="113" ht="15.75" customHeight="1">
      <x:c r="A113" s="1"/>
      <x:c r="B113" s="105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</x:row>
    <x:row r="114" ht="15.75" customHeight="1">
      <x:c r="A114" s="1"/>
      <x:c r="B114" s="105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</x:row>
    <x:row r="115" ht="15.75" customHeight="1">
      <x:c r="A115" s="1"/>
      <x:c r="B115" s="105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</x:row>
    <x:row r="116" ht="15.75" customHeight="1">
      <x:c r="A116" s="1"/>
      <x:c r="B116" s="105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</x:row>
    <x:row r="117" ht="15.75" customHeight="1">
      <x:c r="A117" s="1"/>
      <x:c r="B117" s="105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</x:row>
    <x:row r="118" ht="15.75" customHeight="1">
      <x:c r="A118" s="1"/>
      <x:c r="B118" s="105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</x:row>
    <x:row r="119" ht="15.75" customHeight="1">
      <x:c r="A119" s="1"/>
      <x:c r="B119" s="105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</x:row>
    <x:row r="120" ht="15.75" customHeight="1">
      <x:c r="A120" s="1"/>
      <x:c r="B120" s="105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</x:row>
    <x:row r="121" ht="15.75" customHeight="1">
      <x:c r="A121" s="1"/>
      <x:c r="B121" s="105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</x:row>
    <x:row r="122" ht="15.75" customHeight="1">
      <x:c r="A122" s="1"/>
      <x:c r="B122" s="105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</x:row>
    <x:row r="123" ht="15.75" customHeight="1">
      <x:c r="A123" s="1"/>
      <x:c r="B123" s="105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</x:row>
    <x:row r="124" ht="15.75" customHeight="1">
      <x:c r="A124" s="1"/>
      <x:c r="B124" s="105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</x:row>
    <x:row r="125" ht="15.75" customHeight="1">
      <x:c r="A125" s="1"/>
      <x:c r="B125" s="105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</x:row>
    <x:row r="126" ht="15.75" customHeight="1">
      <x:c r="A126" s="1"/>
      <x:c r="B126" s="105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</x:row>
    <x:row r="127" ht="15.75" customHeight="1">
      <x:c r="A127" s="1"/>
      <x:c r="B127" s="105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</x:row>
    <x:row r="128" ht="15.75" customHeight="1">
      <x:c r="A128" s="1"/>
      <x:c r="B128" s="105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</x:row>
    <x:row r="129" ht="15.75" customHeight="1">
      <x:c r="A129" s="1"/>
      <x:c r="B129" s="105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</x:row>
    <x:row r="130" ht="15.75" customHeight="1">
      <x:c r="A130" s="1"/>
      <x:c r="B130" s="105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</x:row>
    <x:row r="131" ht="15.75" customHeight="1">
      <x:c r="A131" s="1"/>
      <x:c r="B131" s="105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</x:row>
    <x:row r="132" ht="15.75" customHeight="1">
      <x:c r="A132" s="1"/>
      <x:c r="B132" s="105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</x:row>
    <x:row r="133" ht="15.75" customHeight="1">
      <x:c r="A133" s="1"/>
      <x:c r="B133" s="105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</x:row>
    <x:row r="134" ht="15.75" customHeight="1">
      <x:c r="A134" s="1"/>
      <x:c r="B134" s="105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</x:row>
    <x:row r="135" ht="15.75" customHeight="1">
      <x:c r="A135" s="1"/>
      <x:c r="B135" s="105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</x:row>
    <x:row r="136" ht="15.75" customHeight="1">
      <x:c r="A136" s="1"/>
      <x:c r="B136" s="105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</x:row>
    <x:row r="137" ht="15.75" customHeight="1">
      <x:c r="A137" s="1"/>
      <x:c r="B137" s="105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</x:row>
    <x:row r="138" ht="15.75" customHeight="1">
      <x:c r="A138" s="1"/>
      <x:c r="B138" s="105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</x:row>
    <x:row r="139" ht="15.75" customHeight="1">
      <x:c r="A139" s="1"/>
      <x:c r="B139" s="105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</x:row>
    <x:row r="140" ht="15.75" customHeight="1">
      <x:c r="A140" s="1"/>
      <x:c r="B140" s="105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</x:row>
    <x:row r="141" ht="15.75" customHeight="1">
      <x:c r="A141" s="1"/>
      <x:c r="B141" s="105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</x:row>
    <x:row r="142" ht="15.75" customHeight="1">
      <x:c r="A142" s="1"/>
      <x:c r="B142" s="105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</x:row>
    <x:row r="143" ht="15.75" customHeight="1">
      <x:c r="A143" s="1"/>
      <x:c r="B143" s="105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</x:row>
    <x:row r="144" ht="15.75" customHeight="1">
      <x:c r="A144" s="1"/>
      <x:c r="B144" s="105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</x:row>
    <x:row r="145" ht="15.75" customHeight="1">
      <x:c r="A145" s="1"/>
      <x:c r="B145" s="105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</x:row>
    <x:row r="146" ht="15.75" customHeight="1">
      <x:c r="A146" s="1"/>
      <x:c r="B146" s="105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</x:row>
    <x:row r="147" ht="15.75" customHeight="1">
      <x:c r="A147" s="1"/>
      <x:c r="B147" s="105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</x:row>
    <x:row r="148" ht="15.75" customHeight="1">
      <x:c r="A148" s="1"/>
      <x:c r="B148" s="105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</x:row>
    <x:row r="149" ht="15.75" customHeight="1">
      <x:c r="A149" s="1"/>
      <x:c r="B149" s="105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</x:row>
    <x:row r="150" ht="15.75" customHeight="1">
      <x:c r="A150" s="1"/>
      <x:c r="B150" s="105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</x:row>
    <x:row r="151" ht="15.75" customHeight="1">
      <x:c r="A151" s="1"/>
      <x:c r="B151" s="105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</x:row>
    <x:row r="152" ht="15.75" customHeight="1">
      <x:c r="A152" s="1"/>
      <x:c r="B152" s="105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</x:row>
    <x:row r="153" ht="15.75" customHeight="1">
      <x:c r="A153" s="1"/>
      <x:c r="B153" s="105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</x:row>
    <x:row r="154" ht="15.75" customHeight="1">
      <x:c r="A154" s="1"/>
      <x:c r="B154" s="105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</x:row>
    <x:row r="155" ht="15.75" customHeight="1">
      <x:c r="A155" s="1"/>
      <x:c r="B155" s="105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</x:row>
    <x:row r="156" ht="15.75" customHeight="1">
      <x:c r="A156" s="1"/>
      <x:c r="B156" s="105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</x:row>
    <x:row r="157" ht="15.75" customHeight="1">
      <x:c r="A157" s="1"/>
      <x:c r="B157" s="105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</x:row>
    <x:row r="158" ht="15.75" customHeight="1">
      <x:c r="A158" s="1"/>
      <x:c r="B158" s="105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</x:row>
    <x:row r="159" ht="15.75" customHeight="1">
      <x:c r="A159" s="1"/>
      <x:c r="B159" s="105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</x:row>
    <x:row r="160" ht="15.75" customHeight="1">
      <x:c r="A160" s="1"/>
      <x:c r="B160" s="105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</x:row>
    <x:row r="161" ht="15.75" customHeight="1">
      <x:c r="A161" s="1"/>
      <x:c r="B161" s="105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</x:row>
    <x:row r="162" ht="15.75" customHeight="1">
      <x:c r="A162" s="1"/>
      <x:c r="B162" s="105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</x:row>
    <x:row r="163" ht="15.75" customHeight="1">
      <x:c r="A163" s="1"/>
      <x:c r="B163" s="105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</x:row>
    <x:row r="164" ht="15.75" customHeight="1">
      <x:c r="A164" s="1"/>
      <x:c r="B164" s="105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</x:row>
    <x:row r="165" ht="15.75" customHeight="1">
      <x:c r="A165" s="1"/>
      <x:c r="B165" s="105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</x:row>
    <x:row r="166" ht="15.75" customHeight="1">
      <x:c r="A166" s="1"/>
      <x:c r="B166" s="105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</x:row>
    <x:row r="167" ht="15.75" customHeight="1">
      <x:c r="A167" s="1"/>
      <x:c r="B167" s="105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</x:row>
    <x:row r="168" ht="15.75" customHeight="1">
      <x:c r="A168" s="1"/>
      <x:c r="B168" s="105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</x:row>
    <x:row r="169" ht="15.75" customHeight="1">
      <x:c r="A169" s="1"/>
      <x:c r="B169" s="105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</x:row>
    <x:row r="170" ht="15.75" customHeight="1">
      <x:c r="A170" s="1"/>
      <x:c r="B170" s="105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</x:row>
    <x:row r="171" ht="15.75" customHeight="1">
      <x:c r="A171" s="1"/>
      <x:c r="B171" s="105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</x:row>
    <x:row r="172" ht="15.75" customHeight="1">
      <x:c r="A172" s="1"/>
      <x:c r="B172" s="105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</x:row>
    <x:row r="173" ht="15.75" customHeight="1">
      <x:c r="A173" s="1"/>
      <x:c r="B173" s="105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</x:row>
    <x:row r="174" ht="15.75" customHeight="1">
      <x:c r="A174" s="1"/>
      <x:c r="B174" s="105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</x:row>
    <x:row r="175" ht="15.75" customHeight="1">
      <x:c r="A175" s="1"/>
      <x:c r="B175" s="105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</x:row>
    <x:row r="176" ht="15.75" customHeight="1">
      <x:c r="A176" s="1"/>
      <x:c r="B176" s="105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</x:row>
    <x:row r="177" ht="15.75" customHeight="1">
      <x:c r="A177" s="1"/>
      <x:c r="B177" s="105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</x:row>
    <x:row r="178" ht="15.75" customHeight="1">
      <x:c r="A178" s="1"/>
      <x:c r="B178" s="105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</x:row>
    <x:row r="179" ht="15.75" customHeight="1">
      <x:c r="A179" s="1"/>
      <x:c r="B179" s="105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</x:row>
    <x:row r="180" ht="15.75" customHeight="1">
      <x:c r="A180" s="1"/>
      <x:c r="B180" s="105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</x:row>
    <x:row r="181" ht="15.75" customHeight="1">
      <x:c r="A181" s="1"/>
      <x:c r="B181" s="105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</x:row>
    <x:row r="182" ht="15.75" customHeight="1">
      <x:c r="A182" s="1"/>
      <x:c r="B182" s="105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</x:row>
    <x:row r="183" ht="15.75" customHeight="1">
      <x:c r="A183" s="1"/>
      <x:c r="B183" s="105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</x:row>
    <x:row r="184" ht="15.75" customHeight="1">
      <x:c r="A184" s="1"/>
      <x:c r="B184" s="105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</x:row>
    <x:row r="185" ht="15.75" customHeight="1">
      <x:c r="A185" s="1"/>
      <x:c r="B185" s="105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</x:row>
    <x:row r="186" ht="15.75" customHeight="1">
      <x:c r="A186" s="1"/>
      <x:c r="B186" s="105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</x:row>
    <x:row r="187" ht="15.75" customHeight="1">
      <x:c r="A187" s="1"/>
      <x:c r="B187" s="105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</x:row>
    <x:row r="188" ht="15.75" customHeight="1">
      <x:c r="A188" s="1"/>
      <x:c r="B188" s="105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</x:row>
    <x:row r="189" ht="15.75" customHeight="1">
      <x:c r="A189" s="1"/>
      <x:c r="B189" s="105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</x:row>
    <x:row r="190" ht="15.75" customHeight="1">
      <x:c r="A190" s="1"/>
      <x:c r="B190" s="105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</x:row>
    <x:row r="191" ht="15.75" customHeight="1">
      <x:c r="A191" s="1"/>
      <x:c r="B191" s="105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</x:row>
    <x:row r="192" ht="15.75" customHeight="1">
      <x:c r="A192" s="1"/>
      <x:c r="B192" s="105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</x:row>
    <x:row r="193" ht="15.75" customHeight="1">
      <x:c r="A193" s="1"/>
      <x:c r="B193" s="105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</x:row>
    <x:row r="194" ht="15.75" customHeight="1">
      <x:c r="A194" s="1"/>
      <x:c r="B194" s="105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</x:row>
    <x:row r="195" ht="15.75" customHeight="1">
      <x:c r="A195" s="1"/>
      <x:c r="B195" s="105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</x:row>
    <x:row r="196" ht="15.75" customHeight="1">
      <x:c r="A196" s="1"/>
      <x:c r="B196" s="105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</x:row>
    <x:row r="197" ht="15.75" customHeight="1">
      <x:c r="A197" s="1"/>
      <x:c r="B197" s="105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</x:row>
    <x:row r="198" ht="15.75" customHeight="1">
      <x:c r="A198" s="1"/>
      <x:c r="B198" s="105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</x:row>
    <x:row r="199" ht="15.75" customHeight="1">
      <x:c r="A199" s="1"/>
      <x:c r="B199" s="105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</x:row>
    <x:row r="200" ht="15.75" customHeight="1">
      <x:c r="A200" s="1"/>
      <x:c r="B200" s="105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</x:row>
    <x:row r="201" ht="15.75" customHeight="1">
      <x:c r="A201" s="1"/>
      <x:c r="B201" s="105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</x:row>
    <x:row r="202" ht="15.75" customHeight="1">
      <x:c r="A202" s="1"/>
      <x:c r="B202" s="105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</x:row>
    <x:row r="203" ht="15.75" customHeight="1">
      <x:c r="A203" s="1"/>
      <x:c r="B203" s="105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</x:row>
    <x:row r="204" ht="15.75" customHeight="1">
      <x:c r="A204" s="1"/>
      <x:c r="B204" s="105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</x:row>
    <x:row r="205" ht="15.75" customHeight="1">
      <x:c r="A205" s="1"/>
      <x:c r="B205" s="105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</x:row>
    <x:row r="206" ht="15.75" customHeight="1">
      <x:c r="A206" s="1"/>
      <x:c r="B206" s="105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</x:row>
    <x:row r="207" ht="15.75" customHeight="1">
      <x:c r="A207" s="1"/>
      <x:c r="B207" s="105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</x:row>
    <x:row r="208" ht="15.75" customHeight="1">
      <x:c r="A208" s="1"/>
      <x:c r="B208" s="105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</x:row>
    <x:row r="209" ht="15.75" customHeight="1">
      <x:c r="A209" s="1"/>
      <x:c r="B209" s="105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</x:row>
    <x:row r="210" ht="15.75" customHeight="1">
      <x:c r="A210" s="1"/>
      <x:c r="B210" s="105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</x:row>
    <x:row r="211" ht="15.75" customHeight="1">
      <x:c r="A211" s="1"/>
      <x:c r="B211" s="105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</x:row>
    <x:row r="212" ht="15.75" customHeight="1">
      <x:c r="A212" s="1"/>
      <x:c r="B212" s="105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</x:row>
    <x:row r="213" ht="15.75" customHeight="1">
      <x:c r="A213" s="1"/>
      <x:c r="B213" s="105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</x:row>
    <x:row r="214" ht="15.75" customHeight="1">
      <x:c r="A214" s="1"/>
      <x:c r="B214" s="105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</x:row>
    <x:row r="215" ht="15.75" customHeight="1">
      <x:c r="A215" s="1"/>
      <x:c r="B215" s="105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</x:row>
    <x:row r="216" ht="15.75" customHeight="1">
      <x:c r="A216" s="1"/>
      <x:c r="B216" s="105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</x:row>
    <x:row r="217" ht="15.75" customHeight="1">
      <x:c r="A217" s="1"/>
      <x:c r="B217" s="105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</x:row>
    <x:row r="218" ht="15.75" customHeight="1">
      <x:c r="A218" s="1"/>
      <x:c r="B218" s="105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</x:row>
    <x:row r="219" ht="15.75" customHeight="1">
      <x:c r="A219" s="1"/>
      <x:c r="B219" s="105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</x:row>
    <x:row r="220" ht="15.75" customHeight="1">
      <x:c r="A220" s="1"/>
      <x:c r="B220" s="105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</x:row>
    <x:row r="221" ht="15.75" customHeight="1">
      <x:c r="A221" s="1"/>
      <x:c r="B221" s="105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</x:row>
    <x:row r="222" ht="15.75" customHeight="1">
      <x:c r="A222" s="1"/>
      <x:c r="B222" s="105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</x:row>
    <x:row r="223" ht="15.75" customHeight="1">
      <x:c r="A223" s="1"/>
      <x:c r="B223" s="105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</x:row>
    <x:row r="224" ht="15.75" customHeight="1">
      <x:c r="A224" s="1"/>
      <x:c r="B224" s="105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</x:row>
    <x:row r="225" ht="15.75" customHeight="1">
      <x:c r="A225" s="1"/>
      <x:c r="B225" s="105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</x:row>
    <x:row r="226" ht="15.75" customHeight="1">
      <x:c r="A226" s="1"/>
      <x:c r="B226" s="105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</x:row>
    <x:row r="227" ht="15.75" customHeight="1">
      <x:c r="A227" s="1"/>
      <x:c r="B227" s="105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</x:row>
    <x:row r="228" ht="15.75" customHeight="1">
      <x:c r="A228" s="1"/>
      <x:c r="B228" s="105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</x:row>
    <x:row r="229" ht="15.75" customHeight="1">
      <x:c r="A229" s="1"/>
      <x:c r="B229" s="105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</x:row>
    <x:row r="230" ht="15.75" customHeight="1">
      <x:c r="A230" s="1"/>
      <x:c r="B230" s="105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</x:row>
    <x:row r="231" ht="15.75" customHeight="1">
      <x:c r="A231" s="1"/>
      <x:c r="B231" s="105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</x:row>
    <x:row r="232" ht="15.75" customHeight="1">
      <x:c r="A232" s="1"/>
      <x:c r="B232" s="105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</x:row>
    <x:row r="233" ht="15.75" customHeight="1">
      <x:c r="A233" s="1"/>
      <x:c r="B233" s="105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</x:row>
    <x:row r="234" ht="15.75" customHeight="1">
      <x:c r="A234" s="1"/>
      <x:c r="B234" s="105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</x:row>
    <x:row r="235" ht="15.75" customHeight="1">
      <x:c r="A235" s="1"/>
      <x:c r="B235" s="105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</x:row>
    <x:row r="236" ht="15.75" customHeight="1">
      <x:c r="A236" s="1"/>
      <x:c r="B236" s="105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</x:row>
    <x:row r="237" ht="15.75" customHeight="1">
      <x:c r="A237" s="1"/>
      <x:c r="B237" s="105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</x:row>
    <x:row r="238" ht="15.75" customHeight="1">
      <x:c r="A238" s="1"/>
      <x:c r="B238" s="105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</x:row>
    <x:row r="239" ht="15.75" customHeight="1">
      <x:c r="A239" s="1"/>
      <x:c r="B239" s="105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</x:row>
    <x:row r="240" ht="15.75" customHeight="1">
      <x:c r="A240" s="1"/>
      <x:c r="B240" s="105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</x:row>
    <x:row r="241" ht="15.75" customHeight="1">
      <x:c r="A241" s="1"/>
      <x:c r="B241" s="105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</x:row>
    <x:row r="242" ht="15.75" customHeight="1">
      <x:c r="A242" s="1"/>
      <x:c r="B242" s="105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</x:row>
    <x:row r="243" ht="15.75" customHeight="1">
      <x:c r="A243" s="1"/>
      <x:c r="B243" s="105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</x:row>
    <x:row r="244" ht="15.75" customHeight="1">
      <x:c r="A244" s="1"/>
      <x:c r="B244" s="105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</x:row>
    <x:row r="245" ht="15.75" customHeight="1">
      <x:c r="A245" s="1"/>
      <x:c r="B245" s="105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</x:row>
    <x:row r="246" ht="15.75" customHeight="1">
      <x:c r="A246" s="1"/>
      <x:c r="B246" s="105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</x:row>
    <x:row r="247" ht="15.75" customHeight="1">
      <x:c r="A247" s="1"/>
      <x:c r="B247" s="105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</x:row>
    <x:row r="248" ht="15.75" customHeight="1">
      <x:c r="A248" s="1"/>
      <x:c r="B248" s="105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</x:row>
    <x:row r="249" ht="15.75" customHeight="1">
      <x:c r="A249" s="1"/>
      <x:c r="B249" s="105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</x:row>
    <x:row r="250" ht="15.75" customHeight="1">
      <x:c r="A250" s="1"/>
      <x:c r="B250" s="105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</x:row>
    <x:row r="251" ht="15.75" customHeight="1">
      <x:c r="A251" s="1"/>
      <x:c r="B251" s="105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</x:row>
    <x:row r="252" ht="15.75" customHeight="1">
      <x:c r="A252" s="1"/>
      <x:c r="B252" s="105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</x:row>
    <x:row r="253" ht="15.75" customHeight="1">
      <x:c r="A253" s="1"/>
      <x:c r="B253" s="105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</x:row>
    <x:row r="254" ht="15.75" customHeight="1">
      <x:c r="A254" s="1"/>
      <x:c r="B254" s="105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</x:row>
    <x:row r="255" ht="15.75" customHeight="1">
      <x:c r="A255" s="1"/>
      <x:c r="B255" s="105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</x:row>
    <x:row r="256" ht="15.75" customHeight="1">
      <x:c r="A256" s="1"/>
      <x:c r="B256" s="105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</x:row>
    <x:row r="257" ht="15.75" customHeight="1">
      <x:c r="A257" s="1"/>
      <x:c r="B257" s="105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</x:row>
    <x:row r="258" ht="15.75" customHeight="1">
      <x:c r="A258" s="1"/>
      <x:c r="B258" s="105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</x:row>
    <x:row r="259" ht="15.75" customHeight="1">
      <x:c r="A259" s="1"/>
      <x:c r="B259" s="105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</x:row>
    <x:row r="260" ht="15.75" customHeight="1">
      <x:c r="A260" s="1"/>
      <x:c r="B260" s="105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</x:row>
    <x:row r="261" ht="15.75" customHeight="1">
      <x:c r="A261" s="1"/>
      <x:c r="B261" s="105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</x:row>
    <x:row r="262" ht="15.75" customHeight="1">
      <x:c r="A262" s="1"/>
      <x:c r="B262" s="105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</x:row>
    <x:row r="263" ht="15.75" customHeight="1">
      <x:c r="A263" s="1"/>
      <x:c r="B263" s="105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</x:row>
    <x:row r="264" ht="15.75" customHeight="1">
      <x:c r="A264" s="1"/>
      <x:c r="B264" s="105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</x:row>
    <x:row r="265" ht="15.75" customHeight="1">
      <x:c r="A265" s="1"/>
      <x:c r="B265" s="105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</x:row>
    <x:row r="266" ht="15.75" customHeight="1">
      <x:c r="A266" s="1"/>
      <x:c r="B266" s="105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</x:row>
    <x:row r="267" ht="15.75" customHeight="1">
      <x:c r="A267" s="1"/>
      <x:c r="B267" s="105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</x:row>
    <x:row r="268" ht="15.75" customHeight="1">
      <x:c r="A268" s="1"/>
      <x:c r="B268" s="105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</x:row>
    <x:row r="269" ht="15.75" customHeight="1">
      <x:c r="A269" s="1"/>
      <x:c r="B269" s="105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  <x:c r="CA269" s="1"/>
      <x:c r="CB269" s="1"/>
      <x:c r="CC269" s="1"/>
      <x:c r="CD269" s="1"/>
      <x:c r="CE269" s="1"/>
      <x:c r="CF269" s="1"/>
    </x:row>
    <x:row r="270" ht="15.75" customHeight="1">
      <x:c r="A270" s="1"/>
      <x:c r="B270" s="105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</x:row>
    <x:row r="271" ht="15.75" customHeight="1">
      <x:c r="A271" s="1"/>
      <x:c r="B271" s="105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</x:row>
    <x:row r="272" ht="15.75" customHeight="1">
      <x:c r="A272" s="1"/>
      <x:c r="B272" s="105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</x:row>
    <x:row r="273" ht="15.75" customHeight="1">
      <x:c r="A273" s="1"/>
      <x:c r="B273" s="105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</x:row>
    <x:row r="274" ht="15.75" customHeight="1">
      <x:c r="A274" s="1"/>
      <x:c r="B274" s="105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</x:row>
    <x:row r="275" ht="15.75" customHeight="1">
      <x:c r="A275" s="1"/>
      <x:c r="B275" s="105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  <x:c r="CA275" s="1"/>
      <x:c r="CB275" s="1"/>
      <x:c r="CC275" s="1"/>
      <x:c r="CD275" s="1"/>
      <x:c r="CE275" s="1"/>
      <x:c r="CF275" s="1"/>
    </x:row>
    <x:row r="276" ht="15.75" customHeight="1">
      <x:c r="A276" s="1"/>
      <x:c r="B276" s="105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</x:row>
    <x:row r="277" ht="15.75" customHeight="1">
      <x:c r="A277" s="1"/>
      <x:c r="B277" s="105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</x:row>
    <x:row r="278" ht="15.75" customHeight="1">
      <x:c r="A278" s="1"/>
      <x:c r="B278" s="105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</x:row>
    <x:row r="279" ht="15.75" customHeight="1">
      <x:c r="A279" s="1"/>
      <x:c r="B279" s="105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</x:row>
    <x:row r="280" ht="15.75" customHeight="1">
      <x:c r="A280" s="1"/>
      <x:c r="B280" s="105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</x:row>
    <x:row r="281" ht="15.75" customHeight="1">
      <x:c r="A281" s="1"/>
      <x:c r="B281" s="105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</x:row>
    <x:row r="282" ht="15.75" customHeight="1">
      <x:c r="A282" s="1"/>
      <x:c r="B282" s="105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</x:row>
    <x:row r="283" ht="15.75" customHeight="1">
      <x:c r="A283" s="1"/>
      <x:c r="B283" s="105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</x:row>
    <x:row r="284" ht="15.75" customHeight="1">
      <x:c r="A284" s="1"/>
      <x:c r="B284" s="105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</x:row>
    <x:row r="285" ht="15.75" customHeight="1">
      <x:c r="A285" s="1"/>
      <x:c r="B285" s="105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</x:row>
    <x:row r="286" ht="15.75" customHeight="1">
      <x:c r="A286" s="1"/>
      <x:c r="B286" s="105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</x:row>
    <x:row r="287" ht="15.75" customHeight="1">
      <x:c r="A287" s="1"/>
      <x:c r="B287" s="105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</x:row>
    <x:row r="288" ht="15.75" customHeight="1">
      <x:c r="A288" s="1"/>
      <x:c r="B288" s="105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</x:row>
    <x:row r="289" ht="15.75" customHeight="1">
      <x:c r="A289" s="1"/>
      <x:c r="B289" s="105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</x:row>
    <x:row r="290" ht="15.75" customHeight="1">
      <x:c r="A290" s="1"/>
      <x:c r="B290" s="105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</x:row>
    <x:row r="291" ht="15.75" customHeight="1">
      <x:c r="A291" s="1"/>
      <x:c r="B291" s="105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</x:row>
    <x:row r="292" ht="15.75" customHeight="1">
      <x:c r="A292" s="1"/>
      <x:c r="B292" s="105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</x:row>
    <x:row r="293" ht="15.75" customHeight="1">
      <x:c r="A293" s="1"/>
      <x:c r="B293" s="105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</x:row>
    <x:row r="294" ht="15.75" customHeight="1">
      <x:c r="A294" s="1"/>
      <x:c r="B294" s="105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</x:row>
    <x:row r="295" ht="15.75" customHeight="1">
      <x:c r="A295" s="1"/>
      <x:c r="B295" s="105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</x:row>
    <x:row r="296" ht="15.75" customHeight="1">
      <x:c r="A296" s="1"/>
      <x:c r="B296" s="105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</x:row>
    <x:row r="297" ht="15.75" customHeight="1">
      <x:c r="A297" s="1"/>
      <x:c r="B297" s="105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</x:row>
    <x:row r="298" ht="15.75" customHeight="1">
      <x:c r="A298" s="1"/>
      <x:c r="B298" s="105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</x:row>
    <x:row r="299" ht="15.75" customHeight="1">
      <x:c r="A299" s="1"/>
      <x:c r="B299" s="105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</x:row>
    <x:row r="300" ht="15.75" customHeight="1">
      <x:c r="A300" s="1"/>
      <x:c r="B300" s="105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</x:row>
    <x:row r="301" ht="15.75" customHeight="1">
      <x:c r="A301" s="1"/>
      <x:c r="B301" s="105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</x:row>
    <x:row r="302" ht="15.75" customHeight="1">
      <x:c r="A302" s="1"/>
      <x:c r="B302" s="105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  <x:c r="CA302" s="1"/>
      <x:c r="CB302" s="1"/>
      <x:c r="CC302" s="1"/>
      <x:c r="CD302" s="1"/>
      <x:c r="CE302" s="1"/>
      <x:c r="CF302" s="1"/>
    </x:row>
    <x:row r="303" ht="15.75" customHeight="1">
      <x:c r="A303" s="1"/>
      <x:c r="B303" s="105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  <x:c r="CA303" s="1"/>
      <x:c r="CB303" s="1"/>
      <x:c r="CC303" s="1"/>
      <x:c r="CD303" s="1"/>
      <x:c r="CE303" s="1"/>
      <x:c r="CF303" s="1"/>
    </x:row>
    <x:row r="304" ht="15.75" customHeight="1">
      <x:c r="A304" s="1"/>
      <x:c r="B304" s="105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  <x:c r="CA304" s="1"/>
      <x:c r="CB304" s="1"/>
      <x:c r="CC304" s="1"/>
      <x:c r="CD304" s="1"/>
      <x:c r="CE304" s="1"/>
      <x:c r="CF304" s="1"/>
    </x:row>
    <x:row r="305" ht="15.75" customHeight="1">
      <x:c r="A305" s="1"/>
      <x:c r="B305" s="105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</x:row>
    <x:row r="306" ht="15.75" customHeight="1">
      <x:c r="A306" s="1"/>
      <x:c r="B306" s="105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</x:row>
    <x:row r="307" ht="15.75" customHeight="1">
      <x:c r="A307" s="1"/>
      <x:c r="B307" s="105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</x:row>
    <x:row r="308" ht="15.75" customHeight="1">
      <x:c r="A308" s="1"/>
      <x:c r="B308" s="105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</x:row>
    <x:row r="309" ht="15.75" customHeight="1">
      <x:c r="A309" s="1"/>
      <x:c r="B309" s="105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</x:row>
    <x:row r="310" ht="15.75" customHeight="1">
      <x:c r="A310" s="1"/>
      <x:c r="B310" s="105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</x:row>
    <x:row r="311" ht="15.75" customHeight="1">
      <x:c r="A311" s="1"/>
      <x:c r="B311" s="105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</x:row>
    <x:row r="312" ht="15.75" customHeight="1">
      <x:c r="A312" s="1"/>
      <x:c r="B312" s="105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</x:row>
    <x:row r="313" ht="15.75" customHeight="1">
      <x:c r="A313" s="1"/>
      <x:c r="B313" s="105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  <x:c r="CA313" s="1"/>
      <x:c r="CB313" s="1"/>
      <x:c r="CC313" s="1"/>
      <x:c r="CD313" s="1"/>
      <x:c r="CE313" s="1"/>
      <x:c r="CF313" s="1"/>
    </x:row>
    <x:row r="314" ht="15.75" customHeight="1">
      <x:c r="A314" s="1"/>
      <x:c r="B314" s="105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</x:row>
    <x:row r="315" ht="15.75" customHeight="1">
      <x:c r="A315" s="1"/>
      <x:c r="B315" s="105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</x:row>
    <x:row r="316" ht="15.75" customHeight="1">
      <x:c r="A316" s="1"/>
      <x:c r="B316" s="105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</x:row>
    <x:row r="317" ht="15.75" customHeight="1">
      <x:c r="A317" s="1"/>
      <x:c r="B317" s="105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</x:row>
    <x:row r="318" ht="15.75" customHeight="1">
      <x:c r="A318" s="1"/>
      <x:c r="B318" s="105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</x:row>
    <x:row r="319" ht="15.75" customHeight="1">
      <x:c r="A319" s="1"/>
      <x:c r="B319" s="105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</x:row>
    <x:row r="320" ht="15.75" customHeight="1">
      <x:c r="A320" s="1"/>
      <x:c r="B320" s="105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</x:row>
    <x:row r="321" ht="15.75" customHeight="1">
      <x:c r="A321" s="1"/>
      <x:c r="B321" s="105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</x:row>
    <x:row r="322" ht="15.75" customHeight="1">
      <x:c r="A322" s="1"/>
      <x:c r="B322" s="105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</x:row>
    <x:row r="323" ht="15.75" customHeight="1">
      <x:c r="A323" s="1"/>
      <x:c r="B323" s="105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</x:row>
    <x:row r="324" ht="15.75" customHeight="1">
      <x:c r="A324" s="1"/>
      <x:c r="B324" s="105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</x:row>
    <x:row r="325" ht="15.75" customHeight="1">
      <x:c r="A325" s="1"/>
      <x:c r="B325" s="105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</x:row>
    <x:row r="326" ht="15.75" customHeight="1">
      <x:c r="A326" s="1"/>
      <x:c r="B326" s="105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</x:row>
    <x:row r="327" ht="15.75" customHeight="1">
      <x:c r="A327" s="1"/>
      <x:c r="B327" s="105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</x:row>
    <x:row r="328" ht="15.75" customHeight="1">
      <x:c r="A328" s="1"/>
      <x:c r="B328" s="105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</x:row>
    <x:row r="329" ht="15.75" customHeight="1">
      <x:c r="A329" s="1"/>
      <x:c r="B329" s="105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</x:row>
    <x:row r="330" ht="15.75" customHeight="1">
      <x:c r="A330" s="1"/>
      <x:c r="B330" s="105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</x:row>
    <x:row r="331" ht="15.75" customHeight="1">
      <x:c r="A331" s="1"/>
      <x:c r="B331" s="105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</x:row>
    <x:row r="332" ht="15.75" customHeight="1">
      <x:c r="A332" s="1"/>
      <x:c r="B332" s="105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</x:row>
    <x:row r="333" ht="15.75" customHeight="1">
      <x:c r="A333" s="1"/>
      <x:c r="B333" s="105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</x:row>
    <x:row r="334" ht="15.75" customHeight="1">
      <x:c r="A334" s="1"/>
      <x:c r="B334" s="105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</x:row>
    <x:row r="335" ht="15.75" customHeight="1">
      <x:c r="A335" s="1"/>
      <x:c r="B335" s="105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</x:row>
    <x:row r="336" ht="15.75" customHeight="1">
      <x:c r="A336" s="1"/>
      <x:c r="B336" s="105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</x:row>
    <x:row r="337" ht="15.75" customHeight="1">
      <x:c r="A337" s="1"/>
      <x:c r="B337" s="105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</x:row>
    <x:row r="338" ht="15.75" customHeight="1">
      <x:c r="A338" s="1"/>
      <x:c r="B338" s="105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</x:row>
    <x:row r="339" ht="15.75" customHeight="1">
      <x:c r="A339" s="1"/>
      <x:c r="B339" s="105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</x:row>
    <x:row r="340" ht="15.75" customHeight="1">
      <x:c r="A340" s="1"/>
      <x:c r="B340" s="105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</x:row>
    <x:row r="341" ht="15.75" customHeight="1">
      <x:c r="A341" s="1"/>
      <x:c r="B341" s="105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</x:row>
    <x:row r="342" ht="15.75" customHeight="1">
      <x:c r="A342" s="1"/>
      <x:c r="B342" s="105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</x:row>
    <x:row r="343" ht="15.75" customHeight="1">
      <x:c r="A343" s="1"/>
      <x:c r="B343" s="105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</x:row>
    <x:row r="344" ht="15.75" customHeight="1">
      <x:c r="A344" s="1"/>
      <x:c r="B344" s="105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  <x:c r="CA344" s="1"/>
      <x:c r="CB344" s="1"/>
      <x:c r="CC344" s="1"/>
      <x:c r="CD344" s="1"/>
      <x:c r="CE344" s="1"/>
      <x:c r="CF344" s="1"/>
    </x:row>
    <x:row r="345" ht="15.75" customHeight="1">
      <x:c r="A345" s="1"/>
      <x:c r="B345" s="105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</x:row>
    <x:row r="346" ht="15.75" customHeight="1">
      <x:c r="A346" s="1"/>
      <x:c r="B346" s="105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</x:row>
    <x:row r="347" ht="15.75" customHeight="1">
      <x:c r="A347" s="1"/>
      <x:c r="B347" s="105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</x:row>
    <x:row r="348" ht="15.75" customHeight="1">
      <x:c r="A348" s="1"/>
      <x:c r="B348" s="105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</x:row>
    <x:row r="349" ht="15.75" customHeight="1">
      <x:c r="A349" s="1"/>
      <x:c r="B349" s="105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</x:row>
    <x:row r="350" ht="15.75" customHeight="1">
      <x:c r="A350" s="1"/>
      <x:c r="B350" s="105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</x:row>
    <x:row r="351" ht="15.75" customHeight="1">
      <x:c r="A351" s="1"/>
      <x:c r="B351" s="105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</x:row>
    <x:row r="352" ht="15.75" customHeight="1">
      <x:c r="A352" s="1"/>
      <x:c r="B352" s="105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</x:row>
    <x:row r="353" ht="15.75" customHeight="1">
      <x:c r="A353" s="1"/>
      <x:c r="B353" s="105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</x:row>
    <x:row r="354" ht="15.75" customHeight="1">
      <x:c r="A354" s="1"/>
      <x:c r="B354" s="105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</x:row>
    <x:row r="355" ht="15.75" customHeight="1">
      <x:c r="A355" s="1"/>
      <x:c r="B355" s="105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</x:row>
    <x:row r="356" ht="15.75" customHeight="1">
      <x:c r="A356" s="1"/>
      <x:c r="B356" s="105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</x:row>
    <x:row r="357" ht="15.75" customHeight="1">
      <x:c r="A357" s="1"/>
      <x:c r="B357" s="105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  <x:c r="CA357" s="1"/>
      <x:c r="CB357" s="1"/>
      <x:c r="CC357" s="1"/>
      <x:c r="CD357" s="1"/>
      <x:c r="CE357" s="1"/>
      <x:c r="CF357" s="1"/>
    </x:row>
    <x:row r="358" ht="15.75" customHeight="1">
      <x:c r="A358" s="1"/>
      <x:c r="B358" s="105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</x:row>
    <x:row r="359" ht="15.75" customHeight="1">
      <x:c r="A359" s="1"/>
      <x:c r="B359" s="105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</x:row>
    <x:row r="360" ht="15.75" customHeight="1">
      <x:c r="A360" s="1"/>
      <x:c r="B360" s="105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</x:row>
    <x:row r="361" ht="15.75" customHeight="1">
      <x:c r="A361" s="1"/>
      <x:c r="B361" s="105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</x:row>
    <x:row r="362" ht="15.75" customHeight="1">
      <x:c r="A362" s="1"/>
      <x:c r="B362" s="105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</x:row>
    <x:row r="363" ht="15.75" customHeight="1">
      <x:c r="A363" s="1"/>
      <x:c r="B363" s="105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</x:row>
    <x:row r="364" ht="15.75" customHeight="1">
      <x:c r="A364" s="1"/>
      <x:c r="B364" s="105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</x:row>
    <x:row r="365" ht="15.75" customHeight="1">
      <x:c r="A365" s="1"/>
      <x:c r="B365" s="105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</x:row>
    <x:row r="366" ht="15.75" customHeight="1">
      <x:c r="A366" s="1"/>
      <x:c r="B366" s="105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</x:row>
    <x:row r="367" ht="15.75" customHeight="1">
      <x:c r="A367" s="1"/>
      <x:c r="B367" s="105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</x:row>
    <x:row r="368" ht="15.75" customHeight="1">
      <x:c r="A368" s="1"/>
      <x:c r="B368" s="105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</x:row>
    <x:row r="369" ht="15.75" customHeight="1">
      <x:c r="A369" s="1"/>
      <x:c r="B369" s="105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</x:row>
    <x:row r="370" ht="15.75" customHeight="1">
      <x:c r="A370" s="1"/>
      <x:c r="B370" s="105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</x:row>
    <x:row r="371" ht="15.75" customHeight="1">
      <x:c r="A371" s="1"/>
      <x:c r="B371" s="105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</x:row>
    <x:row r="372" ht="15.75" customHeight="1">
      <x:c r="A372" s="1"/>
      <x:c r="B372" s="105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</x:row>
    <x:row r="373" ht="15.75" customHeight="1">
      <x:c r="A373" s="1"/>
      <x:c r="B373" s="105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</x:row>
    <x:row r="374" ht="15.75" customHeight="1">
      <x:c r="A374" s="1"/>
      <x:c r="B374" s="105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</x:row>
    <x:row r="375" ht="15.75" customHeight="1">
      <x:c r="A375" s="1"/>
      <x:c r="B375" s="105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</x:row>
    <x:row r="376" ht="15.75" customHeight="1">
      <x:c r="A376" s="1"/>
      <x:c r="B376" s="105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</x:row>
    <x:row r="377" ht="15.75" customHeight="1">
      <x:c r="A377" s="1"/>
      <x:c r="B377" s="105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</x:row>
    <x:row r="378" ht="15.75" customHeight="1">
      <x:c r="A378" s="1"/>
      <x:c r="B378" s="105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</x:row>
    <x:row r="379" ht="15.75" customHeight="1">
      <x:c r="A379" s="1"/>
      <x:c r="B379" s="105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  <x:c r="CA379" s="1"/>
      <x:c r="CB379" s="1"/>
      <x:c r="CC379" s="1"/>
      <x:c r="CD379" s="1"/>
      <x:c r="CE379" s="1"/>
      <x:c r="CF379" s="1"/>
    </x:row>
    <x:row r="380" ht="15.75" customHeight="1">
      <x:c r="A380" s="1"/>
      <x:c r="B380" s="105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  <x:c r="CA380" s="1"/>
      <x:c r="CB380" s="1"/>
      <x:c r="CC380" s="1"/>
      <x:c r="CD380" s="1"/>
      <x:c r="CE380" s="1"/>
      <x:c r="CF380" s="1"/>
    </x:row>
    <x:row r="381" ht="15.75" customHeight="1">
      <x:c r="A381" s="1"/>
      <x:c r="B381" s="105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  <x:c r="CA381" s="1"/>
      <x:c r="CB381" s="1"/>
      <x:c r="CC381" s="1"/>
      <x:c r="CD381" s="1"/>
      <x:c r="CE381" s="1"/>
      <x:c r="CF381" s="1"/>
    </x:row>
    <x:row r="382" ht="15.75" customHeight="1">
      <x:c r="A382" s="1"/>
      <x:c r="B382" s="105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  <x:c r="CA382" s="1"/>
      <x:c r="CB382" s="1"/>
      <x:c r="CC382" s="1"/>
      <x:c r="CD382" s="1"/>
      <x:c r="CE382" s="1"/>
      <x:c r="CF382" s="1"/>
    </x:row>
    <x:row r="383" ht="15.75" customHeight="1">
      <x:c r="A383" s="1"/>
      <x:c r="B383" s="105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  <x:c r="CA383" s="1"/>
      <x:c r="CB383" s="1"/>
      <x:c r="CC383" s="1"/>
      <x:c r="CD383" s="1"/>
      <x:c r="CE383" s="1"/>
      <x:c r="CF383" s="1"/>
    </x:row>
    <x:row r="384" ht="15.75" customHeight="1">
      <x:c r="A384" s="1"/>
      <x:c r="B384" s="105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  <x:c r="CA384" s="1"/>
      <x:c r="CB384" s="1"/>
      <x:c r="CC384" s="1"/>
      <x:c r="CD384" s="1"/>
      <x:c r="CE384" s="1"/>
      <x:c r="CF384" s="1"/>
    </x:row>
    <x:row r="385" ht="15.75" customHeight="1">
      <x:c r="A385" s="1"/>
      <x:c r="B385" s="105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  <x:c r="CA385" s="1"/>
      <x:c r="CB385" s="1"/>
      <x:c r="CC385" s="1"/>
      <x:c r="CD385" s="1"/>
      <x:c r="CE385" s="1"/>
      <x:c r="CF385" s="1"/>
    </x:row>
    <x:row r="386" ht="15.75" customHeight="1">
      <x:c r="A386" s="1"/>
      <x:c r="B386" s="105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  <x:c r="CA386" s="1"/>
      <x:c r="CB386" s="1"/>
      <x:c r="CC386" s="1"/>
      <x:c r="CD386" s="1"/>
      <x:c r="CE386" s="1"/>
      <x:c r="CF386" s="1"/>
    </x:row>
    <x:row r="387" ht="15.75" customHeight="1">
      <x:c r="A387" s="1"/>
      <x:c r="B387" s="105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  <x:c r="CA387" s="1"/>
      <x:c r="CB387" s="1"/>
      <x:c r="CC387" s="1"/>
      <x:c r="CD387" s="1"/>
      <x:c r="CE387" s="1"/>
      <x:c r="CF387" s="1"/>
    </x:row>
    <x:row r="388" ht="15.75" customHeight="1">
      <x:c r="A388" s="1"/>
      <x:c r="B388" s="105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  <x:c r="CA388" s="1"/>
      <x:c r="CB388" s="1"/>
      <x:c r="CC388" s="1"/>
      <x:c r="CD388" s="1"/>
      <x:c r="CE388" s="1"/>
      <x:c r="CF388" s="1"/>
    </x:row>
    <x:row r="389" ht="15.75" customHeight="1">
      <x:c r="A389" s="1"/>
      <x:c r="B389" s="105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  <x:c r="CA389" s="1"/>
      <x:c r="CB389" s="1"/>
      <x:c r="CC389" s="1"/>
      <x:c r="CD389" s="1"/>
      <x:c r="CE389" s="1"/>
      <x:c r="CF389" s="1"/>
    </x:row>
    <x:row r="390" ht="15.75" customHeight="1">
      <x:c r="A390" s="1"/>
      <x:c r="B390" s="105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  <x:c r="CA390" s="1"/>
      <x:c r="CB390" s="1"/>
      <x:c r="CC390" s="1"/>
      <x:c r="CD390" s="1"/>
      <x:c r="CE390" s="1"/>
      <x:c r="CF390" s="1"/>
    </x:row>
    <x:row r="391" ht="15.75" customHeight="1">
      <x:c r="A391" s="1"/>
      <x:c r="B391" s="105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  <x:c r="CA391" s="1"/>
      <x:c r="CB391" s="1"/>
      <x:c r="CC391" s="1"/>
      <x:c r="CD391" s="1"/>
      <x:c r="CE391" s="1"/>
      <x:c r="CF391" s="1"/>
    </x:row>
    <x:row r="392" ht="15.75" customHeight="1">
      <x:c r="A392" s="1"/>
      <x:c r="B392" s="105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  <x:c r="CA392" s="1"/>
      <x:c r="CB392" s="1"/>
      <x:c r="CC392" s="1"/>
      <x:c r="CD392" s="1"/>
      <x:c r="CE392" s="1"/>
      <x:c r="CF392" s="1"/>
    </x:row>
    <x:row r="393" ht="15.75" customHeight="1">
      <x:c r="A393" s="1"/>
      <x:c r="B393" s="105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  <x:c r="CA393" s="1"/>
      <x:c r="CB393" s="1"/>
      <x:c r="CC393" s="1"/>
      <x:c r="CD393" s="1"/>
      <x:c r="CE393" s="1"/>
      <x:c r="CF393" s="1"/>
    </x:row>
    <x:row r="394" ht="15.75" customHeight="1">
      <x:c r="A394" s="1"/>
      <x:c r="B394" s="105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  <x:c r="CA394" s="1"/>
      <x:c r="CB394" s="1"/>
      <x:c r="CC394" s="1"/>
      <x:c r="CD394" s="1"/>
      <x:c r="CE394" s="1"/>
      <x:c r="CF394" s="1"/>
    </x:row>
    <x:row r="395" ht="15.75" customHeight="1">
      <x:c r="A395" s="1"/>
      <x:c r="B395" s="105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  <x:c r="CA395" s="1"/>
      <x:c r="CB395" s="1"/>
      <x:c r="CC395" s="1"/>
      <x:c r="CD395" s="1"/>
      <x:c r="CE395" s="1"/>
      <x:c r="CF395" s="1"/>
    </x:row>
    <x:row r="396" ht="15.75" customHeight="1">
      <x:c r="A396" s="1"/>
      <x:c r="B396" s="105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  <x:c r="CA396" s="1"/>
      <x:c r="CB396" s="1"/>
      <x:c r="CC396" s="1"/>
      <x:c r="CD396" s="1"/>
      <x:c r="CE396" s="1"/>
      <x:c r="CF396" s="1"/>
    </x:row>
    <x:row r="397" ht="15.75" customHeight="1">
      <x:c r="A397" s="1"/>
      <x:c r="B397" s="105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  <x:c r="CA397" s="1"/>
      <x:c r="CB397" s="1"/>
      <x:c r="CC397" s="1"/>
      <x:c r="CD397" s="1"/>
      <x:c r="CE397" s="1"/>
      <x:c r="CF397" s="1"/>
    </x:row>
    <x:row r="398" ht="15.75" customHeight="1">
      <x:c r="A398" s="1"/>
      <x:c r="B398" s="105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  <x:c r="CA398" s="1"/>
      <x:c r="CB398" s="1"/>
      <x:c r="CC398" s="1"/>
      <x:c r="CD398" s="1"/>
      <x:c r="CE398" s="1"/>
      <x:c r="CF398" s="1"/>
    </x:row>
    <x:row r="399" ht="15.75" customHeight="1">
      <x:c r="A399" s="1"/>
      <x:c r="B399" s="105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  <x:c r="CA399" s="1"/>
      <x:c r="CB399" s="1"/>
      <x:c r="CC399" s="1"/>
      <x:c r="CD399" s="1"/>
      <x:c r="CE399" s="1"/>
      <x:c r="CF399" s="1"/>
    </x:row>
    <x:row r="400" ht="15.75" customHeight="1">
      <x:c r="A400" s="1"/>
      <x:c r="B400" s="105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  <x:c r="CA400" s="1"/>
      <x:c r="CB400" s="1"/>
      <x:c r="CC400" s="1"/>
      <x:c r="CD400" s="1"/>
      <x:c r="CE400" s="1"/>
      <x:c r="CF400" s="1"/>
    </x:row>
    <x:row r="401" ht="15.75" customHeight="1">
      <x:c r="A401" s="1"/>
      <x:c r="B401" s="105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  <x:c r="CA401" s="1"/>
      <x:c r="CB401" s="1"/>
      <x:c r="CC401" s="1"/>
      <x:c r="CD401" s="1"/>
      <x:c r="CE401" s="1"/>
      <x:c r="CF401" s="1"/>
    </x:row>
    <x:row r="402" ht="15.75" customHeight="1">
      <x:c r="A402" s="1"/>
      <x:c r="B402" s="105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  <x:c r="CA402" s="1"/>
      <x:c r="CB402" s="1"/>
      <x:c r="CC402" s="1"/>
      <x:c r="CD402" s="1"/>
      <x:c r="CE402" s="1"/>
      <x:c r="CF402" s="1"/>
    </x:row>
    <x:row r="403" ht="15.75" customHeight="1">
      <x:c r="A403" s="1"/>
      <x:c r="B403" s="105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  <x:c r="CA403" s="1"/>
      <x:c r="CB403" s="1"/>
      <x:c r="CC403" s="1"/>
      <x:c r="CD403" s="1"/>
      <x:c r="CE403" s="1"/>
      <x:c r="CF403" s="1"/>
    </x:row>
    <x:row r="404" ht="15.75" customHeight="1">
      <x:c r="A404" s="1"/>
      <x:c r="B404" s="105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  <x:c r="CA404" s="1"/>
      <x:c r="CB404" s="1"/>
      <x:c r="CC404" s="1"/>
      <x:c r="CD404" s="1"/>
      <x:c r="CE404" s="1"/>
      <x:c r="CF404" s="1"/>
    </x:row>
    <x:row r="405" ht="15.75" customHeight="1">
      <x:c r="A405" s="1"/>
      <x:c r="B405" s="105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  <x:c r="CA405" s="1"/>
      <x:c r="CB405" s="1"/>
      <x:c r="CC405" s="1"/>
      <x:c r="CD405" s="1"/>
      <x:c r="CE405" s="1"/>
      <x:c r="CF405" s="1"/>
    </x:row>
    <x:row r="406" ht="15.75" customHeight="1">
      <x:c r="A406" s="1"/>
      <x:c r="B406" s="105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  <x:c r="CA406" s="1"/>
      <x:c r="CB406" s="1"/>
      <x:c r="CC406" s="1"/>
      <x:c r="CD406" s="1"/>
      <x:c r="CE406" s="1"/>
      <x:c r="CF406" s="1"/>
    </x:row>
    <x:row r="407" ht="15.75" customHeight="1">
      <x:c r="A407" s="1"/>
      <x:c r="B407" s="105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  <x:c r="CA407" s="1"/>
      <x:c r="CB407" s="1"/>
      <x:c r="CC407" s="1"/>
      <x:c r="CD407" s="1"/>
      <x:c r="CE407" s="1"/>
      <x:c r="CF407" s="1"/>
    </x:row>
    <x:row r="408" ht="15.75" customHeight="1">
      <x:c r="A408" s="1"/>
      <x:c r="B408" s="105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  <x:c r="CA408" s="1"/>
      <x:c r="CB408" s="1"/>
      <x:c r="CC408" s="1"/>
      <x:c r="CD408" s="1"/>
      <x:c r="CE408" s="1"/>
      <x:c r="CF408" s="1"/>
    </x:row>
    <x:row r="409" ht="15.75" customHeight="1">
      <x:c r="A409" s="1"/>
      <x:c r="B409" s="105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  <x:c r="CA409" s="1"/>
      <x:c r="CB409" s="1"/>
      <x:c r="CC409" s="1"/>
      <x:c r="CD409" s="1"/>
      <x:c r="CE409" s="1"/>
      <x:c r="CF409" s="1"/>
    </x:row>
    <x:row r="410" ht="15.75" customHeight="1">
      <x:c r="A410" s="1"/>
      <x:c r="B410" s="105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  <x:c r="CA410" s="1"/>
      <x:c r="CB410" s="1"/>
      <x:c r="CC410" s="1"/>
      <x:c r="CD410" s="1"/>
      <x:c r="CE410" s="1"/>
      <x:c r="CF410" s="1"/>
    </x:row>
    <x:row r="411" ht="15.75" customHeight="1">
      <x:c r="A411" s="1"/>
      <x:c r="B411" s="105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</x:row>
    <x:row r="412" ht="15.75" customHeight="1">
      <x:c r="A412" s="1"/>
      <x:c r="B412" s="105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</x:row>
    <x:row r="413" ht="15.75" customHeight="1">
      <x:c r="A413" s="1"/>
      <x:c r="B413" s="105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  <x:c r="CA413" s="1"/>
      <x:c r="CB413" s="1"/>
      <x:c r="CC413" s="1"/>
      <x:c r="CD413" s="1"/>
      <x:c r="CE413" s="1"/>
      <x:c r="CF413" s="1"/>
    </x:row>
    <x:row r="414" ht="15.75" customHeight="1">
      <x:c r="A414" s="1"/>
      <x:c r="B414" s="105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  <x:c r="CA414" s="1"/>
      <x:c r="CB414" s="1"/>
      <x:c r="CC414" s="1"/>
      <x:c r="CD414" s="1"/>
      <x:c r="CE414" s="1"/>
      <x:c r="CF414" s="1"/>
    </x:row>
    <x:row r="415" ht="15.75" customHeight="1">
      <x:c r="A415" s="1"/>
      <x:c r="B415" s="105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  <x:c r="CA415" s="1"/>
      <x:c r="CB415" s="1"/>
      <x:c r="CC415" s="1"/>
      <x:c r="CD415" s="1"/>
      <x:c r="CE415" s="1"/>
      <x:c r="CF415" s="1"/>
    </x:row>
    <x:row r="416" ht="15.75" customHeight="1">
      <x:c r="A416" s="1"/>
      <x:c r="B416" s="105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  <x:c r="CA416" s="1"/>
      <x:c r="CB416" s="1"/>
      <x:c r="CC416" s="1"/>
      <x:c r="CD416" s="1"/>
      <x:c r="CE416" s="1"/>
      <x:c r="CF416" s="1"/>
    </x:row>
    <x:row r="417" ht="15.75" customHeight="1">
      <x:c r="A417" s="1"/>
      <x:c r="B417" s="105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  <x:c r="CA417" s="1"/>
      <x:c r="CB417" s="1"/>
      <x:c r="CC417" s="1"/>
      <x:c r="CD417" s="1"/>
      <x:c r="CE417" s="1"/>
      <x:c r="CF417" s="1"/>
    </x:row>
    <x:row r="418" ht="15.75" customHeight="1">
      <x:c r="A418" s="1"/>
      <x:c r="B418" s="105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  <x:c r="CA418" s="1"/>
      <x:c r="CB418" s="1"/>
      <x:c r="CC418" s="1"/>
      <x:c r="CD418" s="1"/>
      <x:c r="CE418" s="1"/>
      <x:c r="CF418" s="1"/>
    </x:row>
    <x:row r="419" ht="15.75" customHeight="1">
      <x:c r="A419" s="1"/>
      <x:c r="B419" s="105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  <x:c r="CA419" s="1"/>
      <x:c r="CB419" s="1"/>
      <x:c r="CC419" s="1"/>
      <x:c r="CD419" s="1"/>
      <x:c r="CE419" s="1"/>
      <x:c r="CF419" s="1"/>
    </x:row>
    <x:row r="420" ht="15.75" customHeight="1">
      <x:c r="A420" s="1"/>
      <x:c r="B420" s="105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  <x:c r="CA420" s="1"/>
      <x:c r="CB420" s="1"/>
      <x:c r="CC420" s="1"/>
      <x:c r="CD420" s="1"/>
      <x:c r="CE420" s="1"/>
      <x:c r="CF420" s="1"/>
    </x:row>
    <x:row r="421" ht="15.75" customHeight="1">
      <x:c r="A421" s="1"/>
      <x:c r="B421" s="105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  <x:c r="CA421" s="1"/>
      <x:c r="CB421" s="1"/>
      <x:c r="CC421" s="1"/>
      <x:c r="CD421" s="1"/>
      <x:c r="CE421" s="1"/>
      <x:c r="CF421" s="1"/>
    </x:row>
    <x:row r="422" ht="15.75" customHeight="1">
      <x:c r="A422" s="1"/>
      <x:c r="B422" s="105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  <x:c r="CA422" s="1"/>
      <x:c r="CB422" s="1"/>
      <x:c r="CC422" s="1"/>
      <x:c r="CD422" s="1"/>
      <x:c r="CE422" s="1"/>
      <x:c r="CF422" s="1"/>
    </x:row>
    <x:row r="423" ht="15.75" customHeight="1">
      <x:c r="A423" s="1"/>
      <x:c r="B423" s="105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  <x:c r="CA423" s="1"/>
      <x:c r="CB423" s="1"/>
      <x:c r="CC423" s="1"/>
      <x:c r="CD423" s="1"/>
      <x:c r="CE423" s="1"/>
      <x:c r="CF423" s="1"/>
    </x:row>
    <x:row r="424" ht="15.75" customHeight="1">
      <x:c r="A424" s="1"/>
      <x:c r="B424" s="105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</x:row>
    <x:row r="425" ht="15.75" customHeight="1">
      <x:c r="A425" s="1"/>
      <x:c r="B425" s="105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  <x:c r="CA425" s="1"/>
      <x:c r="CB425" s="1"/>
      <x:c r="CC425" s="1"/>
      <x:c r="CD425" s="1"/>
      <x:c r="CE425" s="1"/>
      <x:c r="CF425" s="1"/>
    </x:row>
    <x:row r="426" ht="15.75" customHeight="1">
      <x:c r="A426" s="1"/>
      <x:c r="B426" s="105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  <x:c r="CA426" s="1"/>
      <x:c r="CB426" s="1"/>
      <x:c r="CC426" s="1"/>
      <x:c r="CD426" s="1"/>
      <x:c r="CE426" s="1"/>
      <x:c r="CF426" s="1"/>
    </x:row>
    <x:row r="427" ht="15.75" customHeight="1">
      <x:c r="A427" s="1"/>
      <x:c r="B427" s="105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  <x:c r="CA427" s="1"/>
      <x:c r="CB427" s="1"/>
      <x:c r="CC427" s="1"/>
      <x:c r="CD427" s="1"/>
      <x:c r="CE427" s="1"/>
      <x:c r="CF427" s="1"/>
    </x:row>
    <x:row r="428" ht="15.75" customHeight="1">
      <x:c r="A428" s="1"/>
      <x:c r="B428" s="105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  <x:c r="CA428" s="1"/>
      <x:c r="CB428" s="1"/>
      <x:c r="CC428" s="1"/>
      <x:c r="CD428" s="1"/>
      <x:c r="CE428" s="1"/>
      <x:c r="CF428" s="1"/>
    </x:row>
    <x:row r="429" ht="15.75" customHeight="1">
      <x:c r="A429" s="1"/>
      <x:c r="B429" s="105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  <x:c r="CA429" s="1"/>
      <x:c r="CB429" s="1"/>
      <x:c r="CC429" s="1"/>
      <x:c r="CD429" s="1"/>
      <x:c r="CE429" s="1"/>
      <x:c r="CF429" s="1"/>
    </x:row>
    <x:row r="430" ht="15.75" customHeight="1">
      <x:c r="A430" s="1"/>
      <x:c r="B430" s="105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  <x:c r="CA430" s="1"/>
      <x:c r="CB430" s="1"/>
      <x:c r="CC430" s="1"/>
      <x:c r="CD430" s="1"/>
      <x:c r="CE430" s="1"/>
      <x:c r="CF430" s="1"/>
    </x:row>
    <x:row r="431" ht="15.75" customHeight="1">
      <x:c r="A431" s="1"/>
      <x:c r="B431" s="105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  <x:c r="CA431" s="1"/>
      <x:c r="CB431" s="1"/>
      <x:c r="CC431" s="1"/>
      <x:c r="CD431" s="1"/>
      <x:c r="CE431" s="1"/>
      <x:c r="CF431" s="1"/>
    </x:row>
    <x:row r="432" ht="15.75" customHeight="1">
      <x:c r="A432" s="1"/>
      <x:c r="B432" s="105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  <x:c r="CA432" s="1"/>
      <x:c r="CB432" s="1"/>
      <x:c r="CC432" s="1"/>
      <x:c r="CD432" s="1"/>
      <x:c r="CE432" s="1"/>
      <x:c r="CF432" s="1"/>
    </x:row>
    <x:row r="433" ht="15.75" customHeight="1">
      <x:c r="A433" s="1"/>
      <x:c r="B433" s="105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  <x:c r="CA433" s="1"/>
      <x:c r="CB433" s="1"/>
      <x:c r="CC433" s="1"/>
      <x:c r="CD433" s="1"/>
      <x:c r="CE433" s="1"/>
      <x:c r="CF433" s="1"/>
    </x:row>
    <x:row r="434" ht="15.75" customHeight="1">
      <x:c r="A434" s="1"/>
      <x:c r="B434" s="105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  <x:c r="CA434" s="1"/>
      <x:c r="CB434" s="1"/>
      <x:c r="CC434" s="1"/>
      <x:c r="CD434" s="1"/>
      <x:c r="CE434" s="1"/>
      <x:c r="CF434" s="1"/>
    </x:row>
    <x:row r="435" ht="15.75" customHeight="1">
      <x:c r="A435" s="1"/>
      <x:c r="B435" s="105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  <x:c r="CA435" s="1"/>
      <x:c r="CB435" s="1"/>
      <x:c r="CC435" s="1"/>
      <x:c r="CD435" s="1"/>
      <x:c r="CE435" s="1"/>
      <x:c r="CF435" s="1"/>
    </x:row>
    <x:row r="436" ht="15.75" customHeight="1">
      <x:c r="A436" s="1"/>
      <x:c r="B436" s="105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  <x:c r="CA436" s="1"/>
      <x:c r="CB436" s="1"/>
      <x:c r="CC436" s="1"/>
      <x:c r="CD436" s="1"/>
      <x:c r="CE436" s="1"/>
      <x:c r="CF436" s="1"/>
    </x:row>
    <x:row r="437" ht="15.75" customHeight="1">
      <x:c r="A437" s="1"/>
      <x:c r="B437" s="105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  <x:c r="CA437" s="1"/>
      <x:c r="CB437" s="1"/>
      <x:c r="CC437" s="1"/>
      <x:c r="CD437" s="1"/>
      <x:c r="CE437" s="1"/>
      <x:c r="CF437" s="1"/>
    </x:row>
    <x:row r="438" ht="15.75" customHeight="1">
      <x:c r="A438" s="1"/>
      <x:c r="B438" s="105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  <x:c r="CA438" s="1"/>
      <x:c r="CB438" s="1"/>
      <x:c r="CC438" s="1"/>
      <x:c r="CD438" s="1"/>
      <x:c r="CE438" s="1"/>
      <x:c r="CF438" s="1"/>
    </x:row>
    <x:row r="439" ht="15.75" customHeight="1">
      <x:c r="A439" s="1"/>
      <x:c r="B439" s="105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  <x:c r="CA439" s="1"/>
      <x:c r="CB439" s="1"/>
      <x:c r="CC439" s="1"/>
      <x:c r="CD439" s="1"/>
      <x:c r="CE439" s="1"/>
      <x:c r="CF439" s="1"/>
    </x:row>
    <x:row r="440" ht="15.75" customHeight="1">
      <x:c r="A440" s="1"/>
      <x:c r="B440" s="105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  <x:c r="CA440" s="1"/>
      <x:c r="CB440" s="1"/>
      <x:c r="CC440" s="1"/>
      <x:c r="CD440" s="1"/>
      <x:c r="CE440" s="1"/>
      <x:c r="CF440" s="1"/>
    </x:row>
    <x:row r="441" ht="15.75" customHeight="1">
      <x:c r="A441" s="1"/>
      <x:c r="B441" s="105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  <x:c r="CA441" s="1"/>
      <x:c r="CB441" s="1"/>
      <x:c r="CC441" s="1"/>
      <x:c r="CD441" s="1"/>
      <x:c r="CE441" s="1"/>
      <x:c r="CF441" s="1"/>
    </x:row>
    <x:row r="442" ht="15.75" customHeight="1">
      <x:c r="A442" s="1"/>
      <x:c r="B442" s="105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  <x:c r="CA442" s="1"/>
      <x:c r="CB442" s="1"/>
      <x:c r="CC442" s="1"/>
      <x:c r="CD442" s="1"/>
      <x:c r="CE442" s="1"/>
      <x:c r="CF442" s="1"/>
    </x:row>
    <x:row r="443" ht="15.75" customHeight="1">
      <x:c r="A443" s="1"/>
      <x:c r="B443" s="105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  <x:c r="CA443" s="1"/>
      <x:c r="CB443" s="1"/>
      <x:c r="CC443" s="1"/>
      <x:c r="CD443" s="1"/>
      <x:c r="CE443" s="1"/>
      <x:c r="CF443" s="1"/>
    </x:row>
    <x:row r="444" ht="15.75" customHeight="1">
      <x:c r="A444" s="1"/>
      <x:c r="B444" s="105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</x:row>
    <x:row r="445" ht="15.75" customHeight="1">
      <x:c r="A445" s="1"/>
      <x:c r="B445" s="105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  <x:c r="CA445" s="1"/>
      <x:c r="CB445" s="1"/>
      <x:c r="CC445" s="1"/>
      <x:c r="CD445" s="1"/>
      <x:c r="CE445" s="1"/>
      <x:c r="CF445" s="1"/>
    </x:row>
    <x:row r="446" ht="15.75" customHeight="1">
      <x:c r="A446" s="1"/>
      <x:c r="B446" s="105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  <x:c r="CA446" s="1"/>
      <x:c r="CB446" s="1"/>
      <x:c r="CC446" s="1"/>
      <x:c r="CD446" s="1"/>
      <x:c r="CE446" s="1"/>
      <x:c r="CF446" s="1"/>
    </x:row>
    <x:row r="447" ht="15.75" customHeight="1">
      <x:c r="A447" s="1"/>
      <x:c r="B447" s="105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  <x:c r="CA447" s="1"/>
      <x:c r="CB447" s="1"/>
      <x:c r="CC447" s="1"/>
      <x:c r="CD447" s="1"/>
      <x:c r="CE447" s="1"/>
      <x:c r="CF447" s="1"/>
    </x:row>
    <x:row r="448" ht="15.75" customHeight="1">
      <x:c r="A448" s="1"/>
      <x:c r="B448" s="105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  <x:c r="CA448" s="1"/>
      <x:c r="CB448" s="1"/>
      <x:c r="CC448" s="1"/>
      <x:c r="CD448" s="1"/>
      <x:c r="CE448" s="1"/>
      <x:c r="CF448" s="1"/>
    </x:row>
    <x:row r="449" ht="15.75" customHeight="1">
      <x:c r="A449" s="1"/>
      <x:c r="B449" s="105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  <x:c r="CA449" s="1"/>
      <x:c r="CB449" s="1"/>
      <x:c r="CC449" s="1"/>
      <x:c r="CD449" s="1"/>
      <x:c r="CE449" s="1"/>
      <x:c r="CF449" s="1"/>
    </x:row>
    <x:row r="450" ht="15.75" customHeight="1">
      <x:c r="A450" s="1"/>
      <x:c r="B450" s="105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  <x:c r="CA450" s="1"/>
      <x:c r="CB450" s="1"/>
      <x:c r="CC450" s="1"/>
      <x:c r="CD450" s="1"/>
      <x:c r="CE450" s="1"/>
      <x:c r="CF450" s="1"/>
    </x:row>
    <x:row r="451" ht="15.75" customHeight="1">
      <x:c r="A451" s="1"/>
      <x:c r="B451" s="105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  <x:c r="CA451" s="1"/>
      <x:c r="CB451" s="1"/>
      <x:c r="CC451" s="1"/>
      <x:c r="CD451" s="1"/>
      <x:c r="CE451" s="1"/>
      <x:c r="CF451" s="1"/>
    </x:row>
    <x:row r="452" ht="15.75" customHeight="1">
      <x:c r="A452" s="1"/>
      <x:c r="B452" s="105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</x:row>
    <x:row r="453" ht="15.75" customHeight="1">
      <x:c r="A453" s="1"/>
      <x:c r="B453" s="105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</x:row>
    <x:row r="454" ht="15.75" customHeight="1">
      <x:c r="A454" s="1"/>
      <x:c r="B454" s="105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  <x:c r="CA454" s="1"/>
      <x:c r="CB454" s="1"/>
      <x:c r="CC454" s="1"/>
      <x:c r="CD454" s="1"/>
      <x:c r="CE454" s="1"/>
      <x:c r="CF454" s="1"/>
    </x:row>
    <x:row r="455" ht="15.75" customHeight="1">
      <x:c r="A455" s="1"/>
      <x:c r="B455" s="105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  <x:c r="CA455" s="1"/>
      <x:c r="CB455" s="1"/>
      <x:c r="CC455" s="1"/>
      <x:c r="CD455" s="1"/>
      <x:c r="CE455" s="1"/>
      <x:c r="CF455" s="1"/>
    </x:row>
    <x:row r="456" ht="15.75" customHeight="1">
      <x:c r="A456" s="1"/>
      <x:c r="B456" s="105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  <x:c r="CA456" s="1"/>
      <x:c r="CB456" s="1"/>
      <x:c r="CC456" s="1"/>
      <x:c r="CD456" s="1"/>
      <x:c r="CE456" s="1"/>
      <x:c r="CF456" s="1"/>
    </x:row>
    <x:row r="457" ht="15.75" customHeight="1">
      <x:c r="A457" s="1"/>
      <x:c r="B457" s="105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  <x:c r="CA457" s="1"/>
      <x:c r="CB457" s="1"/>
      <x:c r="CC457" s="1"/>
      <x:c r="CD457" s="1"/>
      <x:c r="CE457" s="1"/>
      <x:c r="CF457" s="1"/>
    </x:row>
    <x:row r="458" ht="15.75" customHeight="1">
      <x:c r="A458" s="1"/>
      <x:c r="B458" s="105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  <x:c r="CA458" s="1"/>
      <x:c r="CB458" s="1"/>
      <x:c r="CC458" s="1"/>
      <x:c r="CD458" s="1"/>
      <x:c r="CE458" s="1"/>
      <x:c r="CF458" s="1"/>
    </x:row>
    <x:row r="459" ht="15.75" customHeight="1">
      <x:c r="A459" s="1"/>
      <x:c r="B459" s="105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  <x:c r="CA459" s="1"/>
      <x:c r="CB459" s="1"/>
      <x:c r="CC459" s="1"/>
      <x:c r="CD459" s="1"/>
      <x:c r="CE459" s="1"/>
      <x:c r="CF459" s="1"/>
    </x:row>
    <x:row r="460" ht="15.75" customHeight="1">
      <x:c r="A460" s="1"/>
      <x:c r="B460" s="105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  <x:c r="CA460" s="1"/>
      <x:c r="CB460" s="1"/>
      <x:c r="CC460" s="1"/>
      <x:c r="CD460" s="1"/>
      <x:c r="CE460" s="1"/>
      <x:c r="CF460" s="1"/>
    </x:row>
    <x:row r="461" ht="15.75" customHeight="1">
      <x:c r="A461" s="1"/>
      <x:c r="B461" s="105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  <x:c r="CA461" s="1"/>
      <x:c r="CB461" s="1"/>
      <x:c r="CC461" s="1"/>
      <x:c r="CD461" s="1"/>
      <x:c r="CE461" s="1"/>
      <x:c r="CF461" s="1"/>
    </x:row>
    <x:row r="462" ht="15.75" customHeight="1">
      <x:c r="A462" s="1"/>
      <x:c r="B462" s="105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  <x:c r="CA462" s="1"/>
      <x:c r="CB462" s="1"/>
      <x:c r="CC462" s="1"/>
      <x:c r="CD462" s="1"/>
      <x:c r="CE462" s="1"/>
      <x:c r="CF462" s="1"/>
    </x:row>
    <x:row r="463" ht="15.75" customHeight="1">
      <x:c r="A463" s="1"/>
      <x:c r="B463" s="105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  <x:c r="CA463" s="1"/>
      <x:c r="CB463" s="1"/>
      <x:c r="CC463" s="1"/>
      <x:c r="CD463" s="1"/>
      <x:c r="CE463" s="1"/>
      <x:c r="CF463" s="1"/>
    </x:row>
    <x:row r="464" ht="15.75" customHeight="1">
      <x:c r="A464" s="1"/>
      <x:c r="B464" s="105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</x:row>
    <x:row r="465" ht="15.75" customHeight="1">
      <x:c r="A465" s="1"/>
      <x:c r="B465" s="105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  <x:c r="CA465" s="1"/>
      <x:c r="CB465" s="1"/>
      <x:c r="CC465" s="1"/>
      <x:c r="CD465" s="1"/>
      <x:c r="CE465" s="1"/>
      <x:c r="CF465" s="1"/>
    </x:row>
    <x:row r="466" ht="15.75" customHeight="1">
      <x:c r="A466" s="1"/>
      <x:c r="B466" s="105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  <x:c r="CA466" s="1"/>
      <x:c r="CB466" s="1"/>
      <x:c r="CC466" s="1"/>
      <x:c r="CD466" s="1"/>
      <x:c r="CE466" s="1"/>
      <x:c r="CF466" s="1"/>
    </x:row>
    <x:row r="467" ht="15.75" customHeight="1">
      <x:c r="A467" s="1"/>
      <x:c r="B467" s="105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  <x:c r="CA467" s="1"/>
      <x:c r="CB467" s="1"/>
      <x:c r="CC467" s="1"/>
      <x:c r="CD467" s="1"/>
      <x:c r="CE467" s="1"/>
      <x:c r="CF467" s="1"/>
    </x:row>
    <x:row r="468" ht="15.75" customHeight="1">
      <x:c r="A468" s="1"/>
      <x:c r="B468" s="105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  <x:c r="CA468" s="1"/>
      <x:c r="CB468" s="1"/>
      <x:c r="CC468" s="1"/>
      <x:c r="CD468" s="1"/>
      <x:c r="CE468" s="1"/>
      <x:c r="CF468" s="1"/>
    </x:row>
    <x:row r="469" ht="15.75" customHeight="1">
      <x:c r="A469" s="1"/>
      <x:c r="B469" s="105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  <x:c r="CA469" s="1"/>
      <x:c r="CB469" s="1"/>
      <x:c r="CC469" s="1"/>
      <x:c r="CD469" s="1"/>
      <x:c r="CE469" s="1"/>
      <x:c r="CF469" s="1"/>
    </x:row>
    <x:row r="470" ht="15.75" customHeight="1">
      <x:c r="A470" s="1"/>
      <x:c r="B470" s="105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  <x:c r="CA470" s="1"/>
      <x:c r="CB470" s="1"/>
      <x:c r="CC470" s="1"/>
      <x:c r="CD470" s="1"/>
      <x:c r="CE470" s="1"/>
      <x:c r="CF470" s="1"/>
    </x:row>
    <x:row r="471" ht="15.75" customHeight="1">
      <x:c r="A471" s="1"/>
      <x:c r="B471" s="105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  <x:c r="CA471" s="1"/>
      <x:c r="CB471" s="1"/>
      <x:c r="CC471" s="1"/>
      <x:c r="CD471" s="1"/>
      <x:c r="CE471" s="1"/>
      <x:c r="CF471" s="1"/>
    </x:row>
    <x:row r="472" ht="15.75" customHeight="1">
      <x:c r="A472" s="1"/>
      <x:c r="B472" s="105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  <x:c r="CA472" s="1"/>
      <x:c r="CB472" s="1"/>
      <x:c r="CC472" s="1"/>
      <x:c r="CD472" s="1"/>
      <x:c r="CE472" s="1"/>
      <x:c r="CF472" s="1"/>
    </x:row>
    <x:row r="473" ht="15.75" customHeight="1">
      <x:c r="A473" s="1"/>
      <x:c r="B473" s="105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  <x:c r="CA473" s="1"/>
      <x:c r="CB473" s="1"/>
      <x:c r="CC473" s="1"/>
      <x:c r="CD473" s="1"/>
      <x:c r="CE473" s="1"/>
      <x:c r="CF473" s="1"/>
    </x:row>
    <x:row r="474" ht="15.75" customHeight="1">
      <x:c r="A474" s="1"/>
      <x:c r="B474" s="105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  <x:c r="CA474" s="1"/>
      <x:c r="CB474" s="1"/>
      <x:c r="CC474" s="1"/>
      <x:c r="CD474" s="1"/>
      <x:c r="CE474" s="1"/>
      <x:c r="CF474" s="1"/>
    </x:row>
    <x:row r="475" ht="15.75" customHeight="1">
      <x:c r="A475" s="1"/>
      <x:c r="B475" s="105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  <x:c r="CA475" s="1"/>
      <x:c r="CB475" s="1"/>
      <x:c r="CC475" s="1"/>
      <x:c r="CD475" s="1"/>
      <x:c r="CE475" s="1"/>
      <x:c r="CF475" s="1"/>
    </x:row>
    <x:row r="476" ht="15.75" customHeight="1">
      <x:c r="A476" s="1"/>
      <x:c r="B476" s="105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  <x:c r="CA476" s="1"/>
      <x:c r="CB476" s="1"/>
      <x:c r="CC476" s="1"/>
      <x:c r="CD476" s="1"/>
      <x:c r="CE476" s="1"/>
      <x:c r="CF476" s="1"/>
    </x:row>
    <x:row r="477" ht="15.75" customHeight="1">
      <x:c r="A477" s="1"/>
      <x:c r="B477" s="105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  <x:c r="CA477" s="1"/>
      <x:c r="CB477" s="1"/>
      <x:c r="CC477" s="1"/>
      <x:c r="CD477" s="1"/>
      <x:c r="CE477" s="1"/>
      <x:c r="CF477" s="1"/>
    </x:row>
    <x:row r="478" ht="15.75" customHeight="1">
      <x:c r="A478" s="1"/>
      <x:c r="B478" s="105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  <x:c r="CA478" s="1"/>
      <x:c r="CB478" s="1"/>
      <x:c r="CC478" s="1"/>
      <x:c r="CD478" s="1"/>
      <x:c r="CE478" s="1"/>
      <x:c r="CF478" s="1"/>
    </x:row>
    <x:row r="479" ht="15.75" customHeight="1">
      <x:c r="A479" s="1"/>
      <x:c r="B479" s="105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  <x:c r="CA479" s="1"/>
      <x:c r="CB479" s="1"/>
      <x:c r="CC479" s="1"/>
      <x:c r="CD479" s="1"/>
      <x:c r="CE479" s="1"/>
      <x:c r="CF479" s="1"/>
    </x:row>
    <x:row r="480" ht="15.75" customHeight="1">
      <x:c r="A480" s="1"/>
      <x:c r="B480" s="105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  <x:c r="CA480" s="1"/>
      <x:c r="CB480" s="1"/>
      <x:c r="CC480" s="1"/>
      <x:c r="CD480" s="1"/>
      <x:c r="CE480" s="1"/>
      <x:c r="CF480" s="1"/>
    </x:row>
    <x:row r="481" ht="15.75" customHeight="1">
      <x:c r="A481" s="1"/>
      <x:c r="B481" s="105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  <x:c r="CA481" s="1"/>
      <x:c r="CB481" s="1"/>
      <x:c r="CC481" s="1"/>
      <x:c r="CD481" s="1"/>
      <x:c r="CE481" s="1"/>
      <x:c r="CF481" s="1"/>
    </x:row>
    <x:row r="482" ht="15.75" customHeight="1">
      <x:c r="A482" s="1"/>
      <x:c r="B482" s="105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  <x:c r="CA482" s="1"/>
      <x:c r="CB482" s="1"/>
      <x:c r="CC482" s="1"/>
      <x:c r="CD482" s="1"/>
      <x:c r="CE482" s="1"/>
      <x:c r="CF482" s="1"/>
    </x:row>
    <x:row r="483" ht="15.75" customHeight="1">
      <x:c r="A483" s="1"/>
      <x:c r="B483" s="105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  <x:c r="CA483" s="1"/>
      <x:c r="CB483" s="1"/>
      <x:c r="CC483" s="1"/>
      <x:c r="CD483" s="1"/>
      <x:c r="CE483" s="1"/>
      <x:c r="CF483" s="1"/>
    </x:row>
    <x:row r="484" ht="15.75" customHeight="1">
      <x:c r="A484" s="1"/>
      <x:c r="B484" s="105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  <x:c r="CA484" s="1"/>
      <x:c r="CB484" s="1"/>
      <x:c r="CC484" s="1"/>
      <x:c r="CD484" s="1"/>
      <x:c r="CE484" s="1"/>
      <x:c r="CF484" s="1"/>
    </x:row>
    <x:row r="485" ht="15.75" customHeight="1">
      <x:c r="A485" s="1"/>
      <x:c r="B485" s="105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  <x:c r="CA485" s="1"/>
      <x:c r="CB485" s="1"/>
      <x:c r="CC485" s="1"/>
      <x:c r="CD485" s="1"/>
      <x:c r="CE485" s="1"/>
      <x:c r="CF485" s="1"/>
    </x:row>
    <x:row r="486" ht="15.75" customHeight="1">
      <x:c r="A486" s="1"/>
      <x:c r="B486" s="105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  <x:c r="CA486" s="1"/>
      <x:c r="CB486" s="1"/>
      <x:c r="CC486" s="1"/>
      <x:c r="CD486" s="1"/>
      <x:c r="CE486" s="1"/>
      <x:c r="CF486" s="1"/>
    </x:row>
    <x:row r="487" ht="15.75" customHeight="1">
      <x:c r="A487" s="1"/>
      <x:c r="B487" s="105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  <x:c r="CA487" s="1"/>
      <x:c r="CB487" s="1"/>
      <x:c r="CC487" s="1"/>
      <x:c r="CD487" s="1"/>
      <x:c r="CE487" s="1"/>
      <x:c r="CF487" s="1"/>
    </x:row>
    <x:row r="488" ht="15.75" customHeight="1">
      <x:c r="A488" s="1"/>
      <x:c r="B488" s="105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  <x:c r="CA488" s="1"/>
      <x:c r="CB488" s="1"/>
      <x:c r="CC488" s="1"/>
      <x:c r="CD488" s="1"/>
      <x:c r="CE488" s="1"/>
      <x:c r="CF488" s="1"/>
    </x:row>
    <x:row r="489" ht="15.75" customHeight="1">
      <x:c r="A489" s="1"/>
      <x:c r="B489" s="105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  <x:c r="CA489" s="1"/>
      <x:c r="CB489" s="1"/>
      <x:c r="CC489" s="1"/>
      <x:c r="CD489" s="1"/>
      <x:c r="CE489" s="1"/>
      <x:c r="CF489" s="1"/>
    </x:row>
    <x:row r="490" ht="15.75" customHeight="1">
      <x:c r="A490" s="1"/>
      <x:c r="B490" s="105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  <x:c r="CA490" s="1"/>
      <x:c r="CB490" s="1"/>
      <x:c r="CC490" s="1"/>
      <x:c r="CD490" s="1"/>
      <x:c r="CE490" s="1"/>
      <x:c r="CF490" s="1"/>
    </x:row>
    <x:row r="491" ht="15.75" customHeight="1">
      <x:c r="A491" s="1"/>
      <x:c r="B491" s="105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  <x:c r="CA491" s="1"/>
      <x:c r="CB491" s="1"/>
      <x:c r="CC491" s="1"/>
      <x:c r="CD491" s="1"/>
      <x:c r="CE491" s="1"/>
      <x:c r="CF491" s="1"/>
    </x:row>
    <x:row r="492" ht="15.75" customHeight="1">
      <x:c r="A492" s="1"/>
      <x:c r="B492" s="105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  <x:c r="CA492" s="1"/>
      <x:c r="CB492" s="1"/>
      <x:c r="CC492" s="1"/>
      <x:c r="CD492" s="1"/>
      <x:c r="CE492" s="1"/>
      <x:c r="CF492" s="1"/>
    </x:row>
    <x:row r="493" ht="15.75" customHeight="1">
      <x:c r="A493" s="1"/>
      <x:c r="B493" s="105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  <x:c r="CA493" s="1"/>
      <x:c r="CB493" s="1"/>
      <x:c r="CC493" s="1"/>
      <x:c r="CD493" s="1"/>
      <x:c r="CE493" s="1"/>
      <x:c r="CF493" s="1"/>
    </x:row>
    <x:row r="494" ht="15.75" customHeight="1">
      <x:c r="A494" s="1"/>
      <x:c r="B494" s="105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  <x:c r="CA494" s="1"/>
      <x:c r="CB494" s="1"/>
      <x:c r="CC494" s="1"/>
      <x:c r="CD494" s="1"/>
      <x:c r="CE494" s="1"/>
      <x:c r="CF494" s="1"/>
    </x:row>
    <x:row r="495" ht="15.75" customHeight="1">
      <x:c r="A495" s="1"/>
      <x:c r="B495" s="105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  <x:c r="CA495" s="1"/>
      <x:c r="CB495" s="1"/>
      <x:c r="CC495" s="1"/>
      <x:c r="CD495" s="1"/>
      <x:c r="CE495" s="1"/>
      <x:c r="CF495" s="1"/>
    </x:row>
    <x:row r="496" ht="15.75" customHeight="1">
      <x:c r="A496" s="1"/>
      <x:c r="B496" s="105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  <x:c r="CA496" s="1"/>
      <x:c r="CB496" s="1"/>
      <x:c r="CC496" s="1"/>
      <x:c r="CD496" s="1"/>
      <x:c r="CE496" s="1"/>
      <x:c r="CF496" s="1"/>
    </x:row>
    <x:row r="497" ht="15.75" customHeight="1">
      <x:c r="A497" s="1"/>
      <x:c r="B497" s="105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  <x:c r="CA497" s="1"/>
      <x:c r="CB497" s="1"/>
      <x:c r="CC497" s="1"/>
      <x:c r="CD497" s="1"/>
      <x:c r="CE497" s="1"/>
      <x:c r="CF497" s="1"/>
    </x:row>
    <x:row r="498" ht="15.75" customHeight="1">
      <x:c r="A498" s="1"/>
      <x:c r="B498" s="105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  <x:c r="CA498" s="1"/>
      <x:c r="CB498" s="1"/>
      <x:c r="CC498" s="1"/>
      <x:c r="CD498" s="1"/>
      <x:c r="CE498" s="1"/>
      <x:c r="CF498" s="1"/>
    </x:row>
    <x:row r="499" ht="15.75" customHeight="1">
      <x:c r="A499" s="1"/>
      <x:c r="B499" s="105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  <x:c r="CA499" s="1"/>
      <x:c r="CB499" s="1"/>
      <x:c r="CC499" s="1"/>
      <x:c r="CD499" s="1"/>
      <x:c r="CE499" s="1"/>
      <x:c r="CF499" s="1"/>
    </x:row>
    <x:row r="500" ht="15.75" customHeight="1">
      <x:c r="A500" s="1"/>
      <x:c r="B500" s="105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  <x:c r="CA500" s="1"/>
      <x:c r="CB500" s="1"/>
      <x:c r="CC500" s="1"/>
      <x:c r="CD500" s="1"/>
      <x:c r="CE500" s="1"/>
      <x:c r="CF500" s="1"/>
    </x:row>
    <x:row r="501" ht="15.75" customHeight="1">
      <x:c r="A501" s="1"/>
      <x:c r="B501" s="105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  <x:c r="CA501" s="1"/>
      <x:c r="CB501" s="1"/>
      <x:c r="CC501" s="1"/>
      <x:c r="CD501" s="1"/>
      <x:c r="CE501" s="1"/>
      <x:c r="CF501" s="1"/>
    </x:row>
    <x:row r="502" ht="15.75" customHeight="1">
      <x:c r="A502" s="1"/>
      <x:c r="B502" s="105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  <x:c r="CA502" s="1"/>
      <x:c r="CB502" s="1"/>
      <x:c r="CC502" s="1"/>
      <x:c r="CD502" s="1"/>
      <x:c r="CE502" s="1"/>
      <x:c r="CF502" s="1"/>
    </x:row>
    <x:row r="503" ht="15.75" customHeight="1">
      <x:c r="A503" s="1"/>
      <x:c r="B503" s="105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</x:row>
    <x:row r="504" ht="15.75" customHeight="1">
      <x:c r="A504" s="1"/>
      <x:c r="B504" s="105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</x:row>
    <x:row r="505" ht="15.75" customHeight="1">
      <x:c r="A505" s="1"/>
      <x:c r="B505" s="105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  <x:c r="CA505" s="1"/>
      <x:c r="CB505" s="1"/>
      <x:c r="CC505" s="1"/>
      <x:c r="CD505" s="1"/>
      <x:c r="CE505" s="1"/>
      <x:c r="CF505" s="1"/>
    </x:row>
    <x:row r="506" ht="15.75" customHeight="1">
      <x:c r="A506" s="1"/>
      <x:c r="B506" s="105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  <x:c r="CA506" s="1"/>
      <x:c r="CB506" s="1"/>
      <x:c r="CC506" s="1"/>
      <x:c r="CD506" s="1"/>
      <x:c r="CE506" s="1"/>
      <x:c r="CF506" s="1"/>
    </x:row>
    <x:row r="507" ht="15.75" customHeight="1">
      <x:c r="A507" s="1"/>
      <x:c r="B507" s="105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  <x:c r="CA507" s="1"/>
      <x:c r="CB507" s="1"/>
      <x:c r="CC507" s="1"/>
      <x:c r="CD507" s="1"/>
      <x:c r="CE507" s="1"/>
      <x:c r="CF507" s="1"/>
    </x:row>
    <x:row r="508" ht="15.75" customHeight="1">
      <x:c r="A508" s="1"/>
      <x:c r="B508" s="105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  <x:c r="CA508" s="1"/>
      <x:c r="CB508" s="1"/>
      <x:c r="CC508" s="1"/>
      <x:c r="CD508" s="1"/>
      <x:c r="CE508" s="1"/>
      <x:c r="CF508" s="1"/>
    </x:row>
    <x:row r="509" ht="15.75" customHeight="1">
      <x:c r="A509" s="1"/>
      <x:c r="B509" s="105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  <x:c r="CA509" s="1"/>
      <x:c r="CB509" s="1"/>
      <x:c r="CC509" s="1"/>
      <x:c r="CD509" s="1"/>
      <x:c r="CE509" s="1"/>
      <x:c r="CF509" s="1"/>
    </x:row>
    <x:row r="510" ht="15.75" customHeight="1">
      <x:c r="A510" s="1"/>
      <x:c r="B510" s="105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  <x:c r="CA510" s="1"/>
      <x:c r="CB510" s="1"/>
      <x:c r="CC510" s="1"/>
      <x:c r="CD510" s="1"/>
      <x:c r="CE510" s="1"/>
      <x:c r="CF510" s="1"/>
    </x:row>
    <x:row r="511" ht="15.75" customHeight="1">
      <x:c r="A511" s="1"/>
      <x:c r="B511" s="105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  <x:c r="CA511" s="1"/>
      <x:c r="CB511" s="1"/>
      <x:c r="CC511" s="1"/>
      <x:c r="CD511" s="1"/>
      <x:c r="CE511" s="1"/>
      <x:c r="CF511" s="1"/>
    </x:row>
    <x:row r="512" ht="15.75" customHeight="1">
      <x:c r="A512" s="1"/>
      <x:c r="B512" s="105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  <x:c r="CA512" s="1"/>
      <x:c r="CB512" s="1"/>
      <x:c r="CC512" s="1"/>
      <x:c r="CD512" s="1"/>
      <x:c r="CE512" s="1"/>
      <x:c r="CF512" s="1"/>
    </x:row>
    <x:row r="513" ht="15.75" customHeight="1">
      <x:c r="A513" s="1"/>
      <x:c r="B513" s="105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  <x:c r="CA513" s="1"/>
      <x:c r="CB513" s="1"/>
      <x:c r="CC513" s="1"/>
      <x:c r="CD513" s="1"/>
      <x:c r="CE513" s="1"/>
      <x:c r="CF513" s="1"/>
    </x:row>
    <x:row r="514" ht="15.75" customHeight="1">
      <x:c r="A514" s="1"/>
      <x:c r="B514" s="105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  <x:c r="CA514" s="1"/>
      <x:c r="CB514" s="1"/>
      <x:c r="CC514" s="1"/>
      <x:c r="CD514" s="1"/>
      <x:c r="CE514" s="1"/>
      <x:c r="CF514" s="1"/>
    </x:row>
    <x:row r="515" ht="15.75" customHeight="1">
      <x:c r="A515" s="1"/>
      <x:c r="B515" s="105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  <x:c r="CA515" s="1"/>
      <x:c r="CB515" s="1"/>
      <x:c r="CC515" s="1"/>
      <x:c r="CD515" s="1"/>
      <x:c r="CE515" s="1"/>
      <x:c r="CF515" s="1"/>
    </x:row>
    <x:row r="516" ht="15.75" customHeight="1">
      <x:c r="A516" s="1"/>
      <x:c r="B516" s="105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  <x:c r="CA516" s="1"/>
      <x:c r="CB516" s="1"/>
      <x:c r="CC516" s="1"/>
      <x:c r="CD516" s="1"/>
      <x:c r="CE516" s="1"/>
      <x:c r="CF516" s="1"/>
    </x:row>
    <x:row r="517" ht="15.75" customHeight="1">
      <x:c r="A517" s="1"/>
      <x:c r="B517" s="105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  <x:c r="CA517" s="1"/>
      <x:c r="CB517" s="1"/>
      <x:c r="CC517" s="1"/>
      <x:c r="CD517" s="1"/>
      <x:c r="CE517" s="1"/>
      <x:c r="CF517" s="1"/>
    </x:row>
    <x:row r="518" ht="15.75" customHeight="1">
      <x:c r="A518" s="1"/>
      <x:c r="B518" s="105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  <x:c r="CA518" s="1"/>
      <x:c r="CB518" s="1"/>
      <x:c r="CC518" s="1"/>
      <x:c r="CD518" s="1"/>
      <x:c r="CE518" s="1"/>
      <x:c r="CF518" s="1"/>
    </x:row>
    <x:row r="519" ht="15.75" customHeight="1">
      <x:c r="A519" s="1"/>
      <x:c r="B519" s="105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  <x:c r="CA519" s="1"/>
      <x:c r="CB519" s="1"/>
      <x:c r="CC519" s="1"/>
      <x:c r="CD519" s="1"/>
      <x:c r="CE519" s="1"/>
      <x:c r="CF519" s="1"/>
    </x:row>
    <x:row r="520" ht="15.75" customHeight="1">
      <x:c r="A520" s="1"/>
      <x:c r="B520" s="105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  <x:c r="CA520" s="1"/>
      <x:c r="CB520" s="1"/>
      <x:c r="CC520" s="1"/>
      <x:c r="CD520" s="1"/>
      <x:c r="CE520" s="1"/>
      <x:c r="CF520" s="1"/>
    </x:row>
    <x:row r="521" ht="15.75" customHeight="1">
      <x:c r="A521" s="1"/>
      <x:c r="B521" s="105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  <x:c r="CA521" s="1"/>
      <x:c r="CB521" s="1"/>
      <x:c r="CC521" s="1"/>
      <x:c r="CD521" s="1"/>
      <x:c r="CE521" s="1"/>
      <x:c r="CF521" s="1"/>
    </x:row>
    <x:row r="522" ht="15.75" customHeight="1">
      <x:c r="A522" s="1"/>
      <x:c r="B522" s="105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  <x:c r="CA522" s="1"/>
      <x:c r="CB522" s="1"/>
      <x:c r="CC522" s="1"/>
      <x:c r="CD522" s="1"/>
      <x:c r="CE522" s="1"/>
      <x:c r="CF522" s="1"/>
    </x:row>
    <x:row r="523" ht="15.75" customHeight="1">
      <x:c r="A523" s="1"/>
      <x:c r="B523" s="105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  <x:c r="CA523" s="1"/>
      <x:c r="CB523" s="1"/>
      <x:c r="CC523" s="1"/>
      <x:c r="CD523" s="1"/>
      <x:c r="CE523" s="1"/>
      <x:c r="CF523" s="1"/>
    </x:row>
    <x:row r="524" ht="15.75" customHeight="1">
      <x:c r="A524" s="1"/>
      <x:c r="B524" s="105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  <x:c r="CA524" s="1"/>
      <x:c r="CB524" s="1"/>
      <x:c r="CC524" s="1"/>
      <x:c r="CD524" s="1"/>
      <x:c r="CE524" s="1"/>
      <x:c r="CF524" s="1"/>
    </x:row>
    <x:row r="525" ht="15.75" customHeight="1">
      <x:c r="A525" s="1"/>
      <x:c r="B525" s="105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  <x:c r="CA525" s="1"/>
      <x:c r="CB525" s="1"/>
      <x:c r="CC525" s="1"/>
      <x:c r="CD525" s="1"/>
      <x:c r="CE525" s="1"/>
      <x:c r="CF525" s="1"/>
    </x:row>
    <x:row r="526" ht="15.75" customHeight="1">
      <x:c r="A526" s="1"/>
      <x:c r="B526" s="105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</x:row>
    <x:row r="527" ht="15.75" customHeight="1">
      <x:c r="A527" s="1"/>
      <x:c r="B527" s="105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  <x:c r="CA527" s="1"/>
      <x:c r="CB527" s="1"/>
      <x:c r="CC527" s="1"/>
      <x:c r="CD527" s="1"/>
      <x:c r="CE527" s="1"/>
      <x:c r="CF527" s="1"/>
    </x:row>
    <x:row r="528" ht="15.75" customHeight="1">
      <x:c r="A528" s="1"/>
      <x:c r="B528" s="105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  <x:c r="CA528" s="1"/>
      <x:c r="CB528" s="1"/>
      <x:c r="CC528" s="1"/>
      <x:c r="CD528" s="1"/>
      <x:c r="CE528" s="1"/>
      <x:c r="CF528" s="1"/>
    </x:row>
    <x:row r="529" ht="15.75" customHeight="1">
      <x:c r="A529" s="1"/>
      <x:c r="B529" s="105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  <x:c r="CA529" s="1"/>
      <x:c r="CB529" s="1"/>
      <x:c r="CC529" s="1"/>
      <x:c r="CD529" s="1"/>
      <x:c r="CE529" s="1"/>
      <x:c r="CF529" s="1"/>
    </x:row>
    <x:row r="530" ht="15.75" customHeight="1">
      <x:c r="A530" s="1"/>
      <x:c r="B530" s="105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  <x:c r="CA530" s="1"/>
      <x:c r="CB530" s="1"/>
      <x:c r="CC530" s="1"/>
      <x:c r="CD530" s="1"/>
      <x:c r="CE530" s="1"/>
      <x:c r="CF530" s="1"/>
    </x:row>
    <x:row r="531" ht="15.75" customHeight="1">
      <x:c r="A531" s="1"/>
      <x:c r="B531" s="105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  <x:c r="CA531" s="1"/>
      <x:c r="CB531" s="1"/>
      <x:c r="CC531" s="1"/>
      <x:c r="CD531" s="1"/>
      <x:c r="CE531" s="1"/>
      <x:c r="CF531" s="1"/>
    </x:row>
    <x:row r="532" ht="15.75" customHeight="1">
      <x:c r="A532" s="1"/>
      <x:c r="B532" s="105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  <x:c r="CA532" s="1"/>
      <x:c r="CB532" s="1"/>
      <x:c r="CC532" s="1"/>
      <x:c r="CD532" s="1"/>
      <x:c r="CE532" s="1"/>
      <x:c r="CF532" s="1"/>
    </x:row>
    <x:row r="533" ht="15.75" customHeight="1">
      <x:c r="A533" s="1"/>
      <x:c r="B533" s="105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  <x:c r="CA533" s="1"/>
      <x:c r="CB533" s="1"/>
      <x:c r="CC533" s="1"/>
      <x:c r="CD533" s="1"/>
      <x:c r="CE533" s="1"/>
      <x:c r="CF533" s="1"/>
    </x:row>
    <x:row r="534" ht="15.75" customHeight="1">
      <x:c r="A534" s="1"/>
      <x:c r="B534" s="105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  <x:c r="CA534" s="1"/>
      <x:c r="CB534" s="1"/>
      <x:c r="CC534" s="1"/>
      <x:c r="CD534" s="1"/>
      <x:c r="CE534" s="1"/>
      <x:c r="CF534" s="1"/>
    </x:row>
    <x:row r="535" ht="15.75" customHeight="1">
      <x:c r="A535" s="1"/>
      <x:c r="B535" s="105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  <x:c r="CA535" s="1"/>
      <x:c r="CB535" s="1"/>
      <x:c r="CC535" s="1"/>
      <x:c r="CD535" s="1"/>
      <x:c r="CE535" s="1"/>
      <x:c r="CF535" s="1"/>
    </x:row>
    <x:row r="536" ht="15.75" customHeight="1">
      <x:c r="A536" s="1"/>
      <x:c r="B536" s="105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  <x:c r="CA536" s="1"/>
      <x:c r="CB536" s="1"/>
      <x:c r="CC536" s="1"/>
      <x:c r="CD536" s="1"/>
      <x:c r="CE536" s="1"/>
      <x:c r="CF536" s="1"/>
    </x:row>
    <x:row r="537" ht="15.75" customHeight="1">
      <x:c r="A537" s="1"/>
      <x:c r="B537" s="105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  <x:c r="CA537" s="1"/>
      <x:c r="CB537" s="1"/>
      <x:c r="CC537" s="1"/>
      <x:c r="CD537" s="1"/>
      <x:c r="CE537" s="1"/>
      <x:c r="CF537" s="1"/>
    </x:row>
    <x:row r="538" ht="15.75" customHeight="1">
      <x:c r="A538" s="1"/>
      <x:c r="B538" s="105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  <x:c r="CA538" s="1"/>
      <x:c r="CB538" s="1"/>
      <x:c r="CC538" s="1"/>
      <x:c r="CD538" s="1"/>
      <x:c r="CE538" s="1"/>
      <x:c r="CF538" s="1"/>
    </x:row>
    <x:row r="539" ht="15.75" customHeight="1">
      <x:c r="A539" s="1"/>
      <x:c r="B539" s="105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  <x:c r="CA539" s="1"/>
      <x:c r="CB539" s="1"/>
      <x:c r="CC539" s="1"/>
      <x:c r="CD539" s="1"/>
      <x:c r="CE539" s="1"/>
      <x:c r="CF539" s="1"/>
    </x:row>
    <x:row r="540" ht="15.75" customHeight="1">
      <x:c r="A540" s="1"/>
      <x:c r="B540" s="105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  <x:c r="CA540" s="1"/>
      <x:c r="CB540" s="1"/>
      <x:c r="CC540" s="1"/>
      <x:c r="CD540" s="1"/>
      <x:c r="CE540" s="1"/>
      <x:c r="CF540" s="1"/>
    </x:row>
    <x:row r="541" ht="15.75" customHeight="1">
      <x:c r="A541" s="1"/>
      <x:c r="B541" s="105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  <x:c r="CA541" s="1"/>
      <x:c r="CB541" s="1"/>
      <x:c r="CC541" s="1"/>
      <x:c r="CD541" s="1"/>
      <x:c r="CE541" s="1"/>
      <x:c r="CF541" s="1"/>
    </x:row>
    <x:row r="542" ht="15.75" customHeight="1">
      <x:c r="A542" s="1"/>
      <x:c r="B542" s="105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  <x:c r="CA542" s="1"/>
      <x:c r="CB542" s="1"/>
      <x:c r="CC542" s="1"/>
      <x:c r="CD542" s="1"/>
      <x:c r="CE542" s="1"/>
      <x:c r="CF542" s="1"/>
    </x:row>
    <x:row r="543" ht="15.75" customHeight="1">
      <x:c r="A543" s="1"/>
      <x:c r="B543" s="105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  <x:c r="CA543" s="1"/>
      <x:c r="CB543" s="1"/>
      <x:c r="CC543" s="1"/>
      <x:c r="CD543" s="1"/>
      <x:c r="CE543" s="1"/>
      <x:c r="CF543" s="1"/>
    </x:row>
    <x:row r="544" ht="15.75" customHeight="1">
      <x:c r="A544" s="1"/>
      <x:c r="B544" s="105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  <x:c r="CA544" s="1"/>
      <x:c r="CB544" s="1"/>
      <x:c r="CC544" s="1"/>
      <x:c r="CD544" s="1"/>
      <x:c r="CE544" s="1"/>
      <x:c r="CF544" s="1"/>
    </x:row>
    <x:row r="545" ht="15.75" customHeight="1">
      <x:c r="A545" s="1"/>
      <x:c r="B545" s="105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  <x:c r="CA545" s="1"/>
      <x:c r="CB545" s="1"/>
      <x:c r="CC545" s="1"/>
      <x:c r="CD545" s="1"/>
      <x:c r="CE545" s="1"/>
      <x:c r="CF545" s="1"/>
    </x:row>
    <x:row r="546" ht="15.75" customHeight="1">
      <x:c r="A546" s="1"/>
      <x:c r="B546" s="105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  <x:c r="CA546" s="1"/>
      <x:c r="CB546" s="1"/>
      <x:c r="CC546" s="1"/>
      <x:c r="CD546" s="1"/>
      <x:c r="CE546" s="1"/>
      <x:c r="CF546" s="1"/>
    </x:row>
    <x:row r="547" ht="15.75" customHeight="1">
      <x:c r="A547" s="1"/>
      <x:c r="B547" s="105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</x:row>
    <x:row r="548" ht="15.75" customHeight="1">
      <x:c r="A548" s="1"/>
      <x:c r="B548" s="105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</x:row>
    <x:row r="549" ht="15.75" customHeight="1">
      <x:c r="A549" s="1"/>
      <x:c r="B549" s="105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</x:row>
    <x:row r="550" ht="15.75" customHeight="1">
      <x:c r="A550" s="1"/>
      <x:c r="B550" s="105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</x:row>
    <x:row r="551" ht="15.75" customHeight="1">
      <x:c r="A551" s="1"/>
      <x:c r="B551" s="105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</x:row>
    <x:row r="552" ht="15.75" customHeight="1">
      <x:c r="A552" s="1"/>
      <x:c r="B552" s="105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</x:row>
    <x:row r="553" ht="15.75" customHeight="1">
      <x:c r="A553" s="1"/>
      <x:c r="B553" s="105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</x:row>
    <x:row r="554" ht="15.75" customHeight="1">
      <x:c r="A554" s="1"/>
      <x:c r="B554" s="105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</x:row>
    <x:row r="555" ht="15.75" customHeight="1">
      <x:c r="A555" s="1"/>
      <x:c r="B555" s="105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</x:row>
    <x:row r="556" ht="15.75" customHeight="1">
      <x:c r="A556" s="1"/>
      <x:c r="B556" s="105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</x:row>
    <x:row r="557" ht="15.75" customHeight="1">
      <x:c r="A557" s="1"/>
      <x:c r="B557" s="105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</x:row>
    <x:row r="558" ht="15.75" customHeight="1">
      <x:c r="A558" s="1"/>
      <x:c r="B558" s="105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</x:row>
    <x:row r="559" ht="15.75" customHeight="1">
      <x:c r="A559" s="1"/>
      <x:c r="B559" s="105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</x:row>
    <x:row r="560" ht="15.75" customHeight="1">
      <x:c r="A560" s="1"/>
      <x:c r="B560" s="105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</x:row>
    <x:row r="561" ht="15.75" customHeight="1">
      <x:c r="A561" s="1"/>
      <x:c r="B561" s="105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</x:row>
    <x:row r="562" ht="15.75" customHeight="1">
      <x:c r="A562" s="1"/>
      <x:c r="B562" s="105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</x:row>
    <x:row r="563" ht="15.75" customHeight="1">
      <x:c r="A563" s="1"/>
      <x:c r="B563" s="105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</x:row>
    <x:row r="564" ht="15.75" customHeight="1">
      <x:c r="A564" s="1"/>
      <x:c r="B564" s="105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</x:row>
    <x:row r="565" ht="15.75" customHeight="1">
      <x:c r="A565" s="1"/>
      <x:c r="B565" s="105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</x:row>
    <x:row r="566" ht="15.75" customHeight="1">
      <x:c r="A566" s="1"/>
      <x:c r="B566" s="105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  <x:c r="CA566" s="1"/>
      <x:c r="CB566" s="1"/>
      <x:c r="CC566" s="1"/>
      <x:c r="CD566" s="1"/>
      <x:c r="CE566" s="1"/>
      <x:c r="CF566" s="1"/>
    </x:row>
    <x:row r="567" ht="15.75" customHeight="1">
      <x:c r="A567" s="1"/>
      <x:c r="B567" s="105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  <x:c r="CA567" s="1"/>
      <x:c r="CB567" s="1"/>
      <x:c r="CC567" s="1"/>
      <x:c r="CD567" s="1"/>
      <x:c r="CE567" s="1"/>
      <x:c r="CF567" s="1"/>
    </x:row>
    <x:row r="568" ht="15.75" customHeight="1">
      <x:c r="A568" s="1"/>
      <x:c r="B568" s="105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  <x:c r="CA568" s="1"/>
      <x:c r="CB568" s="1"/>
      <x:c r="CC568" s="1"/>
      <x:c r="CD568" s="1"/>
      <x:c r="CE568" s="1"/>
      <x:c r="CF568" s="1"/>
    </x:row>
    <x:row r="569" ht="15.75" customHeight="1">
      <x:c r="A569" s="1"/>
      <x:c r="B569" s="105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  <x:c r="CA569" s="1"/>
      <x:c r="CB569" s="1"/>
      <x:c r="CC569" s="1"/>
      <x:c r="CD569" s="1"/>
      <x:c r="CE569" s="1"/>
      <x:c r="CF569" s="1"/>
    </x:row>
    <x:row r="570" ht="15.75" customHeight="1">
      <x:c r="A570" s="1"/>
      <x:c r="B570" s="105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  <x:c r="CA570" s="1"/>
      <x:c r="CB570" s="1"/>
      <x:c r="CC570" s="1"/>
      <x:c r="CD570" s="1"/>
      <x:c r="CE570" s="1"/>
      <x:c r="CF570" s="1"/>
    </x:row>
    <x:row r="571" ht="15.75" customHeight="1">
      <x:c r="A571" s="1"/>
      <x:c r="B571" s="105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  <x:c r="CA571" s="1"/>
      <x:c r="CB571" s="1"/>
      <x:c r="CC571" s="1"/>
      <x:c r="CD571" s="1"/>
      <x:c r="CE571" s="1"/>
      <x:c r="CF571" s="1"/>
    </x:row>
    <x:row r="572" ht="15.75" customHeight="1">
      <x:c r="A572" s="1"/>
      <x:c r="B572" s="105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</x:row>
    <x:row r="573" ht="15.75" customHeight="1">
      <x:c r="A573" s="1"/>
      <x:c r="B573" s="105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  <x:c r="CA573" s="1"/>
      <x:c r="CB573" s="1"/>
      <x:c r="CC573" s="1"/>
      <x:c r="CD573" s="1"/>
      <x:c r="CE573" s="1"/>
      <x:c r="CF573" s="1"/>
    </x:row>
    <x:row r="574" ht="15.75" customHeight="1">
      <x:c r="A574" s="1"/>
      <x:c r="B574" s="105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  <x:c r="CA574" s="1"/>
      <x:c r="CB574" s="1"/>
      <x:c r="CC574" s="1"/>
      <x:c r="CD574" s="1"/>
      <x:c r="CE574" s="1"/>
      <x:c r="CF574" s="1"/>
    </x:row>
    <x:row r="575" ht="15.75" customHeight="1">
      <x:c r="A575" s="1"/>
      <x:c r="B575" s="105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  <x:c r="CA575" s="1"/>
      <x:c r="CB575" s="1"/>
      <x:c r="CC575" s="1"/>
      <x:c r="CD575" s="1"/>
      <x:c r="CE575" s="1"/>
      <x:c r="CF575" s="1"/>
    </x:row>
    <x:row r="576" ht="15.75" customHeight="1">
      <x:c r="A576" s="1"/>
      <x:c r="B576" s="105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  <x:c r="CA576" s="1"/>
      <x:c r="CB576" s="1"/>
      <x:c r="CC576" s="1"/>
      <x:c r="CD576" s="1"/>
      <x:c r="CE576" s="1"/>
      <x:c r="CF576" s="1"/>
    </x:row>
    <x:row r="577" ht="15.75" customHeight="1">
      <x:c r="A577" s="1"/>
      <x:c r="B577" s="105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  <x:c r="CA577" s="1"/>
      <x:c r="CB577" s="1"/>
      <x:c r="CC577" s="1"/>
      <x:c r="CD577" s="1"/>
      <x:c r="CE577" s="1"/>
      <x:c r="CF577" s="1"/>
    </x:row>
    <x:row r="578" ht="15.75" customHeight="1">
      <x:c r="A578" s="1"/>
      <x:c r="B578" s="105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  <x:c r="CA578" s="1"/>
      <x:c r="CB578" s="1"/>
      <x:c r="CC578" s="1"/>
      <x:c r="CD578" s="1"/>
      <x:c r="CE578" s="1"/>
      <x:c r="CF578" s="1"/>
    </x:row>
    <x:row r="579" ht="15.75" customHeight="1">
      <x:c r="A579" s="1"/>
      <x:c r="B579" s="105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  <x:c r="CA579" s="1"/>
      <x:c r="CB579" s="1"/>
      <x:c r="CC579" s="1"/>
      <x:c r="CD579" s="1"/>
      <x:c r="CE579" s="1"/>
      <x:c r="CF579" s="1"/>
    </x:row>
    <x:row r="580" ht="15.75" customHeight="1">
      <x:c r="A580" s="1"/>
      <x:c r="B580" s="105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  <x:c r="CA580" s="1"/>
      <x:c r="CB580" s="1"/>
      <x:c r="CC580" s="1"/>
      <x:c r="CD580" s="1"/>
      <x:c r="CE580" s="1"/>
      <x:c r="CF580" s="1"/>
    </x:row>
    <x:row r="581" ht="15.75" customHeight="1">
      <x:c r="A581" s="1"/>
      <x:c r="B581" s="105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  <x:c r="CA581" s="1"/>
      <x:c r="CB581" s="1"/>
      <x:c r="CC581" s="1"/>
      <x:c r="CD581" s="1"/>
      <x:c r="CE581" s="1"/>
      <x:c r="CF581" s="1"/>
    </x:row>
    <x:row r="582" ht="15.75" customHeight="1">
      <x:c r="A582" s="1"/>
      <x:c r="B582" s="105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  <x:c r="CA582" s="1"/>
      <x:c r="CB582" s="1"/>
      <x:c r="CC582" s="1"/>
      <x:c r="CD582" s="1"/>
      <x:c r="CE582" s="1"/>
      <x:c r="CF582" s="1"/>
    </x:row>
    <x:row r="583" ht="15.75" customHeight="1">
      <x:c r="A583" s="1"/>
      <x:c r="B583" s="105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  <x:c r="CA583" s="1"/>
      <x:c r="CB583" s="1"/>
      <x:c r="CC583" s="1"/>
      <x:c r="CD583" s="1"/>
      <x:c r="CE583" s="1"/>
      <x:c r="CF583" s="1"/>
    </x:row>
    <x:row r="584" ht="15.75" customHeight="1">
      <x:c r="A584" s="1"/>
      <x:c r="B584" s="105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  <x:c r="CA584" s="1"/>
      <x:c r="CB584" s="1"/>
      <x:c r="CC584" s="1"/>
      <x:c r="CD584" s="1"/>
      <x:c r="CE584" s="1"/>
      <x:c r="CF584" s="1"/>
    </x:row>
    <x:row r="585" ht="15.75" customHeight="1">
      <x:c r="A585" s="1"/>
      <x:c r="B585" s="105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</x:row>
    <x:row r="586" ht="15.75" customHeight="1">
      <x:c r="A586" s="1"/>
      <x:c r="B586" s="105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</x:row>
    <x:row r="587" ht="15.75" customHeight="1">
      <x:c r="A587" s="1"/>
      <x:c r="B587" s="105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  <x:c r="CA587" s="1"/>
      <x:c r="CB587" s="1"/>
      <x:c r="CC587" s="1"/>
      <x:c r="CD587" s="1"/>
      <x:c r="CE587" s="1"/>
      <x:c r="CF587" s="1"/>
    </x:row>
    <x:row r="588" ht="15.75" customHeight="1">
      <x:c r="A588" s="1"/>
      <x:c r="B588" s="105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  <x:c r="CA588" s="1"/>
      <x:c r="CB588" s="1"/>
      <x:c r="CC588" s="1"/>
      <x:c r="CD588" s="1"/>
      <x:c r="CE588" s="1"/>
      <x:c r="CF588" s="1"/>
    </x:row>
    <x:row r="589" ht="15.75" customHeight="1">
      <x:c r="A589" s="1"/>
      <x:c r="B589" s="105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  <x:c r="CA589" s="1"/>
      <x:c r="CB589" s="1"/>
      <x:c r="CC589" s="1"/>
      <x:c r="CD589" s="1"/>
      <x:c r="CE589" s="1"/>
      <x:c r="CF589" s="1"/>
    </x:row>
    <x:row r="590" ht="15.75" customHeight="1">
      <x:c r="A590" s="1"/>
      <x:c r="B590" s="105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  <x:c r="CA590" s="1"/>
      <x:c r="CB590" s="1"/>
      <x:c r="CC590" s="1"/>
      <x:c r="CD590" s="1"/>
      <x:c r="CE590" s="1"/>
      <x:c r="CF590" s="1"/>
    </x:row>
    <x:row r="591" ht="15.75" customHeight="1">
      <x:c r="A591" s="1"/>
      <x:c r="B591" s="105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  <x:c r="CA591" s="1"/>
      <x:c r="CB591" s="1"/>
      <x:c r="CC591" s="1"/>
      <x:c r="CD591" s="1"/>
      <x:c r="CE591" s="1"/>
      <x:c r="CF591" s="1"/>
    </x:row>
    <x:row r="592" ht="15.75" customHeight="1">
      <x:c r="A592" s="1"/>
      <x:c r="B592" s="105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  <x:c r="CA592" s="1"/>
      <x:c r="CB592" s="1"/>
      <x:c r="CC592" s="1"/>
      <x:c r="CD592" s="1"/>
      <x:c r="CE592" s="1"/>
      <x:c r="CF592" s="1"/>
    </x:row>
    <x:row r="593" ht="15.75" customHeight="1">
      <x:c r="A593" s="1"/>
      <x:c r="B593" s="105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  <x:c r="CA593" s="1"/>
      <x:c r="CB593" s="1"/>
      <x:c r="CC593" s="1"/>
      <x:c r="CD593" s="1"/>
      <x:c r="CE593" s="1"/>
      <x:c r="CF593" s="1"/>
    </x:row>
    <x:row r="594" ht="15.75" customHeight="1">
      <x:c r="A594" s="1"/>
      <x:c r="B594" s="105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  <x:c r="CA594" s="1"/>
      <x:c r="CB594" s="1"/>
      <x:c r="CC594" s="1"/>
      <x:c r="CD594" s="1"/>
      <x:c r="CE594" s="1"/>
      <x:c r="CF594" s="1"/>
    </x:row>
    <x:row r="595" ht="15.75" customHeight="1">
      <x:c r="A595" s="1"/>
      <x:c r="B595" s="105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  <x:c r="CA595" s="1"/>
      <x:c r="CB595" s="1"/>
      <x:c r="CC595" s="1"/>
      <x:c r="CD595" s="1"/>
      <x:c r="CE595" s="1"/>
      <x:c r="CF595" s="1"/>
    </x:row>
    <x:row r="596" ht="15.75" customHeight="1">
      <x:c r="A596" s="1"/>
      <x:c r="B596" s="105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</x:row>
    <x:row r="597" ht="15.75" customHeight="1">
      <x:c r="A597" s="1"/>
      <x:c r="B597" s="105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</x:row>
    <x:row r="598" ht="15.75" customHeight="1">
      <x:c r="A598" s="1"/>
      <x:c r="B598" s="105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  <x:c r="CA598" s="1"/>
      <x:c r="CB598" s="1"/>
      <x:c r="CC598" s="1"/>
      <x:c r="CD598" s="1"/>
      <x:c r="CE598" s="1"/>
      <x:c r="CF598" s="1"/>
    </x:row>
    <x:row r="599" ht="15.75" customHeight="1">
      <x:c r="A599" s="1"/>
      <x:c r="B599" s="105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  <x:c r="CA599" s="1"/>
      <x:c r="CB599" s="1"/>
      <x:c r="CC599" s="1"/>
      <x:c r="CD599" s="1"/>
      <x:c r="CE599" s="1"/>
      <x:c r="CF599" s="1"/>
    </x:row>
    <x:row r="600" ht="15.75" customHeight="1">
      <x:c r="A600" s="1"/>
      <x:c r="B600" s="105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  <x:c r="CA600" s="1"/>
      <x:c r="CB600" s="1"/>
      <x:c r="CC600" s="1"/>
      <x:c r="CD600" s="1"/>
      <x:c r="CE600" s="1"/>
      <x:c r="CF600" s="1"/>
    </x:row>
    <x:row r="601" ht="15.75" customHeight="1">
      <x:c r="A601" s="1"/>
      <x:c r="B601" s="105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  <x:c r="CA601" s="1"/>
      <x:c r="CB601" s="1"/>
      <x:c r="CC601" s="1"/>
      <x:c r="CD601" s="1"/>
      <x:c r="CE601" s="1"/>
      <x:c r="CF601" s="1"/>
    </x:row>
    <x:row r="602" ht="15.75" customHeight="1">
      <x:c r="A602" s="1"/>
      <x:c r="B602" s="105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  <x:c r="CA602" s="1"/>
      <x:c r="CB602" s="1"/>
      <x:c r="CC602" s="1"/>
      <x:c r="CD602" s="1"/>
      <x:c r="CE602" s="1"/>
      <x:c r="CF602" s="1"/>
    </x:row>
    <x:row r="603" ht="15.75" customHeight="1">
      <x:c r="A603" s="1"/>
      <x:c r="B603" s="105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  <x:c r="CA603" s="1"/>
      <x:c r="CB603" s="1"/>
      <x:c r="CC603" s="1"/>
      <x:c r="CD603" s="1"/>
      <x:c r="CE603" s="1"/>
      <x:c r="CF603" s="1"/>
    </x:row>
    <x:row r="604" ht="15.75" customHeight="1">
      <x:c r="A604" s="1"/>
      <x:c r="B604" s="105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  <x:c r="CA604" s="1"/>
      <x:c r="CB604" s="1"/>
      <x:c r="CC604" s="1"/>
      <x:c r="CD604" s="1"/>
      <x:c r="CE604" s="1"/>
      <x:c r="CF604" s="1"/>
    </x:row>
    <x:row r="605" ht="15.75" customHeight="1">
      <x:c r="A605" s="1"/>
      <x:c r="B605" s="105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  <x:c r="CA605" s="1"/>
      <x:c r="CB605" s="1"/>
      <x:c r="CC605" s="1"/>
      <x:c r="CD605" s="1"/>
      <x:c r="CE605" s="1"/>
      <x:c r="CF605" s="1"/>
    </x:row>
    <x:row r="606" ht="15.75" customHeight="1">
      <x:c r="A606" s="1"/>
      <x:c r="B606" s="105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  <x:c r="CA606" s="1"/>
      <x:c r="CB606" s="1"/>
      <x:c r="CC606" s="1"/>
      <x:c r="CD606" s="1"/>
      <x:c r="CE606" s="1"/>
      <x:c r="CF606" s="1"/>
    </x:row>
    <x:row r="607" ht="15.75" customHeight="1">
      <x:c r="A607" s="1"/>
      <x:c r="B607" s="105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  <x:c r="CA607" s="1"/>
      <x:c r="CB607" s="1"/>
      <x:c r="CC607" s="1"/>
      <x:c r="CD607" s="1"/>
      <x:c r="CE607" s="1"/>
      <x:c r="CF607" s="1"/>
    </x:row>
    <x:row r="608" ht="15.75" customHeight="1">
      <x:c r="A608" s="1"/>
      <x:c r="B608" s="105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  <x:c r="CA608" s="1"/>
      <x:c r="CB608" s="1"/>
      <x:c r="CC608" s="1"/>
      <x:c r="CD608" s="1"/>
      <x:c r="CE608" s="1"/>
      <x:c r="CF608" s="1"/>
    </x:row>
    <x:row r="609" ht="15.75" customHeight="1">
      <x:c r="A609" s="1"/>
      <x:c r="B609" s="105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  <x:c r="CA609" s="1"/>
      <x:c r="CB609" s="1"/>
      <x:c r="CC609" s="1"/>
      <x:c r="CD609" s="1"/>
      <x:c r="CE609" s="1"/>
      <x:c r="CF609" s="1"/>
    </x:row>
    <x:row r="610" ht="15.75" customHeight="1">
      <x:c r="A610" s="1"/>
      <x:c r="B610" s="105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  <x:c r="CA610" s="1"/>
      <x:c r="CB610" s="1"/>
      <x:c r="CC610" s="1"/>
      <x:c r="CD610" s="1"/>
      <x:c r="CE610" s="1"/>
      <x:c r="CF610" s="1"/>
    </x:row>
    <x:row r="611" ht="15.75" customHeight="1">
      <x:c r="A611" s="1"/>
      <x:c r="B611" s="105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  <x:c r="CA611" s="1"/>
      <x:c r="CB611" s="1"/>
      <x:c r="CC611" s="1"/>
      <x:c r="CD611" s="1"/>
      <x:c r="CE611" s="1"/>
      <x:c r="CF611" s="1"/>
    </x:row>
    <x:row r="612" ht="15.75" customHeight="1">
      <x:c r="A612" s="1"/>
      <x:c r="B612" s="105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  <x:c r="CA612" s="1"/>
      <x:c r="CB612" s="1"/>
      <x:c r="CC612" s="1"/>
      <x:c r="CD612" s="1"/>
      <x:c r="CE612" s="1"/>
      <x:c r="CF612" s="1"/>
    </x:row>
    <x:row r="613" ht="15.75" customHeight="1">
      <x:c r="A613" s="1"/>
      <x:c r="B613" s="105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  <x:c r="CA613" s="1"/>
      <x:c r="CB613" s="1"/>
      <x:c r="CC613" s="1"/>
      <x:c r="CD613" s="1"/>
      <x:c r="CE613" s="1"/>
      <x:c r="CF613" s="1"/>
    </x:row>
    <x:row r="614" ht="15.75" customHeight="1">
      <x:c r="A614" s="1"/>
      <x:c r="B614" s="105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  <x:c r="CA614" s="1"/>
      <x:c r="CB614" s="1"/>
      <x:c r="CC614" s="1"/>
      <x:c r="CD614" s="1"/>
      <x:c r="CE614" s="1"/>
      <x:c r="CF614" s="1"/>
    </x:row>
    <x:row r="615" ht="15.75" customHeight="1">
      <x:c r="A615" s="1"/>
      <x:c r="B615" s="105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  <x:c r="CA615" s="1"/>
      <x:c r="CB615" s="1"/>
      <x:c r="CC615" s="1"/>
      <x:c r="CD615" s="1"/>
      <x:c r="CE615" s="1"/>
      <x:c r="CF615" s="1"/>
    </x:row>
    <x:row r="616" ht="15.75" customHeight="1">
      <x:c r="A616" s="1"/>
      <x:c r="B616" s="105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  <x:c r="CA616" s="1"/>
      <x:c r="CB616" s="1"/>
      <x:c r="CC616" s="1"/>
      <x:c r="CD616" s="1"/>
      <x:c r="CE616" s="1"/>
      <x:c r="CF616" s="1"/>
    </x:row>
    <x:row r="617" ht="15.75" customHeight="1">
      <x:c r="A617" s="1"/>
      <x:c r="B617" s="105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  <x:c r="CA617" s="1"/>
      <x:c r="CB617" s="1"/>
      <x:c r="CC617" s="1"/>
      <x:c r="CD617" s="1"/>
      <x:c r="CE617" s="1"/>
      <x:c r="CF617" s="1"/>
    </x:row>
    <x:row r="618" ht="15.75" customHeight="1">
      <x:c r="A618" s="1"/>
      <x:c r="B618" s="105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  <x:c r="CA618" s="1"/>
      <x:c r="CB618" s="1"/>
      <x:c r="CC618" s="1"/>
      <x:c r="CD618" s="1"/>
      <x:c r="CE618" s="1"/>
      <x:c r="CF618" s="1"/>
    </x:row>
    <x:row r="619" ht="15.75" customHeight="1">
      <x:c r="A619" s="1"/>
      <x:c r="B619" s="105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  <x:c r="CA619" s="1"/>
      <x:c r="CB619" s="1"/>
      <x:c r="CC619" s="1"/>
      <x:c r="CD619" s="1"/>
      <x:c r="CE619" s="1"/>
      <x:c r="CF619" s="1"/>
    </x:row>
    <x:row r="620" ht="15.75" customHeight="1">
      <x:c r="A620" s="1"/>
      <x:c r="B620" s="105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  <x:c r="CA620" s="1"/>
      <x:c r="CB620" s="1"/>
      <x:c r="CC620" s="1"/>
      <x:c r="CD620" s="1"/>
      <x:c r="CE620" s="1"/>
      <x:c r="CF620" s="1"/>
    </x:row>
    <x:row r="621" ht="15.75" customHeight="1">
      <x:c r="A621" s="1"/>
      <x:c r="B621" s="105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  <x:c r="CA621" s="1"/>
      <x:c r="CB621" s="1"/>
      <x:c r="CC621" s="1"/>
      <x:c r="CD621" s="1"/>
      <x:c r="CE621" s="1"/>
      <x:c r="CF621" s="1"/>
    </x:row>
    <x:row r="622" ht="15.75" customHeight="1">
      <x:c r="A622" s="1"/>
      <x:c r="B622" s="105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  <x:c r="CA622" s="1"/>
      <x:c r="CB622" s="1"/>
      <x:c r="CC622" s="1"/>
      <x:c r="CD622" s="1"/>
      <x:c r="CE622" s="1"/>
      <x:c r="CF622" s="1"/>
    </x:row>
    <x:row r="623" ht="15.75" customHeight="1">
      <x:c r="A623" s="1"/>
      <x:c r="B623" s="105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  <x:c r="CA623" s="1"/>
      <x:c r="CB623" s="1"/>
      <x:c r="CC623" s="1"/>
      <x:c r="CD623" s="1"/>
      <x:c r="CE623" s="1"/>
      <x:c r="CF623" s="1"/>
    </x:row>
    <x:row r="624" ht="15.75" customHeight="1">
      <x:c r="A624" s="1"/>
      <x:c r="B624" s="105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  <x:c r="CA624" s="1"/>
      <x:c r="CB624" s="1"/>
      <x:c r="CC624" s="1"/>
      <x:c r="CD624" s="1"/>
      <x:c r="CE624" s="1"/>
      <x:c r="CF624" s="1"/>
    </x:row>
    <x:row r="625" ht="15.75" customHeight="1">
      <x:c r="A625" s="1"/>
      <x:c r="B625" s="105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  <x:c r="CA625" s="1"/>
      <x:c r="CB625" s="1"/>
      <x:c r="CC625" s="1"/>
      <x:c r="CD625" s="1"/>
      <x:c r="CE625" s="1"/>
      <x:c r="CF625" s="1"/>
    </x:row>
    <x:row r="626" ht="15.75" customHeight="1">
      <x:c r="A626" s="1"/>
      <x:c r="B626" s="105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  <x:c r="CA626" s="1"/>
      <x:c r="CB626" s="1"/>
      <x:c r="CC626" s="1"/>
      <x:c r="CD626" s="1"/>
      <x:c r="CE626" s="1"/>
      <x:c r="CF626" s="1"/>
    </x:row>
    <x:row r="627" ht="15.75" customHeight="1">
      <x:c r="A627" s="1"/>
      <x:c r="B627" s="105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  <x:c r="CA627" s="1"/>
      <x:c r="CB627" s="1"/>
      <x:c r="CC627" s="1"/>
      <x:c r="CD627" s="1"/>
      <x:c r="CE627" s="1"/>
      <x:c r="CF627" s="1"/>
    </x:row>
    <x:row r="628" ht="15.75" customHeight="1">
      <x:c r="A628" s="1"/>
      <x:c r="B628" s="105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  <x:c r="CA628" s="1"/>
      <x:c r="CB628" s="1"/>
      <x:c r="CC628" s="1"/>
      <x:c r="CD628" s="1"/>
      <x:c r="CE628" s="1"/>
      <x:c r="CF628" s="1"/>
    </x:row>
    <x:row r="629" ht="15.75" customHeight="1">
      <x:c r="A629" s="1"/>
      <x:c r="B629" s="105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  <x:c r="CA629" s="1"/>
      <x:c r="CB629" s="1"/>
      <x:c r="CC629" s="1"/>
      <x:c r="CD629" s="1"/>
      <x:c r="CE629" s="1"/>
      <x:c r="CF629" s="1"/>
    </x:row>
    <x:row r="630" ht="15.75" customHeight="1">
      <x:c r="A630" s="1"/>
      <x:c r="B630" s="105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  <x:c r="CA630" s="1"/>
      <x:c r="CB630" s="1"/>
      <x:c r="CC630" s="1"/>
      <x:c r="CD630" s="1"/>
      <x:c r="CE630" s="1"/>
      <x:c r="CF630" s="1"/>
    </x:row>
    <x:row r="631" ht="15.75" customHeight="1">
      <x:c r="A631" s="1"/>
      <x:c r="B631" s="105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  <x:c r="CA631" s="1"/>
      <x:c r="CB631" s="1"/>
      <x:c r="CC631" s="1"/>
      <x:c r="CD631" s="1"/>
      <x:c r="CE631" s="1"/>
      <x:c r="CF631" s="1"/>
    </x:row>
    <x:row r="632" ht="15.75" customHeight="1">
      <x:c r="A632" s="1"/>
      <x:c r="B632" s="105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  <x:c r="CA632" s="1"/>
      <x:c r="CB632" s="1"/>
      <x:c r="CC632" s="1"/>
      <x:c r="CD632" s="1"/>
      <x:c r="CE632" s="1"/>
      <x:c r="CF632" s="1"/>
    </x:row>
    <x:row r="633" ht="15.75" customHeight="1">
      <x:c r="A633" s="1"/>
      <x:c r="B633" s="105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  <x:c r="CA633" s="1"/>
      <x:c r="CB633" s="1"/>
      <x:c r="CC633" s="1"/>
      <x:c r="CD633" s="1"/>
      <x:c r="CE633" s="1"/>
      <x:c r="CF633" s="1"/>
    </x:row>
    <x:row r="634" ht="15.75" customHeight="1">
      <x:c r="A634" s="1"/>
      <x:c r="B634" s="105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  <x:c r="CA634" s="1"/>
      <x:c r="CB634" s="1"/>
      <x:c r="CC634" s="1"/>
      <x:c r="CD634" s="1"/>
      <x:c r="CE634" s="1"/>
      <x:c r="CF634" s="1"/>
    </x:row>
    <x:row r="635" ht="15.75" customHeight="1">
      <x:c r="A635" s="1"/>
      <x:c r="B635" s="105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  <x:c r="CA635" s="1"/>
      <x:c r="CB635" s="1"/>
      <x:c r="CC635" s="1"/>
      <x:c r="CD635" s="1"/>
      <x:c r="CE635" s="1"/>
      <x:c r="CF635" s="1"/>
    </x:row>
    <x:row r="636" ht="15.75" customHeight="1">
      <x:c r="A636" s="1"/>
      <x:c r="B636" s="105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  <x:c r="CA636" s="1"/>
      <x:c r="CB636" s="1"/>
      <x:c r="CC636" s="1"/>
      <x:c r="CD636" s="1"/>
      <x:c r="CE636" s="1"/>
      <x:c r="CF636" s="1"/>
    </x:row>
    <x:row r="637" ht="15.75" customHeight="1">
      <x:c r="A637" s="1"/>
      <x:c r="B637" s="105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  <x:c r="CA637" s="1"/>
      <x:c r="CB637" s="1"/>
      <x:c r="CC637" s="1"/>
      <x:c r="CD637" s="1"/>
      <x:c r="CE637" s="1"/>
      <x:c r="CF637" s="1"/>
    </x:row>
    <x:row r="638" ht="15.75" customHeight="1">
      <x:c r="A638" s="1"/>
      <x:c r="B638" s="105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  <x:c r="CA638" s="1"/>
      <x:c r="CB638" s="1"/>
      <x:c r="CC638" s="1"/>
      <x:c r="CD638" s="1"/>
      <x:c r="CE638" s="1"/>
      <x:c r="CF638" s="1"/>
    </x:row>
    <x:row r="639" ht="15.75" customHeight="1">
      <x:c r="A639" s="1"/>
      <x:c r="B639" s="105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  <x:c r="CA639" s="1"/>
      <x:c r="CB639" s="1"/>
      <x:c r="CC639" s="1"/>
      <x:c r="CD639" s="1"/>
      <x:c r="CE639" s="1"/>
      <x:c r="CF639" s="1"/>
    </x:row>
    <x:row r="640" ht="15.75" customHeight="1">
      <x:c r="A640" s="1"/>
      <x:c r="B640" s="105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  <x:c r="CA640" s="1"/>
      <x:c r="CB640" s="1"/>
      <x:c r="CC640" s="1"/>
      <x:c r="CD640" s="1"/>
      <x:c r="CE640" s="1"/>
      <x:c r="CF640" s="1"/>
    </x:row>
    <x:row r="641" ht="15.75" customHeight="1">
      <x:c r="A641" s="1"/>
      <x:c r="B641" s="105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  <x:c r="CA641" s="1"/>
      <x:c r="CB641" s="1"/>
      <x:c r="CC641" s="1"/>
      <x:c r="CD641" s="1"/>
      <x:c r="CE641" s="1"/>
      <x:c r="CF641" s="1"/>
    </x:row>
    <x:row r="642" ht="15.75" customHeight="1">
      <x:c r="A642" s="1"/>
      <x:c r="B642" s="105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  <x:c r="CA642" s="1"/>
      <x:c r="CB642" s="1"/>
      <x:c r="CC642" s="1"/>
      <x:c r="CD642" s="1"/>
      <x:c r="CE642" s="1"/>
      <x:c r="CF642" s="1"/>
    </x:row>
    <x:row r="643" ht="15.75" customHeight="1">
      <x:c r="A643" s="1"/>
      <x:c r="B643" s="105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  <x:c r="CA643" s="1"/>
      <x:c r="CB643" s="1"/>
      <x:c r="CC643" s="1"/>
      <x:c r="CD643" s="1"/>
      <x:c r="CE643" s="1"/>
      <x:c r="CF643" s="1"/>
    </x:row>
    <x:row r="644" ht="15.75" customHeight="1">
      <x:c r="A644" s="1"/>
      <x:c r="B644" s="105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  <x:c r="CA644" s="1"/>
      <x:c r="CB644" s="1"/>
      <x:c r="CC644" s="1"/>
      <x:c r="CD644" s="1"/>
      <x:c r="CE644" s="1"/>
      <x:c r="CF644" s="1"/>
    </x:row>
    <x:row r="645" ht="15.75" customHeight="1">
      <x:c r="A645" s="1"/>
      <x:c r="B645" s="105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  <x:c r="CA645" s="1"/>
      <x:c r="CB645" s="1"/>
      <x:c r="CC645" s="1"/>
      <x:c r="CD645" s="1"/>
      <x:c r="CE645" s="1"/>
      <x:c r="CF645" s="1"/>
    </x:row>
    <x:row r="646" ht="15.75" customHeight="1">
      <x:c r="A646" s="1"/>
      <x:c r="B646" s="105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  <x:c r="CA646" s="1"/>
      <x:c r="CB646" s="1"/>
      <x:c r="CC646" s="1"/>
      <x:c r="CD646" s="1"/>
      <x:c r="CE646" s="1"/>
      <x:c r="CF646" s="1"/>
    </x:row>
    <x:row r="647" ht="15.75" customHeight="1">
      <x:c r="A647" s="1"/>
      <x:c r="B647" s="105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  <x:c r="CA647" s="1"/>
      <x:c r="CB647" s="1"/>
      <x:c r="CC647" s="1"/>
      <x:c r="CD647" s="1"/>
      <x:c r="CE647" s="1"/>
      <x:c r="CF647" s="1"/>
    </x:row>
    <x:row r="648" ht="15.75" customHeight="1">
      <x:c r="A648" s="1"/>
      <x:c r="B648" s="105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  <x:c r="CA648" s="1"/>
      <x:c r="CB648" s="1"/>
      <x:c r="CC648" s="1"/>
      <x:c r="CD648" s="1"/>
      <x:c r="CE648" s="1"/>
      <x:c r="CF648" s="1"/>
    </x:row>
    <x:row r="649" ht="15.75" customHeight="1">
      <x:c r="A649" s="1"/>
      <x:c r="B649" s="105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  <x:c r="CA649" s="1"/>
      <x:c r="CB649" s="1"/>
      <x:c r="CC649" s="1"/>
      <x:c r="CD649" s="1"/>
      <x:c r="CE649" s="1"/>
      <x:c r="CF649" s="1"/>
    </x:row>
    <x:row r="650" ht="15.75" customHeight="1">
      <x:c r="A650" s="1"/>
      <x:c r="B650" s="105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  <x:c r="CA650" s="1"/>
      <x:c r="CB650" s="1"/>
      <x:c r="CC650" s="1"/>
      <x:c r="CD650" s="1"/>
      <x:c r="CE650" s="1"/>
      <x:c r="CF650" s="1"/>
    </x:row>
    <x:row r="651" ht="15.75" customHeight="1">
      <x:c r="A651" s="1"/>
      <x:c r="B651" s="105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  <x:c r="CA651" s="1"/>
      <x:c r="CB651" s="1"/>
      <x:c r="CC651" s="1"/>
      <x:c r="CD651" s="1"/>
      <x:c r="CE651" s="1"/>
      <x:c r="CF651" s="1"/>
    </x:row>
    <x:row r="652" ht="15.75" customHeight="1">
      <x:c r="A652" s="1"/>
      <x:c r="B652" s="105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  <x:c r="CA652" s="1"/>
      <x:c r="CB652" s="1"/>
      <x:c r="CC652" s="1"/>
      <x:c r="CD652" s="1"/>
      <x:c r="CE652" s="1"/>
      <x:c r="CF652" s="1"/>
    </x:row>
    <x:row r="653" ht="15.75" customHeight="1">
      <x:c r="A653" s="1"/>
      <x:c r="B653" s="105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  <x:c r="CA653" s="1"/>
      <x:c r="CB653" s="1"/>
      <x:c r="CC653" s="1"/>
      <x:c r="CD653" s="1"/>
      <x:c r="CE653" s="1"/>
      <x:c r="CF653" s="1"/>
    </x:row>
    <x:row r="654" ht="15.75" customHeight="1">
      <x:c r="A654" s="1"/>
      <x:c r="B654" s="105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  <x:c r="CA654" s="1"/>
      <x:c r="CB654" s="1"/>
      <x:c r="CC654" s="1"/>
      <x:c r="CD654" s="1"/>
      <x:c r="CE654" s="1"/>
      <x:c r="CF654" s="1"/>
    </x:row>
    <x:row r="655" ht="15.75" customHeight="1">
      <x:c r="A655" s="1"/>
      <x:c r="B655" s="105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  <x:c r="CA655" s="1"/>
      <x:c r="CB655" s="1"/>
      <x:c r="CC655" s="1"/>
      <x:c r="CD655" s="1"/>
      <x:c r="CE655" s="1"/>
      <x:c r="CF655" s="1"/>
    </x:row>
    <x:row r="656" ht="15.75" customHeight="1">
      <x:c r="A656" s="1"/>
      <x:c r="B656" s="105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  <x:c r="CA656" s="1"/>
      <x:c r="CB656" s="1"/>
      <x:c r="CC656" s="1"/>
      <x:c r="CD656" s="1"/>
      <x:c r="CE656" s="1"/>
      <x:c r="CF656" s="1"/>
    </x:row>
    <x:row r="657" ht="15.75" customHeight="1">
      <x:c r="A657" s="1"/>
      <x:c r="B657" s="105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  <x:c r="CA657" s="1"/>
      <x:c r="CB657" s="1"/>
      <x:c r="CC657" s="1"/>
      <x:c r="CD657" s="1"/>
      <x:c r="CE657" s="1"/>
      <x:c r="CF657" s="1"/>
    </x:row>
    <x:row r="658" ht="15.75" customHeight="1">
      <x:c r="A658" s="1"/>
      <x:c r="B658" s="105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  <x:c r="CA658" s="1"/>
      <x:c r="CB658" s="1"/>
      <x:c r="CC658" s="1"/>
      <x:c r="CD658" s="1"/>
      <x:c r="CE658" s="1"/>
      <x:c r="CF658" s="1"/>
    </x:row>
    <x:row r="659" ht="15.75" customHeight="1">
      <x:c r="A659" s="1"/>
      <x:c r="B659" s="105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  <x:c r="CA659" s="1"/>
      <x:c r="CB659" s="1"/>
      <x:c r="CC659" s="1"/>
      <x:c r="CD659" s="1"/>
      <x:c r="CE659" s="1"/>
      <x:c r="CF659" s="1"/>
    </x:row>
    <x:row r="660" ht="15.75" customHeight="1">
      <x:c r="A660" s="1"/>
      <x:c r="B660" s="105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  <x:c r="CA660" s="1"/>
      <x:c r="CB660" s="1"/>
      <x:c r="CC660" s="1"/>
      <x:c r="CD660" s="1"/>
      <x:c r="CE660" s="1"/>
      <x:c r="CF660" s="1"/>
    </x:row>
    <x:row r="661" ht="15.75" customHeight="1">
      <x:c r="A661" s="1"/>
      <x:c r="B661" s="105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  <x:c r="CA661" s="1"/>
      <x:c r="CB661" s="1"/>
      <x:c r="CC661" s="1"/>
      <x:c r="CD661" s="1"/>
      <x:c r="CE661" s="1"/>
      <x:c r="CF661" s="1"/>
    </x:row>
    <x:row r="662" ht="15.75" customHeight="1">
      <x:c r="A662" s="1"/>
      <x:c r="B662" s="105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  <x:c r="CA662" s="1"/>
      <x:c r="CB662" s="1"/>
      <x:c r="CC662" s="1"/>
      <x:c r="CD662" s="1"/>
      <x:c r="CE662" s="1"/>
      <x:c r="CF662" s="1"/>
    </x:row>
    <x:row r="663" ht="15.75" customHeight="1">
      <x:c r="A663" s="1"/>
      <x:c r="B663" s="105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  <x:c r="CA663" s="1"/>
      <x:c r="CB663" s="1"/>
      <x:c r="CC663" s="1"/>
      <x:c r="CD663" s="1"/>
      <x:c r="CE663" s="1"/>
      <x:c r="CF663" s="1"/>
    </x:row>
    <x:row r="664" ht="15.75" customHeight="1">
      <x:c r="A664" s="1"/>
      <x:c r="B664" s="105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  <x:c r="CA664" s="1"/>
      <x:c r="CB664" s="1"/>
      <x:c r="CC664" s="1"/>
      <x:c r="CD664" s="1"/>
      <x:c r="CE664" s="1"/>
      <x:c r="CF664" s="1"/>
    </x:row>
    <x:row r="665" ht="15.75" customHeight="1">
      <x:c r="A665" s="1"/>
      <x:c r="B665" s="105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  <x:c r="CA665" s="1"/>
      <x:c r="CB665" s="1"/>
      <x:c r="CC665" s="1"/>
      <x:c r="CD665" s="1"/>
      <x:c r="CE665" s="1"/>
      <x:c r="CF665" s="1"/>
    </x:row>
    <x:row r="666" ht="15.75" customHeight="1">
      <x:c r="A666" s="1"/>
      <x:c r="B666" s="105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  <x:c r="CA666" s="1"/>
      <x:c r="CB666" s="1"/>
      <x:c r="CC666" s="1"/>
      <x:c r="CD666" s="1"/>
      <x:c r="CE666" s="1"/>
      <x:c r="CF666" s="1"/>
    </x:row>
    <x:row r="667" ht="15.75" customHeight="1">
      <x:c r="A667" s="1"/>
      <x:c r="B667" s="105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  <x:c r="CA667" s="1"/>
      <x:c r="CB667" s="1"/>
      <x:c r="CC667" s="1"/>
      <x:c r="CD667" s="1"/>
      <x:c r="CE667" s="1"/>
      <x:c r="CF667" s="1"/>
    </x:row>
    <x:row r="668" ht="15.75" customHeight="1">
      <x:c r="A668" s="1"/>
      <x:c r="B668" s="105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  <x:c r="CA668" s="1"/>
      <x:c r="CB668" s="1"/>
      <x:c r="CC668" s="1"/>
      <x:c r="CD668" s="1"/>
      <x:c r="CE668" s="1"/>
      <x:c r="CF668" s="1"/>
    </x:row>
    <x:row r="669" ht="15.75" customHeight="1">
      <x:c r="A669" s="1"/>
      <x:c r="B669" s="105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  <x:c r="CA669" s="1"/>
      <x:c r="CB669" s="1"/>
      <x:c r="CC669" s="1"/>
      <x:c r="CD669" s="1"/>
      <x:c r="CE669" s="1"/>
      <x:c r="CF669" s="1"/>
    </x:row>
    <x:row r="670" ht="15.75" customHeight="1">
      <x:c r="A670" s="1"/>
      <x:c r="B670" s="105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  <x:c r="CA670" s="1"/>
      <x:c r="CB670" s="1"/>
      <x:c r="CC670" s="1"/>
      <x:c r="CD670" s="1"/>
      <x:c r="CE670" s="1"/>
      <x:c r="CF670" s="1"/>
    </x:row>
    <x:row r="671" ht="15.75" customHeight="1">
      <x:c r="A671" s="1"/>
      <x:c r="B671" s="105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  <x:c r="CA671" s="1"/>
      <x:c r="CB671" s="1"/>
      <x:c r="CC671" s="1"/>
      <x:c r="CD671" s="1"/>
      <x:c r="CE671" s="1"/>
      <x:c r="CF671" s="1"/>
    </x:row>
    <x:row r="672" ht="15.75" customHeight="1">
      <x:c r="A672" s="1"/>
      <x:c r="B672" s="105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  <x:c r="CA672" s="1"/>
      <x:c r="CB672" s="1"/>
      <x:c r="CC672" s="1"/>
      <x:c r="CD672" s="1"/>
      <x:c r="CE672" s="1"/>
      <x:c r="CF672" s="1"/>
    </x:row>
    <x:row r="673" ht="15.75" customHeight="1">
      <x:c r="A673" s="1"/>
      <x:c r="B673" s="105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  <x:c r="CA673" s="1"/>
      <x:c r="CB673" s="1"/>
      <x:c r="CC673" s="1"/>
      <x:c r="CD673" s="1"/>
      <x:c r="CE673" s="1"/>
      <x:c r="CF673" s="1"/>
    </x:row>
    <x:row r="674" ht="15.75" customHeight="1">
      <x:c r="A674" s="1"/>
      <x:c r="B674" s="105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  <x:c r="CA674" s="1"/>
      <x:c r="CB674" s="1"/>
      <x:c r="CC674" s="1"/>
      <x:c r="CD674" s="1"/>
      <x:c r="CE674" s="1"/>
      <x:c r="CF674" s="1"/>
    </x:row>
    <x:row r="675" ht="15.75" customHeight="1">
      <x:c r="A675" s="1"/>
      <x:c r="B675" s="105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  <x:c r="CA675" s="1"/>
      <x:c r="CB675" s="1"/>
      <x:c r="CC675" s="1"/>
      <x:c r="CD675" s="1"/>
      <x:c r="CE675" s="1"/>
      <x:c r="CF675" s="1"/>
    </x:row>
    <x:row r="676" ht="15.75" customHeight="1">
      <x:c r="A676" s="1"/>
      <x:c r="B676" s="105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  <x:c r="CA676" s="1"/>
      <x:c r="CB676" s="1"/>
      <x:c r="CC676" s="1"/>
      <x:c r="CD676" s="1"/>
      <x:c r="CE676" s="1"/>
      <x:c r="CF676" s="1"/>
    </x:row>
    <x:row r="677" ht="15.75" customHeight="1">
      <x:c r="A677" s="1"/>
      <x:c r="B677" s="105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  <x:c r="CA677" s="1"/>
      <x:c r="CB677" s="1"/>
      <x:c r="CC677" s="1"/>
      <x:c r="CD677" s="1"/>
      <x:c r="CE677" s="1"/>
      <x:c r="CF677" s="1"/>
    </x:row>
    <x:row r="678" ht="15.75" customHeight="1">
      <x:c r="A678" s="1"/>
      <x:c r="B678" s="105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  <x:c r="CA678" s="1"/>
      <x:c r="CB678" s="1"/>
      <x:c r="CC678" s="1"/>
      <x:c r="CD678" s="1"/>
      <x:c r="CE678" s="1"/>
      <x:c r="CF678" s="1"/>
    </x:row>
    <x:row r="679" ht="15.75" customHeight="1">
      <x:c r="A679" s="1"/>
      <x:c r="B679" s="105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  <x:c r="CA679" s="1"/>
      <x:c r="CB679" s="1"/>
      <x:c r="CC679" s="1"/>
      <x:c r="CD679" s="1"/>
      <x:c r="CE679" s="1"/>
      <x:c r="CF679" s="1"/>
    </x:row>
    <x:row r="680" ht="15.75" customHeight="1">
      <x:c r="A680" s="1"/>
      <x:c r="B680" s="105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  <x:c r="CA680" s="1"/>
      <x:c r="CB680" s="1"/>
      <x:c r="CC680" s="1"/>
      <x:c r="CD680" s="1"/>
      <x:c r="CE680" s="1"/>
      <x:c r="CF680" s="1"/>
    </x:row>
    <x:row r="681" ht="15.75" customHeight="1">
      <x:c r="A681" s="1"/>
      <x:c r="B681" s="105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  <x:c r="CA681" s="1"/>
      <x:c r="CB681" s="1"/>
      <x:c r="CC681" s="1"/>
      <x:c r="CD681" s="1"/>
      <x:c r="CE681" s="1"/>
      <x:c r="CF681" s="1"/>
    </x:row>
    <x:row r="682" ht="15.75" customHeight="1">
      <x:c r="A682" s="1"/>
      <x:c r="B682" s="105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  <x:c r="CA682" s="1"/>
      <x:c r="CB682" s="1"/>
      <x:c r="CC682" s="1"/>
      <x:c r="CD682" s="1"/>
      <x:c r="CE682" s="1"/>
      <x:c r="CF682" s="1"/>
    </x:row>
    <x:row r="683" ht="15.75" customHeight="1">
      <x:c r="A683" s="1"/>
      <x:c r="B683" s="105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  <x:c r="CA683" s="1"/>
      <x:c r="CB683" s="1"/>
      <x:c r="CC683" s="1"/>
      <x:c r="CD683" s="1"/>
      <x:c r="CE683" s="1"/>
      <x:c r="CF683" s="1"/>
    </x:row>
    <x:row r="684" ht="15.75" customHeight="1">
      <x:c r="A684" s="1"/>
      <x:c r="B684" s="105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  <x:c r="CA684" s="1"/>
      <x:c r="CB684" s="1"/>
      <x:c r="CC684" s="1"/>
      <x:c r="CD684" s="1"/>
      <x:c r="CE684" s="1"/>
      <x:c r="CF684" s="1"/>
    </x:row>
    <x:row r="685" ht="15.75" customHeight="1">
      <x:c r="A685" s="1"/>
      <x:c r="B685" s="105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  <x:c r="CA685" s="1"/>
      <x:c r="CB685" s="1"/>
      <x:c r="CC685" s="1"/>
      <x:c r="CD685" s="1"/>
      <x:c r="CE685" s="1"/>
      <x:c r="CF685" s="1"/>
    </x:row>
    <x:row r="686" ht="15.75" customHeight="1">
      <x:c r="A686" s="1"/>
      <x:c r="B686" s="105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  <x:c r="CA686" s="1"/>
      <x:c r="CB686" s="1"/>
      <x:c r="CC686" s="1"/>
      <x:c r="CD686" s="1"/>
      <x:c r="CE686" s="1"/>
      <x:c r="CF686" s="1"/>
    </x:row>
    <x:row r="687" ht="15.75" customHeight="1">
      <x:c r="A687" s="1"/>
      <x:c r="B687" s="105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  <x:c r="CA687" s="1"/>
      <x:c r="CB687" s="1"/>
      <x:c r="CC687" s="1"/>
      <x:c r="CD687" s="1"/>
      <x:c r="CE687" s="1"/>
      <x:c r="CF687" s="1"/>
    </x:row>
    <x:row r="688" ht="15.75" customHeight="1">
      <x:c r="A688" s="1"/>
      <x:c r="B688" s="105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  <x:c r="CA688" s="1"/>
      <x:c r="CB688" s="1"/>
      <x:c r="CC688" s="1"/>
      <x:c r="CD688" s="1"/>
      <x:c r="CE688" s="1"/>
      <x:c r="CF688" s="1"/>
    </x:row>
    <x:row r="689" ht="15.75" customHeight="1">
      <x:c r="A689" s="1"/>
      <x:c r="B689" s="105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</x:row>
    <x:row r="690" ht="15.75" customHeight="1">
      <x:c r="A690" s="1"/>
      <x:c r="B690" s="105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</x:row>
    <x:row r="691" ht="15.75" customHeight="1">
      <x:c r="A691" s="1"/>
      <x:c r="B691" s="105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</x:row>
    <x:row r="692" ht="15.75" customHeight="1">
      <x:c r="A692" s="1"/>
      <x:c r="B692" s="105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</x:row>
    <x:row r="693" ht="15.75" customHeight="1">
      <x:c r="A693" s="1"/>
      <x:c r="B693" s="105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</x:row>
    <x:row r="694" ht="15.75" customHeight="1">
      <x:c r="A694" s="1"/>
      <x:c r="B694" s="105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</x:row>
    <x:row r="695" ht="15.75" customHeight="1">
      <x:c r="A695" s="1"/>
      <x:c r="B695" s="105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  <x:c r="CA695" s="1"/>
      <x:c r="CB695" s="1"/>
      <x:c r="CC695" s="1"/>
      <x:c r="CD695" s="1"/>
      <x:c r="CE695" s="1"/>
      <x:c r="CF695" s="1"/>
    </x:row>
    <x:row r="696" ht="15.75" customHeight="1">
      <x:c r="A696" s="1"/>
      <x:c r="B696" s="105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  <x:c r="CA696" s="1"/>
      <x:c r="CB696" s="1"/>
      <x:c r="CC696" s="1"/>
      <x:c r="CD696" s="1"/>
      <x:c r="CE696" s="1"/>
      <x:c r="CF696" s="1"/>
    </x:row>
    <x:row r="697" ht="15.75" customHeight="1">
      <x:c r="A697" s="1"/>
      <x:c r="B697" s="105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  <x:c r="CA697" s="1"/>
      <x:c r="CB697" s="1"/>
      <x:c r="CC697" s="1"/>
      <x:c r="CD697" s="1"/>
      <x:c r="CE697" s="1"/>
      <x:c r="CF697" s="1"/>
    </x:row>
    <x:row r="698" ht="15.75" customHeight="1">
      <x:c r="A698" s="1"/>
      <x:c r="B698" s="105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  <x:c r="CA698" s="1"/>
      <x:c r="CB698" s="1"/>
      <x:c r="CC698" s="1"/>
      <x:c r="CD698" s="1"/>
      <x:c r="CE698" s="1"/>
      <x:c r="CF698" s="1"/>
    </x:row>
    <x:row r="699" ht="15.75" customHeight="1">
      <x:c r="A699" s="1"/>
      <x:c r="B699" s="105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  <x:c r="CA699" s="1"/>
      <x:c r="CB699" s="1"/>
      <x:c r="CC699" s="1"/>
      <x:c r="CD699" s="1"/>
      <x:c r="CE699" s="1"/>
      <x:c r="CF699" s="1"/>
    </x:row>
    <x:row r="700" ht="15.75" customHeight="1">
      <x:c r="A700" s="1"/>
      <x:c r="B700" s="105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  <x:c r="CA700" s="1"/>
      <x:c r="CB700" s="1"/>
      <x:c r="CC700" s="1"/>
      <x:c r="CD700" s="1"/>
      <x:c r="CE700" s="1"/>
      <x:c r="CF700" s="1"/>
    </x:row>
    <x:row r="701" ht="15.75" customHeight="1">
      <x:c r="A701" s="1"/>
      <x:c r="B701" s="105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  <x:c r="CA701" s="1"/>
      <x:c r="CB701" s="1"/>
      <x:c r="CC701" s="1"/>
      <x:c r="CD701" s="1"/>
      <x:c r="CE701" s="1"/>
      <x:c r="CF701" s="1"/>
    </x:row>
    <x:row r="702" ht="15.75" customHeight="1">
      <x:c r="A702" s="1"/>
      <x:c r="B702" s="105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  <x:c r="CA702" s="1"/>
      <x:c r="CB702" s="1"/>
      <x:c r="CC702" s="1"/>
      <x:c r="CD702" s="1"/>
      <x:c r="CE702" s="1"/>
      <x:c r="CF702" s="1"/>
    </x:row>
    <x:row r="703" ht="15.75" customHeight="1">
      <x:c r="A703" s="1"/>
      <x:c r="B703" s="105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  <x:c r="CA703" s="1"/>
      <x:c r="CB703" s="1"/>
      <x:c r="CC703" s="1"/>
      <x:c r="CD703" s="1"/>
      <x:c r="CE703" s="1"/>
      <x:c r="CF703" s="1"/>
    </x:row>
    <x:row r="704" ht="15.75" customHeight="1">
      <x:c r="A704" s="1"/>
      <x:c r="B704" s="105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  <x:c r="CA704" s="1"/>
      <x:c r="CB704" s="1"/>
      <x:c r="CC704" s="1"/>
      <x:c r="CD704" s="1"/>
      <x:c r="CE704" s="1"/>
      <x:c r="CF704" s="1"/>
    </x:row>
    <x:row r="705" ht="15.75" customHeight="1">
      <x:c r="A705" s="1"/>
      <x:c r="B705" s="105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  <x:c r="CA705" s="1"/>
      <x:c r="CB705" s="1"/>
      <x:c r="CC705" s="1"/>
      <x:c r="CD705" s="1"/>
      <x:c r="CE705" s="1"/>
      <x:c r="CF705" s="1"/>
    </x:row>
    <x:row r="706" ht="15.75" customHeight="1">
      <x:c r="A706" s="1"/>
      <x:c r="B706" s="105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  <x:c r="CA706" s="1"/>
      <x:c r="CB706" s="1"/>
      <x:c r="CC706" s="1"/>
      <x:c r="CD706" s="1"/>
      <x:c r="CE706" s="1"/>
      <x:c r="CF706" s="1"/>
    </x:row>
    <x:row r="707" ht="15.75" customHeight="1">
      <x:c r="A707" s="1"/>
      <x:c r="B707" s="105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  <x:c r="CA707" s="1"/>
      <x:c r="CB707" s="1"/>
      <x:c r="CC707" s="1"/>
      <x:c r="CD707" s="1"/>
      <x:c r="CE707" s="1"/>
      <x:c r="CF707" s="1"/>
    </x:row>
    <x:row r="708" ht="15.75" customHeight="1">
      <x:c r="A708" s="1"/>
      <x:c r="B708" s="105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  <x:c r="CA708" s="1"/>
      <x:c r="CB708" s="1"/>
      <x:c r="CC708" s="1"/>
      <x:c r="CD708" s="1"/>
      <x:c r="CE708" s="1"/>
      <x:c r="CF708" s="1"/>
    </x:row>
    <x:row r="709" ht="15.75" customHeight="1">
      <x:c r="A709" s="1"/>
      <x:c r="B709" s="105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  <x:c r="CA709" s="1"/>
      <x:c r="CB709" s="1"/>
      <x:c r="CC709" s="1"/>
      <x:c r="CD709" s="1"/>
      <x:c r="CE709" s="1"/>
      <x:c r="CF709" s="1"/>
    </x:row>
    <x:row r="710" ht="15.75" customHeight="1">
      <x:c r="A710" s="1"/>
      <x:c r="B710" s="105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  <x:c r="CA710" s="1"/>
      <x:c r="CB710" s="1"/>
      <x:c r="CC710" s="1"/>
      <x:c r="CD710" s="1"/>
      <x:c r="CE710" s="1"/>
      <x:c r="CF710" s="1"/>
    </x:row>
    <x:row r="711" ht="15.75" customHeight="1">
      <x:c r="A711" s="1"/>
      <x:c r="B711" s="105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  <x:c r="CA711" s="1"/>
      <x:c r="CB711" s="1"/>
      <x:c r="CC711" s="1"/>
      <x:c r="CD711" s="1"/>
      <x:c r="CE711" s="1"/>
      <x:c r="CF711" s="1"/>
    </x:row>
    <x:row r="712" ht="15.75" customHeight="1">
      <x:c r="A712" s="1"/>
      <x:c r="B712" s="105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  <x:c r="CA712" s="1"/>
      <x:c r="CB712" s="1"/>
      <x:c r="CC712" s="1"/>
      <x:c r="CD712" s="1"/>
      <x:c r="CE712" s="1"/>
      <x:c r="CF712" s="1"/>
    </x:row>
    <x:row r="713" ht="15.75" customHeight="1">
      <x:c r="A713" s="1"/>
      <x:c r="B713" s="105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  <x:c r="CA713" s="1"/>
      <x:c r="CB713" s="1"/>
      <x:c r="CC713" s="1"/>
      <x:c r="CD713" s="1"/>
      <x:c r="CE713" s="1"/>
      <x:c r="CF713" s="1"/>
    </x:row>
    <x:row r="714" ht="15.75" customHeight="1">
      <x:c r="A714" s="1"/>
      <x:c r="B714" s="105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  <x:c r="CA714" s="1"/>
      <x:c r="CB714" s="1"/>
      <x:c r="CC714" s="1"/>
      <x:c r="CD714" s="1"/>
      <x:c r="CE714" s="1"/>
      <x:c r="CF714" s="1"/>
    </x:row>
    <x:row r="715" ht="15.75" customHeight="1">
      <x:c r="A715" s="1"/>
      <x:c r="B715" s="105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  <x:c r="CA715" s="1"/>
      <x:c r="CB715" s="1"/>
      <x:c r="CC715" s="1"/>
      <x:c r="CD715" s="1"/>
      <x:c r="CE715" s="1"/>
      <x:c r="CF715" s="1"/>
    </x:row>
    <x:row r="716" ht="15.75" customHeight="1">
      <x:c r="A716" s="1"/>
      <x:c r="B716" s="105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  <x:c r="CA716" s="1"/>
      <x:c r="CB716" s="1"/>
      <x:c r="CC716" s="1"/>
      <x:c r="CD716" s="1"/>
      <x:c r="CE716" s="1"/>
      <x:c r="CF716" s="1"/>
    </x:row>
    <x:row r="717" ht="15.75" customHeight="1">
      <x:c r="A717" s="1"/>
      <x:c r="B717" s="105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  <x:c r="CA717" s="1"/>
      <x:c r="CB717" s="1"/>
      <x:c r="CC717" s="1"/>
      <x:c r="CD717" s="1"/>
      <x:c r="CE717" s="1"/>
      <x:c r="CF717" s="1"/>
    </x:row>
    <x:row r="718" ht="15.75" customHeight="1">
      <x:c r="A718" s="1"/>
      <x:c r="B718" s="105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  <x:c r="CA718" s="1"/>
      <x:c r="CB718" s="1"/>
      <x:c r="CC718" s="1"/>
      <x:c r="CD718" s="1"/>
      <x:c r="CE718" s="1"/>
      <x:c r="CF718" s="1"/>
    </x:row>
    <x:row r="719" ht="15.75" customHeight="1">
      <x:c r="A719" s="1"/>
      <x:c r="B719" s="105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  <x:c r="CA719" s="1"/>
      <x:c r="CB719" s="1"/>
      <x:c r="CC719" s="1"/>
      <x:c r="CD719" s="1"/>
      <x:c r="CE719" s="1"/>
      <x:c r="CF719" s="1"/>
    </x:row>
    <x:row r="720" ht="15.75" customHeight="1">
      <x:c r="A720" s="1"/>
      <x:c r="B720" s="105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  <x:c r="CA720" s="1"/>
      <x:c r="CB720" s="1"/>
      <x:c r="CC720" s="1"/>
      <x:c r="CD720" s="1"/>
      <x:c r="CE720" s="1"/>
      <x:c r="CF720" s="1"/>
    </x:row>
    <x:row r="721" ht="15.75" customHeight="1">
      <x:c r="A721" s="1"/>
      <x:c r="B721" s="105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  <x:c r="CA721" s="1"/>
      <x:c r="CB721" s="1"/>
      <x:c r="CC721" s="1"/>
      <x:c r="CD721" s="1"/>
      <x:c r="CE721" s="1"/>
      <x:c r="CF721" s="1"/>
    </x:row>
    <x:row r="722" ht="15.75" customHeight="1">
      <x:c r="A722" s="1"/>
      <x:c r="B722" s="105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  <x:c r="CA722" s="1"/>
      <x:c r="CB722" s="1"/>
      <x:c r="CC722" s="1"/>
      <x:c r="CD722" s="1"/>
      <x:c r="CE722" s="1"/>
      <x:c r="CF722" s="1"/>
    </x:row>
    <x:row r="723" ht="15.75" customHeight="1">
      <x:c r="A723" s="1"/>
      <x:c r="B723" s="105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</x:row>
    <x:row r="724" ht="15.75" customHeight="1">
      <x:c r="A724" s="1"/>
      <x:c r="B724" s="105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  <x:c r="CA724" s="1"/>
      <x:c r="CB724" s="1"/>
      <x:c r="CC724" s="1"/>
      <x:c r="CD724" s="1"/>
      <x:c r="CE724" s="1"/>
      <x:c r="CF724" s="1"/>
    </x:row>
    <x:row r="725" ht="15.75" customHeight="1">
      <x:c r="A725" s="1"/>
      <x:c r="B725" s="105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</x:row>
    <x:row r="726" ht="15.75" customHeight="1">
      <x:c r="A726" s="1"/>
      <x:c r="B726" s="105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</x:row>
    <x:row r="727" ht="15.75" customHeight="1">
      <x:c r="A727" s="1"/>
      <x:c r="B727" s="105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</x:row>
    <x:row r="728" ht="15.75" customHeight="1">
      <x:c r="A728" s="1"/>
      <x:c r="B728" s="105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</x:row>
    <x:row r="729" ht="15.75" customHeight="1">
      <x:c r="A729" s="1"/>
      <x:c r="B729" s="105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  <x:c r="CA729" s="1"/>
      <x:c r="CB729" s="1"/>
      <x:c r="CC729" s="1"/>
      <x:c r="CD729" s="1"/>
      <x:c r="CE729" s="1"/>
      <x:c r="CF729" s="1"/>
    </x:row>
    <x:row r="730" ht="15.75" customHeight="1">
      <x:c r="A730" s="1"/>
      <x:c r="B730" s="105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  <x:c r="CA730" s="1"/>
      <x:c r="CB730" s="1"/>
      <x:c r="CC730" s="1"/>
      <x:c r="CD730" s="1"/>
      <x:c r="CE730" s="1"/>
      <x:c r="CF730" s="1"/>
    </x:row>
    <x:row r="731" ht="15.75" customHeight="1">
      <x:c r="A731" s="1"/>
      <x:c r="B731" s="105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  <x:c r="CA731" s="1"/>
      <x:c r="CB731" s="1"/>
      <x:c r="CC731" s="1"/>
      <x:c r="CD731" s="1"/>
      <x:c r="CE731" s="1"/>
      <x:c r="CF731" s="1"/>
    </x:row>
    <x:row r="732" ht="15.75" customHeight="1">
      <x:c r="A732" s="1"/>
      <x:c r="B732" s="105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  <x:c r="CA732" s="1"/>
      <x:c r="CB732" s="1"/>
      <x:c r="CC732" s="1"/>
      <x:c r="CD732" s="1"/>
      <x:c r="CE732" s="1"/>
      <x:c r="CF732" s="1"/>
    </x:row>
    <x:row r="733" ht="15.75" customHeight="1">
      <x:c r="A733" s="1"/>
      <x:c r="B733" s="105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  <x:c r="CA733" s="1"/>
      <x:c r="CB733" s="1"/>
      <x:c r="CC733" s="1"/>
      <x:c r="CD733" s="1"/>
      <x:c r="CE733" s="1"/>
      <x:c r="CF733" s="1"/>
    </x:row>
    <x:row r="734" ht="15.75" customHeight="1">
      <x:c r="A734" s="1"/>
      <x:c r="B734" s="105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  <x:c r="CA734" s="1"/>
      <x:c r="CB734" s="1"/>
      <x:c r="CC734" s="1"/>
      <x:c r="CD734" s="1"/>
      <x:c r="CE734" s="1"/>
      <x:c r="CF734" s="1"/>
    </x:row>
    <x:row r="735" ht="15.75" customHeight="1">
      <x:c r="A735" s="1"/>
      <x:c r="B735" s="105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  <x:c r="CA735" s="1"/>
      <x:c r="CB735" s="1"/>
      <x:c r="CC735" s="1"/>
      <x:c r="CD735" s="1"/>
      <x:c r="CE735" s="1"/>
      <x:c r="CF735" s="1"/>
    </x:row>
    <x:row r="736" ht="15.75" customHeight="1">
      <x:c r="A736" s="1"/>
      <x:c r="B736" s="105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  <x:c r="CA736" s="1"/>
      <x:c r="CB736" s="1"/>
      <x:c r="CC736" s="1"/>
      <x:c r="CD736" s="1"/>
      <x:c r="CE736" s="1"/>
      <x:c r="CF736" s="1"/>
    </x:row>
    <x:row r="737" ht="15.75" customHeight="1">
      <x:c r="A737" s="1"/>
      <x:c r="B737" s="105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  <x:c r="CA737" s="1"/>
      <x:c r="CB737" s="1"/>
      <x:c r="CC737" s="1"/>
      <x:c r="CD737" s="1"/>
      <x:c r="CE737" s="1"/>
      <x:c r="CF737" s="1"/>
    </x:row>
    <x:row r="738" ht="15.75" customHeight="1">
      <x:c r="A738" s="1"/>
      <x:c r="B738" s="105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  <x:c r="CA738" s="1"/>
      <x:c r="CB738" s="1"/>
      <x:c r="CC738" s="1"/>
      <x:c r="CD738" s="1"/>
      <x:c r="CE738" s="1"/>
      <x:c r="CF738" s="1"/>
    </x:row>
    <x:row r="739" ht="15.75" customHeight="1">
      <x:c r="A739" s="1"/>
      <x:c r="B739" s="105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  <x:c r="CA739" s="1"/>
      <x:c r="CB739" s="1"/>
      <x:c r="CC739" s="1"/>
      <x:c r="CD739" s="1"/>
      <x:c r="CE739" s="1"/>
      <x:c r="CF739" s="1"/>
    </x:row>
    <x:row r="740" ht="15.75" customHeight="1">
      <x:c r="A740" s="1"/>
      <x:c r="B740" s="105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  <x:c r="CA740" s="1"/>
      <x:c r="CB740" s="1"/>
      <x:c r="CC740" s="1"/>
      <x:c r="CD740" s="1"/>
      <x:c r="CE740" s="1"/>
      <x:c r="CF740" s="1"/>
    </x:row>
    <x:row r="741" ht="15.75" customHeight="1">
      <x:c r="A741" s="1"/>
      <x:c r="B741" s="105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  <x:c r="CA741" s="1"/>
      <x:c r="CB741" s="1"/>
      <x:c r="CC741" s="1"/>
      <x:c r="CD741" s="1"/>
      <x:c r="CE741" s="1"/>
      <x:c r="CF741" s="1"/>
    </x:row>
    <x:row r="742" ht="15.75" customHeight="1">
      <x:c r="A742" s="1"/>
      <x:c r="B742" s="105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  <x:c r="CA742" s="1"/>
      <x:c r="CB742" s="1"/>
      <x:c r="CC742" s="1"/>
      <x:c r="CD742" s="1"/>
      <x:c r="CE742" s="1"/>
      <x:c r="CF742" s="1"/>
    </x:row>
    <x:row r="743" ht="15.75" customHeight="1">
      <x:c r="A743" s="1"/>
      <x:c r="B743" s="105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  <x:c r="CA743" s="1"/>
      <x:c r="CB743" s="1"/>
      <x:c r="CC743" s="1"/>
      <x:c r="CD743" s="1"/>
      <x:c r="CE743" s="1"/>
      <x:c r="CF743" s="1"/>
    </x:row>
    <x:row r="744" ht="15.75" customHeight="1">
      <x:c r="A744" s="1"/>
      <x:c r="B744" s="105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  <x:c r="CA744" s="1"/>
      <x:c r="CB744" s="1"/>
      <x:c r="CC744" s="1"/>
      <x:c r="CD744" s="1"/>
      <x:c r="CE744" s="1"/>
      <x:c r="CF744" s="1"/>
    </x:row>
    <x:row r="745" ht="15.75" customHeight="1">
      <x:c r="A745" s="1"/>
      <x:c r="B745" s="105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  <x:c r="CA745" s="1"/>
      <x:c r="CB745" s="1"/>
      <x:c r="CC745" s="1"/>
      <x:c r="CD745" s="1"/>
      <x:c r="CE745" s="1"/>
      <x:c r="CF745" s="1"/>
    </x:row>
    <x:row r="746" ht="15.75" customHeight="1">
      <x:c r="A746" s="1"/>
      <x:c r="B746" s="105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  <x:c r="CA746" s="1"/>
      <x:c r="CB746" s="1"/>
      <x:c r="CC746" s="1"/>
      <x:c r="CD746" s="1"/>
      <x:c r="CE746" s="1"/>
      <x:c r="CF746" s="1"/>
    </x:row>
    <x:row r="747" ht="15.75" customHeight="1">
      <x:c r="A747" s="1"/>
      <x:c r="B747" s="105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  <x:c r="CA747" s="1"/>
      <x:c r="CB747" s="1"/>
      <x:c r="CC747" s="1"/>
      <x:c r="CD747" s="1"/>
      <x:c r="CE747" s="1"/>
      <x:c r="CF747" s="1"/>
    </x:row>
    <x:row r="748" ht="15.75" customHeight="1">
      <x:c r="A748" s="1"/>
      <x:c r="B748" s="105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  <x:c r="CA748" s="1"/>
      <x:c r="CB748" s="1"/>
      <x:c r="CC748" s="1"/>
      <x:c r="CD748" s="1"/>
      <x:c r="CE748" s="1"/>
      <x:c r="CF748" s="1"/>
    </x:row>
    <x:row r="749" ht="15.75" customHeight="1">
      <x:c r="A749" s="1"/>
      <x:c r="B749" s="105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  <x:c r="CA749" s="1"/>
      <x:c r="CB749" s="1"/>
      <x:c r="CC749" s="1"/>
      <x:c r="CD749" s="1"/>
      <x:c r="CE749" s="1"/>
      <x:c r="CF749" s="1"/>
    </x:row>
    <x:row r="750" ht="15.75" customHeight="1">
      <x:c r="A750" s="1"/>
      <x:c r="B750" s="105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</x:row>
    <x:row r="751" ht="15.75" customHeight="1">
      <x:c r="A751" s="1"/>
      <x:c r="B751" s="105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  <x:c r="CA751" s="1"/>
      <x:c r="CB751" s="1"/>
      <x:c r="CC751" s="1"/>
      <x:c r="CD751" s="1"/>
      <x:c r="CE751" s="1"/>
      <x:c r="CF751" s="1"/>
    </x:row>
    <x:row r="752" ht="15.75" customHeight="1">
      <x:c r="A752" s="1"/>
      <x:c r="B752" s="105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  <x:c r="CA752" s="1"/>
      <x:c r="CB752" s="1"/>
      <x:c r="CC752" s="1"/>
      <x:c r="CD752" s="1"/>
      <x:c r="CE752" s="1"/>
      <x:c r="CF752" s="1"/>
    </x:row>
    <x:row r="753" ht="15.75" customHeight="1">
      <x:c r="A753" s="1"/>
      <x:c r="B753" s="105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  <x:c r="CA753" s="1"/>
      <x:c r="CB753" s="1"/>
      <x:c r="CC753" s="1"/>
      <x:c r="CD753" s="1"/>
      <x:c r="CE753" s="1"/>
      <x:c r="CF753" s="1"/>
    </x:row>
    <x:row r="754" ht="15.75" customHeight="1">
      <x:c r="A754" s="1"/>
      <x:c r="B754" s="105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</x:row>
    <x:row r="755" ht="15.75" customHeight="1">
      <x:c r="A755" s="1"/>
      <x:c r="B755" s="105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</x:row>
    <x:row r="756" ht="15.75" customHeight="1">
      <x:c r="A756" s="1"/>
      <x:c r="B756" s="105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</x:row>
    <x:row r="757" ht="15.75" customHeight="1">
      <x:c r="A757" s="1"/>
      <x:c r="B757" s="105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</x:row>
    <x:row r="758" ht="15.75" customHeight="1">
      <x:c r="A758" s="1"/>
      <x:c r="B758" s="105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  <x:c r="CA758" s="1"/>
      <x:c r="CB758" s="1"/>
      <x:c r="CC758" s="1"/>
      <x:c r="CD758" s="1"/>
      <x:c r="CE758" s="1"/>
      <x:c r="CF758" s="1"/>
    </x:row>
    <x:row r="759" ht="15.75" customHeight="1">
      <x:c r="A759" s="1"/>
      <x:c r="B759" s="105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  <x:c r="CA759" s="1"/>
      <x:c r="CB759" s="1"/>
      <x:c r="CC759" s="1"/>
      <x:c r="CD759" s="1"/>
      <x:c r="CE759" s="1"/>
      <x:c r="CF759" s="1"/>
    </x:row>
    <x:row r="760" ht="15.75" customHeight="1">
      <x:c r="A760" s="1"/>
      <x:c r="B760" s="105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  <x:c r="CA760" s="1"/>
      <x:c r="CB760" s="1"/>
      <x:c r="CC760" s="1"/>
      <x:c r="CD760" s="1"/>
      <x:c r="CE760" s="1"/>
      <x:c r="CF760" s="1"/>
    </x:row>
    <x:row r="761" ht="15.75" customHeight="1">
      <x:c r="A761" s="1"/>
      <x:c r="B761" s="105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  <x:c r="CA761" s="1"/>
      <x:c r="CB761" s="1"/>
      <x:c r="CC761" s="1"/>
      <x:c r="CD761" s="1"/>
      <x:c r="CE761" s="1"/>
      <x:c r="CF761" s="1"/>
    </x:row>
    <x:row r="762" ht="15.75" customHeight="1">
      <x:c r="A762" s="1"/>
      <x:c r="B762" s="105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  <x:c r="CA762" s="1"/>
      <x:c r="CB762" s="1"/>
      <x:c r="CC762" s="1"/>
      <x:c r="CD762" s="1"/>
      <x:c r="CE762" s="1"/>
      <x:c r="CF762" s="1"/>
    </x:row>
    <x:row r="763" ht="15.75" customHeight="1">
      <x:c r="A763" s="1"/>
      <x:c r="B763" s="105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  <x:c r="CA763" s="1"/>
      <x:c r="CB763" s="1"/>
      <x:c r="CC763" s="1"/>
      <x:c r="CD763" s="1"/>
      <x:c r="CE763" s="1"/>
      <x:c r="CF763" s="1"/>
    </x:row>
    <x:row r="764" ht="15.75" customHeight="1">
      <x:c r="A764" s="1"/>
      <x:c r="B764" s="105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  <x:c r="CA764" s="1"/>
      <x:c r="CB764" s="1"/>
      <x:c r="CC764" s="1"/>
      <x:c r="CD764" s="1"/>
      <x:c r="CE764" s="1"/>
      <x:c r="CF764" s="1"/>
    </x:row>
    <x:row r="765" ht="15.75" customHeight="1">
      <x:c r="A765" s="1"/>
      <x:c r="B765" s="105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  <x:c r="CA765" s="1"/>
      <x:c r="CB765" s="1"/>
      <x:c r="CC765" s="1"/>
      <x:c r="CD765" s="1"/>
      <x:c r="CE765" s="1"/>
      <x:c r="CF765" s="1"/>
    </x:row>
    <x:row r="766" ht="15.75" customHeight="1">
      <x:c r="A766" s="1"/>
      <x:c r="B766" s="105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  <x:c r="CA766" s="1"/>
      <x:c r="CB766" s="1"/>
      <x:c r="CC766" s="1"/>
      <x:c r="CD766" s="1"/>
      <x:c r="CE766" s="1"/>
      <x:c r="CF766" s="1"/>
    </x:row>
    <x:row r="767" ht="15.75" customHeight="1">
      <x:c r="A767" s="1"/>
      <x:c r="B767" s="105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  <x:c r="CA767" s="1"/>
      <x:c r="CB767" s="1"/>
      <x:c r="CC767" s="1"/>
      <x:c r="CD767" s="1"/>
      <x:c r="CE767" s="1"/>
      <x:c r="CF767" s="1"/>
    </x:row>
    <x:row r="768" ht="15.75" customHeight="1">
      <x:c r="A768" s="1"/>
      <x:c r="B768" s="105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  <x:c r="CA768" s="1"/>
      <x:c r="CB768" s="1"/>
      <x:c r="CC768" s="1"/>
      <x:c r="CD768" s="1"/>
      <x:c r="CE768" s="1"/>
      <x:c r="CF768" s="1"/>
    </x:row>
    <x:row r="769" ht="15.75" customHeight="1">
      <x:c r="A769" s="1"/>
      <x:c r="B769" s="105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  <x:c r="CA769" s="1"/>
      <x:c r="CB769" s="1"/>
      <x:c r="CC769" s="1"/>
      <x:c r="CD769" s="1"/>
      <x:c r="CE769" s="1"/>
      <x:c r="CF769" s="1"/>
    </x:row>
    <x:row r="770" ht="15.75" customHeight="1">
      <x:c r="A770" s="1"/>
      <x:c r="B770" s="105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</x:row>
    <x:row r="771" ht="15.75" customHeight="1">
      <x:c r="A771" s="1"/>
      <x:c r="B771" s="105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</x:row>
    <x:row r="772" ht="15.75" customHeight="1">
      <x:c r="A772" s="1"/>
      <x:c r="B772" s="105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  <x:c r="CA772" s="1"/>
      <x:c r="CB772" s="1"/>
      <x:c r="CC772" s="1"/>
      <x:c r="CD772" s="1"/>
      <x:c r="CE772" s="1"/>
      <x:c r="CF772" s="1"/>
    </x:row>
    <x:row r="773" ht="15.75" customHeight="1">
      <x:c r="A773" s="1"/>
      <x:c r="B773" s="105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  <x:c r="CA773" s="1"/>
      <x:c r="CB773" s="1"/>
      <x:c r="CC773" s="1"/>
      <x:c r="CD773" s="1"/>
      <x:c r="CE773" s="1"/>
      <x:c r="CF773" s="1"/>
    </x:row>
    <x:row r="774" ht="15.75" customHeight="1">
      <x:c r="A774" s="1"/>
      <x:c r="B774" s="105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  <x:c r="CA774" s="1"/>
      <x:c r="CB774" s="1"/>
      <x:c r="CC774" s="1"/>
      <x:c r="CD774" s="1"/>
      <x:c r="CE774" s="1"/>
      <x:c r="CF774" s="1"/>
    </x:row>
    <x:row r="775" ht="15.75" customHeight="1">
      <x:c r="A775" s="1"/>
      <x:c r="B775" s="105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  <x:c r="CA775" s="1"/>
      <x:c r="CB775" s="1"/>
      <x:c r="CC775" s="1"/>
      <x:c r="CD775" s="1"/>
      <x:c r="CE775" s="1"/>
      <x:c r="CF775" s="1"/>
    </x:row>
    <x:row r="776" ht="15.75" customHeight="1">
      <x:c r="A776" s="1"/>
      <x:c r="B776" s="105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  <x:c r="CA776" s="1"/>
      <x:c r="CB776" s="1"/>
      <x:c r="CC776" s="1"/>
      <x:c r="CD776" s="1"/>
      <x:c r="CE776" s="1"/>
      <x:c r="CF776" s="1"/>
    </x:row>
    <x:row r="777" ht="15.75" customHeight="1">
      <x:c r="A777" s="1"/>
      <x:c r="B777" s="105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  <x:c r="CA777" s="1"/>
      <x:c r="CB777" s="1"/>
      <x:c r="CC777" s="1"/>
      <x:c r="CD777" s="1"/>
      <x:c r="CE777" s="1"/>
      <x:c r="CF777" s="1"/>
    </x:row>
    <x:row r="778" ht="15.75" customHeight="1">
      <x:c r="A778" s="1"/>
      <x:c r="B778" s="105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  <x:c r="CA778" s="1"/>
      <x:c r="CB778" s="1"/>
      <x:c r="CC778" s="1"/>
      <x:c r="CD778" s="1"/>
      <x:c r="CE778" s="1"/>
      <x:c r="CF778" s="1"/>
    </x:row>
    <x:row r="779" ht="15.75" customHeight="1">
      <x:c r="A779" s="1"/>
      <x:c r="B779" s="105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  <x:c r="CA779" s="1"/>
      <x:c r="CB779" s="1"/>
      <x:c r="CC779" s="1"/>
      <x:c r="CD779" s="1"/>
      <x:c r="CE779" s="1"/>
      <x:c r="CF779" s="1"/>
    </x:row>
    <x:row r="780" ht="15.75" customHeight="1">
      <x:c r="A780" s="1"/>
      <x:c r="B780" s="105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  <x:c r="CA780" s="1"/>
      <x:c r="CB780" s="1"/>
      <x:c r="CC780" s="1"/>
      <x:c r="CD780" s="1"/>
      <x:c r="CE780" s="1"/>
      <x:c r="CF780" s="1"/>
    </x:row>
    <x:row r="781" ht="15.75" customHeight="1">
      <x:c r="A781" s="1"/>
      <x:c r="B781" s="105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  <x:c r="CA781" s="1"/>
      <x:c r="CB781" s="1"/>
      <x:c r="CC781" s="1"/>
      <x:c r="CD781" s="1"/>
      <x:c r="CE781" s="1"/>
      <x:c r="CF781" s="1"/>
    </x:row>
    <x:row r="782" ht="15.75" customHeight="1">
      <x:c r="A782" s="1"/>
      <x:c r="B782" s="105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  <x:c r="CA782" s="1"/>
      <x:c r="CB782" s="1"/>
      <x:c r="CC782" s="1"/>
      <x:c r="CD782" s="1"/>
      <x:c r="CE782" s="1"/>
      <x:c r="CF782" s="1"/>
    </x:row>
    <x:row r="783" ht="15.75" customHeight="1">
      <x:c r="A783" s="1"/>
      <x:c r="B783" s="105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  <x:c r="CA783" s="1"/>
      <x:c r="CB783" s="1"/>
      <x:c r="CC783" s="1"/>
      <x:c r="CD783" s="1"/>
      <x:c r="CE783" s="1"/>
      <x:c r="CF783" s="1"/>
    </x:row>
    <x:row r="784" ht="15.75" customHeight="1">
      <x:c r="A784" s="1"/>
      <x:c r="B784" s="105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  <x:c r="CA784" s="1"/>
      <x:c r="CB784" s="1"/>
      <x:c r="CC784" s="1"/>
      <x:c r="CD784" s="1"/>
      <x:c r="CE784" s="1"/>
      <x:c r="CF784" s="1"/>
    </x:row>
    <x:row r="785" ht="15.75" customHeight="1">
      <x:c r="A785" s="1"/>
      <x:c r="B785" s="105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  <x:c r="CA785" s="1"/>
      <x:c r="CB785" s="1"/>
      <x:c r="CC785" s="1"/>
      <x:c r="CD785" s="1"/>
      <x:c r="CE785" s="1"/>
      <x:c r="CF785" s="1"/>
    </x:row>
    <x:row r="786" ht="15.75" customHeight="1">
      <x:c r="A786" s="1"/>
      <x:c r="B786" s="105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  <x:c r="CA786" s="1"/>
      <x:c r="CB786" s="1"/>
      <x:c r="CC786" s="1"/>
      <x:c r="CD786" s="1"/>
      <x:c r="CE786" s="1"/>
      <x:c r="CF786" s="1"/>
    </x:row>
    <x:row r="787" ht="15.75" customHeight="1">
      <x:c r="A787" s="1"/>
      <x:c r="B787" s="105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  <x:c r="CA787" s="1"/>
      <x:c r="CB787" s="1"/>
      <x:c r="CC787" s="1"/>
      <x:c r="CD787" s="1"/>
      <x:c r="CE787" s="1"/>
      <x:c r="CF787" s="1"/>
    </x:row>
    <x:row r="788" ht="15.75" customHeight="1">
      <x:c r="A788" s="1"/>
      <x:c r="B788" s="105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  <x:c r="CA788" s="1"/>
      <x:c r="CB788" s="1"/>
      <x:c r="CC788" s="1"/>
      <x:c r="CD788" s="1"/>
      <x:c r="CE788" s="1"/>
      <x:c r="CF788" s="1"/>
    </x:row>
    <x:row r="789" ht="15.75" customHeight="1">
      <x:c r="A789" s="1"/>
      <x:c r="B789" s="105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  <x:c r="CA789" s="1"/>
      <x:c r="CB789" s="1"/>
      <x:c r="CC789" s="1"/>
      <x:c r="CD789" s="1"/>
      <x:c r="CE789" s="1"/>
      <x:c r="CF789" s="1"/>
    </x:row>
    <x:row r="790" ht="15.75" customHeight="1">
      <x:c r="A790" s="1"/>
      <x:c r="B790" s="105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  <x:c r="CA790" s="1"/>
      <x:c r="CB790" s="1"/>
      <x:c r="CC790" s="1"/>
      <x:c r="CD790" s="1"/>
      <x:c r="CE790" s="1"/>
      <x:c r="CF790" s="1"/>
    </x:row>
    <x:row r="791" ht="15.75" customHeight="1">
      <x:c r="A791" s="1"/>
      <x:c r="B791" s="105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  <x:c r="CA791" s="1"/>
      <x:c r="CB791" s="1"/>
      <x:c r="CC791" s="1"/>
      <x:c r="CD791" s="1"/>
      <x:c r="CE791" s="1"/>
      <x:c r="CF791" s="1"/>
    </x:row>
    <x:row r="792" ht="15.75" customHeight="1">
      <x:c r="A792" s="1"/>
      <x:c r="B792" s="105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  <x:c r="CA792" s="1"/>
      <x:c r="CB792" s="1"/>
      <x:c r="CC792" s="1"/>
      <x:c r="CD792" s="1"/>
      <x:c r="CE792" s="1"/>
      <x:c r="CF792" s="1"/>
    </x:row>
    <x:row r="793" ht="15.75" customHeight="1">
      <x:c r="A793" s="1"/>
      <x:c r="B793" s="105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  <x:c r="CA793" s="1"/>
      <x:c r="CB793" s="1"/>
      <x:c r="CC793" s="1"/>
      <x:c r="CD793" s="1"/>
      <x:c r="CE793" s="1"/>
      <x:c r="CF793" s="1"/>
    </x:row>
    <x:row r="794" ht="15.75" customHeight="1">
      <x:c r="A794" s="1"/>
      <x:c r="B794" s="105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  <x:c r="CA794" s="1"/>
      <x:c r="CB794" s="1"/>
      <x:c r="CC794" s="1"/>
      <x:c r="CD794" s="1"/>
      <x:c r="CE794" s="1"/>
      <x:c r="CF794" s="1"/>
    </x:row>
    <x:row r="795" ht="15.75" customHeight="1">
      <x:c r="A795" s="1"/>
      <x:c r="B795" s="105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  <x:c r="CA795" s="1"/>
      <x:c r="CB795" s="1"/>
      <x:c r="CC795" s="1"/>
      <x:c r="CD795" s="1"/>
      <x:c r="CE795" s="1"/>
      <x:c r="CF795" s="1"/>
    </x:row>
    <x:row r="796" ht="15.75" customHeight="1">
      <x:c r="A796" s="1"/>
      <x:c r="B796" s="105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  <x:c r="CA796" s="1"/>
      <x:c r="CB796" s="1"/>
      <x:c r="CC796" s="1"/>
      <x:c r="CD796" s="1"/>
      <x:c r="CE796" s="1"/>
      <x:c r="CF796" s="1"/>
    </x:row>
    <x:row r="797" ht="15.75" customHeight="1">
      <x:c r="A797" s="1"/>
      <x:c r="B797" s="105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  <x:c r="CA797" s="1"/>
      <x:c r="CB797" s="1"/>
      <x:c r="CC797" s="1"/>
      <x:c r="CD797" s="1"/>
      <x:c r="CE797" s="1"/>
      <x:c r="CF797" s="1"/>
    </x:row>
    <x:row r="798" ht="15.75" customHeight="1">
      <x:c r="A798" s="1"/>
      <x:c r="B798" s="105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  <x:c r="CA798" s="1"/>
      <x:c r="CB798" s="1"/>
      <x:c r="CC798" s="1"/>
      <x:c r="CD798" s="1"/>
      <x:c r="CE798" s="1"/>
      <x:c r="CF798" s="1"/>
    </x:row>
    <x:row r="799" ht="15.75" customHeight="1">
      <x:c r="A799" s="1"/>
      <x:c r="B799" s="105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  <x:c r="CA799" s="1"/>
      <x:c r="CB799" s="1"/>
      <x:c r="CC799" s="1"/>
      <x:c r="CD799" s="1"/>
      <x:c r="CE799" s="1"/>
      <x:c r="CF799" s="1"/>
    </x:row>
    <x:row r="800" ht="15.75" customHeight="1">
      <x:c r="A800" s="1"/>
      <x:c r="B800" s="105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  <x:c r="CA800" s="1"/>
      <x:c r="CB800" s="1"/>
      <x:c r="CC800" s="1"/>
      <x:c r="CD800" s="1"/>
      <x:c r="CE800" s="1"/>
      <x:c r="CF800" s="1"/>
    </x:row>
    <x:row r="801" ht="15.75" customHeight="1">
      <x:c r="A801" s="1"/>
      <x:c r="B801" s="105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  <x:c r="CA801" s="1"/>
      <x:c r="CB801" s="1"/>
      <x:c r="CC801" s="1"/>
      <x:c r="CD801" s="1"/>
      <x:c r="CE801" s="1"/>
      <x:c r="CF801" s="1"/>
    </x:row>
    <x:row r="802" ht="15.75" customHeight="1">
      <x:c r="A802" s="1"/>
      <x:c r="B802" s="105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  <x:c r="CA802" s="1"/>
      <x:c r="CB802" s="1"/>
      <x:c r="CC802" s="1"/>
      <x:c r="CD802" s="1"/>
      <x:c r="CE802" s="1"/>
      <x:c r="CF802" s="1"/>
    </x:row>
    <x:row r="803" ht="15.75" customHeight="1">
      <x:c r="A803" s="1"/>
      <x:c r="B803" s="105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  <x:c r="CA803" s="1"/>
      <x:c r="CB803" s="1"/>
      <x:c r="CC803" s="1"/>
      <x:c r="CD803" s="1"/>
      <x:c r="CE803" s="1"/>
      <x:c r="CF803" s="1"/>
    </x:row>
    <x:row r="804" ht="15.75" customHeight="1">
      <x:c r="A804" s="1"/>
      <x:c r="B804" s="105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  <x:c r="CA804" s="1"/>
      <x:c r="CB804" s="1"/>
      <x:c r="CC804" s="1"/>
      <x:c r="CD804" s="1"/>
      <x:c r="CE804" s="1"/>
      <x:c r="CF804" s="1"/>
    </x:row>
    <x:row r="805" ht="15.75" customHeight="1">
      <x:c r="A805" s="1"/>
      <x:c r="B805" s="105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  <x:c r="CA805" s="1"/>
      <x:c r="CB805" s="1"/>
      <x:c r="CC805" s="1"/>
      <x:c r="CD805" s="1"/>
      <x:c r="CE805" s="1"/>
      <x:c r="CF805" s="1"/>
    </x:row>
    <x:row r="806" ht="15.75" customHeight="1">
      <x:c r="A806" s="1"/>
      <x:c r="B806" s="105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  <x:c r="CA806" s="1"/>
      <x:c r="CB806" s="1"/>
      <x:c r="CC806" s="1"/>
      <x:c r="CD806" s="1"/>
      <x:c r="CE806" s="1"/>
      <x:c r="CF806" s="1"/>
    </x:row>
    <x:row r="807" ht="15.75" customHeight="1">
      <x:c r="A807" s="1"/>
      <x:c r="B807" s="105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  <x:c r="CA807" s="1"/>
      <x:c r="CB807" s="1"/>
      <x:c r="CC807" s="1"/>
      <x:c r="CD807" s="1"/>
      <x:c r="CE807" s="1"/>
      <x:c r="CF807" s="1"/>
    </x:row>
    <x:row r="808" ht="15.75" customHeight="1">
      <x:c r="A808" s="1"/>
      <x:c r="B808" s="105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  <x:c r="CA808" s="1"/>
      <x:c r="CB808" s="1"/>
      <x:c r="CC808" s="1"/>
      <x:c r="CD808" s="1"/>
      <x:c r="CE808" s="1"/>
      <x:c r="CF808" s="1"/>
    </x:row>
    <x:row r="809" ht="15.75" customHeight="1">
      <x:c r="A809" s="1"/>
      <x:c r="B809" s="105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  <x:c r="CA809" s="1"/>
      <x:c r="CB809" s="1"/>
      <x:c r="CC809" s="1"/>
      <x:c r="CD809" s="1"/>
      <x:c r="CE809" s="1"/>
      <x:c r="CF809" s="1"/>
    </x:row>
    <x:row r="810" ht="15.75" customHeight="1">
      <x:c r="A810" s="1"/>
      <x:c r="B810" s="105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  <x:c r="CA810" s="1"/>
      <x:c r="CB810" s="1"/>
      <x:c r="CC810" s="1"/>
      <x:c r="CD810" s="1"/>
      <x:c r="CE810" s="1"/>
      <x:c r="CF810" s="1"/>
    </x:row>
    <x:row r="811" ht="15.75" customHeight="1">
      <x:c r="A811" s="1"/>
      <x:c r="B811" s="105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  <x:c r="CA811" s="1"/>
      <x:c r="CB811" s="1"/>
      <x:c r="CC811" s="1"/>
      <x:c r="CD811" s="1"/>
      <x:c r="CE811" s="1"/>
      <x:c r="CF811" s="1"/>
    </x:row>
    <x:row r="812" ht="15.75" customHeight="1">
      <x:c r="A812" s="1"/>
      <x:c r="B812" s="105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  <x:c r="CA812" s="1"/>
      <x:c r="CB812" s="1"/>
      <x:c r="CC812" s="1"/>
      <x:c r="CD812" s="1"/>
      <x:c r="CE812" s="1"/>
      <x:c r="CF812" s="1"/>
    </x:row>
    <x:row r="813" ht="15.75" customHeight="1">
      <x:c r="A813" s="1"/>
      <x:c r="B813" s="105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  <x:c r="CA813" s="1"/>
      <x:c r="CB813" s="1"/>
      <x:c r="CC813" s="1"/>
      <x:c r="CD813" s="1"/>
      <x:c r="CE813" s="1"/>
      <x:c r="CF813" s="1"/>
    </x:row>
    <x:row r="814" ht="15.75" customHeight="1">
      <x:c r="A814" s="1"/>
      <x:c r="B814" s="105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  <x:c r="CA814" s="1"/>
      <x:c r="CB814" s="1"/>
      <x:c r="CC814" s="1"/>
      <x:c r="CD814" s="1"/>
      <x:c r="CE814" s="1"/>
      <x:c r="CF814" s="1"/>
    </x:row>
    <x:row r="815" ht="15.75" customHeight="1">
      <x:c r="A815" s="1"/>
      <x:c r="B815" s="105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  <x:c r="CA815" s="1"/>
      <x:c r="CB815" s="1"/>
      <x:c r="CC815" s="1"/>
      <x:c r="CD815" s="1"/>
      <x:c r="CE815" s="1"/>
      <x:c r="CF815" s="1"/>
    </x:row>
    <x:row r="816" ht="15.75" customHeight="1">
      <x:c r="A816" s="1"/>
      <x:c r="B816" s="105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  <x:c r="CA816" s="1"/>
      <x:c r="CB816" s="1"/>
      <x:c r="CC816" s="1"/>
      <x:c r="CD816" s="1"/>
      <x:c r="CE816" s="1"/>
      <x:c r="CF816" s="1"/>
    </x:row>
    <x:row r="817" ht="15.75" customHeight="1">
      <x:c r="A817" s="1"/>
      <x:c r="B817" s="105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  <x:c r="CA817" s="1"/>
      <x:c r="CB817" s="1"/>
      <x:c r="CC817" s="1"/>
      <x:c r="CD817" s="1"/>
      <x:c r="CE817" s="1"/>
      <x:c r="CF817" s="1"/>
    </x:row>
    <x:row r="818" ht="15.75" customHeight="1">
      <x:c r="A818" s="1"/>
      <x:c r="B818" s="105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  <x:c r="CA818" s="1"/>
      <x:c r="CB818" s="1"/>
      <x:c r="CC818" s="1"/>
      <x:c r="CD818" s="1"/>
      <x:c r="CE818" s="1"/>
      <x:c r="CF818" s="1"/>
    </x:row>
    <x:row r="819" ht="15.75" customHeight="1">
      <x:c r="A819" s="1"/>
      <x:c r="B819" s="105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</x:row>
    <x:row r="820" ht="15.75" customHeight="1">
      <x:c r="A820" s="1"/>
      <x:c r="B820" s="105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  <x:c r="CA820" s="1"/>
      <x:c r="CB820" s="1"/>
      <x:c r="CC820" s="1"/>
      <x:c r="CD820" s="1"/>
      <x:c r="CE820" s="1"/>
      <x:c r="CF820" s="1"/>
    </x:row>
    <x:row r="821" ht="15.75" customHeight="1">
      <x:c r="A821" s="1"/>
      <x:c r="B821" s="105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  <x:c r="CA821" s="1"/>
      <x:c r="CB821" s="1"/>
      <x:c r="CC821" s="1"/>
      <x:c r="CD821" s="1"/>
      <x:c r="CE821" s="1"/>
      <x:c r="CF821" s="1"/>
    </x:row>
    <x:row r="822" ht="15.75" customHeight="1">
      <x:c r="A822" s="1"/>
      <x:c r="B822" s="105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  <x:c r="CA822" s="1"/>
      <x:c r="CB822" s="1"/>
      <x:c r="CC822" s="1"/>
      <x:c r="CD822" s="1"/>
      <x:c r="CE822" s="1"/>
      <x:c r="CF822" s="1"/>
    </x:row>
    <x:row r="823" ht="15.75" customHeight="1">
      <x:c r="A823" s="1"/>
      <x:c r="B823" s="105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  <x:c r="CA823" s="1"/>
      <x:c r="CB823" s="1"/>
      <x:c r="CC823" s="1"/>
      <x:c r="CD823" s="1"/>
      <x:c r="CE823" s="1"/>
      <x:c r="CF823" s="1"/>
    </x:row>
    <x:row r="824" ht="15.75" customHeight="1">
      <x:c r="A824" s="1"/>
      <x:c r="B824" s="105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</x:row>
    <x:row r="825" ht="15.75" customHeight="1">
      <x:c r="A825" s="1"/>
      <x:c r="B825" s="105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</x:row>
    <x:row r="826" ht="15.75" customHeight="1">
      <x:c r="A826" s="1"/>
      <x:c r="B826" s="105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</x:row>
    <x:row r="827" ht="15.75" customHeight="1">
      <x:c r="A827" s="1"/>
      <x:c r="B827" s="105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</x:row>
    <x:row r="828" ht="15.75" customHeight="1">
      <x:c r="A828" s="1"/>
      <x:c r="B828" s="105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</x:row>
    <x:row r="829" ht="15.75" customHeight="1">
      <x:c r="A829" s="1"/>
      <x:c r="B829" s="105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</x:row>
    <x:row r="830" ht="15.75" customHeight="1">
      <x:c r="A830" s="1"/>
      <x:c r="B830" s="105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  <x:c r="CA830" s="1"/>
      <x:c r="CB830" s="1"/>
      <x:c r="CC830" s="1"/>
      <x:c r="CD830" s="1"/>
      <x:c r="CE830" s="1"/>
      <x:c r="CF830" s="1"/>
    </x:row>
    <x:row r="831" ht="15.75" customHeight="1">
      <x:c r="A831" s="1"/>
      <x:c r="B831" s="105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  <x:c r="CA831" s="1"/>
      <x:c r="CB831" s="1"/>
      <x:c r="CC831" s="1"/>
      <x:c r="CD831" s="1"/>
      <x:c r="CE831" s="1"/>
      <x:c r="CF831" s="1"/>
    </x:row>
    <x:row r="832" ht="15.75" customHeight="1">
      <x:c r="A832" s="1"/>
      <x:c r="B832" s="105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  <x:c r="CA832" s="1"/>
      <x:c r="CB832" s="1"/>
      <x:c r="CC832" s="1"/>
      <x:c r="CD832" s="1"/>
      <x:c r="CE832" s="1"/>
      <x:c r="CF832" s="1"/>
    </x:row>
    <x:row r="833" ht="15.75" customHeight="1">
      <x:c r="A833" s="1"/>
      <x:c r="B833" s="105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  <x:c r="CA833" s="1"/>
      <x:c r="CB833" s="1"/>
      <x:c r="CC833" s="1"/>
      <x:c r="CD833" s="1"/>
      <x:c r="CE833" s="1"/>
      <x:c r="CF833" s="1"/>
    </x:row>
    <x:row r="834" ht="15.75" customHeight="1">
      <x:c r="A834" s="1"/>
      <x:c r="B834" s="105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  <x:c r="CA834" s="1"/>
      <x:c r="CB834" s="1"/>
      <x:c r="CC834" s="1"/>
      <x:c r="CD834" s="1"/>
      <x:c r="CE834" s="1"/>
      <x:c r="CF834" s="1"/>
    </x:row>
    <x:row r="835" ht="15.75" customHeight="1">
      <x:c r="A835" s="1"/>
      <x:c r="B835" s="105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  <x:c r="CA835" s="1"/>
      <x:c r="CB835" s="1"/>
      <x:c r="CC835" s="1"/>
      <x:c r="CD835" s="1"/>
      <x:c r="CE835" s="1"/>
      <x:c r="CF835" s="1"/>
    </x:row>
    <x:row r="836" ht="15.75" customHeight="1">
      <x:c r="A836" s="1"/>
      <x:c r="B836" s="105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  <x:c r="CA836" s="1"/>
      <x:c r="CB836" s="1"/>
      <x:c r="CC836" s="1"/>
      <x:c r="CD836" s="1"/>
      <x:c r="CE836" s="1"/>
      <x:c r="CF836" s="1"/>
    </x:row>
    <x:row r="837" ht="15.75" customHeight="1">
      <x:c r="A837" s="1"/>
      <x:c r="B837" s="105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  <x:c r="CA837" s="1"/>
      <x:c r="CB837" s="1"/>
      <x:c r="CC837" s="1"/>
      <x:c r="CD837" s="1"/>
      <x:c r="CE837" s="1"/>
      <x:c r="CF837" s="1"/>
    </x:row>
    <x:row r="838" ht="15.75" customHeight="1">
      <x:c r="A838" s="1"/>
      <x:c r="B838" s="105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  <x:c r="CA838" s="1"/>
      <x:c r="CB838" s="1"/>
      <x:c r="CC838" s="1"/>
      <x:c r="CD838" s="1"/>
      <x:c r="CE838" s="1"/>
      <x:c r="CF838" s="1"/>
    </x:row>
    <x:row r="839" ht="15.75" customHeight="1">
      <x:c r="A839" s="1"/>
      <x:c r="B839" s="105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  <x:c r="CA839" s="1"/>
      <x:c r="CB839" s="1"/>
      <x:c r="CC839" s="1"/>
      <x:c r="CD839" s="1"/>
      <x:c r="CE839" s="1"/>
      <x:c r="CF839" s="1"/>
    </x:row>
    <x:row r="840" ht="15.75" customHeight="1">
      <x:c r="A840" s="1"/>
      <x:c r="B840" s="105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  <x:c r="CA840" s="1"/>
      <x:c r="CB840" s="1"/>
      <x:c r="CC840" s="1"/>
      <x:c r="CD840" s="1"/>
      <x:c r="CE840" s="1"/>
      <x:c r="CF840" s="1"/>
    </x:row>
    <x:row r="841" ht="15.75" customHeight="1">
      <x:c r="A841" s="1"/>
      <x:c r="B841" s="105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  <x:c r="CA841" s="1"/>
      <x:c r="CB841" s="1"/>
      <x:c r="CC841" s="1"/>
      <x:c r="CD841" s="1"/>
      <x:c r="CE841" s="1"/>
      <x:c r="CF841" s="1"/>
    </x:row>
    <x:row r="842" ht="15.75" customHeight="1">
      <x:c r="A842" s="1"/>
      <x:c r="B842" s="105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  <x:c r="CA842" s="1"/>
      <x:c r="CB842" s="1"/>
      <x:c r="CC842" s="1"/>
      <x:c r="CD842" s="1"/>
      <x:c r="CE842" s="1"/>
      <x:c r="CF842" s="1"/>
    </x:row>
    <x:row r="843" ht="15.75" customHeight="1">
      <x:c r="A843" s="1"/>
      <x:c r="B843" s="105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  <x:c r="CA843" s="1"/>
      <x:c r="CB843" s="1"/>
      <x:c r="CC843" s="1"/>
      <x:c r="CD843" s="1"/>
      <x:c r="CE843" s="1"/>
      <x:c r="CF843" s="1"/>
    </x:row>
    <x:row r="844" ht="15.75" customHeight="1">
      <x:c r="A844" s="1"/>
      <x:c r="B844" s="105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  <x:c r="CA844" s="1"/>
      <x:c r="CB844" s="1"/>
      <x:c r="CC844" s="1"/>
      <x:c r="CD844" s="1"/>
      <x:c r="CE844" s="1"/>
      <x:c r="CF844" s="1"/>
    </x:row>
    <x:row r="845" ht="15.75" customHeight="1">
      <x:c r="A845" s="1"/>
      <x:c r="B845" s="105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</x:row>
    <x:row r="846" ht="15.75" customHeight="1">
      <x:c r="A846" s="1"/>
      <x:c r="B846" s="105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</x:row>
    <x:row r="847" ht="15.75" customHeight="1">
      <x:c r="A847" s="1"/>
      <x:c r="B847" s="105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</x:row>
    <x:row r="848" ht="15.75" customHeight="1">
      <x:c r="A848" s="1"/>
      <x:c r="B848" s="105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  <x:c r="CA848" s="1"/>
      <x:c r="CB848" s="1"/>
      <x:c r="CC848" s="1"/>
      <x:c r="CD848" s="1"/>
      <x:c r="CE848" s="1"/>
      <x:c r="CF848" s="1"/>
    </x:row>
    <x:row r="849" ht="15.75" customHeight="1">
      <x:c r="A849" s="1"/>
      <x:c r="B849" s="105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  <x:c r="CA849" s="1"/>
      <x:c r="CB849" s="1"/>
      <x:c r="CC849" s="1"/>
      <x:c r="CD849" s="1"/>
      <x:c r="CE849" s="1"/>
      <x:c r="CF849" s="1"/>
    </x:row>
    <x:row r="850" ht="15.75" customHeight="1">
      <x:c r="A850" s="1"/>
      <x:c r="B850" s="105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  <x:c r="CA850" s="1"/>
      <x:c r="CB850" s="1"/>
      <x:c r="CC850" s="1"/>
      <x:c r="CD850" s="1"/>
      <x:c r="CE850" s="1"/>
      <x:c r="CF850" s="1"/>
    </x:row>
    <x:row r="851" ht="15.75" customHeight="1">
      <x:c r="A851" s="1"/>
      <x:c r="B851" s="105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  <x:c r="CA851" s="1"/>
      <x:c r="CB851" s="1"/>
      <x:c r="CC851" s="1"/>
      <x:c r="CD851" s="1"/>
      <x:c r="CE851" s="1"/>
      <x:c r="CF851" s="1"/>
    </x:row>
    <x:row r="852" ht="15.75" customHeight="1">
      <x:c r="A852" s="1"/>
      <x:c r="B852" s="105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  <x:c r="CA852" s="1"/>
      <x:c r="CB852" s="1"/>
      <x:c r="CC852" s="1"/>
      <x:c r="CD852" s="1"/>
      <x:c r="CE852" s="1"/>
      <x:c r="CF852" s="1"/>
    </x:row>
    <x:row r="853" ht="15.75" customHeight="1">
      <x:c r="A853" s="1"/>
      <x:c r="B853" s="105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</x:row>
    <x:row r="854" ht="15.75" customHeight="1">
      <x:c r="A854" s="1"/>
      <x:c r="B854" s="105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  <x:c r="CA854" s="1"/>
      <x:c r="CB854" s="1"/>
      <x:c r="CC854" s="1"/>
      <x:c r="CD854" s="1"/>
      <x:c r="CE854" s="1"/>
      <x:c r="CF854" s="1"/>
    </x:row>
    <x:row r="855" ht="15.75" customHeight="1">
      <x:c r="A855" s="1"/>
      <x:c r="B855" s="105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  <x:c r="CA855" s="1"/>
      <x:c r="CB855" s="1"/>
      <x:c r="CC855" s="1"/>
      <x:c r="CD855" s="1"/>
      <x:c r="CE855" s="1"/>
      <x:c r="CF855" s="1"/>
    </x:row>
    <x:row r="856" ht="15.75" customHeight="1">
      <x:c r="A856" s="1"/>
      <x:c r="B856" s="105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  <x:c r="CA856" s="1"/>
      <x:c r="CB856" s="1"/>
      <x:c r="CC856" s="1"/>
      <x:c r="CD856" s="1"/>
      <x:c r="CE856" s="1"/>
      <x:c r="CF856" s="1"/>
    </x:row>
    <x:row r="857" ht="15.75" customHeight="1">
      <x:c r="A857" s="1"/>
      <x:c r="B857" s="105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  <x:c r="CA857" s="1"/>
      <x:c r="CB857" s="1"/>
      <x:c r="CC857" s="1"/>
      <x:c r="CD857" s="1"/>
      <x:c r="CE857" s="1"/>
      <x:c r="CF857" s="1"/>
    </x:row>
    <x:row r="858" ht="15.75" customHeight="1">
      <x:c r="A858" s="1"/>
      <x:c r="B858" s="105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  <x:c r="CA858" s="1"/>
      <x:c r="CB858" s="1"/>
      <x:c r="CC858" s="1"/>
      <x:c r="CD858" s="1"/>
      <x:c r="CE858" s="1"/>
      <x:c r="CF858" s="1"/>
    </x:row>
    <x:row r="859" ht="15.75" customHeight="1">
      <x:c r="A859" s="1"/>
      <x:c r="B859" s="105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</x:row>
    <x:row r="860" ht="15.75" customHeight="1">
      <x:c r="A860" s="1"/>
      <x:c r="B860" s="105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</x:row>
    <x:row r="861" ht="15.75" customHeight="1">
      <x:c r="A861" s="1"/>
      <x:c r="B861" s="105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</x:row>
    <x:row r="862" ht="15.75" customHeight="1">
      <x:c r="A862" s="1"/>
      <x:c r="B862" s="105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  <x:c r="CA862" s="1"/>
      <x:c r="CB862" s="1"/>
      <x:c r="CC862" s="1"/>
      <x:c r="CD862" s="1"/>
      <x:c r="CE862" s="1"/>
      <x:c r="CF862" s="1"/>
    </x:row>
    <x:row r="863" ht="15.75" customHeight="1">
      <x:c r="A863" s="1"/>
      <x:c r="B863" s="105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  <x:c r="CA863" s="1"/>
      <x:c r="CB863" s="1"/>
      <x:c r="CC863" s="1"/>
      <x:c r="CD863" s="1"/>
      <x:c r="CE863" s="1"/>
      <x:c r="CF863" s="1"/>
    </x:row>
    <x:row r="864" ht="15.75" customHeight="1">
      <x:c r="A864" s="1"/>
      <x:c r="B864" s="105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  <x:c r="CA864" s="1"/>
      <x:c r="CB864" s="1"/>
      <x:c r="CC864" s="1"/>
      <x:c r="CD864" s="1"/>
      <x:c r="CE864" s="1"/>
      <x:c r="CF864" s="1"/>
    </x:row>
    <x:row r="865" ht="15.75" customHeight="1">
      <x:c r="A865" s="1"/>
      <x:c r="B865" s="105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  <x:c r="CA865" s="1"/>
      <x:c r="CB865" s="1"/>
      <x:c r="CC865" s="1"/>
      <x:c r="CD865" s="1"/>
      <x:c r="CE865" s="1"/>
      <x:c r="CF865" s="1"/>
    </x:row>
    <x:row r="866" ht="15.75" customHeight="1">
      <x:c r="A866" s="1"/>
      <x:c r="B866" s="105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  <x:c r="CA866" s="1"/>
      <x:c r="CB866" s="1"/>
      <x:c r="CC866" s="1"/>
      <x:c r="CD866" s="1"/>
      <x:c r="CE866" s="1"/>
      <x:c r="CF866" s="1"/>
    </x:row>
    <x:row r="867" ht="15.75" customHeight="1">
      <x:c r="A867" s="1"/>
      <x:c r="B867" s="105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</x:row>
    <x:row r="868" ht="15.75" customHeight="1">
      <x:c r="A868" s="1"/>
      <x:c r="B868" s="105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  <x:c r="CA868" s="1"/>
      <x:c r="CB868" s="1"/>
      <x:c r="CC868" s="1"/>
      <x:c r="CD868" s="1"/>
      <x:c r="CE868" s="1"/>
      <x:c r="CF868" s="1"/>
    </x:row>
    <x:row r="869" ht="15.75" customHeight="1">
      <x:c r="A869" s="1"/>
      <x:c r="B869" s="105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  <x:c r="CA869" s="1"/>
      <x:c r="CB869" s="1"/>
      <x:c r="CC869" s="1"/>
      <x:c r="CD869" s="1"/>
      <x:c r="CE869" s="1"/>
      <x:c r="CF869" s="1"/>
    </x:row>
    <x:row r="870" ht="15.75" customHeight="1">
      <x:c r="A870" s="1"/>
      <x:c r="B870" s="105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  <x:c r="CA870" s="1"/>
      <x:c r="CB870" s="1"/>
      <x:c r="CC870" s="1"/>
      <x:c r="CD870" s="1"/>
      <x:c r="CE870" s="1"/>
      <x:c r="CF870" s="1"/>
    </x:row>
    <x:row r="871" ht="15.75" customHeight="1">
      <x:c r="A871" s="1"/>
      <x:c r="B871" s="105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  <x:c r="CA871" s="1"/>
      <x:c r="CB871" s="1"/>
      <x:c r="CC871" s="1"/>
      <x:c r="CD871" s="1"/>
      <x:c r="CE871" s="1"/>
      <x:c r="CF871" s="1"/>
    </x:row>
    <x:row r="872" ht="15.75" customHeight="1">
      <x:c r="A872" s="1"/>
      <x:c r="B872" s="105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  <x:c r="CA872" s="1"/>
      <x:c r="CB872" s="1"/>
      <x:c r="CC872" s="1"/>
      <x:c r="CD872" s="1"/>
      <x:c r="CE872" s="1"/>
      <x:c r="CF872" s="1"/>
    </x:row>
    <x:row r="873" ht="15.75" customHeight="1">
      <x:c r="A873" s="1"/>
      <x:c r="B873" s="105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  <x:c r="CA873" s="1"/>
      <x:c r="CB873" s="1"/>
      <x:c r="CC873" s="1"/>
      <x:c r="CD873" s="1"/>
      <x:c r="CE873" s="1"/>
      <x:c r="CF873" s="1"/>
    </x:row>
    <x:row r="874" ht="15.75" customHeight="1">
      <x:c r="A874" s="1"/>
      <x:c r="B874" s="105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  <x:c r="CA874" s="1"/>
      <x:c r="CB874" s="1"/>
      <x:c r="CC874" s="1"/>
      <x:c r="CD874" s="1"/>
      <x:c r="CE874" s="1"/>
      <x:c r="CF874" s="1"/>
    </x:row>
    <x:row r="875" ht="15.75" customHeight="1">
      <x:c r="A875" s="1"/>
      <x:c r="B875" s="105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  <x:c r="CA875" s="1"/>
      <x:c r="CB875" s="1"/>
      <x:c r="CC875" s="1"/>
      <x:c r="CD875" s="1"/>
      <x:c r="CE875" s="1"/>
      <x:c r="CF875" s="1"/>
    </x:row>
    <x:row r="876" ht="15.75" customHeight="1">
      <x:c r="A876" s="1"/>
      <x:c r="B876" s="105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  <x:c r="CA876" s="1"/>
      <x:c r="CB876" s="1"/>
      <x:c r="CC876" s="1"/>
      <x:c r="CD876" s="1"/>
      <x:c r="CE876" s="1"/>
      <x:c r="CF876" s="1"/>
    </x:row>
    <x:row r="877" ht="15.75" customHeight="1">
      <x:c r="A877" s="1"/>
      <x:c r="B877" s="105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  <x:c r="CA877" s="1"/>
      <x:c r="CB877" s="1"/>
      <x:c r="CC877" s="1"/>
      <x:c r="CD877" s="1"/>
      <x:c r="CE877" s="1"/>
      <x:c r="CF877" s="1"/>
    </x:row>
    <x:row r="878" ht="15.75" customHeight="1">
      <x:c r="A878" s="1"/>
      <x:c r="B878" s="105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  <x:c r="CA878" s="1"/>
      <x:c r="CB878" s="1"/>
      <x:c r="CC878" s="1"/>
      <x:c r="CD878" s="1"/>
      <x:c r="CE878" s="1"/>
      <x:c r="CF878" s="1"/>
    </x:row>
    <x:row r="879" ht="15.75" customHeight="1">
      <x:c r="A879" s="1"/>
      <x:c r="B879" s="105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  <x:c r="CA879" s="1"/>
      <x:c r="CB879" s="1"/>
      <x:c r="CC879" s="1"/>
      <x:c r="CD879" s="1"/>
      <x:c r="CE879" s="1"/>
      <x:c r="CF879" s="1"/>
    </x:row>
    <x:row r="880" ht="15.75" customHeight="1">
      <x:c r="A880" s="1"/>
      <x:c r="B880" s="105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  <x:c r="CA880" s="1"/>
      <x:c r="CB880" s="1"/>
      <x:c r="CC880" s="1"/>
      <x:c r="CD880" s="1"/>
      <x:c r="CE880" s="1"/>
      <x:c r="CF880" s="1"/>
    </x:row>
    <x:row r="881" ht="15.75" customHeight="1">
      <x:c r="A881" s="1"/>
      <x:c r="B881" s="105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  <x:c r="CA881" s="1"/>
      <x:c r="CB881" s="1"/>
      <x:c r="CC881" s="1"/>
      <x:c r="CD881" s="1"/>
      <x:c r="CE881" s="1"/>
      <x:c r="CF881" s="1"/>
    </x:row>
    <x:row r="882" ht="15.75" customHeight="1">
      <x:c r="A882" s="1"/>
      <x:c r="B882" s="105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  <x:c r="CA882" s="1"/>
      <x:c r="CB882" s="1"/>
      <x:c r="CC882" s="1"/>
      <x:c r="CD882" s="1"/>
      <x:c r="CE882" s="1"/>
      <x:c r="CF882" s="1"/>
    </x:row>
    <x:row r="883" ht="15.75" customHeight="1">
      <x:c r="A883" s="1"/>
      <x:c r="B883" s="105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  <x:c r="CA883" s="1"/>
      <x:c r="CB883" s="1"/>
      <x:c r="CC883" s="1"/>
      <x:c r="CD883" s="1"/>
      <x:c r="CE883" s="1"/>
      <x:c r="CF883" s="1"/>
    </x:row>
    <x:row r="884" ht="15.75" customHeight="1">
      <x:c r="A884" s="1"/>
      <x:c r="B884" s="105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  <x:c r="CA884" s="1"/>
      <x:c r="CB884" s="1"/>
      <x:c r="CC884" s="1"/>
      <x:c r="CD884" s="1"/>
      <x:c r="CE884" s="1"/>
      <x:c r="CF884" s="1"/>
    </x:row>
    <x:row r="885" ht="15.75" customHeight="1">
      <x:c r="A885" s="1"/>
      <x:c r="B885" s="105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  <x:c r="CA885" s="1"/>
      <x:c r="CB885" s="1"/>
      <x:c r="CC885" s="1"/>
      <x:c r="CD885" s="1"/>
      <x:c r="CE885" s="1"/>
      <x:c r="CF885" s="1"/>
    </x:row>
    <x:row r="886" ht="15.75" customHeight="1">
      <x:c r="A886" s="1"/>
      <x:c r="B886" s="105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  <x:c r="CA886" s="1"/>
      <x:c r="CB886" s="1"/>
      <x:c r="CC886" s="1"/>
      <x:c r="CD886" s="1"/>
      <x:c r="CE886" s="1"/>
      <x:c r="CF886" s="1"/>
    </x:row>
    <x:row r="887" ht="15.75" customHeight="1">
      <x:c r="A887" s="1"/>
      <x:c r="B887" s="105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  <x:c r="CA887" s="1"/>
      <x:c r="CB887" s="1"/>
      <x:c r="CC887" s="1"/>
      <x:c r="CD887" s="1"/>
      <x:c r="CE887" s="1"/>
      <x:c r="CF887" s="1"/>
    </x:row>
    <x:row r="888" ht="15.75" customHeight="1">
      <x:c r="A888" s="1"/>
      <x:c r="B888" s="105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  <x:c r="CA888" s="1"/>
      <x:c r="CB888" s="1"/>
      <x:c r="CC888" s="1"/>
      <x:c r="CD888" s="1"/>
      <x:c r="CE888" s="1"/>
      <x:c r="CF888" s="1"/>
    </x:row>
    <x:row r="889" ht="15.75" customHeight="1">
      <x:c r="A889" s="1"/>
      <x:c r="B889" s="105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  <x:c r="CA889" s="1"/>
      <x:c r="CB889" s="1"/>
      <x:c r="CC889" s="1"/>
      <x:c r="CD889" s="1"/>
      <x:c r="CE889" s="1"/>
      <x:c r="CF889" s="1"/>
    </x:row>
    <x:row r="890" ht="15.75" customHeight="1">
      <x:c r="A890" s="1"/>
      <x:c r="B890" s="105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  <x:c r="CA890" s="1"/>
      <x:c r="CB890" s="1"/>
      <x:c r="CC890" s="1"/>
      <x:c r="CD890" s="1"/>
      <x:c r="CE890" s="1"/>
      <x:c r="CF890" s="1"/>
    </x:row>
    <x:row r="891" ht="15.75" customHeight="1">
      <x:c r="A891" s="1"/>
      <x:c r="B891" s="105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  <x:c r="CA891" s="1"/>
      <x:c r="CB891" s="1"/>
      <x:c r="CC891" s="1"/>
      <x:c r="CD891" s="1"/>
      <x:c r="CE891" s="1"/>
      <x:c r="CF891" s="1"/>
    </x:row>
    <x:row r="892" ht="15.75" customHeight="1">
      <x:c r="A892" s="1"/>
      <x:c r="B892" s="105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  <x:c r="CA892" s="1"/>
      <x:c r="CB892" s="1"/>
      <x:c r="CC892" s="1"/>
      <x:c r="CD892" s="1"/>
      <x:c r="CE892" s="1"/>
      <x:c r="CF892" s="1"/>
    </x:row>
    <x:row r="893" ht="15.75" customHeight="1">
      <x:c r="A893" s="1"/>
      <x:c r="B893" s="105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  <x:c r="CA893" s="1"/>
      <x:c r="CB893" s="1"/>
      <x:c r="CC893" s="1"/>
      <x:c r="CD893" s="1"/>
      <x:c r="CE893" s="1"/>
      <x:c r="CF893" s="1"/>
    </x:row>
    <x:row r="894" ht="15.75" customHeight="1">
      <x:c r="A894" s="1"/>
      <x:c r="B894" s="105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  <x:c r="CA894" s="1"/>
      <x:c r="CB894" s="1"/>
      <x:c r="CC894" s="1"/>
      <x:c r="CD894" s="1"/>
      <x:c r="CE894" s="1"/>
      <x:c r="CF894" s="1"/>
    </x:row>
    <x:row r="895" ht="15.75" customHeight="1">
      <x:c r="A895" s="1"/>
      <x:c r="B895" s="105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  <x:c r="CA895" s="1"/>
      <x:c r="CB895" s="1"/>
      <x:c r="CC895" s="1"/>
      <x:c r="CD895" s="1"/>
      <x:c r="CE895" s="1"/>
      <x:c r="CF895" s="1"/>
    </x:row>
    <x:row r="896" ht="15.75" customHeight="1">
      <x:c r="A896" s="1"/>
      <x:c r="B896" s="105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  <x:c r="CA896" s="1"/>
      <x:c r="CB896" s="1"/>
      <x:c r="CC896" s="1"/>
      <x:c r="CD896" s="1"/>
      <x:c r="CE896" s="1"/>
      <x:c r="CF896" s="1"/>
    </x:row>
    <x:row r="897" ht="15.75" customHeight="1">
      <x:c r="A897" s="1"/>
      <x:c r="B897" s="105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  <x:c r="CA897" s="1"/>
      <x:c r="CB897" s="1"/>
      <x:c r="CC897" s="1"/>
      <x:c r="CD897" s="1"/>
      <x:c r="CE897" s="1"/>
      <x:c r="CF897" s="1"/>
    </x:row>
    <x:row r="898" ht="15.75" customHeight="1">
      <x:c r="A898" s="1"/>
      <x:c r="B898" s="105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  <x:c r="CA898" s="1"/>
      <x:c r="CB898" s="1"/>
      <x:c r="CC898" s="1"/>
      <x:c r="CD898" s="1"/>
      <x:c r="CE898" s="1"/>
      <x:c r="CF898" s="1"/>
    </x:row>
    <x:row r="899" ht="15.75" customHeight="1">
      <x:c r="A899" s="1"/>
      <x:c r="B899" s="105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  <x:c r="CA899" s="1"/>
      <x:c r="CB899" s="1"/>
      <x:c r="CC899" s="1"/>
      <x:c r="CD899" s="1"/>
      <x:c r="CE899" s="1"/>
      <x:c r="CF899" s="1"/>
    </x:row>
    <x:row r="900" ht="15.75" customHeight="1">
      <x:c r="A900" s="1"/>
      <x:c r="B900" s="105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  <x:c r="CA900" s="1"/>
      <x:c r="CB900" s="1"/>
      <x:c r="CC900" s="1"/>
      <x:c r="CD900" s="1"/>
      <x:c r="CE900" s="1"/>
      <x:c r="CF900" s="1"/>
    </x:row>
    <x:row r="901" ht="15.75" customHeight="1">
      <x:c r="A901" s="1"/>
      <x:c r="B901" s="105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  <x:c r="CA901" s="1"/>
      <x:c r="CB901" s="1"/>
      <x:c r="CC901" s="1"/>
      <x:c r="CD901" s="1"/>
      <x:c r="CE901" s="1"/>
      <x:c r="CF901" s="1"/>
    </x:row>
    <x:row r="902" ht="15.75" customHeight="1">
      <x:c r="A902" s="1"/>
      <x:c r="B902" s="105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  <x:c r="CA902" s="1"/>
      <x:c r="CB902" s="1"/>
      <x:c r="CC902" s="1"/>
      <x:c r="CD902" s="1"/>
      <x:c r="CE902" s="1"/>
      <x:c r="CF902" s="1"/>
    </x:row>
    <x:row r="903" ht="15.75" customHeight="1">
      <x:c r="A903" s="1"/>
      <x:c r="B903" s="105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  <x:c r="CA903" s="1"/>
      <x:c r="CB903" s="1"/>
      <x:c r="CC903" s="1"/>
      <x:c r="CD903" s="1"/>
      <x:c r="CE903" s="1"/>
      <x:c r="CF903" s="1"/>
    </x:row>
    <x:row r="904" ht="15.75" customHeight="1">
      <x:c r="A904" s="1"/>
      <x:c r="B904" s="105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  <x:c r="CA904" s="1"/>
      <x:c r="CB904" s="1"/>
      <x:c r="CC904" s="1"/>
      <x:c r="CD904" s="1"/>
      <x:c r="CE904" s="1"/>
      <x:c r="CF904" s="1"/>
    </x:row>
    <x:row r="905" ht="15.75" customHeight="1">
      <x:c r="A905" s="1"/>
      <x:c r="B905" s="105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  <x:c r="CA905" s="1"/>
      <x:c r="CB905" s="1"/>
      <x:c r="CC905" s="1"/>
      <x:c r="CD905" s="1"/>
      <x:c r="CE905" s="1"/>
      <x:c r="CF905" s="1"/>
    </x:row>
    <x:row r="906" ht="15.75" customHeight="1">
      <x:c r="A906" s="1"/>
      <x:c r="B906" s="105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  <x:c r="CA906" s="1"/>
      <x:c r="CB906" s="1"/>
      <x:c r="CC906" s="1"/>
      <x:c r="CD906" s="1"/>
      <x:c r="CE906" s="1"/>
      <x:c r="CF906" s="1"/>
    </x:row>
    <x:row r="907" ht="15.75" customHeight="1">
      <x:c r="A907" s="1"/>
      <x:c r="B907" s="105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  <x:c r="CA907" s="1"/>
      <x:c r="CB907" s="1"/>
      <x:c r="CC907" s="1"/>
      <x:c r="CD907" s="1"/>
      <x:c r="CE907" s="1"/>
      <x:c r="CF907" s="1"/>
    </x:row>
    <x:row r="908" ht="15.75" customHeight="1">
      <x:c r="A908" s="1"/>
      <x:c r="B908" s="105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  <x:c r="CA908" s="1"/>
      <x:c r="CB908" s="1"/>
      <x:c r="CC908" s="1"/>
      <x:c r="CD908" s="1"/>
      <x:c r="CE908" s="1"/>
      <x:c r="CF908" s="1"/>
    </x:row>
    <x:row r="909" ht="15.75" customHeight="1">
      <x:c r="A909" s="1"/>
      <x:c r="B909" s="105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  <x:c r="CA909" s="1"/>
      <x:c r="CB909" s="1"/>
      <x:c r="CC909" s="1"/>
      <x:c r="CD909" s="1"/>
      <x:c r="CE909" s="1"/>
      <x:c r="CF909" s="1"/>
    </x:row>
    <x:row r="910" ht="15.75" customHeight="1">
      <x:c r="A910" s="1"/>
      <x:c r="B910" s="105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  <x:c r="CA910" s="1"/>
      <x:c r="CB910" s="1"/>
      <x:c r="CC910" s="1"/>
      <x:c r="CD910" s="1"/>
      <x:c r="CE910" s="1"/>
      <x:c r="CF910" s="1"/>
    </x:row>
    <x:row r="911" ht="15.75" customHeight="1">
      <x:c r="A911" s="1"/>
      <x:c r="B911" s="105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  <x:c r="CA911" s="1"/>
      <x:c r="CB911" s="1"/>
      <x:c r="CC911" s="1"/>
      <x:c r="CD911" s="1"/>
      <x:c r="CE911" s="1"/>
      <x:c r="CF911" s="1"/>
    </x:row>
    <x:row r="912" ht="15.75" customHeight="1">
      <x:c r="A912" s="1"/>
      <x:c r="B912" s="105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  <x:c r="CA912" s="1"/>
      <x:c r="CB912" s="1"/>
      <x:c r="CC912" s="1"/>
      <x:c r="CD912" s="1"/>
      <x:c r="CE912" s="1"/>
      <x:c r="CF912" s="1"/>
    </x:row>
    <x:row r="913" ht="15.75" customHeight="1">
      <x:c r="A913" s="1"/>
      <x:c r="B913" s="105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  <x:c r="CA913" s="1"/>
      <x:c r="CB913" s="1"/>
      <x:c r="CC913" s="1"/>
      <x:c r="CD913" s="1"/>
      <x:c r="CE913" s="1"/>
      <x:c r="CF913" s="1"/>
    </x:row>
    <x:row r="914" ht="15.75" customHeight="1">
      <x:c r="A914" s="1"/>
      <x:c r="B914" s="105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  <x:c r="CA914" s="1"/>
      <x:c r="CB914" s="1"/>
      <x:c r="CC914" s="1"/>
      <x:c r="CD914" s="1"/>
      <x:c r="CE914" s="1"/>
      <x:c r="CF914" s="1"/>
    </x:row>
    <x:row r="915" ht="15.75" customHeight="1">
      <x:c r="A915" s="1"/>
      <x:c r="B915" s="105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</x:row>
    <x:row r="916" ht="15.75" customHeight="1">
      <x:c r="A916" s="1"/>
      <x:c r="B916" s="105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  <x:c r="CA916" s="1"/>
      <x:c r="CB916" s="1"/>
      <x:c r="CC916" s="1"/>
      <x:c r="CD916" s="1"/>
      <x:c r="CE916" s="1"/>
      <x:c r="CF916" s="1"/>
    </x:row>
    <x:row r="917" ht="15.75" customHeight="1">
      <x:c r="A917" s="1"/>
      <x:c r="B917" s="105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  <x:c r="CA917" s="1"/>
      <x:c r="CB917" s="1"/>
      <x:c r="CC917" s="1"/>
      <x:c r="CD917" s="1"/>
      <x:c r="CE917" s="1"/>
      <x:c r="CF917" s="1"/>
    </x:row>
    <x:row r="918" ht="15.75" customHeight="1">
      <x:c r="A918" s="1"/>
      <x:c r="B918" s="105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  <x:c r="CA918" s="1"/>
      <x:c r="CB918" s="1"/>
      <x:c r="CC918" s="1"/>
      <x:c r="CD918" s="1"/>
      <x:c r="CE918" s="1"/>
      <x:c r="CF918" s="1"/>
    </x:row>
    <x:row r="919" ht="15.75" customHeight="1">
      <x:c r="A919" s="1"/>
      <x:c r="B919" s="105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  <x:c r="CA919" s="1"/>
      <x:c r="CB919" s="1"/>
      <x:c r="CC919" s="1"/>
      <x:c r="CD919" s="1"/>
      <x:c r="CE919" s="1"/>
      <x:c r="CF919" s="1"/>
    </x:row>
    <x:row r="920" ht="15.75" customHeight="1">
      <x:c r="A920" s="1"/>
      <x:c r="B920" s="105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  <x:c r="CA920" s="1"/>
      <x:c r="CB920" s="1"/>
      <x:c r="CC920" s="1"/>
      <x:c r="CD920" s="1"/>
      <x:c r="CE920" s="1"/>
      <x:c r="CF920" s="1"/>
    </x:row>
    <x:row r="921" ht="15.75" customHeight="1">
      <x:c r="A921" s="1"/>
      <x:c r="B921" s="105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  <x:c r="CA921" s="1"/>
      <x:c r="CB921" s="1"/>
      <x:c r="CC921" s="1"/>
      <x:c r="CD921" s="1"/>
      <x:c r="CE921" s="1"/>
      <x:c r="CF921" s="1"/>
    </x:row>
    <x:row r="922" ht="15.75" customHeight="1">
      <x:c r="A922" s="1"/>
      <x:c r="B922" s="105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  <x:c r="CA922" s="1"/>
      <x:c r="CB922" s="1"/>
      <x:c r="CC922" s="1"/>
      <x:c r="CD922" s="1"/>
      <x:c r="CE922" s="1"/>
      <x:c r="CF922" s="1"/>
    </x:row>
    <x:row r="923" ht="15.75" customHeight="1">
      <x:c r="A923" s="1"/>
      <x:c r="B923" s="105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  <x:c r="CA923" s="1"/>
      <x:c r="CB923" s="1"/>
      <x:c r="CC923" s="1"/>
      <x:c r="CD923" s="1"/>
      <x:c r="CE923" s="1"/>
      <x:c r="CF923" s="1"/>
    </x:row>
    <x:row r="924" ht="15.75" customHeight="1">
      <x:c r="A924" s="1"/>
      <x:c r="B924" s="105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  <x:c r="CA924" s="1"/>
      <x:c r="CB924" s="1"/>
      <x:c r="CC924" s="1"/>
      <x:c r="CD924" s="1"/>
      <x:c r="CE924" s="1"/>
      <x:c r="CF924" s="1"/>
    </x:row>
    <x:row r="925" ht="15.75" customHeight="1">
      <x:c r="A925" s="1"/>
      <x:c r="B925" s="105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  <x:c r="CA925" s="1"/>
      <x:c r="CB925" s="1"/>
      <x:c r="CC925" s="1"/>
      <x:c r="CD925" s="1"/>
      <x:c r="CE925" s="1"/>
      <x:c r="CF925" s="1"/>
    </x:row>
    <x:row r="926" ht="15.75" customHeight="1">
      <x:c r="A926" s="1"/>
      <x:c r="B926" s="105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  <x:c r="CA926" s="1"/>
      <x:c r="CB926" s="1"/>
      <x:c r="CC926" s="1"/>
      <x:c r="CD926" s="1"/>
      <x:c r="CE926" s="1"/>
      <x:c r="CF926" s="1"/>
    </x:row>
    <x:row r="927" ht="15.75" customHeight="1">
      <x:c r="A927" s="1"/>
      <x:c r="B927" s="105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  <x:c r="CA927" s="1"/>
      <x:c r="CB927" s="1"/>
      <x:c r="CC927" s="1"/>
      <x:c r="CD927" s="1"/>
      <x:c r="CE927" s="1"/>
      <x:c r="CF927" s="1"/>
    </x:row>
    <x:row r="928" ht="15.75" customHeight="1">
      <x:c r="A928" s="1"/>
      <x:c r="B928" s="105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  <x:c r="CA928" s="1"/>
      <x:c r="CB928" s="1"/>
      <x:c r="CC928" s="1"/>
      <x:c r="CD928" s="1"/>
      <x:c r="CE928" s="1"/>
      <x:c r="CF928" s="1"/>
    </x:row>
    <x:row r="929" ht="15.75" customHeight="1">
      <x:c r="A929" s="1"/>
      <x:c r="B929" s="105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  <x:c r="CA929" s="1"/>
      <x:c r="CB929" s="1"/>
      <x:c r="CC929" s="1"/>
      <x:c r="CD929" s="1"/>
      <x:c r="CE929" s="1"/>
      <x:c r="CF929" s="1"/>
    </x:row>
    <x:row r="930" ht="15.75" customHeight="1">
      <x:c r="A930" s="1"/>
      <x:c r="B930" s="105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  <x:c r="CA930" s="1"/>
      <x:c r="CB930" s="1"/>
      <x:c r="CC930" s="1"/>
      <x:c r="CD930" s="1"/>
      <x:c r="CE930" s="1"/>
      <x:c r="CF930" s="1"/>
    </x:row>
    <x:row r="931" ht="15.75" customHeight="1">
      <x:c r="A931" s="1"/>
      <x:c r="B931" s="105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  <x:c r="CA931" s="1"/>
      <x:c r="CB931" s="1"/>
      <x:c r="CC931" s="1"/>
      <x:c r="CD931" s="1"/>
      <x:c r="CE931" s="1"/>
      <x:c r="CF931" s="1"/>
    </x:row>
    <x:row r="932" ht="15.75" customHeight="1">
      <x:c r="A932" s="1"/>
      <x:c r="B932" s="105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  <x:c r="CA932" s="1"/>
      <x:c r="CB932" s="1"/>
      <x:c r="CC932" s="1"/>
      <x:c r="CD932" s="1"/>
      <x:c r="CE932" s="1"/>
      <x:c r="CF932" s="1"/>
    </x:row>
    <x:row r="933" ht="15.75" customHeight="1">
      <x:c r="A933" s="1"/>
      <x:c r="B933" s="105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  <x:c r="CA933" s="1"/>
      <x:c r="CB933" s="1"/>
      <x:c r="CC933" s="1"/>
      <x:c r="CD933" s="1"/>
      <x:c r="CE933" s="1"/>
      <x:c r="CF933" s="1"/>
    </x:row>
    <x:row r="934" ht="15.75" customHeight="1">
      <x:c r="A934" s="1"/>
      <x:c r="B934" s="105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  <x:c r="CA934" s="1"/>
      <x:c r="CB934" s="1"/>
      <x:c r="CC934" s="1"/>
      <x:c r="CD934" s="1"/>
      <x:c r="CE934" s="1"/>
      <x:c r="CF934" s="1"/>
    </x:row>
    <x:row r="935" ht="15.75" customHeight="1">
      <x:c r="A935" s="1"/>
      <x:c r="B935" s="105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  <x:c r="CA935" s="1"/>
      <x:c r="CB935" s="1"/>
      <x:c r="CC935" s="1"/>
      <x:c r="CD935" s="1"/>
      <x:c r="CE935" s="1"/>
      <x:c r="CF935" s="1"/>
    </x:row>
    <x:row r="936" ht="15.75" customHeight="1">
      <x:c r="A936" s="1"/>
      <x:c r="B936" s="105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  <x:c r="CA936" s="1"/>
      <x:c r="CB936" s="1"/>
      <x:c r="CC936" s="1"/>
      <x:c r="CD936" s="1"/>
      <x:c r="CE936" s="1"/>
      <x:c r="CF936" s="1"/>
    </x:row>
    <x:row r="937" ht="15.75" customHeight="1">
      <x:c r="A937" s="1"/>
      <x:c r="B937" s="105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  <x:c r="CA937" s="1"/>
      <x:c r="CB937" s="1"/>
      <x:c r="CC937" s="1"/>
      <x:c r="CD937" s="1"/>
      <x:c r="CE937" s="1"/>
      <x:c r="CF937" s="1"/>
    </x:row>
    <x:row r="938" ht="15.75" customHeight="1">
      <x:c r="A938" s="1"/>
      <x:c r="B938" s="105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  <x:c r="CA938" s="1"/>
      <x:c r="CB938" s="1"/>
      <x:c r="CC938" s="1"/>
      <x:c r="CD938" s="1"/>
      <x:c r="CE938" s="1"/>
      <x:c r="CF938" s="1"/>
    </x:row>
    <x:row r="939" ht="15.75" customHeight="1">
      <x:c r="A939" s="1"/>
      <x:c r="B939" s="105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  <x:c r="CA939" s="1"/>
      <x:c r="CB939" s="1"/>
      <x:c r="CC939" s="1"/>
      <x:c r="CD939" s="1"/>
      <x:c r="CE939" s="1"/>
      <x:c r="CF939" s="1"/>
    </x:row>
    <x:row r="940" ht="15.75" customHeight="1">
      <x:c r="A940" s="1"/>
      <x:c r="B940" s="105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  <x:c r="CA940" s="1"/>
      <x:c r="CB940" s="1"/>
      <x:c r="CC940" s="1"/>
      <x:c r="CD940" s="1"/>
      <x:c r="CE940" s="1"/>
      <x:c r="CF940" s="1"/>
    </x:row>
    <x:row r="941" ht="15.75" customHeight="1">
      <x:c r="A941" s="1"/>
      <x:c r="B941" s="105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  <x:c r="CA941" s="1"/>
      <x:c r="CB941" s="1"/>
      <x:c r="CC941" s="1"/>
      <x:c r="CD941" s="1"/>
      <x:c r="CE941" s="1"/>
      <x:c r="CF941" s="1"/>
    </x:row>
    <x:row r="942" ht="15.75" customHeight="1">
      <x:c r="A942" s="1"/>
      <x:c r="B942" s="105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  <x:c r="CA942" s="1"/>
      <x:c r="CB942" s="1"/>
      <x:c r="CC942" s="1"/>
      <x:c r="CD942" s="1"/>
      <x:c r="CE942" s="1"/>
      <x:c r="CF942" s="1"/>
    </x:row>
    <x:row r="943" ht="15.75" customHeight="1">
      <x:c r="A943" s="1"/>
      <x:c r="B943" s="105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  <x:c r="CA943" s="1"/>
      <x:c r="CB943" s="1"/>
      <x:c r="CC943" s="1"/>
      <x:c r="CD943" s="1"/>
      <x:c r="CE943" s="1"/>
      <x:c r="CF943" s="1"/>
    </x:row>
    <x:row r="944" ht="15.75" customHeight="1">
      <x:c r="A944" s="1"/>
      <x:c r="B944" s="105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  <x:c r="CA944" s="1"/>
      <x:c r="CB944" s="1"/>
      <x:c r="CC944" s="1"/>
      <x:c r="CD944" s="1"/>
      <x:c r="CE944" s="1"/>
      <x:c r="CF944" s="1"/>
    </x:row>
    <x:row r="945" ht="15.75" customHeight="1">
      <x:c r="A945" s="1"/>
      <x:c r="B945" s="105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  <x:c r="CA945" s="1"/>
      <x:c r="CB945" s="1"/>
      <x:c r="CC945" s="1"/>
      <x:c r="CD945" s="1"/>
      <x:c r="CE945" s="1"/>
      <x:c r="CF945" s="1"/>
    </x:row>
    <x:row r="946" ht="15.75" customHeight="1">
      <x:c r="A946" s="1"/>
      <x:c r="B946" s="105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  <x:c r="CA946" s="1"/>
      <x:c r="CB946" s="1"/>
      <x:c r="CC946" s="1"/>
      <x:c r="CD946" s="1"/>
      <x:c r="CE946" s="1"/>
      <x:c r="CF946" s="1"/>
    </x:row>
    <x:row r="947" ht="15.75" customHeight="1">
      <x:c r="A947" s="1"/>
      <x:c r="B947" s="105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  <x:c r="CA947" s="1"/>
      <x:c r="CB947" s="1"/>
      <x:c r="CC947" s="1"/>
      <x:c r="CD947" s="1"/>
      <x:c r="CE947" s="1"/>
      <x:c r="CF947" s="1"/>
    </x:row>
    <x:row r="948" ht="15.75" customHeight="1">
      <x:c r="A948" s="1"/>
      <x:c r="B948" s="105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  <x:c r="CA948" s="1"/>
      <x:c r="CB948" s="1"/>
      <x:c r="CC948" s="1"/>
      <x:c r="CD948" s="1"/>
      <x:c r="CE948" s="1"/>
      <x:c r="CF948" s="1"/>
    </x:row>
    <x:row r="949" ht="15.75" customHeight="1">
      <x:c r="A949" s="1"/>
      <x:c r="B949" s="105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  <x:c r="CA949" s="1"/>
      <x:c r="CB949" s="1"/>
      <x:c r="CC949" s="1"/>
      <x:c r="CD949" s="1"/>
      <x:c r="CE949" s="1"/>
      <x:c r="CF949" s="1"/>
    </x:row>
    <x:row r="950" ht="15.75" customHeight="1">
      <x:c r="A950" s="1"/>
      <x:c r="B950" s="105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  <x:c r="CA950" s="1"/>
      <x:c r="CB950" s="1"/>
      <x:c r="CC950" s="1"/>
      <x:c r="CD950" s="1"/>
      <x:c r="CE950" s="1"/>
      <x:c r="CF950" s="1"/>
    </x:row>
    <x:row r="951" ht="15.75" customHeight="1">
      <x:c r="A951" s="1"/>
      <x:c r="B951" s="105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  <x:c r="CA951" s="1"/>
      <x:c r="CB951" s="1"/>
      <x:c r="CC951" s="1"/>
      <x:c r="CD951" s="1"/>
      <x:c r="CE951" s="1"/>
      <x:c r="CF951" s="1"/>
    </x:row>
    <x:row r="952" ht="15.75" customHeight="1">
      <x:c r="A952" s="1"/>
      <x:c r="B952" s="105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  <x:c r="CA952" s="1"/>
      <x:c r="CB952" s="1"/>
      <x:c r="CC952" s="1"/>
      <x:c r="CD952" s="1"/>
      <x:c r="CE952" s="1"/>
      <x:c r="CF952" s="1"/>
    </x:row>
    <x:row r="953" ht="15.75" customHeight="1">
      <x:c r="A953" s="1"/>
      <x:c r="B953" s="105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  <x:c r="CA953" s="1"/>
      <x:c r="CB953" s="1"/>
      <x:c r="CC953" s="1"/>
      <x:c r="CD953" s="1"/>
      <x:c r="CE953" s="1"/>
      <x:c r="CF953" s="1"/>
    </x:row>
    <x:row r="954" ht="15.75" customHeight="1">
      <x:c r="A954" s="1"/>
      <x:c r="B954" s="105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  <x:c r="CA954" s="1"/>
      <x:c r="CB954" s="1"/>
      <x:c r="CC954" s="1"/>
      <x:c r="CD954" s="1"/>
      <x:c r="CE954" s="1"/>
      <x:c r="CF954" s="1"/>
    </x:row>
    <x:row r="955" ht="15.75" customHeight="1">
      <x:c r="A955" s="1"/>
      <x:c r="B955" s="105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  <x:c r="CA955" s="1"/>
      <x:c r="CB955" s="1"/>
      <x:c r="CC955" s="1"/>
      <x:c r="CD955" s="1"/>
      <x:c r="CE955" s="1"/>
      <x:c r="CF955" s="1"/>
    </x:row>
    <x:row r="956" ht="15.75" customHeight="1">
      <x:c r="A956" s="1"/>
      <x:c r="B956" s="105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  <x:c r="CA956" s="1"/>
      <x:c r="CB956" s="1"/>
      <x:c r="CC956" s="1"/>
      <x:c r="CD956" s="1"/>
      <x:c r="CE956" s="1"/>
      <x:c r="CF956" s="1"/>
    </x:row>
    <x:row r="957" ht="15.75" customHeight="1">
      <x:c r="A957" s="1"/>
      <x:c r="B957" s="105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  <x:c r="CA957" s="1"/>
      <x:c r="CB957" s="1"/>
      <x:c r="CC957" s="1"/>
      <x:c r="CD957" s="1"/>
      <x:c r="CE957" s="1"/>
      <x:c r="CF957" s="1"/>
    </x:row>
    <x:row r="958" ht="15.75" customHeight="1">
      <x:c r="A958" s="1"/>
      <x:c r="B958" s="105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  <x:c r="CA958" s="1"/>
      <x:c r="CB958" s="1"/>
      <x:c r="CC958" s="1"/>
      <x:c r="CD958" s="1"/>
      <x:c r="CE958" s="1"/>
      <x:c r="CF958" s="1"/>
    </x:row>
    <x:row r="959" ht="15.75" customHeight="1">
      <x:c r="A959" s="1"/>
      <x:c r="B959" s="105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  <x:c r="CA959" s="1"/>
      <x:c r="CB959" s="1"/>
      <x:c r="CC959" s="1"/>
      <x:c r="CD959" s="1"/>
      <x:c r="CE959" s="1"/>
      <x:c r="CF959" s="1"/>
    </x:row>
    <x:row r="960" ht="15.75" customHeight="1">
      <x:c r="A960" s="1"/>
      <x:c r="B960" s="105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  <x:c r="CA960" s="1"/>
      <x:c r="CB960" s="1"/>
      <x:c r="CC960" s="1"/>
      <x:c r="CD960" s="1"/>
      <x:c r="CE960" s="1"/>
      <x:c r="CF960" s="1"/>
    </x:row>
    <x:row r="961" ht="15.75" customHeight="1">
      <x:c r="A961" s="1"/>
      <x:c r="B961" s="105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  <x:c r="CA961" s="1"/>
      <x:c r="CB961" s="1"/>
      <x:c r="CC961" s="1"/>
      <x:c r="CD961" s="1"/>
      <x:c r="CE961" s="1"/>
      <x:c r="CF961" s="1"/>
    </x:row>
    <x:row r="962" ht="15.75" customHeight="1">
      <x:c r="A962" s="1"/>
      <x:c r="B962" s="105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  <x:c r="CA962" s="1"/>
      <x:c r="CB962" s="1"/>
      <x:c r="CC962" s="1"/>
      <x:c r="CD962" s="1"/>
      <x:c r="CE962" s="1"/>
      <x:c r="CF962" s="1"/>
    </x:row>
    <x:row r="963" ht="15.75" customHeight="1">
      <x:c r="A963" s="1"/>
      <x:c r="B963" s="105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  <x:c r="CA963" s="1"/>
      <x:c r="CB963" s="1"/>
      <x:c r="CC963" s="1"/>
      <x:c r="CD963" s="1"/>
      <x:c r="CE963" s="1"/>
      <x:c r="CF963" s="1"/>
    </x:row>
    <x:row r="964" ht="15.75" customHeight="1">
      <x:c r="A964" s="1"/>
      <x:c r="B964" s="105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  <x:c r="CA964" s="1"/>
      <x:c r="CB964" s="1"/>
      <x:c r="CC964" s="1"/>
      <x:c r="CD964" s="1"/>
      <x:c r="CE964" s="1"/>
      <x:c r="CF964" s="1"/>
    </x:row>
    <x:row r="965" ht="15.75" customHeight="1">
      <x:c r="A965" s="1"/>
      <x:c r="B965" s="105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  <x:c r="CA965" s="1"/>
      <x:c r="CB965" s="1"/>
      <x:c r="CC965" s="1"/>
      <x:c r="CD965" s="1"/>
      <x:c r="CE965" s="1"/>
      <x:c r="CF965" s="1"/>
    </x:row>
    <x:row r="966" ht="15.75" customHeight="1">
      <x:c r="A966" s="1"/>
      <x:c r="B966" s="105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  <x:c r="CA966" s="1"/>
      <x:c r="CB966" s="1"/>
      <x:c r="CC966" s="1"/>
      <x:c r="CD966" s="1"/>
      <x:c r="CE966" s="1"/>
      <x:c r="CF966" s="1"/>
    </x:row>
    <x:row r="967" ht="15.75" customHeight="1">
      <x:c r="A967" s="1"/>
      <x:c r="B967" s="105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  <x:c r="CA967" s="1"/>
      <x:c r="CB967" s="1"/>
      <x:c r="CC967" s="1"/>
      <x:c r="CD967" s="1"/>
      <x:c r="CE967" s="1"/>
      <x:c r="CF967" s="1"/>
    </x:row>
    <x:row r="968" ht="15.75" customHeight="1">
      <x:c r="A968" s="1"/>
      <x:c r="B968" s="105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  <x:c r="CA968" s="1"/>
      <x:c r="CB968" s="1"/>
      <x:c r="CC968" s="1"/>
      <x:c r="CD968" s="1"/>
      <x:c r="CE968" s="1"/>
      <x:c r="CF968" s="1"/>
    </x:row>
    <x:row r="969" ht="15.75" customHeight="1">
      <x:c r="A969" s="1"/>
      <x:c r="B969" s="105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  <x:c r="CA969" s="1"/>
      <x:c r="CB969" s="1"/>
      <x:c r="CC969" s="1"/>
      <x:c r="CD969" s="1"/>
      <x:c r="CE969" s="1"/>
      <x:c r="CF969" s="1"/>
    </x:row>
    <x:row r="970" ht="15.75" customHeight="1">
      <x:c r="A970" s="1"/>
      <x:c r="B970" s="105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  <x:c r="CA970" s="1"/>
      <x:c r="CB970" s="1"/>
      <x:c r="CC970" s="1"/>
      <x:c r="CD970" s="1"/>
      <x:c r="CE970" s="1"/>
      <x:c r="CF970" s="1"/>
    </x:row>
    <x:row r="971" ht="15.75" customHeight="1">
      <x:c r="A971" s="1"/>
      <x:c r="B971" s="105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  <x:c r="CA971" s="1"/>
      <x:c r="CB971" s="1"/>
      <x:c r="CC971" s="1"/>
      <x:c r="CD971" s="1"/>
      <x:c r="CE971" s="1"/>
      <x:c r="CF971" s="1"/>
    </x:row>
    <x:row r="972" ht="15.75" customHeight="1">
      <x:c r="A972" s="1"/>
      <x:c r="B972" s="105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  <x:c r="CA972" s="1"/>
      <x:c r="CB972" s="1"/>
      <x:c r="CC972" s="1"/>
      <x:c r="CD972" s="1"/>
      <x:c r="CE972" s="1"/>
      <x:c r="CF972" s="1"/>
    </x:row>
    <x:row r="973" ht="15.75" customHeight="1">
      <x:c r="A973" s="1"/>
      <x:c r="B973" s="105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  <x:c r="CA973" s="1"/>
      <x:c r="CB973" s="1"/>
      <x:c r="CC973" s="1"/>
      <x:c r="CD973" s="1"/>
      <x:c r="CE973" s="1"/>
      <x:c r="CF973" s="1"/>
    </x:row>
    <x:row r="974" ht="15.75" customHeight="1">
      <x:c r="A974" s="1"/>
      <x:c r="B974" s="105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  <x:c r="CA974" s="1"/>
      <x:c r="CB974" s="1"/>
      <x:c r="CC974" s="1"/>
      <x:c r="CD974" s="1"/>
      <x:c r="CE974" s="1"/>
      <x:c r="CF974" s="1"/>
    </x:row>
    <x:row r="975" ht="15.75" customHeight="1">
      <x:c r="A975" s="1"/>
      <x:c r="B975" s="105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  <x:c r="CA975" s="1"/>
      <x:c r="CB975" s="1"/>
      <x:c r="CC975" s="1"/>
      <x:c r="CD975" s="1"/>
      <x:c r="CE975" s="1"/>
      <x:c r="CF975" s="1"/>
    </x:row>
    <x:row r="976" ht="15.75" customHeight="1">
      <x:c r="A976" s="1"/>
      <x:c r="B976" s="105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  <x:c r="CA976" s="1"/>
      <x:c r="CB976" s="1"/>
      <x:c r="CC976" s="1"/>
      <x:c r="CD976" s="1"/>
      <x:c r="CE976" s="1"/>
      <x:c r="CF976" s="1"/>
    </x:row>
    <x:row r="977" ht="15.75" customHeight="1">
      <x:c r="A977" s="1"/>
      <x:c r="B977" s="105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  <x:c r="CA977" s="1"/>
      <x:c r="CB977" s="1"/>
      <x:c r="CC977" s="1"/>
      <x:c r="CD977" s="1"/>
      <x:c r="CE977" s="1"/>
      <x:c r="CF977" s="1"/>
    </x:row>
    <x:row r="978" ht="15.75" customHeight="1">
      <x:c r="A978" s="1"/>
      <x:c r="B978" s="105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  <x:c r="CA978" s="1"/>
      <x:c r="CB978" s="1"/>
      <x:c r="CC978" s="1"/>
      <x:c r="CD978" s="1"/>
      <x:c r="CE978" s="1"/>
      <x:c r="CF978" s="1"/>
    </x:row>
    <x:row r="979" ht="15.75" customHeight="1">
      <x:c r="A979" s="1"/>
      <x:c r="B979" s="105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  <x:c r="CA979" s="1"/>
      <x:c r="CB979" s="1"/>
      <x:c r="CC979" s="1"/>
      <x:c r="CD979" s="1"/>
      <x:c r="CE979" s="1"/>
      <x:c r="CF979" s="1"/>
    </x:row>
    <x:row r="980" ht="15.75" customHeight="1">
      <x:c r="A980" s="1"/>
      <x:c r="B980" s="105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  <x:c r="CA980" s="1"/>
      <x:c r="CB980" s="1"/>
      <x:c r="CC980" s="1"/>
      <x:c r="CD980" s="1"/>
      <x:c r="CE980" s="1"/>
      <x:c r="CF980" s="1"/>
    </x:row>
    <x:row r="981" ht="15.75" customHeight="1">
      <x:c r="A981" s="1"/>
      <x:c r="B981" s="105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  <x:c r="CA981" s="1"/>
      <x:c r="CB981" s="1"/>
      <x:c r="CC981" s="1"/>
      <x:c r="CD981" s="1"/>
      <x:c r="CE981" s="1"/>
      <x:c r="CF981" s="1"/>
    </x:row>
    <x:row r="982" ht="15.75" customHeight="1">
      <x:c r="A982" s="1"/>
      <x:c r="B982" s="105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  <x:c r="CA982" s="1"/>
      <x:c r="CB982" s="1"/>
      <x:c r="CC982" s="1"/>
      <x:c r="CD982" s="1"/>
      <x:c r="CE982" s="1"/>
      <x:c r="CF982" s="1"/>
    </x:row>
    <x:row r="983" ht="15.75" customHeight="1">
      <x:c r="A983" s="1"/>
      <x:c r="B983" s="105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  <x:c r="CA983" s="1"/>
      <x:c r="CB983" s="1"/>
      <x:c r="CC983" s="1"/>
      <x:c r="CD983" s="1"/>
      <x:c r="CE983" s="1"/>
      <x:c r="CF983" s="1"/>
    </x:row>
    <x:row r="984" ht="15.75" customHeight="1">
      <x:c r="A984" s="1"/>
      <x:c r="B984" s="105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  <x:c r="CA984" s="1"/>
      <x:c r="CB984" s="1"/>
      <x:c r="CC984" s="1"/>
      <x:c r="CD984" s="1"/>
      <x:c r="CE984" s="1"/>
      <x:c r="CF984" s="1"/>
    </x:row>
    <x:row r="985" ht="15.75" customHeight="1">
      <x:c r="A985" s="1"/>
      <x:c r="B985" s="105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  <x:c r="CA985" s="1"/>
      <x:c r="CB985" s="1"/>
      <x:c r="CC985" s="1"/>
      <x:c r="CD985" s="1"/>
      <x:c r="CE985" s="1"/>
      <x:c r="CF985" s="1"/>
    </x:row>
    <x:row r="986" ht="15.75" customHeight="1">
      <x:c r="A986" s="1"/>
      <x:c r="B986" s="105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  <x:c r="CA986" s="1"/>
      <x:c r="CB986" s="1"/>
      <x:c r="CC986" s="1"/>
      <x:c r="CD986" s="1"/>
      <x:c r="CE986" s="1"/>
      <x:c r="CF986" s="1"/>
    </x:row>
    <x:row r="987" ht="15.75" customHeight="1">
      <x:c r="A987" s="1"/>
      <x:c r="B987" s="105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  <x:c r="CA987" s="1"/>
      <x:c r="CB987" s="1"/>
      <x:c r="CC987" s="1"/>
      <x:c r="CD987" s="1"/>
      <x:c r="CE987" s="1"/>
      <x:c r="CF987" s="1"/>
    </x:row>
    <x:row r="988" ht="15.75" customHeight="1">
      <x:c r="A988" s="1"/>
      <x:c r="B988" s="105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  <x:c r="CA988" s="1"/>
      <x:c r="CB988" s="1"/>
      <x:c r="CC988" s="1"/>
      <x:c r="CD988" s="1"/>
      <x:c r="CE988" s="1"/>
      <x:c r="CF988" s="1"/>
    </x:row>
    <x:row r="989" ht="15.75" customHeight="1">
      <x:c r="A989" s="1"/>
      <x:c r="B989" s="105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  <x:c r="CA989" s="1"/>
      <x:c r="CB989" s="1"/>
      <x:c r="CC989" s="1"/>
      <x:c r="CD989" s="1"/>
      <x:c r="CE989" s="1"/>
      <x:c r="CF989" s="1"/>
    </x:row>
    <x:row r="990" ht="15.75" customHeight="1">
      <x:c r="A990" s="1"/>
      <x:c r="B990" s="105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  <x:c r="CA990" s="1"/>
      <x:c r="CB990" s="1"/>
      <x:c r="CC990" s="1"/>
      <x:c r="CD990" s="1"/>
      <x:c r="CE990" s="1"/>
      <x:c r="CF990" s="1"/>
    </x:row>
    <x:row r="991" ht="15.75" customHeight="1">
      <x:c r="A991" s="1"/>
      <x:c r="B991" s="105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  <x:c r="CA991" s="1"/>
      <x:c r="CB991" s="1"/>
      <x:c r="CC991" s="1"/>
      <x:c r="CD991" s="1"/>
      <x:c r="CE991" s="1"/>
      <x:c r="CF991" s="1"/>
    </x:row>
    <x:row r="992" ht="15.75" customHeight="1">
      <x:c r="A992" s="1"/>
      <x:c r="B992" s="105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  <x:c r="CA992" s="1"/>
      <x:c r="CB992" s="1"/>
      <x:c r="CC992" s="1"/>
      <x:c r="CD992" s="1"/>
      <x:c r="CE992" s="1"/>
      <x:c r="CF992" s="1"/>
    </x:row>
    <x:row r="993" ht="15.75" customHeight="1">
      <x:c r="A993" s="1"/>
      <x:c r="B993" s="105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  <x:c r="CA993" s="1"/>
      <x:c r="CB993" s="1"/>
      <x:c r="CC993" s="1"/>
      <x:c r="CD993" s="1"/>
      <x:c r="CE993" s="1"/>
      <x:c r="CF993" s="1"/>
    </x:row>
    <x:row r="994" ht="15.75" customHeight="1">
      <x:c r="A994" s="1"/>
      <x:c r="B994" s="105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  <x:c r="CA994" s="1"/>
      <x:c r="CB994" s="1"/>
      <x:c r="CC994" s="1"/>
      <x:c r="CD994" s="1"/>
      <x:c r="CE994" s="1"/>
      <x:c r="CF994" s="1"/>
    </x:row>
    <x:row r="995" ht="15.75" customHeight="1">
      <x:c r="A995" s="1"/>
      <x:c r="B995" s="105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  <x:c r="CA995" s="1"/>
      <x:c r="CB995" s="1"/>
      <x:c r="CC995" s="1"/>
      <x:c r="CD995" s="1"/>
      <x:c r="CE995" s="1"/>
      <x:c r="CF995" s="1"/>
    </x:row>
    <x:row r="996" ht="15.75" customHeight="1">
      <x:c r="A996" s="1"/>
      <x:c r="B996" s="105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  <x:c r="CA996" s="1"/>
      <x:c r="CB996" s="1"/>
      <x:c r="CC996" s="1"/>
      <x:c r="CD996" s="1"/>
      <x:c r="CE996" s="1"/>
      <x:c r="CF996" s="1"/>
    </x:row>
    <x:row r="997" ht="15.75" customHeight="1">
      <x:c r="A997" s="1"/>
      <x:c r="B997" s="105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  <x:c r="CA997" s="1"/>
      <x:c r="CB997" s="1"/>
      <x:c r="CC997" s="1"/>
      <x:c r="CD997" s="1"/>
      <x:c r="CE997" s="1"/>
      <x:c r="CF997" s="1"/>
    </x:row>
    <x:row r="998" ht="15.75" customHeight="1">
      <x:c r="A998" s="1"/>
      <x:c r="B998" s="105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  <x:c r="CA998" s="1"/>
      <x:c r="CB998" s="1"/>
      <x:c r="CC998" s="1"/>
      <x:c r="CD998" s="1"/>
      <x:c r="CE998" s="1"/>
      <x:c r="CF998" s="1"/>
    </x:row>
    <x:row r="999" ht="15.75" customHeight="1">
      <x:c r="A999" s="1"/>
      <x:c r="B999" s="105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  <x:c r="CA999" s="1"/>
      <x:c r="CB999" s="1"/>
      <x:c r="CC999" s="1"/>
      <x:c r="CD999" s="1"/>
      <x:c r="CE999" s="1"/>
      <x:c r="CF999" s="1"/>
    </x:row>
    <x:row r="1000" ht="15.75" customHeight="1">
      <x:c r="A1000" s="1"/>
      <x:c r="B1000" s="105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  <x:c r="CA1000" s="1"/>
      <x:c r="CB1000" s="1"/>
      <x:c r="CC1000" s="1"/>
      <x:c r="CD1000" s="1"/>
      <x:c r="CE1000" s="1"/>
      <x:c r="CF1000" s="1"/>
    </x:row>
  </x:sheetData>
  <x:mergeCells>
    <x:mergeCell ref="AW2:AY2"/>
    <x:mergeCell ref="AZ2:BB2"/>
    <x:mergeCell ref="BC2:BE2"/>
    <x:mergeCell ref="BF2:BH2"/>
    <x:mergeCell ref="BI2:BK2"/>
    <x:mergeCell ref="BL2:BN2"/>
    <x:mergeCell ref="BO2:BQ2"/>
    <x:mergeCell ref="BR2:BV2"/>
    <x:mergeCell ref="B1:B3"/>
    <x:mergeCell ref="C1:C3"/>
    <x:mergeCell ref="D1:F2"/>
    <x:mergeCell ref="G1:I2"/>
    <x:mergeCell ref="J1:L2"/>
    <x:mergeCell ref="M1:R1"/>
    <x:mergeCell ref="S1:BV1"/>
    <x:mergeCell ref="BW2:BW3"/>
    <x:mergeCell ref="BW1:CA1"/>
    <x:mergeCell ref="CB1:CF1"/>
    <x:mergeCell ref="BX2:CA2"/>
    <x:mergeCell ref="CB2:CF2"/>
    <x:mergeCell ref="M2:N2"/>
    <x:mergeCell ref="O2:P2"/>
    <x:mergeCell ref="Q2:R2"/>
    <x:mergeCell ref="S2:U2"/>
    <x:mergeCell ref="V2:X2"/>
    <x:mergeCell ref="Y2:AA2"/>
    <x:mergeCell ref="AB2:AD2"/>
    <x:mergeCell ref="AE2:AG2"/>
    <x:mergeCell ref="AH2:AJ2"/>
    <x:mergeCell ref="AK2:AM2"/>
    <x:mergeCell ref="AN2:AP2"/>
    <x:mergeCell ref="AQ2:AS2"/>
  </x:mergeCells>
  <x:conditionalFormatting sqref="BF2:BH2">
    <x:cfRule type="cellIs" dxfId="0" priority="1" operator="lessThan">
      <x:formula>1</x:formula>
    </x:cfRule>
  </x:conditionalFormatting>
  <x:conditionalFormatting sqref="U4:U4">
    <x:cfRule type="colorScale" priority="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4:U4">
    <x:cfRule type="colorScale" priority="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4:U4">
    <x:cfRule type="colorScale" priority="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5:U20">
    <x:cfRule type="colorScale" priority="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5:U20">
    <x:cfRule type="colorScale" priority="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1:U21">
    <x:cfRule type="colorScale" priority="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21:U21">
    <x:cfRule type="colorScale" priority="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1:U21">
    <x:cfRule type="colorScale" priority="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21:U21">
    <x:cfRule type="cellIs" dxfId="0" priority="10" operator="between">
      <x:formula>0</x:formula>
      <x:formula>1</x:formula>
    </x:cfRule>
  </x:conditionalFormatting>
  <x:conditionalFormatting sqref="U21:U21">
    <x:cfRule type="cellIs" dxfId="1" priority="11" operator="equal">
      <x:formula>2</x:formula>
    </x:cfRule>
  </x:conditionalFormatting>
  <x:conditionalFormatting sqref="U21:U21">
    <x:cfRule type="cellIs" dxfId="2" priority="12" operator="equal">
      <x:formula>3</x:formula>
    </x:cfRule>
  </x:conditionalFormatting>
  <x:conditionalFormatting sqref="U21:U21">
    <x:cfRule type="cellIs" dxfId="2" priority="13" operator="greaterThan">
      <x:formula>3</x:formula>
    </x:cfRule>
  </x:conditionalFormatting>
  <x:conditionalFormatting sqref="U21:U21">
    <x:cfRule type="cellIs" dxfId="3" priority="14" operator="equal">
      <x:formula>3</x:formula>
    </x:cfRule>
  </x:conditionalFormatting>
  <x:conditionalFormatting sqref="U21:U21">
    <x:cfRule type="cellIs" dxfId="3" priority="15" operator="greaterThan">
      <x:formula>3</x:formula>
    </x:cfRule>
  </x:conditionalFormatting>
  <x:conditionalFormatting sqref="U22:U22">
    <x:cfRule type="colorScale" priority="1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22:U22">
    <x:cfRule type="colorScale" priority="1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2:U22">
    <x:cfRule type="colorScale" priority="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22:U22">
    <x:cfRule type="cellIs" dxfId="0" priority="19" operator="between">
      <x:formula>0</x:formula>
      <x:formula>1</x:formula>
    </x:cfRule>
  </x:conditionalFormatting>
  <x:conditionalFormatting sqref="U22:U22">
    <x:cfRule type="cellIs" dxfId="1" priority="20" operator="equal">
      <x:formula>2</x:formula>
    </x:cfRule>
  </x:conditionalFormatting>
  <x:conditionalFormatting sqref="U22:U22">
    <x:cfRule type="cellIs" dxfId="2" priority="21" operator="equal">
      <x:formula>3</x:formula>
    </x:cfRule>
  </x:conditionalFormatting>
  <x:conditionalFormatting sqref="U22:U22">
    <x:cfRule type="cellIs" dxfId="2" priority="22" operator="greaterThan">
      <x:formula>3</x:formula>
    </x:cfRule>
  </x:conditionalFormatting>
  <x:conditionalFormatting sqref="U22:U22">
    <x:cfRule type="cellIs" dxfId="3" priority="23" operator="equal">
      <x:formula>3</x:formula>
    </x:cfRule>
  </x:conditionalFormatting>
  <x:conditionalFormatting sqref="U22:U22">
    <x:cfRule type="cellIs" dxfId="3" priority="24" operator="greaterThan">
      <x:formula>3</x:formula>
    </x:cfRule>
  </x:conditionalFormatting>
  <x:conditionalFormatting sqref="X21:X21">
    <x:cfRule type="colorScale" priority="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21:X21">
    <x:cfRule type="colorScale" priority="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21:X21">
    <x:cfRule type="colorScale" priority="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21:X21">
    <x:cfRule type="cellIs" dxfId="0" priority="28" operator="between">
      <x:formula>0</x:formula>
      <x:formula>1</x:formula>
    </x:cfRule>
  </x:conditionalFormatting>
  <x:conditionalFormatting sqref="X21:X21">
    <x:cfRule type="cellIs" dxfId="1" priority="29" operator="equal">
      <x:formula>2</x:formula>
    </x:cfRule>
  </x:conditionalFormatting>
  <x:conditionalFormatting sqref="X21:X21">
    <x:cfRule type="cellIs" dxfId="2" priority="30" operator="equal">
      <x:formula>3</x:formula>
    </x:cfRule>
  </x:conditionalFormatting>
  <x:conditionalFormatting sqref="X21:X21">
    <x:cfRule type="cellIs" dxfId="2" priority="31" operator="greaterThan">
      <x:formula>3</x:formula>
    </x:cfRule>
  </x:conditionalFormatting>
  <x:conditionalFormatting sqref="X21:X21">
    <x:cfRule type="cellIs" dxfId="3" priority="32" operator="equal">
      <x:formula>3</x:formula>
    </x:cfRule>
  </x:conditionalFormatting>
  <x:conditionalFormatting sqref="X21:X21">
    <x:cfRule type="cellIs" dxfId="3" priority="33" operator="greaterThan">
      <x:formula>3</x:formula>
    </x:cfRule>
  </x:conditionalFormatting>
  <x:conditionalFormatting sqref="X22:X22">
    <x:cfRule type="colorScale" priority="3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22:X22">
    <x:cfRule type="colorScale" priority="3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22:X22">
    <x:cfRule type="colorScale" priority="3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22:X22">
    <x:cfRule type="cellIs" dxfId="0" priority="37" operator="between">
      <x:formula>0</x:formula>
      <x:formula>1</x:formula>
    </x:cfRule>
  </x:conditionalFormatting>
  <x:conditionalFormatting sqref="X22:X22">
    <x:cfRule type="cellIs" dxfId="1" priority="38" operator="equal">
      <x:formula>2</x:formula>
    </x:cfRule>
  </x:conditionalFormatting>
  <x:conditionalFormatting sqref="X22:X22">
    <x:cfRule type="cellIs" dxfId="2" priority="39" operator="equal">
      <x:formula>3</x:formula>
    </x:cfRule>
  </x:conditionalFormatting>
  <x:conditionalFormatting sqref="X22:X22">
    <x:cfRule type="cellIs" dxfId="2" priority="40" operator="greaterThan">
      <x:formula>3</x:formula>
    </x:cfRule>
  </x:conditionalFormatting>
  <x:conditionalFormatting sqref="X22:X22">
    <x:cfRule type="cellIs" dxfId="3" priority="41" operator="equal">
      <x:formula>3</x:formula>
    </x:cfRule>
  </x:conditionalFormatting>
  <x:conditionalFormatting sqref="X22:X22">
    <x:cfRule type="cellIs" dxfId="3" priority="42" operator="greaterThan">
      <x:formula>3</x:formula>
    </x:cfRule>
  </x:conditionalFormatting>
  <x:conditionalFormatting sqref="AA21:AA21">
    <x:cfRule type="colorScale" priority="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21:AA21">
    <x:cfRule type="colorScale" priority="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21:AA21">
    <x:cfRule type="colorScale" priority="4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21:AA21">
    <x:cfRule type="cellIs" dxfId="0" priority="46" operator="between">
      <x:formula>0</x:formula>
      <x:formula>1</x:formula>
    </x:cfRule>
  </x:conditionalFormatting>
  <x:conditionalFormatting sqref="AA21:AA21">
    <x:cfRule type="cellIs" dxfId="1" priority="47" operator="equal">
      <x:formula>2</x:formula>
    </x:cfRule>
  </x:conditionalFormatting>
  <x:conditionalFormatting sqref="AA21:AA21">
    <x:cfRule type="cellIs" dxfId="2" priority="48" operator="equal">
      <x:formula>3</x:formula>
    </x:cfRule>
  </x:conditionalFormatting>
  <x:conditionalFormatting sqref="AA21:AA21">
    <x:cfRule type="cellIs" dxfId="2" priority="49" operator="greaterThan">
      <x:formula>3</x:formula>
    </x:cfRule>
  </x:conditionalFormatting>
  <x:conditionalFormatting sqref="AA21:AA21">
    <x:cfRule type="cellIs" dxfId="3" priority="50" operator="equal">
      <x:formula>3</x:formula>
    </x:cfRule>
  </x:conditionalFormatting>
  <x:conditionalFormatting sqref="AA21:AA21">
    <x:cfRule type="cellIs" dxfId="3" priority="51" operator="greaterThan">
      <x:formula>3</x:formula>
    </x:cfRule>
  </x:conditionalFormatting>
  <x:conditionalFormatting sqref="AA22:AA22">
    <x:cfRule type="colorScale" priority="5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22:AA22">
    <x:cfRule type="colorScale" priority="5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22:AA22">
    <x:cfRule type="colorScale" priority="5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22:AA22">
    <x:cfRule type="cellIs" dxfId="0" priority="55" operator="between">
      <x:formula>0</x:formula>
      <x:formula>1</x:formula>
    </x:cfRule>
  </x:conditionalFormatting>
  <x:conditionalFormatting sqref="AA22:AA22">
    <x:cfRule type="cellIs" dxfId="1" priority="56" operator="equal">
      <x:formula>2</x:formula>
    </x:cfRule>
  </x:conditionalFormatting>
  <x:conditionalFormatting sqref="AA22:AA22">
    <x:cfRule type="cellIs" dxfId="2" priority="57" operator="equal">
      <x:formula>3</x:formula>
    </x:cfRule>
  </x:conditionalFormatting>
  <x:conditionalFormatting sqref="AA22:AA22">
    <x:cfRule type="cellIs" dxfId="2" priority="58" operator="greaterThan">
      <x:formula>3</x:formula>
    </x:cfRule>
  </x:conditionalFormatting>
  <x:conditionalFormatting sqref="AA22:AA22">
    <x:cfRule type="cellIs" dxfId="3" priority="59" operator="equal">
      <x:formula>3</x:formula>
    </x:cfRule>
  </x:conditionalFormatting>
  <x:conditionalFormatting sqref="AA22:AA22">
    <x:cfRule type="cellIs" dxfId="3" priority="60" operator="greaterThan">
      <x:formula>3</x:formula>
    </x:cfRule>
  </x:conditionalFormatting>
  <x:conditionalFormatting sqref="AD21:AD21">
    <x:cfRule type="colorScale" priority="6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21:AD21">
    <x:cfRule type="colorScale" priority="6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21:AD21">
    <x:cfRule type="colorScale" priority="6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21:AD21">
    <x:cfRule type="cellIs" dxfId="0" priority="64" operator="between">
      <x:formula>0</x:formula>
      <x:formula>1</x:formula>
    </x:cfRule>
  </x:conditionalFormatting>
  <x:conditionalFormatting sqref="AD21:AD21">
    <x:cfRule type="cellIs" dxfId="1" priority="65" operator="equal">
      <x:formula>2</x:formula>
    </x:cfRule>
  </x:conditionalFormatting>
  <x:conditionalFormatting sqref="AD21:AD21">
    <x:cfRule type="cellIs" dxfId="2" priority="66" operator="equal">
      <x:formula>3</x:formula>
    </x:cfRule>
  </x:conditionalFormatting>
  <x:conditionalFormatting sqref="AD21:AD21">
    <x:cfRule type="cellIs" dxfId="2" priority="67" operator="greaterThan">
      <x:formula>3</x:formula>
    </x:cfRule>
  </x:conditionalFormatting>
  <x:conditionalFormatting sqref="AD21:AD21">
    <x:cfRule type="cellIs" dxfId="3" priority="68" operator="equal">
      <x:formula>3</x:formula>
    </x:cfRule>
  </x:conditionalFormatting>
  <x:conditionalFormatting sqref="AD21:AD21">
    <x:cfRule type="cellIs" dxfId="3" priority="69" operator="greaterThan">
      <x:formula>3</x:formula>
    </x:cfRule>
  </x:conditionalFormatting>
  <x:conditionalFormatting sqref="AD22:AD22">
    <x:cfRule type="colorScale" priority="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22:AD22">
    <x:cfRule type="colorScale" priority="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22:AD22">
    <x:cfRule type="colorScale" priority="7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22:AD22">
    <x:cfRule type="cellIs" dxfId="0" priority="73" operator="between">
      <x:formula>0</x:formula>
      <x:formula>1</x:formula>
    </x:cfRule>
  </x:conditionalFormatting>
  <x:conditionalFormatting sqref="AD22:AD22">
    <x:cfRule type="cellIs" dxfId="1" priority="74" operator="equal">
      <x:formula>2</x:formula>
    </x:cfRule>
  </x:conditionalFormatting>
  <x:conditionalFormatting sqref="AD22:AD22">
    <x:cfRule type="cellIs" dxfId="2" priority="75" operator="equal">
      <x:formula>3</x:formula>
    </x:cfRule>
  </x:conditionalFormatting>
  <x:conditionalFormatting sqref="AD22:AD22">
    <x:cfRule type="cellIs" dxfId="2" priority="76" operator="greaterThan">
      <x:formula>3</x:formula>
    </x:cfRule>
  </x:conditionalFormatting>
  <x:conditionalFormatting sqref="AD22:AD22">
    <x:cfRule type="cellIs" dxfId="3" priority="77" operator="equal">
      <x:formula>3</x:formula>
    </x:cfRule>
  </x:conditionalFormatting>
  <x:conditionalFormatting sqref="AD22:AD22">
    <x:cfRule type="cellIs" dxfId="3" priority="78" operator="greaterThan">
      <x:formula>3</x:formula>
    </x:cfRule>
  </x:conditionalFormatting>
  <x:conditionalFormatting sqref="AG21:AG21">
    <x:cfRule type="colorScale" priority="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21:AG21">
    <x:cfRule type="colorScale" priority="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21:AG21">
    <x:cfRule type="colorScale" priority="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21:AG21">
    <x:cfRule type="cellIs" dxfId="0" priority="82" operator="between">
      <x:formula>0</x:formula>
      <x:formula>1</x:formula>
    </x:cfRule>
  </x:conditionalFormatting>
  <x:conditionalFormatting sqref="AG21:AG21">
    <x:cfRule type="cellIs" dxfId="1" priority="83" operator="equal">
      <x:formula>2</x:formula>
    </x:cfRule>
  </x:conditionalFormatting>
  <x:conditionalFormatting sqref="AG21:AG21">
    <x:cfRule type="cellIs" dxfId="2" priority="84" operator="equal">
      <x:formula>3</x:formula>
    </x:cfRule>
  </x:conditionalFormatting>
  <x:conditionalFormatting sqref="AG21:AG21">
    <x:cfRule type="cellIs" dxfId="2" priority="85" operator="greaterThan">
      <x:formula>3</x:formula>
    </x:cfRule>
  </x:conditionalFormatting>
  <x:conditionalFormatting sqref="AG21:AG21">
    <x:cfRule type="cellIs" dxfId="3" priority="86" operator="equal">
      <x:formula>3</x:formula>
    </x:cfRule>
  </x:conditionalFormatting>
  <x:conditionalFormatting sqref="AG21:AG21">
    <x:cfRule type="cellIs" dxfId="3" priority="87" operator="greaterThan">
      <x:formula>3</x:formula>
    </x:cfRule>
  </x:conditionalFormatting>
  <x:conditionalFormatting sqref="AG22:AG22">
    <x:cfRule type="colorScale" priority="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22:AG22">
    <x:cfRule type="colorScale" priority="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22:AG22">
    <x:cfRule type="colorScale" priority="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22:AG22">
    <x:cfRule type="cellIs" dxfId="0" priority="91" operator="between">
      <x:formula>0</x:formula>
      <x:formula>1</x:formula>
    </x:cfRule>
  </x:conditionalFormatting>
  <x:conditionalFormatting sqref="AG22:AG22">
    <x:cfRule type="cellIs" dxfId="1" priority="92" operator="equal">
      <x:formula>2</x:formula>
    </x:cfRule>
  </x:conditionalFormatting>
  <x:conditionalFormatting sqref="AG22:AG22">
    <x:cfRule type="cellIs" dxfId="2" priority="93" operator="equal">
      <x:formula>3</x:formula>
    </x:cfRule>
  </x:conditionalFormatting>
  <x:conditionalFormatting sqref="AG22:AG22">
    <x:cfRule type="cellIs" dxfId="2" priority="94" operator="greaterThan">
      <x:formula>3</x:formula>
    </x:cfRule>
  </x:conditionalFormatting>
  <x:conditionalFormatting sqref="AG22:AG22">
    <x:cfRule type="cellIs" dxfId="3" priority="95" operator="equal">
      <x:formula>3</x:formula>
    </x:cfRule>
  </x:conditionalFormatting>
  <x:conditionalFormatting sqref="AG22:AG22">
    <x:cfRule type="cellIs" dxfId="3" priority="96" operator="greaterThan">
      <x:formula>3</x:formula>
    </x:cfRule>
  </x:conditionalFormatting>
  <x:conditionalFormatting sqref="AJ21:AJ21">
    <x:cfRule type="colorScale" priority="9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21:AJ21">
    <x:cfRule type="colorScale" priority="9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21:AJ21">
    <x:cfRule type="colorScale" priority="9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21:AJ21">
    <x:cfRule type="cellIs" dxfId="0" priority="100" operator="between">
      <x:formula>0</x:formula>
      <x:formula>1</x:formula>
    </x:cfRule>
  </x:conditionalFormatting>
  <x:conditionalFormatting sqref="AJ21:AJ21">
    <x:cfRule type="cellIs" dxfId="1" priority="101" operator="equal">
      <x:formula>2</x:formula>
    </x:cfRule>
  </x:conditionalFormatting>
  <x:conditionalFormatting sqref="AJ21:AJ21">
    <x:cfRule type="cellIs" dxfId="2" priority="102" operator="equal">
      <x:formula>3</x:formula>
    </x:cfRule>
  </x:conditionalFormatting>
  <x:conditionalFormatting sqref="AJ21:AJ21">
    <x:cfRule type="cellIs" dxfId="2" priority="103" operator="greaterThan">
      <x:formula>3</x:formula>
    </x:cfRule>
  </x:conditionalFormatting>
  <x:conditionalFormatting sqref="AJ21:AJ21">
    <x:cfRule type="cellIs" dxfId="3" priority="104" operator="equal">
      <x:formula>3</x:formula>
    </x:cfRule>
  </x:conditionalFormatting>
  <x:conditionalFormatting sqref="AJ21:AJ21">
    <x:cfRule type="cellIs" dxfId="3" priority="105" operator="greaterThan">
      <x:formula>3</x:formula>
    </x:cfRule>
  </x:conditionalFormatting>
  <x:conditionalFormatting sqref="AJ22:AJ22">
    <x:cfRule type="colorScale" priority="10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22:AJ22">
    <x:cfRule type="colorScale" priority="10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22:AJ22">
    <x:cfRule type="colorScale" priority="1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22:AJ22">
    <x:cfRule type="cellIs" dxfId="0" priority="109" operator="between">
      <x:formula>0</x:formula>
      <x:formula>1</x:formula>
    </x:cfRule>
  </x:conditionalFormatting>
  <x:conditionalFormatting sqref="AJ22:AJ22">
    <x:cfRule type="cellIs" dxfId="1" priority="110" operator="equal">
      <x:formula>2</x:formula>
    </x:cfRule>
  </x:conditionalFormatting>
  <x:conditionalFormatting sqref="AJ22:AJ22">
    <x:cfRule type="cellIs" dxfId="2" priority="111" operator="equal">
      <x:formula>3</x:formula>
    </x:cfRule>
  </x:conditionalFormatting>
  <x:conditionalFormatting sqref="AJ22:AJ22">
    <x:cfRule type="cellIs" dxfId="2" priority="112" operator="greaterThan">
      <x:formula>3</x:formula>
    </x:cfRule>
  </x:conditionalFormatting>
  <x:conditionalFormatting sqref="AJ22:AJ22">
    <x:cfRule type="cellIs" dxfId="3" priority="113" operator="equal">
      <x:formula>3</x:formula>
    </x:cfRule>
  </x:conditionalFormatting>
  <x:conditionalFormatting sqref="AJ22:AJ22">
    <x:cfRule type="cellIs" dxfId="3" priority="114" operator="greaterThan">
      <x:formula>3</x:formula>
    </x:cfRule>
  </x:conditionalFormatting>
  <x:conditionalFormatting sqref="AM21:AM21">
    <x:cfRule type="colorScale" priority="1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21:AM21">
    <x:cfRule type="colorScale" priority="1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21:AM21">
    <x:cfRule type="colorScale" priority="1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21:AM21">
    <x:cfRule type="cellIs" dxfId="0" priority="118" operator="between">
      <x:formula>0</x:formula>
      <x:formula>1</x:formula>
    </x:cfRule>
  </x:conditionalFormatting>
  <x:conditionalFormatting sqref="AM21:AM21">
    <x:cfRule type="cellIs" dxfId="1" priority="119" operator="equal">
      <x:formula>2</x:formula>
    </x:cfRule>
  </x:conditionalFormatting>
  <x:conditionalFormatting sqref="AM21:AM21">
    <x:cfRule type="cellIs" dxfId="2" priority="120" operator="equal">
      <x:formula>3</x:formula>
    </x:cfRule>
  </x:conditionalFormatting>
  <x:conditionalFormatting sqref="AM21:AM21">
    <x:cfRule type="cellIs" dxfId="2" priority="121" operator="greaterThan">
      <x:formula>3</x:formula>
    </x:cfRule>
  </x:conditionalFormatting>
  <x:conditionalFormatting sqref="AM21:AM21">
    <x:cfRule type="cellIs" dxfId="3" priority="122" operator="equal">
      <x:formula>3</x:formula>
    </x:cfRule>
  </x:conditionalFormatting>
  <x:conditionalFormatting sqref="AM21:AM21">
    <x:cfRule type="cellIs" dxfId="3" priority="123" operator="greaterThan">
      <x:formula>3</x:formula>
    </x:cfRule>
  </x:conditionalFormatting>
  <x:conditionalFormatting sqref="AM22:AM22">
    <x:cfRule type="colorScale" priority="12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22:AM22">
    <x:cfRule type="colorScale" priority="12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22:AM22">
    <x:cfRule type="colorScale" priority="12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22:AM22">
    <x:cfRule type="cellIs" dxfId="0" priority="127" operator="between">
      <x:formula>0</x:formula>
      <x:formula>1</x:formula>
    </x:cfRule>
  </x:conditionalFormatting>
  <x:conditionalFormatting sqref="AM22:AM22">
    <x:cfRule type="cellIs" dxfId="1" priority="128" operator="equal">
      <x:formula>2</x:formula>
    </x:cfRule>
  </x:conditionalFormatting>
  <x:conditionalFormatting sqref="AM22:AM22">
    <x:cfRule type="cellIs" dxfId="2" priority="129" operator="equal">
      <x:formula>3</x:formula>
    </x:cfRule>
  </x:conditionalFormatting>
  <x:conditionalFormatting sqref="AM22:AM22">
    <x:cfRule type="cellIs" dxfId="2" priority="130" operator="greaterThan">
      <x:formula>3</x:formula>
    </x:cfRule>
  </x:conditionalFormatting>
  <x:conditionalFormatting sqref="AM22:AM22">
    <x:cfRule type="cellIs" dxfId="3" priority="131" operator="equal">
      <x:formula>3</x:formula>
    </x:cfRule>
  </x:conditionalFormatting>
  <x:conditionalFormatting sqref="AM22:AM22">
    <x:cfRule type="cellIs" dxfId="3" priority="132" operator="greaterThan">
      <x:formula>3</x:formula>
    </x:cfRule>
  </x:conditionalFormatting>
  <x:conditionalFormatting sqref="AP21:AP21">
    <x:cfRule type="colorScale" priority="1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21:AP21">
    <x:cfRule type="colorScale" priority="1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21:AP21">
    <x:cfRule type="colorScale" priority="13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21:AP21">
    <x:cfRule type="cellIs" dxfId="0" priority="136" operator="between">
      <x:formula>0</x:formula>
      <x:formula>1</x:formula>
    </x:cfRule>
  </x:conditionalFormatting>
  <x:conditionalFormatting sqref="AP21:AP21">
    <x:cfRule type="cellIs" dxfId="1" priority="137" operator="equal">
      <x:formula>2</x:formula>
    </x:cfRule>
  </x:conditionalFormatting>
  <x:conditionalFormatting sqref="AP21:AP21">
    <x:cfRule type="cellIs" dxfId="2" priority="138" operator="equal">
      <x:formula>3</x:formula>
    </x:cfRule>
  </x:conditionalFormatting>
  <x:conditionalFormatting sqref="AP21:AP21">
    <x:cfRule type="cellIs" dxfId="2" priority="139" operator="greaterThan">
      <x:formula>3</x:formula>
    </x:cfRule>
  </x:conditionalFormatting>
  <x:conditionalFormatting sqref="AP21:AP21">
    <x:cfRule type="cellIs" dxfId="3" priority="140" operator="equal">
      <x:formula>3</x:formula>
    </x:cfRule>
  </x:conditionalFormatting>
  <x:conditionalFormatting sqref="AP21:AP21">
    <x:cfRule type="cellIs" dxfId="3" priority="141" operator="greaterThan">
      <x:formula>3</x:formula>
    </x:cfRule>
  </x:conditionalFormatting>
  <x:conditionalFormatting sqref="AP22:AP22">
    <x:cfRule type="colorScale" priority="14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22:AP22">
    <x:cfRule type="colorScale" priority="14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22:AP22">
    <x:cfRule type="colorScale" priority="14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22:AP22">
    <x:cfRule type="cellIs" dxfId="0" priority="145" operator="between">
      <x:formula>0</x:formula>
      <x:formula>1</x:formula>
    </x:cfRule>
  </x:conditionalFormatting>
  <x:conditionalFormatting sqref="AP22:AP22">
    <x:cfRule type="cellIs" dxfId="1" priority="146" operator="equal">
      <x:formula>2</x:formula>
    </x:cfRule>
  </x:conditionalFormatting>
  <x:conditionalFormatting sqref="AP22:AP22">
    <x:cfRule type="cellIs" dxfId="2" priority="147" operator="equal">
      <x:formula>3</x:formula>
    </x:cfRule>
  </x:conditionalFormatting>
  <x:conditionalFormatting sqref="AP22:AP22">
    <x:cfRule type="cellIs" dxfId="2" priority="148" operator="greaterThan">
      <x:formula>3</x:formula>
    </x:cfRule>
  </x:conditionalFormatting>
  <x:conditionalFormatting sqref="AP22:AP22">
    <x:cfRule type="cellIs" dxfId="3" priority="149" operator="equal">
      <x:formula>3</x:formula>
    </x:cfRule>
  </x:conditionalFormatting>
  <x:conditionalFormatting sqref="AP22:AP22">
    <x:cfRule type="cellIs" dxfId="3" priority="150" operator="greaterThan">
      <x:formula>3</x:formula>
    </x:cfRule>
  </x:conditionalFormatting>
  <x:conditionalFormatting sqref="AS21:AS21">
    <x:cfRule type="colorScale" priority="15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21:AS21">
    <x:cfRule type="colorScale" priority="15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21:AS21">
    <x:cfRule type="colorScale" priority="15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21:AS21">
    <x:cfRule type="cellIs" dxfId="0" priority="154" operator="between">
      <x:formula>0</x:formula>
      <x:formula>1</x:formula>
    </x:cfRule>
  </x:conditionalFormatting>
  <x:conditionalFormatting sqref="AS21:AS21">
    <x:cfRule type="cellIs" dxfId="1" priority="155" operator="equal">
      <x:formula>2</x:formula>
    </x:cfRule>
  </x:conditionalFormatting>
  <x:conditionalFormatting sqref="AS21:AS21">
    <x:cfRule type="cellIs" dxfId="2" priority="156" operator="equal">
      <x:formula>3</x:formula>
    </x:cfRule>
  </x:conditionalFormatting>
  <x:conditionalFormatting sqref="AS21:AS21">
    <x:cfRule type="cellIs" dxfId="2" priority="157" operator="greaterThan">
      <x:formula>3</x:formula>
    </x:cfRule>
  </x:conditionalFormatting>
  <x:conditionalFormatting sqref="AS21:AS21">
    <x:cfRule type="cellIs" dxfId="3" priority="158" operator="equal">
      <x:formula>3</x:formula>
    </x:cfRule>
  </x:conditionalFormatting>
  <x:conditionalFormatting sqref="AS21:AS21">
    <x:cfRule type="cellIs" dxfId="3" priority="159" operator="greaterThan">
      <x:formula>3</x:formula>
    </x:cfRule>
  </x:conditionalFormatting>
  <x:conditionalFormatting sqref="AS22:AS22">
    <x:cfRule type="colorScale" priority="1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22:AS22">
    <x:cfRule type="colorScale" priority="1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22:AS22">
    <x:cfRule type="colorScale" priority="1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22:AS22">
    <x:cfRule type="cellIs" dxfId="0" priority="163" operator="between">
      <x:formula>0</x:formula>
      <x:formula>1</x:formula>
    </x:cfRule>
  </x:conditionalFormatting>
  <x:conditionalFormatting sqref="AS22:AS22">
    <x:cfRule type="cellIs" dxfId="1" priority="164" operator="equal">
      <x:formula>2</x:formula>
    </x:cfRule>
  </x:conditionalFormatting>
  <x:conditionalFormatting sqref="AS22:AS22">
    <x:cfRule type="cellIs" dxfId="2" priority="165" operator="equal">
      <x:formula>3</x:formula>
    </x:cfRule>
  </x:conditionalFormatting>
  <x:conditionalFormatting sqref="AS22:AS22">
    <x:cfRule type="cellIs" dxfId="2" priority="166" operator="greaterThan">
      <x:formula>3</x:formula>
    </x:cfRule>
  </x:conditionalFormatting>
  <x:conditionalFormatting sqref="AS22:AS22">
    <x:cfRule type="cellIs" dxfId="3" priority="167" operator="equal">
      <x:formula>3</x:formula>
    </x:cfRule>
  </x:conditionalFormatting>
  <x:conditionalFormatting sqref="AS22:AS22">
    <x:cfRule type="cellIs" dxfId="3" priority="168" operator="greaterThan">
      <x:formula>3</x:formula>
    </x:cfRule>
  </x:conditionalFormatting>
  <x:conditionalFormatting sqref="AV21:AV21">
    <x:cfRule type="colorScale" priority="16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21:AV21">
    <x:cfRule type="colorScale" priority="17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21:AV21">
    <x:cfRule type="colorScale" priority="17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21:AV21">
    <x:cfRule type="cellIs" dxfId="0" priority="172" operator="between">
      <x:formula>0</x:formula>
      <x:formula>1</x:formula>
    </x:cfRule>
  </x:conditionalFormatting>
  <x:conditionalFormatting sqref="AV21:AV21">
    <x:cfRule type="cellIs" dxfId="1" priority="173" operator="equal">
      <x:formula>2</x:formula>
    </x:cfRule>
  </x:conditionalFormatting>
  <x:conditionalFormatting sqref="AV21:AV21">
    <x:cfRule type="cellIs" dxfId="2" priority="174" operator="equal">
      <x:formula>3</x:formula>
    </x:cfRule>
  </x:conditionalFormatting>
  <x:conditionalFormatting sqref="AV21:AV21">
    <x:cfRule type="cellIs" dxfId="2" priority="175" operator="greaterThan">
      <x:formula>3</x:formula>
    </x:cfRule>
  </x:conditionalFormatting>
  <x:conditionalFormatting sqref="AV21:AV21">
    <x:cfRule type="cellIs" dxfId="3" priority="176" operator="equal">
      <x:formula>3</x:formula>
    </x:cfRule>
  </x:conditionalFormatting>
  <x:conditionalFormatting sqref="AV21:AV21">
    <x:cfRule type="cellIs" dxfId="3" priority="177" operator="greaterThan">
      <x:formula>3</x:formula>
    </x:cfRule>
  </x:conditionalFormatting>
  <x:conditionalFormatting sqref="AV22:AV22">
    <x:cfRule type="colorScale" priority="17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22:AV22">
    <x:cfRule type="colorScale" priority="17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22:AV22">
    <x:cfRule type="colorScale" priority="18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22:AV22">
    <x:cfRule type="cellIs" dxfId="0" priority="181" operator="between">
      <x:formula>0</x:formula>
      <x:formula>1</x:formula>
    </x:cfRule>
  </x:conditionalFormatting>
  <x:conditionalFormatting sqref="AV22:AV22">
    <x:cfRule type="cellIs" dxfId="1" priority="182" operator="equal">
      <x:formula>2</x:formula>
    </x:cfRule>
  </x:conditionalFormatting>
  <x:conditionalFormatting sqref="AV22:AV22">
    <x:cfRule type="cellIs" dxfId="2" priority="183" operator="equal">
      <x:formula>3</x:formula>
    </x:cfRule>
  </x:conditionalFormatting>
  <x:conditionalFormatting sqref="AV22:AV22">
    <x:cfRule type="cellIs" dxfId="2" priority="184" operator="greaterThan">
      <x:formula>3</x:formula>
    </x:cfRule>
  </x:conditionalFormatting>
  <x:conditionalFormatting sqref="AV22:AV22">
    <x:cfRule type="cellIs" dxfId="3" priority="185" operator="equal">
      <x:formula>3</x:formula>
    </x:cfRule>
  </x:conditionalFormatting>
  <x:conditionalFormatting sqref="AV22:AV22">
    <x:cfRule type="cellIs" dxfId="3" priority="186" operator="greaterThan">
      <x:formula>3</x:formula>
    </x:cfRule>
  </x:conditionalFormatting>
  <x:conditionalFormatting sqref="AY21:AY21">
    <x:cfRule type="colorScale" priority="18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21:AY21">
    <x:cfRule type="colorScale" priority="18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21:AY21">
    <x:cfRule type="colorScale" priority="18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21:AY21">
    <x:cfRule type="cellIs" dxfId="0" priority="190" operator="between">
      <x:formula>0</x:formula>
      <x:formula>1</x:formula>
    </x:cfRule>
  </x:conditionalFormatting>
  <x:conditionalFormatting sqref="AY21:AY21">
    <x:cfRule type="cellIs" dxfId="1" priority="191" operator="equal">
      <x:formula>2</x:formula>
    </x:cfRule>
  </x:conditionalFormatting>
  <x:conditionalFormatting sqref="AY21:AY21">
    <x:cfRule type="cellIs" dxfId="2" priority="192" operator="equal">
      <x:formula>3</x:formula>
    </x:cfRule>
  </x:conditionalFormatting>
  <x:conditionalFormatting sqref="AY21:AY21">
    <x:cfRule type="cellIs" dxfId="2" priority="193" operator="greaterThan">
      <x:formula>3</x:formula>
    </x:cfRule>
  </x:conditionalFormatting>
  <x:conditionalFormatting sqref="AY21:AY21">
    <x:cfRule type="cellIs" dxfId="3" priority="194" operator="equal">
      <x:formula>3</x:formula>
    </x:cfRule>
  </x:conditionalFormatting>
  <x:conditionalFormatting sqref="AY21:AY21">
    <x:cfRule type="cellIs" dxfId="3" priority="195" operator="greaterThan">
      <x:formula>3</x:formula>
    </x:cfRule>
  </x:conditionalFormatting>
  <x:conditionalFormatting sqref="AY22:AY22">
    <x:cfRule type="colorScale" priority="19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22:AY22">
    <x:cfRule type="colorScale" priority="19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22:AY22">
    <x:cfRule type="colorScale" priority="19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22:AY22">
    <x:cfRule type="cellIs" dxfId="0" priority="199" operator="between">
      <x:formula>0</x:formula>
      <x:formula>1</x:formula>
    </x:cfRule>
  </x:conditionalFormatting>
  <x:conditionalFormatting sqref="AY22:AY22">
    <x:cfRule type="cellIs" dxfId="1" priority="200" operator="equal">
      <x:formula>2</x:formula>
    </x:cfRule>
  </x:conditionalFormatting>
  <x:conditionalFormatting sqref="AY22:AY22">
    <x:cfRule type="cellIs" dxfId="2" priority="201" operator="equal">
      <x:formula>3</x:formula>
    </x:cfRule>
  </x:conditionalFormatting>
  <x:conditionalFormatting sqref="AY22:AY22">
    <x:cfRule type="cellIs" dxfId="2" priority="202" operator="greaterThan">
      <x:formula>3</x:formula>
    </x:cfRule>
  </x:conditionalFormatting>
  <x:conditionalFormatting sqref="AY22:AY22">
    <x:cfRule type="cellIs" dxfId="3" priority="203" operator="equal">
      <x:formula>3</x:formula>
    </x:cfRule>
  </x:conditionalFormatting>
  <x:conditionalFormatting sqref="AY22:AY22">
    <x:cfRule type="cellIs" dxfId="3" priority="204" operator="greaterThan">
      <x:formula>3</x:formula>
    </x:cfRule>
  </x:conditionalFormatting>
  <x:conditionalFormatting sqref="BB21:BB21">
    <x:cfRule type="colorScale" priority="2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21:BB21">
    <x:cfRule type="colorScale" priority="2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21:BB21">
    <x:cfRule type="colorScale" priority="2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21:BB21">
    <x:cfRule type="cellIs" dxfId="0" priority="208" operator="between">
      <x:formula>0</x:formula>
      <x:formula>1</x:formula>
    </x:cfRule>
  </x:conditionalFormatting>
  <x:conditionalFormatting sqref="BB21:BB21">
    <x:cfRule type="cellIs" dxfId="1" priority="209" operator="equal">
      <x:formula>2</x:formula>
    </x:cfRule>
  </x:conditionalFormatting>
  <x:conditionalFormatting sqref="BB21:BB21">
    <x:cfRule type="cellIs" dxfId="2" priority="210" operator="equal">
      <x:formula>3</x:formula>
    </x:cfRule>
  </x:conditionalFormatting>
  <x:conditionalFormatting sqref="BB21:BB21">
    <x:cfRule type="cellIs" dxfId="2" priority="211" operator="greaterThan">
      <x:formula>3</x:formula>
    </x:cfRule>
  </x:conditionalFormatting>
  <x:conditionalFormatting sqref="BB21:BB21">
    <x:cfRule type="cellIs" dxfId="3" priority="212" operator="equal">
      <x:formula>3</x:formula>
    </x:cfRule>
  </x:conditionalFormatting>
  <x:conditionalFormatting sqref="BB21:BB21">
    <x:cfRule type="cellIs" dxfId="3" priority="213" operator="greaterThan">
      <x:formula>3</x:formula>
    </x:cfRule>
  </x:conditionalFormatting>
  <x:conditionalFormatting sqref="BB22:BB22">
    <x:cfRule type="colorScale" priority="21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22:BB22">
    <x:cfRule type="colorScale" priority="21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22:BB22">
    <x:cfRule type="colorScale" priority="2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22:BB22">
    <x:cfRule type="cellIs" dxfId="0" priority="217" operator="between">
      <x:formula>0</x:formula>
      <x:formula>1</x:formula>
    </x:cfRule>
  </x:conditionalFormatting>
  <x:conditionalFormatting sqref="BB22:BB22">
    <x:cfRule type="cellIs" dxfId="1" priority="218" operator="equal">
      <x:formula>2</x:formula>
    </x:cfRule>
  </x:conditionalFormatting>
  <x:conditionalFormatting sqref="BB22:BB22">
    <x:cfRule type="cellIs" dxfId="2" priority="219" operator="equal">
      <x:formula>3</x:formula>
    </x:cfRule>
  </x:conditionalFormatting>
  <x:conditionalFormatting sqref="BB22:BB22">
    <x:cfRule type="cellIs" dxfId="2" priority="220" operator="greaterThan">
      <x:formula>3</x:formula>
    </x:cfRule>
  </x:conditionalFormatting>
  <x:conditionalFormatting sqref="BB22:BB22">
    <x:cfRule type="cellIs" dxfId="3" priority="221" operator="equal">
      <x:formula>3</x:formula>
    </x:cfRule>
  </x:conditionalFormatting>
  <x:conditionalFormatting sqref="BB22:BB22">
    <x:cfRule type="cellIs" dxfId="3" priority="222" operator="greaterThan">
      <x:formula>3</x:formula>
    </x:cfRule>
  </x:conditionalFormatting>
  <x:conditionalFormatting sqref="BE21:BE21">
    <x:cfRule type="colorScale" priority="2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21:BE21">
    <x:cfRule type="colorScale" priority="2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21:BE21">
    <x:cfRule type="colorScale" priority="22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21:BE21">
    <x:cfRule type="cellIs" dxfId="0" priority="226" operator="between">
      <x:formula>0</x:formula>
      <x:formula>1</x:formula>
    </x:cfRule>
  </x:conditionalFormatting>
  <x:conditionalFormatting sqref="BE21:BE21">
    <x:cfRule type="cellIs" dxfId="1" priority="227" operator="equal">
      <x:formula>2</x:formula>
    </x:cfRule>
  </x:conditionalFormatting>
  <x:conditionalFormatting sqref="BE21:BE21">
    <x:cfRule type="cellIs" dxfId="2" priority="228" operator="equal">
      <x:formula>3</x:formula>
    </x:cfRule>
  </x:conditionalFormatting>
  <x:conditionalFormatting sqref="BE21:BE21">
    <x:cfRule type="cellIs" dxfId="2" priority="229" operator="greaterThan">
      <x:formula>3</x:formula>
    </x:cfRule>
  </x:conditionalFormatting>
  <x:conditionalFormatting sqref="BE21:BE21">
    <x:cfRule type="cellIs" dxfId="3" priority="230" operator="equal">
      <x:formula>3</x:formula>
    </x:cfRule>
  </x:conditionalFormatting>
  <x:conditionalFormatting sqref="BE21:BE21">
    <x:cfRule type="cellIs" dxfId="3" priority="231" operator="greaterThan">
      <x:formula>3</x:formula>
    </x:cfRule>
  </x:conditionalFormatting>
  <x:conditionalFormatting sqref="BE22:BE22">
    <x:cfRule type="colorScale" priority="23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22:BE22">
    <x:cfRule type="colorScale" priority="23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22:BE22">
    <x:cfRule type="colorScale" priority="23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22:BE22">
    <x:cfRule type="cellIs" dxfId="0" priority="235" operator="between">
      <x:formula>0</x:formula>
      <x:formula>1</x:formula>
    </x:cfRule>
  </x:conditionalFormatting>
  <x:conditionalFormatting sqref="BE22:BE22">
    <x:cfRule type="cellIs" dxfId="1" priority="236" operator="equal">
      <x:formula>2</x:formula>
    </x:cfRule>
  </x:conditionalFormatting>
  <x:conditionalFormatting sqref="BE22:BE22">
    <x:cfRule type="cellIs" dxfId="2" priority="237" operator="equal">
      <x:formula>3</x:formula>
    </x:cfRule>
  </x:conditionalFormatting>
  <x:conditionalFormatting sqref="BE22:BE22">
    <x:cfRule type="cellIs" dxfId="2" priority="238" operator="greaterThan">
      <x:formula>3</x:formula>
    </x:cfRule>
  </x:conditionalFormatting>
  <x:conditionalFormatting sqref="BE22:BE22">
    <x:cfRule type="cellIs" dxfId="3" priority="239" operator="equal">
      <x:formula>3</x:formula>
    </x:cfRule>
  </x:conditionalFormatting>
  <x:conditionalFormatting sqref="BE22:BE22">
    <x:cfRule type="cellIs" dxfId="3" priority="240" operator="greaterThan">
      <x:formula>3</x:formula>
    </x:cfRule>
  </x:conditionalFormatting>
  <x:conditionalFormatting sqref="BH21:BH21">
    <x:cfRule type="colorScale" priority="24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21:BH21">
    <x:cfRule type="colorScale" priority="24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21:BH21">
    <x:cfRule type="colorScale" priority="24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21:BH21">
    <x:cfRule type="cellIs" dxfId="0" priority="244" operator="between">
      <x:formula>0</x:formula>
      <x:formula>1</x:formula>
    </x:cfRule>
  </x:conditionalFormatting>
  <x:conditionalFormatting sqref="BH21:BH21">
    <x:cfRule type="cellIs" dxfId="1" priority="245" operator="equal">
      <x:formula>2</x:formula>
    </x:cfRule>
  </x:conditionalFormatting>
  <x:conditionalFormatting sqref="BH21:BH21">
    <x:cfRule type="cellIs" dxfId="2" priority="246" operator="equal">
      <x:formula>3</x:formula>
    </x:cfRule>
  </x:conditionalFormatting>
  <x:conditionalFormatting sqref="BH21:BH21">
    <x:cfRule type="cellIs" dxfId="2" priority="247" operator="greaterThan">
      <x:formula>3</x:formula>
    </x:cfRule>
  </x:conditionalFormatting>
  <x:conditionalFormatting sqref="BH21:BH21">
    <x:cfRule type="cellIs" dxfId="3" priority="248" operator="equal">
      <x:formula>3</x:formula>
    </x:cfRule>
  </x:conditionalFormatting>
  <x:conditionalFormatting sqref="BH21:BH21">
    <x:cfRule type="cellIs" dxfId="3" priority="249" operator="greaterThan">
      <x:formula>3</x:formula>
    </x:cfRule>
  </x:conditionalFormatting>
  <x:conditionalFormatting sqref="BH22:BH22">
    <x:cfRule type="colorScale" priority="2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22:BH22">
    <x:cfRule type="colorScale" priority="2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22:BH22">
    <x:cfRule type="colorScale" priority="2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22:BH22">
    <x:cfRule type="cellIs" dxfId="0" priority="253" operator="between">
      <x:formula>0</x:formula>
      <x:formula>1</x:formula>
    </x:cfRule>
  </x:conditionalFormatting>
  <x:conditionalFormatting sqref="BH22:BH22">
    <x:cfRule type="cellIs" dxfId="1" priority="254" operator="equal">
      <x:formula>2</x:formula>
    </x:cfRule>
  </x:conditionalFormatting>
  <x:conditionalFormatting sqref="BH22:BH22">
    <x:cfRule type="cellIs" dxfId="2" priority="255" operator="equal">
      <x:formula>3</x:formula>
    </x:cfRule>
  </x:conditionalFormatting>
  <x:conditionalFormatting sqref="BH22:BH22">
    <x:cfRule type="cellIs" dxfId="2" priority="256" operator="greaterThan">
      <x:formula>3</x:formula>
    </x:cfRule>
  </x:conditionalFormatting>
  <x:conditionalFormatting sqref="BH22:BH22">
    <x:cfRule type="cellIs" dxfId="3" priority="257" operator="equal">
      <x:formula>3</x:formula>
    </x:cfRule>
  </x:conditionalFormatting>
  <x:conditionalFormatting sqref="BH22:BH22">
    <x:cfRule type="cellIs" dxfId="3" priority="258" operator="greaterThan">
      <x:formula>3</x:formula>
    </x:cfRule>
  </x:conditionalFormatting>
  <x:conditionalFormatting sqref="BK21:BK21">
    <x:cfRule type="colorScale" priority="25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21:BK21">
    <x:cfRule type="colorScale" priority="26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21:BK21">
    <x:cfRule type="colorScale" priority="26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21:BK21">
    <x:cfRule type="cellIs" dxfId="0" priority="262" operator="between">
      <x:formula>0</x:formula>
      <x:formula>1</x:formula>
    </x:cfRule>
  </x:conditionalFormatting>
  <x:conditionalFormatting sqref="BK21:BK21">
    <x:cfRule type="cellIs" dxfId="1" priority="263" operator="equal">
      <x:formula>2</x:formula>
    </x:cfRule>
  </x:conditionalFormatting>
  <x:conditionalFormatting sqref="BK21:BK21">
    <x:cfRule type="cellIs" dxfId="2" priority="264" operator="equal">
      <x:formula>3</x:formula>
    </x:cfRule>
  </x:conditionalFormatting>
  <x:conditionalFormatting sqref="BK21:BK21">
    <x:cfRule type="cellIs" dxfId="2" priority="265" operator="greaterThan">
      <x:formula>3</x:formula>
    </x:cfRule>
  </x:conditionalFormatting>
  <x:conditionalFormatting sqref="BK21:BK21">
    <x:cfRule type="cellIs" dxfId="3" priority="266" operator="equal">
      <x:formula>3</x:formula>
    </x:cfRule>
  </x:conditionalFormatting>
  <x:conditionalFormatting sqref="BK21:BK21">
    <x:cfRule type="cellIs" dxfId="3" priority="267" operator="greaterThan">
      <x:formula>3</x:formula>
    </x:cfRule>
  </x:conditionalFormatting>
  <x:conditionalFormatting sqref="BK22:BK22">
    <x:cfRule type="colorScale" priority="2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22:BK22">
    <x:cfRule type="colorScale" priority="2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22:BK22">
    <x:cfRule type="colorScale" priority="27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22:BK22">
    <x:cfRule type="cellIs" dxfId="0" priority="271" operator="between">
      <x:formula>0</x:formula>
      <x:formula>1</x:formula>
    </x:cfRule>
  </x:conditionalFormatting>
  <x:conditionalFormatting sqref="BK22:BK22">
    <x:cfRule type="cellIs" dxfId="1" priority="272" operator="equal">
      <x:formula>2</x:formula>
    </x:cfRule>
  </x:conditionalFormatting>
  <x:conditionalFormatting sqref="BK22:BK22">
    <x:cfRule type="cellIs" dxfId="2" priority="273" operator="equal">
      <x:formula>3</x:formula>
    </x:cfRule>
  </x:conditionalFormatting>
  <x:conditionalFormatting sqref="BK22:BK22">
    <x:cfRule type="cellIs" dxfId="2" priority="274" operator="greaterThan">
      <x:formula>3</x:formula>
    </x:cfRule>
  </x:conditionalFormatting>
  <x:conditionalFormatting sqref="BK22:BK22">
    <x:cfRule type="cellIs" dxfId="3" priority="275" operator="equal">
      <x:formula>3</x:formula>
    </x:cfRule>
  </x:conditionalFormatting>
  <x:conditionalFormatting sqref="BK22:BK22">
    <x:cfRule type="cellIs" dxfId="3" priority="276" operator="greaterThan">
      <x:formula>3</x:formula>
    </x:cfRule>
  </x:conditionalFormatting>
  <x:conditionalFormatting sqref="BN21:BN21">
    <x:cfRule type="colorScale" priority="27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21:BN21">
    <x:cfRule type="colorScale" priority="27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21:BN21">
    <x:cfRule type="colorScale" priority="27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21:BN21">
    <x:cfRule type="cellIs" dxfId="0" priority="280" operator="between">
      <x:formula>0</x:formula>
      <x:formula>1</x:formula>
    </x:cfRule>
  </x:conditionalFormatting>
  <x:conditionalFormatting sqref="BN21:BN21">
    <x:cfRule type="cellIs" dxfId="1" priority="281" operator="equal">
      <x:formula>2</x:formula>
    </x:cfRule>
  </x:conditionalFormatting>
  <x:conditionalFormatting sqref="BN21:BN21">
    <x:cfRule type="cellIs" dxfId="2" priority="282" operator="equal">
      <x:formula>3</x:formula>
    </x:cfRule>
  </x:conditionalFormatting>
  <x:conditionalFormatting sqref="BN21:BN21">
    <x:cfRule type="cellIs" dxfId="2" priority="283" operator="greaterThan">
      <x:formula>3</x:formula>
    </x:cfRule>
  </x:conditionalFormatting>
  <x:conditionalFormatting sqref="BN21:BN21">
    <x:cfRule type="cellIs" dxfId="3" priority="284" operator="equal">
      <x:formula>3</x:formula>
    </x:cfRule>
  </x:conditionalFormatting>
  <x:conditionalFormatting sqref="BN21:BN21">
    <x:cfRule type="cellIs" dxfId="3" priority="285" operator="greaterThan">
      <x:formula>3</x:formula>
    </x:cfRule>
  </x:conditionalFormatting>
  <x:conditionalFormatting sqref="BN22:BN22">
    <x:cfRule type="colorScale" priority="2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22:BN22">
    <x:cfRule type="colorScale" priority="2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22:BN22">
    <x:cfRule type="colorScale" priority="28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22:BN22">
    <x:cfRule type="cellIs" dxfId="0" priority="289" operator="between">
      <x:formula>0</x:formula>
      <x:formula>1</x:formula>
    </x:cfRule>
  </x:conditionalFormatting>
  <x:conditionalFormatting sqref="BN22:BN22">
    <x:cfRule type="cellIs" dxfId="1" priority="290" operator="equal">
      <x:formula>2</x:formula>
    </x:cfRule>
  </x:conditionalFormatting>
  <x:conditionalFormatting sqref="BN22:BN22">
    <x:cfRule type="cellIs" dxfId="2" priority="291" operator="equal">
      <x:formula>3</x:formula>
    </x:cfRule>
  </x:conditionalFormatting>
  <x:conditionalFormatting sqref="BN22:BN22">
    <x:cfRule type="cellIs" dxfId="2" priority="292" operator="greaterThan">
      <x:formula>3</x:formula>
    </x:cfRule>
  </x:conditionalFormatting>
  <x:conditionalFormatting sqref="BN22:BN22">
    <x:cfRule type="cellIs" dxfId="3" priority="293" operator="equal">
      <x:formula>3</x:formula>
    </x:cfRule>
  </x:conditionalFormatting>
  <x:conditionalFormatting sqref="BN22:BN22">
    <x:cfRule type="cellIs" dxfId="3" priority="294" operator="greaterThan">
      <x:formula>3</x:formula>
    </x:cfRule>
  </x:conditionalFormatting>
  <x:conditionalFormatting sqref="X4:X4">
    <x:cfRule type="colorScale" priority="2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4:X4">
    <x:cfRule type="colorScale" priority="2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4:X4">
    <x:cfRule type="colorScale" priority="2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0">
    <x:cfRule type="colorScale" priority="29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5:X20">
    <x:cfRule type="colorScale" priority="29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4:AA4">
    <x:cfRule type="colorScale" priority="30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0">
    <x:cfRule type="colorScale" priority="30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5:AA20">
    <x:cfRule type="colorScale" priority="30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4:AD4">
    <x:cfRule type="colorScale" priority="3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0">
    <x:cfRule type="colorScale" priority="30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5:AD20">
    <x:cfRule type="colorScale" priority="30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4:AG4">
    <x:cfRule type="colorScale" priority="31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0">
    <x:cfRule type="colorScale" priority="31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5:AG20">
    <x:cfRule type="colorScale" priority="31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4:AJ4">
    <x:cfRule type="colorScale" priority="3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0">
    <x:cfRule type="colorScale" priority="31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5:AJ20">
    <x:cfRule type="colorScale" priority="31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4:AM4">
    <x:cfRule type="colorScale" priority="32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0">
    <x:cfRule type="colorScale" priority="3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5:AM20">
    <x:cfRule type="colorScale" priority="3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4:AP4">
    <x:cfRule type="colorScale" priority="3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0">
    <x:cfRule type="colorScale" priority="32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5:AP20">
    <x:cfRule type="colorScale" priority="32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4:AS4">
    <x:cfRule type="colorScale" priority="33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0">
    <x:cfRule type="colorScale" priority="3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5:AS20">
    <x:cfRule type="colorScale" priority="3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4:AV4">
    <x:cfRule type="colorScale" priority="33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0">
    <x:cfRule type="colorScale" priority="33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5:AV20">
    <x:cfRule type="colorScale" priority="33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4:AY4">
    <x:cfRule type="colorScale" priority="34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0">
    <x:cfRule type="colorScale" priority="3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5:AY20">
    <x:cfRule type="colorScale" priority="3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4:BB4">
    <x:cfRule type="colorScale" priority="34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0">
    <x:cfRule type="colorScale" priority="34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5:BB20">
    <x:cfRule type="colorScale" priority="34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4:BE4">
    <x:cfRule type="colorScale" priority="3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0">
    <x:cfRule type="colorScale" priority="35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5:BE20">
    <x:cfRule type="colorScale" priority="35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4:BH4">
    <x:cfRule type="colorScale" priority="35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0">
    <x:cfRule type="colorScale" priority="35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5:BH20">
    <x:cfRule type="colorScale" priority="35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4:BK4">
    <x:cfRule type="colorScale" priority="3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0">
    <x:cfRule type="colorScale" priority="36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5:BK20">
    <x:cfRule type="colorScale" priority="36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4:BN4">
    <x:cfRule type="colorScale" priority="36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0">
    <x:cfRule type="colorScale" priority="3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5:BN20">
    <x:cfRule type="colorScale" priority="3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4:BT20">
    <x:cfRule type="colorScale" priority="3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4:BT20">
    <x:cfRule type="colorScale" priority="3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1:BU21">
    <x:cfRule type="colorScale" priority="37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21:BU21">
    <x:cfRule type="colorScale" priority="37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1:BU21">
    <x:cfRule type="colorScale" priority="37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21:BU21">
    <x:cfRule type="cellIs" dxfId="4" priority="375" operator="equal">
      <x:formula>0</x:formula>
    </x:cfRule>
  </x:conditionalFormatting>
  <x:conditionalFormatting sqref="BR21:BU21">
    <x:cfRule type="cellIs" dxfId="5" priority="376" operator="lessThan">
      <x:formula>9</x:formula>
    </x:cfRule>
  </x:conditionalFormatting>
  <x:conditionalFormatting sqref="BR21:BU21">
    <x:cfRule type="cellIs" dxfId="3" priority="377" operator="equal">
      <x:formula>9</x:formula>
    </x:cfRule>
  </x:conditionalFormatting>
  <x:conditionalFormatting sqref="BR21:BU21">
    <x:cfRule type="cellIs" dxfId="3" priority="378" operator="greaterThan">
      <x:formula>9</x:formula>
    </x:cfRule>
  </x:conditionalFormatting>
  <x:conditionalFormatting sqref="BR22:BU22">
    <x:cfRule type="colorScale" priority="3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22:BU22">
    <x:cfRule type="colorScale" priority="3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2:BU22">
    <x:cfRule type="colorScale" priority="3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22:BU22">
    <x:cfRule type="cellIs" dxfId="4" priority="382" operator="equal">
      <x:formula>0</x:formula>
    </x:cfRule>
  </x:conditionalFormatting>
  <x:conditionalFormatting sqref="BR22:BU22">
    <x:cfRule type="cellIs" dxfId="5" priority="383" operator="lessThan">
      <x:formula>9</x:formula>
    </x:cfRule>
  </x:conditionalFormatting>
  <x:conditionalFormatting sqref="BR22:BU22">
    <x:cfRule type="cellIs" dxfId="3" priority="384" operator="equal">
      <x:formula>9</x:formula>
    </x:cfRule>
  </x:conditionalFormatting>
  <x:conditionalFormatting sqref="BR22:BU22">
    <x:cfRule type="cellIs" dxfId="3" priority="385" operator="greaterThan">
      <x:formula>9</x:formula>
    </x:cfRule>
  </x:conditionalFormatting>
  <x:conditionalFormatting sqref="BU4:BU20">
    <x:cfRule type="colorScale" priority="3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U4:BU20">
    <x:cfRule type="colorScale" priority="3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1:BV21">
    <x:cfRule type="colorScale" priority="3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21:BV21">
    <x:cfRule type="colorScale" priority="3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1:BV21">
    <x:cfRule type="colorScale" priority="3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21:BV21">
    <x:cfRule type="cellIs" dxfId="4" priority="391" operator="equal">
      <x:formula>0</x:formula>
    </x:cfRule>
  </x:conditionalFormatting>
  <x:conditionalFormatting sqref="BV21:BV21">
    <x:cfRule type="cellIs" dxfId="5" priority="392" operator="lessThan">
      <x:formula>9</x:formula>
    </x:cfRule>
  </x:conditionalFormatting>
  <x:conditionalFormatting sqref="BV21:BV21">
    <x:cfRule type="cellIs" dxfId="3" priority="393" operator="equal">
      <x:formula>9</x:formula>
    </x:cfRule>
  </x:conditionalFormatting>
  <x:conditionalFormatting sqref="BV21:BV21">
    <x:cfRule type="cellIs" dxfId="3" priority="394" operator="greaterThan">
      <x:formula>9</x:formula>
    </x:cfRule>
  </x:conditionalFormatting>
  <x:conditionalFormatting sqref="BV22:BV22">
    <x:cfRule type="colorScale" priority="3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22:BV22">
    <x:cfRule type="colorScale" priority="3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2:BV22">
    <x:cfRule type="colorScale" priority="3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22:BV22">
    <x:cfRule type="cellIs" dxfId="4" priority="398" operator="equal">
      <x:formula>0</x:formula>
    </x:cfRule>
  </x:conditionalFormatting>
  <x:conditionalFormatting sqref="BV22:BV22">
    <x:cfRule type="cellIs" dxfId="5" priority="399" operator="lessThan">
      <x:formula>9</x:formula>
    </x:cfRule>
  </x:conditionalFormatting>
  <x:conditionalFormatting sqref="BV22:BV22">
    <x:cfRule type="cellIs" dxfId="3" priority="400" operator="equal">
      <x:formula>9</x:formula>
    </x:cfRule>
  </x:conditionalFormatting>
  <x:conditionalFormatting sqref="BV22:BV22">
    <x:cfRule type="cellIs" dxfId="3" priority="401" operator="greaterThan">
      <x:formula>9</x:formula>
    </x:cfRule>
  </x:conditionalFormatting>
  <x:conditionalFormatting sqref="BV4:BV20">
    <x:cfRule type="colorScale" priority="40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4:BV20">
    <x:cfRule type="colorScale" priority="40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CF4:CF21">
    <x:cfRule type="cellIs" dxfId="6" priority="404" operator="equal">
      <x:formula>"NON"</x:formula>
    </x:cfRule>
  </x:conditionalFormatting>
  <x:conditionalFormatting sqref="CF4:CF21">
    <x:cfRule type="cellIs" dxfId="3" priority="405" operator="equal">
      <x:formula>"OUI"</x:formula>
    </x:cfRule>
  </x:conditionalFormatting>
  <x:conditionalFormatting sqref="U5:U20">
    <x:cfRule type="colorScale" priority="40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0">
    <x:cfRule type="colorScale" priority="4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0">
    <x:cfRule type="colorScale" priority="4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0">
    <x:cfRule type="colorScale" priority="40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0">
    <x:cfRule type="colorScale" priority="41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0">
    <x:cfRule type="colorScale" priority="41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0">
    <x:cfRule type="colorScale" priority="4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0">
    <x:cfRule type="colorScale" priority="41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0">
    <x:cfRule type="colorScale" priority="41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0">
    <x:cfRule type="colorScale" priority="41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0">
    <x:cfRule type="colorScale" priority="4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0">
    <x:cfRule type="colorScale" priority="4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0">
    <x:cfRule type="colorScale" priority="4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0">
    <x:cfRule type="colorScale" priority="41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0">
    <x:cfRule type="colorScale" priority="42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0">
    <x:cfRule type="colorScale" priority="42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4:BT20">
    <x:cfRule type="colorScale" priority="4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U4:BU20">
    <x:cfRule type="colorScale" priority="42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4:BV20">
    <x:cfRule type="colorScale" priority="42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dataValidations count="1">
    <x:dataValidation type="list" allowBlank="1" showErrorMessage="1" sqref="CF4:CF21">
      <x:formula1>"OUI,NON"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4.430000305175781" defaultRowHeight="15"/>
  <x:cols>
    <x:col min="1" max="1" width="3.430000066757202" customWidth="1"/>
    <x:col min="2" max="2" width="24.43000030517578" customWidth="1"/>
    <x:col min="3" max="3" width="12.710000038146973" customWidth="1"/>
    <x:col min="4" max="11" width="8.859999656677246" customWidth="1"/>
    <x:col min="12" max="12" width="12.859999656677246" customWidth="1"/>
    <x:col min="13" max="13" width="13.140000343322754" customWidth="1"/>
    <x:col min="14" max="14" width="13.430000305175781" customWidth="1"/>
    <x:col min="15" max="15" width="8.859999656677246" customWidth="1"/>
    <x:col min="16" max="16" width="17.139999389648438" customWidth="1"/>
    <x:col min="17" max="17" width="8.859999656677246" customWidth="1"/>
    <x:col min="18" max="19" width="16.860000610351562" customWidth="1"/>
    <x:col min="20" max="20" width="8.859999656677246" customWidth="1"/>
    <x:col min="21" max="22" width="14.289999961853027" customWidth="1"/>
    <x:col min="23" max="23" width="8.859999656677246" customWidth="1"/>
    <x:col min="24" max="24" width="14.430000305175781" customWidth="1"/>
    <x:col min="25" max="26" width="8.859999656677246" customWidth="1"/>
    <x:col min="27" max="27" width="17.709999084472656" customWidth="1"/>
    <x:col min="28" max="29" width="8.859999656677246" customWidth="1"/>
    <x:col min="30" max="30" width="14.569999694824219" customWidth="1"/>
    <x:col min="31" max="32" width="8.859999656677246" customWidth="1"/>
    <x:col min="33" max="33" width="16.43000030517578" customWidth="1"/>
    <x:col min="34" max="35" width="8.859999656677246" customWidth="1"/>
    <x:col min="36" max="36" width="13.430000305175781" customWidth="1"/>
    <x:col min="37" max="38" width="8.859999656677246" customWidth="1"/>
    <x:col min="39" max="39" width="14" customWidth="1"/>
    <x:col min="40" max="41" width="8.859999656677246" customWidth="1"/>
    <x:col min="42" max="42" width="15.140000343322754" customWidth="1"/>
    <x:col min="43" max="44" width="8.859999656677246" customWidth="1"/>
    <x:col min="45" max="48" width="13.289999961853027" customWidth="1"/>
    <x:col min="49" max="50" width="8.859999656677246" customWidth="1"/>
    <x:col min="51" max="51" width="11.859999656677246" customWidth="1"/>
    <x:col min="52" max="53" width="8.859999656677246" customWidth="1"/>
    <x:col min="54" max="54" width="17.43000030517578" customWidth="1"/>
    <x:col min="55" max="56" width="8.859999656677246" customWidth="1"/>
    <x:col min="57" max="57" width="15.140000343322754" customWidth="1"/>
    <x:col min="58" max="59" width="8.859999656677246" customWidth="1"/>
    <x:col min="60" max="60" width="19.43000030517578" customWidth="1"/>
    <x:col min="61" max="63" width="12.140000343322754" customWidth="1"/>
    <x:col min="64" max="65" width="8.859999656677246" customWidth="1"/>
    <x:col min="66" max="66" width="14.569999694824219" customWidth="1"/>
    <x:col min="67" max="68" width="8.859999656677246" customWidth="1"/>
    <x:col min="69" max="69" width="17.139999389648438" customWidth="1"/>
    <x:col min="70" max="70" width="13.569999694824219" customWidth="1"/>
    <x:col min="71" max="71" width="10.430000305175781" customWidth="1"/>
    <x:col min="72" max="73" width="10.569999694824219" customWidth="1"/>
    <x:col min="74" max="74" width="8.859999656677246" customWidth="1"/>
    <x:col min="75" max="75" width="14.430000305175781" customWidth="1"/>
    <x:col min="76" max="80" width="8.859999656677246" customWidth="1"/>
    <x:col min="81" max="81" width="10.710000038146973" customWidth="1"/>
    <x:col min="82" max="82" width="12.289999961853027" customWidth="1"/>
    <x:col min="83" max="83" width="8.859999656677246" customWidth="1"/>
    <x:col min="84" max="84" width="14.569999694824219" customWidth="1"/>
  </x:cols>
  <x:sheetData>
    <x:row r="1" ht="16.5" customHeight="1">
      <x:c r="A1" s="1"/>
      <x:c r="B1" s="2" t="s">
        <x:v>0</x:v>
      </x:c>
      <x:c r="C1" s="3" t="s">
        <x:v>1</x:v>
      </x:c>
      <x:c r="D1" s="4" t="s">
        <x:v>2</x:v>
      </x:c>
      <x:c r="E1" s="5"/>
      <x:c r="F1" s="6"/>
      <x:c r="G1" s="7" t="s">
        <x:v>3</x:v>
      </x:c>
      <x:c r="H1" s="5"/>
      <x:c r="I1" s="8"/>
      <x:c r="J1" s="9" t="s">
        <x:v>4</x:v>
      </x:c>
      <x:c r="K1" s="5"/>
      <x:c r="L1" s="6"/>
      <x:c r="M1" s="10" t="s">
        <x:v>5</x:v>
      </x:c>
      <x:c r="N1" s="11"/>
      <x:c r="O1" s="11"/>
      <x:c r="P1" s="11"/>
      <x:c r="Q1" s="11"/>
      <x:c r="R1" s="12"/>
      <x:c r="S1" s="13" t="s">
        <x:v>6</x:v>
      </x:c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  <x:c r="BA1" s="11"/>
      <x:c r="BB1" s="11"/>
      <x:c r="BC1" s="11"/>
      <x:c r="BD1" s="11"/>
      <x:c r="BE1" s="11"/>
      <x:c r="BF1" s="11"/>
      <x:c r="BG1" s="11"/>
      <x:c r="BH1" s="11"/>
      <x:c r="BI1" s="11"/>
      <x:c r="BJ1" s="11"/>
      <x:c r="BK1" s="11"/>
      <x:c r="BL1" s="11"/>
      <x:c r="BM1" s="11"/>
      <x:c r="BN1" s="11"/>
      <x:c r="BO1" s="11"/>
      <x:c r="BP1" s="11"/>
      <x:c r="BQ1" s="11"/>
      <x:c r="BR1" s="11"/>
      <x:c r="BS1" s="11"/>
      <x:c r="BT1" s="11"/>
      <x:c r="BU1" s="11"/>
      <x:c r="BV1" s="14"/>
      <x:c r="BW1" s="15" t="s">
        <x:v>7</x:v>
      </x:c>
      <x:c r="BX1" s="11"/>
      <x:c r="BY1" s="11"/>
      <x:c r="BZ1" s="11"/>
      <x:c r="CA1" s="14"/>
      <x:c r="CB1" s="16" t="s">
        <x:v>8</x:v>
      </x:c>
      <x:c r="CC1" s="11"/>
      <x:c r="CD1" s="11"/>
      <x:c r="CE1" s="11"/>
      <x:c r="CF1" s="14"/>
    </x:row>
    <x:row r="2" ht="16.5" customHeight="1">
      <x:c r="A2" s="1"/>
      <x:c r="B2" s="17"/>
      <x:c r="C2" s="18"/>
      <x:c r="D2" s="19"/>
      <x:c r="E2" s="20"/>
      <x:c r="F2" s="21"/>
      <x:c r="G2" s="22"/>
      <x:c r="H2" s="23"/>
      <x:c r="I2" s="24"/>
      <x:c r="J2" s="25"/>
      <x:c r="K2" s="20"/>
      <x:c r="L2" s="21"/>
      <x:c r="M2" s="26" t="s">
        <x:v>9</x:v>
      </x:c>
      <x:c r="N2" s="27"/>
      <x:c r="O2" s="26" t="s">
        <x:v>10</x:v>
      </x:c>
      <x:c r="P2" s="27"/>
      <x:c r="Q2" s="26" t="s">
        <x:v>11</x:v>
      </x:c>
      <x:c r="R2" s="27"/>
      <x:c r="S2" s="28" t="s">
        <x:v>12</x:v>
      </x:c>
      <x:c r="T2" s="29"/>
      <x:c r="U2" s="27"/>
      <x:c r="V2" s="28" t="s">
        <x:v>13</x:v>
      </x:c>
      <x:c r="W2" s="29"/>
      <x:c r="X2" s="27"/>
      <x:c r="Y2" s="30" t="s">
        <x:v>14</x:v>
      </x:c>
      <x:c r="Z2" s="29"/>
      <x:c r="AA2" s="27"/>
      <x:c r="AB2" s="28" t="s">
        <x:v>15</x:v>
      </x:c>
      <x:c r="AC2" s="29"/>
      <x:c r="AD2" s="27"/>
      <x:c r="AE2" s="28" t="s">
        <x:v>16</x:v>
      </x:c>
      <x:c r="AF2" s="29"/>
      <x:c r="AG2" s="27"/>
      <x:c r="AH2" s="28" t="s">
        <x:v>17</x:v>
      </x:c>
      <x:c r="AI2" s="29"/>
      <x:c r="AJ2" s="27"/>
      <x:c r="AK2" s="28" t="s">
        <x:v>18</x:v>
      </x:c>
      <x:c r="AL2" s="29"/>
      <x:c r="AM2" s="27"/>
      <x:c r="AN2" s="28" t="s">
        <x:v>19</x:v>
      </x:c>
      <x:c r="AO2" s="29"/>
      <x:c r="AP2" s="27"/>
      <x:c r="AQ2" s="28" t="s">
        <x:v>20</x:v>
      </x:c>
      <x:c r="AR2" s="29"/>
      <x:c r="AS2" s="27"/>
      <x:c r="AT2" s="31"/>
      <x:c r="AU2" s="31" t="s">
        <x:v>21</x:v>
      </x:c>
      <x:c r="AV2" s="31"/>
      <x:c r="AW2" s="30" t="s">
        <x:v>22</x:v>
      </x:c>
      <x:c r="AX2" s="29"/>
      <x:c r="AY2" s="27"/>
      <x:c r="AZ2" s="30" t="s">
        <x:v>23</x:v>
      </x:c>
      <x:c r="BA2" s="29"/>
      <x:c r="BB2" s="27"/>
      <x:c r="BC2" s="28" t="s">
        <x:v>24</x:v>
      </x:c>
      <x:c r="BD2" s="29"/>
      <x:c r="BE2" s="27"/>
      <x:c r="BF2" s="30" t="s">
        <x:v>25</x:v>
      </x:c>
      <x:c r="BG2" s="29"/>
      <x:c r="BH2" s="27"/>
      <x:c r="BI2" s="32" t="s">
        <x:v>26</x:v>
      </x:c>
      <x:c r="BJ2" s="33"/>
      <x:c r="BK2" s="34"/>
      <x:c r="BL2" s="30" t="s">
        <x:v>27</x:v>
      </x:c>
      <x:c r="BM2" s="29"/>
      <x:c r="BN2" s="27"/>
      <x:c r="BO2" s="30" t="s">
        <x:v>28</x:v>
      </x:c>
      <x:c r="BP2" s="29"/>
      <x:c r="BQ2" s="27"/>
      <x:c r="BR2" s="26" t="s">
        <x:v>29</x:v>
      </x:c>
      <x:c r="BS2" s="29"/>
      <x:c r="BT2" s="29"/>
      <x:c r="BU2" s="29"/>
      <x:c r="BV2" s="35"/>
      <x:c r="BW2" s="36" t="s">
        <x:v>30</x:v>
      </x:c>
      <x:c r="BX2" s="37" t="s">
        <x:v>31</x:v>
      </x:c>
      <x:c r="BY2" s="11"/>
      <x:c r="BZ2" s="11"/>
      <x:c r="CA2" s="14"/>
      <x:c r="CB2" s="38" t="s">
        <x:v>32</x:v>
      </x:c>
      <x:c r="CC2" s="29"/>
      <x:c r="CD2" s="29"/>
      <x:c r="CE2" s="29"/>
      <x:c r="CF2" s="39"/>
    </x:row>
    <x:row r="3" ht="15.75" customHeight="1">
      <x:c r="A3" s="40" t="s">
        <x:v>33</x:v>
      </x:c>
      <x:c r="B3" s="41"/>
      <x:c r="C3" s="42"/>
      <x:c r="D3" s="43" t="s">
        <x:v>34</x:v>
      </x:c>
      <x:c r="E3" s="43" t="s">
        <x:v>35</x:v>
      </x:c>
      <x:c r="F3" s="44" t="s">
        <x:v>36</x:v>
      </x:c>
      <x:c r="G3" s="45" t="s">
        <x:v>37</x:v>
      </x:c>
      <x:c r="H3" s="46" t="s">
        <x:v>38</x:v>
      </x:c>
      <x:c r="I3" s="45" t="s">
        <x:v>39</x:v>
      </x:c>
      <x:c r="J3" s="47" t="s">
        <x:v>40</x:v>
      </x:c>
      <x:c r="K3" s="47" t="s">
        <x:v>41</x:v>
      </x:c>
      <x:c r="L3" s="47" t="s">
        <x:v>11</x:v>
      </x:c>
      <x:c r="M3" s="48" t="s">
        <x:v>35</x:v>
      </x:c>
      <x:c r="N3" s="48" t="s">
        <x:v>42</x:v>
      </x:c>
      <x:c r="O3" s="48" t="s">
        <x:v>35</x:v>
      </x:c>
      <x:c r="P3" s="47" t="s">
        <x:v>42</x:v>
      </x:c>
      <x:c r="Q3" s="48" t="s">
        <x:v>35</x:v>
      </x:c>
      <x:c r="R3" s="47" t="s">
        <x:v>42</x:v>
      </x:c>
      <x:c r="S3" s="49" t="s">
        <x:v>43</x:v>
      </x:c>
      <x:c r="T3" s="50" t="s">
        <x:v>44</x:v>
      </x:c>
      <x:c r="U3" s="51" t="s">
        <x:v>45</x:v>
      </x:c>
      <x:c r="V3" s="49" t="s">
        <x:v>46</x:v>
      </x:c>
      <x:c r="W3" s="50" t="s">
        <x:v>44</x:v>
      </x:c>
      <x:c r="X3" s="51" t="s">
        <x:v>45</x:v>
      </x:c>
      <x:c r="Y3" s="49" t="s">
        <x:v>46</x:v>
      </x:c>
      <x:c r="Z3" s="50" t="s">
        <x:v>44</x:v>
      </x:c>
      <x:c r="AA3" s="51" t="s">
        <x:v>45</x:v>
      </x:c>
      <x:c r="AB3" s="49" t="s">
        <x:v>46</x:v>
      </x:c>
      <x:c r="AC3" s="50" t="s">
        <x:v>44</x:v>
      </x:c>
      <x:c r="AD3" s="51" t="s">
        <x:v>45</x:v>
      </x:c>
      <x:c r="AE3" s="49" t="s">
        <x:v>46</x:v>
      </x:c>
      <x:c r="AF3" s="50" t="s">
        <x:v>44</x:v>
      </x:c>
      <x:c r="AG3" s="51" t="s">
        <x:v>45</x:v>
      </x:c>
      <x:c r="AH3" s="49" t="s">
        <x:v>46</x:v>
      </x:c>
      <x:c r="AI3" s="50" t="s">
        <x:v>44</x:v>
      </x:c>
      <x:c r="AJ3" s="51" t="s">
        <x:v>45</x:v>
      </x:c>
      <x:c r="AK3" s="49" t="s">
        <x:v>46</x:v>
      </x:c>
      <x:c r="AL3" s="50" t="s">
        <x:v>44</x:v>
      </x:c>
      <x:c r="AM3" s="51" t="s">
        <x:v>45</x:v>
      </x:c>
      <x:c r="AN3" s="49" t="s">
        <x:v>46</x:v>
      </x:c>
      <x:c r="AO3" s="50" t="s">
        <x:v>44</x:v>
      </x:c>
      <x:c r="AP3" s="51" t="s">
        <x:v>45</x:v>
      </x:c>
      <x:c r="AQ3" s="49" t="s">
        <x:v>46</x:v>
      </x:c>
      <x:c r="AR3" s="50" t="s">
        <x:v>44</x:v>
      </x:c>
      <x:c r="AS3" s="51" t="s">
        <x:v>45</x:v>
      </x:c>
      <x:c r="AT3" s="49" t="s">
        <x:v>46</x:v>
      </x:c>
      <x:c r="AU3" s="50" t="s">
        <x:v>44</x:v>
      </x:c>
      <x:c r="AV3" s="51" t="s">
        <x:v>45</x:v>
      </x:c>
      <x:c r="AW3" s="49" t="s">
        <x:v>46</x:v>
      </x:c>
      <x:c r="AX3" s="50" t="s">
        <x:v>44</x:v>
      </x:c>
      <x:c r="AY3" s="51" t="s">
        <x:v>45</x:v>
      </x:c>
      <x:c r="AZ3" s="49" t="s">
        <x:v>46</x:v>
      </x:c>
      <x:c r="BA3" s="50" t="s">
        <x:v>44</x:v>
      </x:c>
      <x:c r="BB3" s="51" t="s">
        <x:v>45</x:v>
      </x:c>
      <x:c r="BC3" s="49" t="s">
        <x:v>46</x:v>
      </x:c>
      <x:c r="BD3" s="50" t="s">
        <x:v>44</x:v>
      </x:c>
      <x:c r="BE3" s="51" t="s">
        <x:v>45</x:v>
      </x:c>
      <x:c r="BF3" s="49" t="s">
        <x:v>46</x:v>
      </x:c>
      <x:c r="BG3" s="50" t="s">
        <x:v>44</x:v>
      </x:c>
      <x:c r="BH3" s="51" t="s">
        <x:v>45</x:v>
      </x:c>
      <x:c r="BI3" s="49" t="s">
        <x:v>46</x:v>
      </x:c>
      <x:c r="BJ3" s="50" t="s">
        <x:v>44</x:v>
      </x:c>
      <x:c r="BK3" s="51" t="s">
        <x:v>45</x:v>
      </x:c>
      <x:c r="BL3" s="49" t="s">
        <x:v>46</x:v>
      </x:c>
      <x:c r="BM3" s="50" t="s">
        <x:v>44</x:v>
      </x:c>
      <x:c r="BN3" s="51" t="s">
        <x:v>45</x:v>
      </x:c>
      <x:c r="BO3" s="50" t="s">
        <x:v>47</x:v>
      </x:c>
      <x:c r="BP3" s="50" t="s">
        <x:v>48</x:v>
      </x:c>
      <x:c r="BQ3" s="52" t="s">
        <x:v>49</x:v>
      </x:c>
      <x:c r="BR3" s="53" t="s">
        <x:v>50</x:v>
      </x:c>
      <x:c r="BS3" s="53" t="s">
        <x:v>51</x:v>
      </x:c>
      <x:c r="BT3" s="53" t="s">
        <x:v>52</x:v>
      </x:c>
      <x:c r="BU3" s="53" t="s">
        <x:v>53</x:v>
      </x:c>
      <x:c r="BV3" s="54" t="s">
        <x:v>54</x:v>
      </x:c>
      <x:c r="BW3" s="55"/>
      <x:c r="BX3" s="56" t="s">
        <x:v>55</x:v>
      </x:c>
      <x:c r="BY3" s="57" t="s">
        <x:v>56</x:v>
      </x:c>
      <x:c r="BZ3" s="57" t="s">
        <x:v>57</x:v>
      </x:c>
      <x:c r="CA3" s="57" t="s">
        <x:v>58</x:v>
      </x:c>
      <x:c r="CB3" s="58" t="s">
        <x:v>59</x:v>
      </x:c>
      <x:c r="CC3" s="59" t="s">
        <x:v>60</x:v>
      </x:c>
      <x:c r="CD3" s="60" t="s">
        <x:v>61</x:v>
      </x:c>
      <x:c r="CE3" s="59" t="s">
        <x:v>62</x:v>
      </x:c>
      <x:c r="CF3" s="61" t="s">
        <x:v>63</x:v>
      </x:c>
    </x:row>
    <x:row r="4" ht="15.75" customHeight="1">
      <x:c r="A4" s="62">
        <x:v>1.0</x:v>
      </x:c>
      <x:c r="B4" s="63" t="s">
        <x:v>158</x:v>
      </x:c>
      <x:c r="C4" s="111">
        <x:v>15463.390000000001</x:v>
      </x:c>
      <x:c r="D4" s="65"/>
      <x:c r="E4" s="65"/>
      <x:c r="F4" s="66" t="n">
        <x:f t="shared" ref="F4:F28" si="1">IFERROR(E4/D4,"0")</x:f>
        <x:v>0</x:v>
      </x:c>
      <x:c r="G4" s="67" t="n">
        <x:f t="shared" ref="G4:G28" si="2">(C4*0.04*9/25)</x:f>
        <x:v>222.672816</x:v>
      </x:c>
      <x:c r="H4" s="67" t="n">
        <x:f t="shared" ref="H4:H28" si="3">G4/12</x:f>
        <x:v>18.556068</x:v>
      </x:c>
      <x:c r="I4" s="67" t="n">
        <x:f t="shared" ref="I4:I28" si="4">+G4/52</x:f>
        <x:v>4.282169538461539</x:v>
      </x:c>
      <x:c r="J4" s="68"/>
      <x:c r="K4" s="68"/>
      <x:c r="L4" s="68"/>
      <x:c r="M4" s="69"/>
      <x:c r="N4" s="66" t="n">
        <x:f t="shared" ref="N4:N29" si="5">IFERROR(M4/J4,"0")</x:f>
        <x:v>0</x:v>
      </x:c>
      <x:c r="O4" s="69"/>
      <x:c r="P4" s="66" t="n">
        <x:f t="shared" ref="P4:P28" si="6">IFERROR(O4/K4,"0")</x:f>
        <x:v>0</x:v>
      </x:c>
      <x:c r="Q4" s="65"/>
      <x:c r="R4" s="66" t="n">
        <x:f t="shared" ref="R4:R29" si="7">IFERROR(Q4/L4,"0")</x:f>
        <x:v>0</x:v>
      </x:c>
      <x:c r="S4" s="67" t="n">
        <x:f t="shared" ref="S4:S30" si="8">CEILING((C4*0.04*0.95*1.43)/52,20)</x:f>
        <x:v>20</x:v>
      </x:c>
      <x:c r="T4" s="70"/>
      <x:c r="U4" s="72" t="n">
        <x:f t="shared" ref="U4:U28" si="9">T4/S4</x:f>
        <x:v>0</x:v>
      </x:c>
      <x:c r="V4" s="73" t="n">
        <x:f t="shared" ref="V4:V30" si="10">CEILING((C4*0.0349*0.95*4*1.25)/52,20)</x:f>
        <x:v>60</x:v>
      </x:c>
      <x:c r="W4" s="70"/>
      <x:c r="X4" s="72" t="n">
        <x:f t="shared" ref="X4:X30" si="11">+W4/V4</x:f>
        <x:v>0</x:v>
      </x:c>
      <x:c r="Y4" s="74" t="n">
        <x:f t="shared" ref="Y4:Y30" si="12">CEILING((C4*0.0349*3*0.95*1.25)/52,10)</x:f>
        <x:v>40</x:v>
      </x:c>
      <x:c r="Z4" s="70"/>
      <x:c r="AA4" s="72" t="n">
        <x:f t="shared" ref="AA4:AA30" si="13">+Z4/Y4</x:f>
        <x:v>0</x:v>
      </x:c>
      <x:c r="AB4" s="74" t="n">
        <x:f t="shared" ref="AB4:AB30" si="14">CEILING((C4*0.0349*3*1.11)/52,4)</x:f>
        <x:v>36</x:v>
      </x:c>
      <x:c r="AC4" s="70"/>
      <x:c r="AD4" s="72" t="n">
        <x:f t="shared" ref="AD4:AD30" si="15">+AC4/AB4</x:f>
        <x:v>0</x:v>
      </x:c>
      <x:c r="AE4" s="74" t="n">
        <x:f t="shared" ref="AE4:AE30" si="16">(C4*0.0349*2*1.05)/52</x:f>
        <x:v>21.794458713461545</x:v>
      </x:c>
      <x:c r="AF4" s="70"/>
      <x:c r="AG4" s="72" t="n">
        <x:f t="shared" ref="AG4:AG30" si="17">+AF4/AE4</x:f>
        <x:v>0</x:v>
      </x:c>
      <x:c r="AH4" s="74" t="n">
        <x:f t="shared" ref="AH4:AH30" si="18">CEILING((C4*0.0349*2*0.95*1.18)/52,5)</x:f>
        <x:v>25</x:v>
      </x:c>
      <x:c r="AI4" s="70"/>
      <x:c r="AJ4" s="72" t="n">
        <x:f t="shared" ref="AJ4:AJ30" si="19">+AI4/AH4</x:f>
        <x:v>0</x:v>
      </x:c>
      <x:c r="AK4" s="74" t="n">
        <x:f t="shared" ref="AK4:AK30" si="20">CEILING((C4*0.0349*2*0.95*1.43)/52,5)</x:f>
        <x:v>30</x:v>
      </x:c>
      <x:c r="AL4" s="70"/>
      <x:c r="AM4" s="72" t="n">
        <x:f t="shared" ref="AM4:AM30" si="21">+AL4/AK4</x:f>
        <x:v>0</x:v>
      </x:c>
      <x:c r="AN4" s="74" t="n">
        <x:f t="shared" ref="AN4:AN30" si="22">CEILING((C4*0.0349*0.95*1.43)/52,10)</x:f>
        <x:v>20</x:v>
      </x:c>
      <x:c r="AO4" s="70"/>
      <x:c r="AP4" s="72" t="n">
        <x:f t="shared" ref="AP4:AP30" si="23">+AO4/AN4</x:f>
        <x:v>0</x:v>
      </x:c>
      <x:c r="AQ4" s="74" t="n">
        <x:f t="shared" ref="AQ4:AQ30" si="24">CEILING((C4*0.04*2*1.25*0.95)/52,10)</x:f>
        <x:v>30</x:v>
      </x:c>
      <x:c r="AR4" s="70"/>
      <x:c r="AS4" s="72" t="n">
        <x:f t="shared" ref="AS4:AS30" si="25">+AR4/AQ4</x:f>
        <x:v>0</x:v>
      </x:c>
      <x:c r="AT4" s="74" t="n">
        <x:f t="shared" ref="AT4:AT30" si="26">CEILING((C4*0.0349*4*1.05*0.95)/52,2)</x:f>
        <x:v>42</x:v>
      </x:c>
      <x:c r="AU4" s="74"/>
      <x:c r="AV4" s="72" t="n">
        <x:f t="shared" ref="AV4:AV30" si="27">AU4/AT4</x:f>
        <x:v>0</x:v>
      </x:c>
      <x:c r="AW4" s="74" t="n">
        <x:f t="shared" ref="AW4:AW29" si="28">+S4</x:f>
        <x:v>20</x:v>
      </x:c>
      <x:c r="AX4" s="70"/>
      <x:c r="AY4" s="72" t="n">
        <x:f t="shared" ref="AY4:AY30" si="29">+AX4/AW4</x:f>
        <x:v>0</x:v>
      </x:c>
      <x:c r="AZ4" s="74" t="n">
        <x:f t="shared" ref="AZ4:AZ29" si="30">+Y4+AB4+AH4+AK4+AN4+AQ4+AT4</x:f>
        <x:v>223</x:v>
      </x:c>
      <x:c r="BA4" s="75"/>
      <x:c r="BB4" s="72" t="n">
        <x:f t="shared" ref="BB4:BB30" si="31">+BA4/AZ4</x:f>
        <x:v>0</x:v>
      </x:c>
      <x:c r="BC4" s="73" t="n">
        <x:f t="shared" ref="BC4:BC29" si="32">+S4/20</x:f>
        <x:v>1</x:v>
      </x:c>
      <x:c r="BD4" s="70"/>
      <x:c r="BE4" s="72" t="n">
        <x:f t="shared" ref="BE4:BE30" si="33">+BD4/BC4</x:f>
        <x:v>0</x:v>
      </x:c>
      <x:c r="BF4" s="74" t="n">
        <x:f t="shared" ref="BF4:BF29" si="34">+AK4+AN4</x:f>
        <x:v>50</x:v>
      </x:c>
      <x:c r="BG4" s="70"/>
      <x:c r="BH4" s="72" t="n">
        <x:f t="shared" ref="BH4:BH30" si="35">+BG4/BF4</x:f>
        <x:v>0</x:v>
      </x:c>
      <x:c r="BI4" s="76" t="n">
        <x:f t="shared" ref="BI4:BI29" si="36">(AW4+AZ4+BC4+BF4)/100</x:f>
        <x:v>2.94</x:v>
      </x:c>
      <x:c r="BJ4" s="76"/>
      <x:c r="BK4" s="72" t="n">
        <x:f t="shared" ref="BK4:BK30" si="37">+BJ4/BI4</x:f>
        <x:v>0</x:v>
      </x:c>
      <x:c r="BL4" s="76" t="n">
        <x:f t="shared" ref="BL4:BL29" si="38">+V4/20</x:f>
        <x:v>3</x:v>
      </x:c>
      <x:c r="BM4" s="77"/>
      <x:c r="BN4" s="72" t="n">
        <x:f t="shared" ref="BN4:BN30" si="39">+BM4/BL4</x:f>
        <x:v>0</x:v>
      </x:c>
      <x:c r="BO4" s="78"/>
      <x:c r="BP4" s="78"/>
      <x:c r="BQ4" s="79" t="n">
        <x:f t="shared" ref="BQ4:BQ30" si="40">IFERROR(BP4/BO4,"0")</x:f>
        <x:v>0</x:v>
      </x:c>
      <x:c r="BR4" s="72"/>
      <x:c r="BS4" s="72"/>
      <x:c r="BT4" s="72"/>
      <x:c r="BU4" s="72"/>
      <x:c r="BV4" s="72"/>
      <x:c r="BW4" s="80"/>
      <x:c r="BX4" s="65"/>
      <x:c r="BY4" s="65"/>
      <x:c r="BZ4" s="65"/>
      <x:c r="CA4" s="65"/>
      <x:c r="CB4" s="65"/>
      <x:c r="CC4" s="65"/>
      <x:c r="CD4" s="65"/>
      <x:c r="CE4" s="65"/>
      <x:c r="CF4" s="81" t="s">
        <x:v>65</x:v>
      </x:c>
    </x:row>
    <x:row r="5" ht="15.75" customHeight="1">
      <x:c r="A5" s="62">
        <x:v>2.0</x:v>
      </x:c>
      <x:c r="B5" s="63" t="s">
        <x:v>159</x:v>
      </x:c>
      <x:c r="C5" s="111">
        <x:v>11914.01</x:v>
      </x:c>
      <x:c r="D5" s="65"/>
      <x:c r="E5" s="65"/>
      <x:c r="F5" s="66" t="str">
        <x:f t="shared" si="1"/>
        <x:v>0</x:v>
      </x:c>
      <x:c r="G5" s="67">
        <x:f t="shared" si="2"/>
        <x:v>171.561744</x:v>
      </x:c>
      <x:c r="H5" s="67">
        <x:f t="shared" si="3"/>
        <x:v>14.296812</x:v>
      </x:c>
      <x:c r="I5" s="67">
        <x:f t="shared" si="4"/>
        <x:v>3.299264308</x:v>
      </x:c>
      <x:c r="J5" s="68"/>
      <x:c r="K5" s="68"/>
      <x:c r="L5" s="68"/>
      <x:c r="M5" s="69"/>
      <x:c r="N5" s="66" t="str">
        <x:f t="shared" si="5"/>
        <x:v>0</x:v>
      </x:c>
      <x:c r="O5" s="69"/>
      <x:c r="P5" s="66" t="str">
        <x:f t="shared" si="6"/>
        <x:v>0</x:v>
      </x:c>
      <x:c r="Q5" s="65"/>
      <x:c r="R5" s="66" t="str">
        <x:f t="shared" si="7"/>
        <x:v>0</x:v>
      </x:c>
      <x:c r="S5" s="67">
        <x:f t="shared" si="8"/>
        <x:v>20</x:v>
      </x:c>
      <x:c r="T5" s="70"/>
      <x:c r="U5" s="72">
        <x:f t="shared" si="9"/>
        <x:v>0</x:v>
      </x:c>
      <x:c r="V5" s="73">
        <x:f t="shared" si="10"/>
        <x:v>40</x:v>
      </x:c>
      <x:c r="W5" s="70"/>
      <x:c r="X5" s="72">
        <x:f t="shared" si="11"/>
        <x:v>0</x:v>
      </x:c>
      <x:c r="Y5" s="74">
        <x:f t="shared" si="12"/>
        <x:v>30</x:v>
      </x:c>
      <x:c r="Z5" s="70"/>
      <x:c r="AA5" s="72">
        <x:f t="shared" si="13"/>
        <x:v>0</x:v>
      </x:c>
      <x:c r="AB5" s="74">
        <x:f t="shared" si="14"/>
        <x:v>28</x:v>
      </x:c>
      <x:c r="AC5" s="70"/>
      <x:c r="AD5" s="72">
        <x:f t="shared" si="15"/>
        <x:v>0</x:v>
      </x:c>
      <x:c r="AE5" s="74">
        <x:f t="shared" si="16"/>
        <x:v>16.79188063</x:v>
      </x:c>
      <x:c r="AF5" s="70"/>
      <x:c r="AG5" s="72">
        <x:f t="shared" si="17"/>
        <x:v>0</x:v>
      </x:c>
      <x:c r="AH5" s="74">
        <x:f t="shared" si="18"/>
        <x:v>20</x:v>
      </x:c>
      <x:c r="AI5" s="70"/>
      <x:c r="AJ5" s="72">
        <x:f t="shared" si="19"/>
        <x:v>0</x:v>
      </x:c>
      <x:c r="AK5" s="74">
        <x:f t="shared" si="20"/>
        <x:v>25</x:v>
      </x:c>
      <x:c r="AL5" s="70"/>
      <x:c r="AM5" s="72">
        <x:f t="shared" si="21"/>
        <x:v>0</x:v>
      </x:c>
      <x:c r="AN5" s="74">
        <x:f t="shared" si="22"/>
        <x:v>20</x:v>
      </x:c>
      <x:c r="AO5" s="70"/>
      <x:c r="AP5" s="72">
        <x:f t="shared" si="23"/>
        <x:v>0</x:v>
      </x:c>
      <x:c r="AQ5" s="74">
        <x:f t="shared" si="24"/>
        <x:v>30</x:v>
      </x:c>
      <x:c r="AR5" s="70"/>
      <x:c r="AS5" s="72">
        <x:f t="shared" si="25"/>
        <x:v>0</x:v>
      </x:c>
      <x:c r="AT5" s="74">
        <x:f t="shared" si="26"/>
        <x:v>32</x:v>
      </x:c>
      <x:c r="AU5" s="74"/>
      <x:c r="AV5" s="72">
        <x:f t="shared" si="27"/>
        <x:v>0</x:v>
      </x:c>
      <x:c r="AW5" s="74">
        <x:f t="shared" si="28"/>
        <x:v>20</x:v>
      </x:c>
      <x:c r="AX5" s="70"/>
      <x:c r="AY5" s="72">
        <x:f t="shared" si="29"/>
        <x:v>0</x:v>
      </x:c>
      <x:c r="AZ5" s="74">
        <x:f t="shared" si="30"/>
        <x:v>185</x:v>
      </x:c>
      <x:c r="BA5" s="75"/>
      <x:c r="BB5" s="72">
        <x:f t="shared" si="31"/>
        <x:v>0</x:v>
      </x:c>
      <x:c r="BC5" s="73">
        <x:f t="shared" si="32"/>
        <x:v>1</x:v>
      </x:c>
      <x:c r="BD5" s="70"/>
      <x:c r="BE5" s="72">
        <x:f t="shared" si="33"/>
        <x:v>0</x:v>
      </x:c>
      <x:c r="BF5" s="74">
        <x:f t="shared" si="34"/>
        <x:v>45</x:v>
      </x:c>
      <x:c r="BG5" s="70"/>
      <x:c r="BH5" s="72">
        <x:f t="shared" si="35"/>
        <x:v>0</x:v>
      </x:c>
      <x:c r="BI5" s="76">
        <x:f t="shared" si="36"/>
        <x:v>2.51</x:v>
      </x:c>
      <x:c r="BJ5" s="76"/>
      <x:c r="BK5" s="72">
        <x:f t="shared" si="37"/>
        <x:v>0</x:v>
      </x:c>
      <x:c r="BL5" s="76">
        <x:f t="shared" si="38"/>
        <x:v>2</x:v>
      </x:c>
      <x:c r="BM5" s="77"/>
      <x:c r="BN5" s="72">
        <x:f t="shared" si="39"/>
        <x:v>0</x:v>
      </x:c>
      <x:c r="BO5" s="78"/>
      <x:c r="BP5" s="78"/>
      <x:c r="BQ5" s="79" t="str">
        <x:f t="shared" si="40"/>
        <x:v>0</x:v>
      </x:c>
      <x:c r="BR5" s="72"/>
      <x:c r="BS5" s="72"/>
      <x:c r="BT5" s="72"/>
      <x:c r="BU5" s="72"/>
      <x:c r="BV5" s="72"/>
      <x:c r="BW5" s="74"/>
      <x:c r="BX5" s="65"/>
      <x:c r="BY5" s="65"/>
      <x:c r="BZ5" s="65"/>
      <x:c r="CA5" s="65"/>
      <x:c r="CB5" s="65"/>
      <x:c r="CC5" s="65"/>
      <x:c r="CD5" s="65"/>
      <x:c r="CE5" s="65"/>
      <x:c r="CF5" s="81" t="s">
        <x:v>65</x:v>
      </x:c>
    </x:row>
    <x:row r="6" ht="15.75" customHeight="1">
      <x:c r="A6" s="62">
        <x:v>3.0</x:v>
      </x:c>
      <x:c r="B6" s="63" t="s">
        <x:v>160</x:v>
      </x:c>
      <x:c r="C6" s="111">
        <x:v>17816.94</x:v>
      </x:c>
      <x:c r="D6" s="65"/>
      <x:c r="E6" s="65"/>
      <x:c r="F6" s="66" t="str">
        <x:f t="shared" si="1"/>
        <x:v>0</x:v>
      </x:c>
      <x:c r="G6" s="67">
        <x:f t="shared" si="2"/>
        <x:v>256.563936</x:v>
      </x:c>
      <x:c r="H6" s="67">
        <x:f t="shared" si="3"/>
        <x:v>21.380328</x:v>
      </x:c>
      <x:c r="I6" s="67">
        <x:f t="shared" si="4"/>
        <x:v>4.933921846</x:v>
      </x:c>
      <x:c r="J6" s="68"/>
      <x:c r="K6" s="68"/>
      <x:c r="L6" s="68"/>
      <x:c r="M6" s="69"/>
      <x:c r="N6" s="66" t="str">
        <x:f t="shared" si="5"/>
        <x:v>0</x:v>
      </x:c>
      <x:c r="O6" s="69"/>
      <x:c r="P6" s="66" t="str">
        <x:f t="shared" si="6"/>
        <x:v>0</x:v>
      </x:c>
      <x:c r="Q6" s="65"/>
      <x:c r="R6" s="66" t="str">
        <x:f t="shared" si="7"/>
        <x:v>0</x:v>
      </x:c>
      <x:c r="S6" s="67">
        <x:f t="shared" si="8"/>
        <x:v>20</x:v>
      </x:c>
      <x:c r="T6" s="70"/>
      <x:c r="U6" s="72">
        <x:f t="shared" si="9"/>
        <x:v>0</x:v>
      </x:c>
      <x:c r="V6" s="73">
        <x:f t="shared" si="10"/>
        <x:v>60</x:v>
      </x:c>
      <x:c r="W6" s="70"/>
      <x:c r="X6" s="72">
        <x:f t="shared" si="11"/>
        <x:v>0</x:v>
      </x:c>
      <x:c r="Y6" s="74">
        <x:f t="shared" si="12"/>
        <x:v>50</x:v>
      </x:c>
      <x:c r="Z6" s="70"/>
      <x:c r="AA6" s="72">
        <x:f t="shared" si="13"/>
        <x:v>0</x:v>
      </x:c>
      <x:c r="AB6" s="74">
        <x:f t="shared" si="14"/>
        <x:v>40</x:v>
      </x:c>
      <x:c r="AC6" s="70"/>
      <x:c r="AD6" s="72">
        <x:f t="shared" si="15"/>
        <x:v>0</x:v>
      </x:c>
      <x:c r="AE6" s="74">
        <x:f t="shared" si="16"/>
        <x:v>25.1116064</x:v>
      </x:c>
      <x:c r="AF6" s="70"/>
      <x:c r="AG6" s="72">
        <x:f t="shared" si="17"/>
        <x:v>0</x:v>
      </x:c>
      <x:c r="AH6" s="74">
        <x:f t="shared" si="18"/>
        <x:v>30</x:v>
      </x:c>
      <x:c r="AI6" s="70"/>
      <x:c r="AJ6" s="72">
        <x:f t="shared" si="19"/>
        <x:v>0</x:v>
      </x:c>
      <x:c r="AK6" s="74">
        <x:f t="shared" si="20"/>
        <x:v>35</x:v>
      </x:c>
      <x:c r="AL6" s="70"/>
      <x:c r="AM6" s="72">
        <x:f t="shared" si="21"/>
        <x:v>0</x:v>
      </x:c>
      <x:c r="AN6" s="74">
        <x:f t="shared" si="22"/>
        <x:v>20</x:v>
      </x:c>
      <x:c r="AO6" s="70"/>
      <x:c r="AP6" s="72">
        <x:f t="shared" si="23"/>
        <x:v>0</x:v>
      </x:c>
      <x:c r="AQ6" s="74">
        <x:f t="shared" si="24"/>
        <x:v>40</x:v>
      </x:c>
      <x:c r="AR6" s="70"/>
      <x:c r="AS6" s="72">
        <x:f t="shared" si="25"/>
        <x:v>0</x:v>
      </x:c>
      <x:c r="AT6" s="74">
        <x:f t="shared" si="26"/>
        <x:v>48</x:v>
      </x:c>
      <x:c r="AU6" s="74"/>
      <x:c r="AV6" s="72">
        <x:f t="shared" si="27"/>
        <x:v>0</x:v>
      </x:c>
      <x:c r="AW6" s="74">
        <x:f t="shared" si="28"/>
        <x:v>20</x:v>
      </x:c>
      <x:c r="AX6" s="70"/>
      <x:c r="AY6" s="72">
        <x:f t="shared" si="29"/>
        <x:v>0</x:v>
      </x:c>
      <x:c r="AZ6" s="74">
        <x:f t="shared" si="30"/>
        <x:v>263</x:v>
      </x:c>
      <x:c r="BA6" s="75"/>
      <x:c r="BB6" s="72">
        <x:f t="shared" si="31"/>
        <x:v>0</x:v>
      </x:c>
      <x:c r="BC6" s="73">
        <x:f t="shared" si="32"/>
        <x:v>1</x:v>
      </x:c>
      <x:c r="BD6" s="70"/>
      <x:c r="BE6" s="72">
        <x:f t="shared" si="33"/>
        <x:v>0</x:v>
      </x:c>
      <x:c r="BF6" s="74">
        <x:f t="shared" si="34"/>
        <x:v>55</x:v>
      </x:c>
      <x:c r="BG6" s="70"/>
      <x:c r="BH6" s="72">
        <x:f t="shared" si="35"/>
        <x:v>0</x:v>
      </x:c>
      <x:c r="BI6" s="76">
        <x:f t="shared" si="36"/>
        <x:v>3.39</x:v>
      </x:c>
      <x:c r="BJ6" s="76"/>
      <x:c r="BK6" s="72">
        <x:f t="shared" si="37"/>
        <x:v>0</x:v>
      </x:c>
      <x:c r="BL6" s="76">
        <x:f t="shared" si="38"/>
        <x:v>3</x:v>
      </x:c>
      <x:c r="BM6" s="77"/>
      <x:c r="BN6" s="72">
        <x:f t="shared" si="39"/>
        <x:v>0</x:v>
      </x:c>
      <x:c r="BO6" s="78"/>
      <x:c r="BP6" s="78"/>
      <x:c r="BQ6" s="79" t="str">
        <x:f t="shared" si="40"/>
        <x:v>0</x:v>
      </x:c>
      <x:c r="BR6" s="72"/>
      <x:c r="BS6" s="72"/>
      <x:c r="BT6" s="72"/>
      <x:c r="BU6" s="72"/>
      <x:c r="BV6" s="72"/>
      <x:c r="BW6" s="74"/>
      <x:c r="BX6" s="65"/>
      <x:c r="BY6" s="65"/>
      <x:c r="BZ6" s="65"/>
      <x:c r="CA6" s="65"/>
      <x:c r="CB6" s="65"/>
      <x:c r="CC6" s="65"/>
      <x:c r="CD6" s="65"/>
      <x:c r="CE6" s="65"/>
      <x:c r="CF6" s="81" t="s">
        <x:v>65</x:v>
      </x:c>
    </x:row>
    <x:row r="7" ht="15.75" customHeight="1">
      <x:c r="A7" s="62">
        <x:v>4.0</x:v>
      </x:c>
      <x:c r="B7" s="63" t="s">
        <x:v>161</x:v>
      </x:c>
      <x:c r="C7" s="111">
        <x:v>14109.970000000001</x:v>
      </x:c>
      <x:c r="D7" s="65"/>
      <x:c r="E7" s="65"/>
      <x:c r="F7" s="66" t="str">
        <x:f t="shared" si="1"/>
        <x:v>0</x:v>
      </x:c>
      <x:c r="G7" s="67">
        <x:f t="shared" si="2"/>
        <x:v>203.183568</x:v>
      </x:c>
      <x:c r="H7" s="67">
        <x:f t="shared" si="3"/>
        <x:v>16.931964</x:v>
      </x:c>
      <x:c r="I7" s="67">
        <x:f t="shared" si="4"/>
        <x:v>3.907376308</x:v>
      </x:c>
      <x:c r="J7" s="68"/>
      <x:c r="K7" s="68"/>
      <x:c r="L7" s="68"/>
      <x:c r="M7" s="69"/>
      <x:c r="N7" s="66" t="str">
        <x:f t="shared" si="5"/>
        <x:v>0</x:v>
      </x:c>
      <x:c r="O7" s="68"/>
      <x:c r="P7" s="66" t="str">
        <x:f t="shared" si="6"/>
        <x:v>0</x:v>
      </x:c>
      <x:c r="Q7" s="65"/>
      <x:c r="R7" s="66" t="str">
        <x:f t="shared" si="7"/>
        <x:v>0</x:v>
      </x:c>
      <x:c r="S7" s="67">
        <x:f t="shared" si="8"/>
        <x:v>20</x:v>
      </x:c>
      <x:c r="T7" s="70"/>
      <x:c r="U7" s="72">
        <x:f t="shared" si="9"/>
        <x:v>0</x:v>
      </x:c>
      <x:c r="V7" s="73">
        <x:f t="shared" si="10"/>
        <x:v>60</x:v>
      </x:c>
      <x:c r="W7" s="70"/>
      <x:c r="X7" s="72">
        <x:f t="shared" si="11"/>
        <x:v>0</x:v>
      </x:c>
      <x:c r="Y7" s="74">
        <x:f t="shared" si="12"/>
        <x:v>40</x:v>
      </x:c>
      <x:c r="Z7" s="70"/>
      <x:c r="AA7" s="72">
        <x:f t="shared" si="13"/>
        <x:v>0</x:v>
      </x:c>
      <x:c r="AB7" s="74">
        <x:f t="shared" si="14"/>
        <x:v>32</x:v>
      </x:c>
      <x:c r="AC7" s="70"/>
      <x:c r="AD7" s="72">
        <x:f t="shared" si="15"/>
        <x:v>0</x:v>
      </x:c>
      <x:c r="AE7" s="74">
        <x:f t="shared" si="16"/>
        <x:v>19.88691733</x:v>
      </x:c>
      <x:c r="AF7" s="70"/>
      <x:c r="AG7" s="72">
        <x:f t="shared" si="17"/>
        <x:v>0</x:v>
      </x:c>
      <x:c r="AH7" s="74">
        <x:f t="shared" si="18"/>
        <x:v>25</x:v>
      </x:c>
      <x:c r="AI7" s="70"/>
      <x:c r="AJ7" s="72">
        <x:f t="shared" si="19"/>
        <x:v>0</x:v>
      </x:c>
      <x:c r="AK7" s="74">
        <x:f t="shared" si="20"/>
        <x:v>30</x:v>
      </x:c>
      <x:c r="AL7" s="70"/>
      <x:c r="AM7" s="72">
        <x:f t="shared" si="21"/>
        <x:v>0</x:v>
      </x:c>
      <x:c r="AN7" s="74">
        <x:f t="shared" si="22"/>
        <x:v>20</x:v>
      </x:c>
      <x:c r="AO7" s="70"/>
      <x:c r="AP7" s="72">
        <x:f t="shared" si="23"/>
        <x:v>0</x:v>
      </x:c>
      <x:c r="AQ7" s="74">
        <x:f t="shared" si="24"/>
        <x:v>30</x:v>
      </x:c>
      <x:c r="AR7" s="70"/>
      <x:c r="AS7" s="72">
        <x:f t="shared" si="25"/>
        <x:v>0</x:v>
      </x:c>
      <x:c r="AT7" s="74">
        <x:f t="shared" si="26"/>
        <x:v>38</x:v>
      </x:c>
      <x:c r="AU7" s="74"/>
      <x:c r="AV7" s="72">
        <x:f t="shared" si="27"/>
        <x:v>0</x:v>
      </x:c>
      <x:c r="AW7" s="74">
        <x:f t="shared" si="28"/>
        <x:v>20</x:v>
      </x:c>
      <x:c r="AX7" s="70"/>
      <x:c r="AY7" s="72">
        <x:f t="shared" si="29"/>
        <x:v>0</x:v>
      </x:c>
      <x:c r="AZ7" s="74">
        <x:f t="shared" si="30"/>
        <x:v>215</x:v>
      </x:c>
      <x:c r="BA7" s="75"/>
      <x:c r="BB7" s="72">
        <x:f t="shared" si="31"/>
        <x:v>0</x:v>
      </x:c>
      <x:c r="BC7" s="73">
        <x:f t="shared" si="32"/>
        <x:v>1</x:v>
      </x:c>
      <x:c r="BD7" s="70"/>
      <x:c r="BE7" s="72">
        <x:f t="shared" si="33"/>
        <x:v>0</x:v>
      </x:c>
      <x:c r="BF7" s="74">
        <x:f t="shared" si="34"/>
        <x:v>50</x:v>
      </x:c>
      <x:c r="BG7" s="70"/>
      <x:c r="BH7" s="72">
        <x:f t="shared" si="35"/>
        <x:v>0</x:v>
      </x:c>
      <x:c r="BI7" s="76">
        <x:f t="shared" si="36"/>
        <x:v>2.86</x:v>
      </x:c>
      <x:c r="BJ7" s="76"/>
      <x:c r="BK7" s="72">
        <x:f t="shared" si="37"/>
        <x:v>0</x:v>
      </x:c>
      <x:c r="BL7" s="76">
        <x:f t="shared" si="38"/>
        <x:v>3</x:v>
      </x:c>
      <x:c r="BM7" s="77"/>
      <x:c r="BN7" s="72">
        <x:f t="shared" si="39"/>
        <x:v>0</x:v>
      </x:c>
      <x:c r="BO7" s="78"/>
      <x:c r="BP7" s="78"/>
      <x:c r="BQ7" s="79" t="str">
        <x:f t="shared" si="40"/>
        <x:v>0</x:v>
      </x:c>
      <x:c r="BR7" s="72"/>
      <x:c r="BS7" s="72"/>
      <x:c r="BT7" s="72"/>
      <x:c r="BU7" s="72"/>
      <x:c r="BV7" s="72"/>
      <x:c r="BW7" s="74"/>
      <x:c r="BX7" s="65"/>
      <x:c r="BY7" s="65"/>
      <x:c r="BZ7" s="65"/>
      <x:c r="CA7" s="65"/>
      <x:c r="CB7" s="65"/>
      <x:c r="CC7" s="65"/>
      <x:c r="CD7" s="65"/>
      <x:c r="CE7" s="65"/>
      <x:c r="CF7" s="81" t="s">
        <x:v>65</x:v>
      </x:c>
    </x:row>
    <x:row r="8" ht="15.75" customHeight="1">
      <x:c r="A8" s="62">
        <x:v>5.0</x:v>
      </x:c>
      <x:c r="B8" s="63" t="s">
        <x:v>162</x:v>
      </x:c>
      <x:c r="C8" s="111">
        <x:v>16321.380000000001</x:v>
      </x:c>
      <x:c r="D8" s="65"/>
      <x:c r="E8" s="65"/>
      <x:c r="F8" s="66" t="str">
        <x:f t="shared" si="1"/>
        <x:v>0</x:v>
      </x:c>
      <x:c r="G8" s="67">
        <x:f t="shared" si="2"/>
        <x:v>235.027872</x:v>
      </x:c>
      <x:c r="H8" s="67">
        <x:f t="shared" si="3"/>
        <x:v>19.585656</x:v>
      </x:c>
      <x:c r="I8" s="67">
        <x:f t="shared" si="4"/>
        <x:v>4.519766769</x:v>
      </x:c>
      <x:c r="J8" s="68"/>
      <x:c r="K8" s="68"/>
      <x:c r="L8" s="68"/>
      <x:c r="M8" s="69"/>
      <x:c r="N8" s="66" t="str">
        <x:f t="shared" si="5"/>
        <x:v>0</x:v>
      </x:c>
      <x:c r="O8" s="68"/>
      <x:c r="P8" s="66" t="str">
        <x:f t="shared" si="6"/>
        <x:v>0</x:v>
      </x:c>
      <x:c r="Q8" s="65"/>
      <x:c r="R8" s="66" t="str">
        <x:f t="shared" si="7"/>
        <x:v>0</x:v>
      </x:c>
      <x:c r="S8" s="67">
        <x:f t="shared" si="8"/>
        <x:v>20</x:v>
      </x:c>
      <x:c r="T8" s="70"/>
      <x:c r="U8" s="72">
        <x:f t="shared" si="9"/>
        <x:v>0</x:v>
      </x:c>
      <x:c r="V8" s="73">
        <x:f t="shared" si="10"/>
        <x:v>60</x:v>
      </x:c>
      <x:c r="W8" s="70"/>
      <x:c r="X8" s="72">
        <x:f t="shared" si="11"/>
        <x:v>0</x:v>
      </x:c>
      <x:c r="Y8" s="74">
        <x:f t="shared" si="12"/>
        <x:v>40</x:v>
      </x:c>
      <x:c r="Z8" s="70"/>
      <x:c r="AA8" s="72">
        <x:f t="shared" si="13"/>
        <x:v>0</x:v>
      </x:c>
      <x:c r="AB8" s="74">
        <x:f t="shared" si="14"/>
        <x:v>40</x:v>
      </x:c>
      <x:c r="AC8" s="70"/>
      <x:c r="AD8" s="72">
        <x:f t="shared" si="15"/>
        <x:v>0</x:v>
      </x:c>
      <x:c r="AE8" s="74">
        <x:f t="shared" si="16"/>
        <x:v>23.00372962</x:v>
      </x:c>
      <x:c r="AF8" s="70"/>
      <x:c r="AG8" s="72">
        <x:f t="shared" si="17"/>
        <x:v>0</x:v>
      </x:c>
      <x:c r="AH8" s="74">
        <x:f t="shared" si="18"/>
        <x:v>25</x:v>
      </x:c>
      <x:c r="AI8" s="70"/>
      <x:c r="AJ8" s="72">
        <x:f t="shared" si="19"/>
        <x:v>0</x:v>
      </x:c>
      <x:c r="AK8" s="74">
        <x:f t="shared" si="20"/>
        <x:v>30</x:v>
      </x:c>
      <x:c r="AL8" s="70"/>
      <x:c r="AM8" s="72">
        <x:f t="shared" si="21"/>
        <x:v>0</x:v>
      </x:c>
      <x:c r="AN8" s="74">
        <x:f t="shared" si="22"/>
        <x:v>20</x:v>
      </x:c>
      <x:c r="AO8" s="70"/>
      <x:c r="AP8" s="72">
        <x:f t="shared" si="23"/>
        <x:v>0</x:v>
      </x:c>
      <x:c r="AQ8" s="74">
        <x:f t="shared" si="24"/>
        <x:v>30</x:v>
      </x:c>
      <x:c r="AR8" s="70"/>
      <x:c r="AS8" s="72">
        <x:f t="shared" si="25"/>
        <x:v>0</x:v>
      </x:c>
      <x:c r="AT8" s="74">
        <x:f t="shared" si="26"/>
        <x:v>44</x:v>
      </x:c>
      <x:c r="AU8" s="74"/>
      <x:c r="AV8" s="72">
        <x:f t="shared" si="27"/>
        <x:v>0</x:v>
      </x:c>
      <x:c r="AW8" s="74">
        <x:f t="shared" si="28"/>
        <x:v>20</x:v>
      </x:c>
      <x:c r="AX8" s="70"/>
      <x:c r="AY8" s="72">
        <x:f t="shared" si="29"/>
        <x:v>0</x:v>
      </x:c>
      <x:c r="AZ8" s="74">
        <x:f t="shared" si="30"/>
        <x:v>229</x:v>
      </x:c>
      <x:c r="BA8" s="75"/>
      <x:c r="BB8" s="72">
        <x:f t="shared" si="31"/>
        <x:v>0</x:v>
      </x:c>
      <x:c r="BC8" s="73">
        <x:f t="shared" si="32"/>
        <x:v>1</x:v>
      </x:c>
      <x:c r="BD8" s="70"/>
      <x:c r="BE8" s="72">
        <x:f t="shared" si="33"/>
        <x:v>0</x:v>
      </x:c>
      <x:c r="BF8" s="74">
        <x:f t="shared" si="34"/>
        <x:v>50</x:v>
      </x:c>
      <x:c r="BG8" s="70"/>
      <x:c r="BH8" s="72">
        <x:f t="shared" si="35"/>
        <x:v>0</x:v>
      </x:c>
      <x:c r="BI8" s="76">
        <x:f t="shared" si="36"/>
        <x:v>3</x:v>
      </x:c>
      <x:c r="BJ8" s="76"/>
      <x:c r="BK8" s="72">
        <x:f t="shared" si="37"/>
        <x:v>0</x:v>
      </x:c>
      <x:c r="BL8" s="76">
        <x:f t="shared" si="38"/>
        <x:v>3</x:v>
      </x:c>
      <x:c r="BM8" s="77"/>
      <x:c r="BN8" s="72">
        <x:f t="shared" si="39"/>
        <x:v>0</x:v>
      </x:c>
      <x:c r="BO8" s="78"/>
      <x:c r="BP8" s="78"/>
      <x:c r="BQ8" s="79" t="str">
        <x:f t="shared" si="40"/>
        <x:v>0</x:v>
      </x:c>
      <x:c r="BR8" s="72"/>
      <x:c r="BS8" s="72"/>
      <x:c r="BT8" s="72"/>
      <x:c r="BU8" s="72"/>
      <x:c r="BV8" s="72"/>
      <x:c r="BW8" s="74"/>
      <x:c r="BX8" s="65"/>
      <x:c r="BY8" s="65"/>
      <x:c r="BZ8" s="65"/>
      <x:c r="CA8" s="65"/>
      <x:c r="CB8" s="65"/>
      <x:c r="CC8" s="65"/>
      <x:c r="CD8" s="65"/>
      <x:c r="CE8" s="65"/>
      <x:c r="CF8" s="81" t="s">
        <x:v>71</x:v>
      </x:c>
    </x:row>
    <x:row r="9" ht="15.75" customHeight="1">
      <x:c r="A9" s="62">
        <x:v>6.0</x:v>
      </x:c>
      <x:c r="B9" s="63" t="s">
        <x:v>163</x:v>
      </x:c>
      <x:c r="C9" s="111">
        <x:v>16128.77</x:v>
      </x:c>
      <x:c r="D9" s="65"/>
      <x:c r="E9" s="65"/>
      <x:c r="F9" s="66" t="str">
        <x:f t="shared" si="1"/>
        <x:v>0</x:v>
      </x:c>
      <x:c r="G9" s="67">
        <x:f t="shared" si="2"/>
        <x:v>232.254288</x:v>
      </x:c>
      <x:c r="H9" s="67">
        <x:f t="shared" si="3"/>
        <x:v>19.354524</x:v>
      </x:c>
      <x:c r="I9" s="67">
        <x:f t="shared" si="4"/>
        <x:v>4.466428615</x:v>
      </x:c>
      <x:c r="J9" s="68"/>
      <x:c r="K9" s="68"/>
      <x:c r="L9" s="68"/>
      <x:c r="M9" s="69"/>
      <x:c r="N9" s="66" t="str">
        <x:f t="shared" si="5"/>
        <x:v>0</x:v>
      </x:c>
      <x:c r="O9" s="69"/>
      <x:c r="P9" s="66" t="str">
        <x:f t="shared" si="6"/>
        <x:v>0</x:v>
      </x:c>
      <x:c r="Q9" s="65"/>
      <x:c r="R9" s="66" t="str">
        <x:f t="shared" si="7"/>
        <x:v>0</x:v>
      </x:c>
      <x:c r="S9" s="67">
        <x:f t="shared" si="8"/>
        <x:v>20</x:v>
      </x:c>
      <x:c r="T9" s="70"/>
      <x:c r="U9" s="72">
        <x:f t="shared" si="9"/>
        <x:v>0</x:v>
      </x:c>
      <x:c r="V9" s="73">
        <x:f t="shared" si="10"/>
        <x:v>60</x:v>
      </x:c>
      <x:c r="W9" s="70"/>
      <x:c r="X9" s="72">
        <x:f t="shared" si="11"/>
        <x:v>0</x:v>
      </x:c>
      <x:c r="Y9" s="74">
        <x:f t="shared" si="12"/>
        <x:v>40</x:v>
      </x:c>
      <x:c r="Z9" s="70"/>
      <x:c r="AA9" s="72">
        <x:f t="shared" si="13"/>
        <x:v>0</x:v>
      </x:c>
      <x:c r="AB9" s="74">
        <x:f t="shared" si="14"/>
        <x:v>40</x:v>
      </x:c>
      <x:c r="AC9" s="70"/>
      <x:c r="AD9" s="72">
        <x:f t="shared" si="15"/>
        <x:v>0</x:v>
      </x:c>
      <x:c r="AE9" s="74">
        <x:f t="shared" si="16"/>
        <x:v>22.73226064</x:v>
      </x:c>
      <x:c r="AF9" s="70"/>
      <x:c r="AG9" s="72">
        <x:f t="shared" si="17"/>
        <x:v>0</x:v>
      </x:c>
      <x:c r="AH9" s="74">
        <x:f t="shared" si="18"/>
        <x:v>25</x:v>
      </x:c>
      <x:c r="AI9" s="70"/>
      <x:c r="AJ9" s="72">
        <x:f t="shared" si="19"/>
        <x:v>0</x:v>
      </x:c>
      <x:c r="AK9" s="74">
        <x:f t="shared" si="20"/>
        <x:v>30</x:v>
      </x:c>
      <x:c r="AL9" s="70"/>
      <x:c r="AM9" s="72">
        <x:f t="shared" si="21"/>
        <x:v>0</x:v>
      </x:c>
      <x:c r="AN9" s="74">
        <x:f t="shared" si="22"/>
        <x:v>20</x:v>
      </x:c>
      <x:c r="AO9" s="70"/>
      <x:c r="AP9" s="72">
        <x:f t="shared" si="23"/>
        <x:v>0</x:v>
      </x:c>
      <x:c r="AQ9" s="74">
        <x:f t="shared" si="24"/>
        <x:v>30</x:v>
      </x:c>
      <x:c r="AR9" s="70"/>
      <x:c r="AS9" s="72">
        <x:f t="shared" si="25"/>
        <x:v>0</x:v>
      </x:c>
      <x:c r="AT9" s="74">
        <x:f t="shared" si="26"/>
        <x:v>44</x:v>
      </x:c>
      <x:c r="AU9" s="74"/>
      <x:c r="AV9" s="72">
        <x:f t="shared" si="27"/>
        <x:v>0</x:v>
      </x:c>
      <x:c r="AW9" s="74">
        <x:f t="shared" si="28"/>
        <x:v>20</x:v>
      </x:c>
      <x:c r="AX9" s="70"/>
      <x:c r="AY9" s="72">
        <x:f t="shared" si="29"/>
        <x:v>0</x:v>
      </x:c>
      <x:c r="AZ9" s="74">
        <x:f t="shared" si="30"/>
        <x:v>229</x:v>
      </x:c>
      <x:c r="BA9" s="75"/>
      <x:c r="BB9" s="72">
        <x:f t="shared" si="31"/>
        <x:v>0</x:v>
      </x:c>
      <x:c r="BC9" s="73">
        <x:f t="shared" si="32"/>
        <x:v>1</x:v>
      </x:c>
      <x:c r="BD9" s="70"/>
      <x:c r="BE9" s="72">
        <x:f t="shared" si="33"/>
        <x:v>0</x:v>
      </x:c>
      <x:c r="BF9" s="74">
        <x:f t="shared" si="34"/>
        <x:v>50</x:v>
      </x:c>
      <x:c r="BG9" s="70"/>
      <x:c r="BH9" s="72">
        <x:f t="shared" si="35"/>
        <x:v>0</x:v>
      </x:c>
      <x:c r="BI9" s="76">
        <x:f t="shared" si="36"/>
        <x:v>3</x:v>
      </x:c>
      <x:c r="BJ9" s="76"/>
      <x:c r="BK9" s="72">
        <x:f t="shared" si="37"/>
        <x:v>0</x:v>
      </x:c>
      <x:c r="BL9" s="76">
        <x:f t="shared" si="38"/>
        <x:v>3</x:v>
      </x:c>
      <x:c r="BM9" s="77"/>
      <x:c r="BN9" s="72">
        <x:f t="shared" si="39"/>
        <x:v>0</x:v>
      </x:c>
      <x:c r="BO9" s="78"/>
      <x:c r="BP9" s="78"/>
      <x:c r="BQ9" s="79" t="str">
        <x:f t="shared" si="40"/>
        <x:v>0</x:v>
      </x:c>
      <x:c r="BR9" s="72"/>
      <x:c r="BS9" s="72"/>
      <x:c r="BT9" s="72"/>
      <x:c r="BU9" s="72"/>
      <x:c r="BV9" s="72"/>
      <x:c r="BW9" s="74"/>
      <x:c r="BX9" s="65"/>
      <x:c r="BY9" s="65"/>
      <x:c r="BZ9" s="65"/>
      <x:c r="CA9" s="65"/>
      <x:c r="CB9" s="65"/>
      <x:c r="CC9" s="65"/>
      <x:c r="CD9" s="65"/>
      <x:c r="CE9" s="65"/>
      <x:c r="CF9" s="81" t="s">
        <x:v>71</x:v>
      </x:c>
    </x:row>
    <x:row r="10" ht="15.75" customHeight="1">
      <x:c r="A10" s="62">
        <x:v>7.0</x:v>
      </x:c>
      <x:c r="B10" s="63" t="s">
        <x:v>164</x:v>
      </x:c>
      <x:c r="C10" s="111">
        <x:v>14662.050000000001</x:v>
      </x:c>
      <x:c r="D10" s="65"/>
      <x:c r="E10" s="65"/>
      <x:c r="F10" s="66" t="str">
        <x:f t="shared" si="1"/>
        <x:v>0</x:v>
      </x:c>
      <x:c r="G10" s="67">
        <x:f t="shared" si="2"/>
        <x:v>211.13352</x:v>
      </x:c>
      <x:c r="H10" s="67">
        <x:f t="shared" si="3"/>
        <x:v>17.59446</x:v>
      </x:c>
      <x:c r="I10" s="67">
        <x:f t="shared" si="4"/>
        <x:v>4.06026</x:v>
      </x:c>
      <x:c r="J10" s="68"/>
      <x:c r="K10" s="68"/>
      <x:c r="L10" s="68"/>
      <x:c r="M10" s="69"/>
      <x:c r="N10" s="66" t="str">
        <x:f t="shared" si="5"/>
        <x:v>0</x:v>
      </x:c>
      <x:c r="O10" s="68"/>
      <x:c r="P10" s="66" t="str">
        <x:f t="shared" si="6"/>
        <x:v>0</x:v>
      </x:c>
      <x:c r="Q10" s="65"/>
      <x:c r="R10" s="66" t="str">
        <x:f t="shared" si="7"/>
        <x:v>0</x:v>
      </x:c>
      <x:c r="S10" s="67">
        <x:f t="shared" si="8"/>
        <x:v>20</x:v>
      </x:c>
      <x:c r="T10" s="70"/>
      <x:c r="U10" s="72">
        <x:f t="shared" si="9"/>
        <x:v>0</x:v>
      </x:c>
      <x:c r="V10" s="73">
        <x:f t="shared" si="10"/>
        <x:v>60</x:v>
      </x:c>
      <x:c r="W10" s="70"/>
      <x:c r="X10" s="72">
        <x:f t="shared" si="11"/>
        <x:v>0</x:v>
      </x:c>
      <x:c r="Y10" s="74">
        <x:f t="shared" si="12"/>
        <x:v>40</x:v>
      </x:c>
      <x:c r="Z10" s="70"/>
      <x:c r="AA10" s="72">
        <x:f t="shared" si="13"/>
        <x:v>0</x:v>
      </x:c>
      <x:c r="AB10" s="74">
        <x:f t="shared" si="14"/>
        <x:v>36</x:v>
      </x:c>
      <x:c r="AC10" s="70"/>
      <x:c r="AD10" s="72">
        <x:f t="shared" si="15"/>
        <x:v>0</x:v>
      </x:c>
      <x:c r="AE10" s="74">
        <x:f t="shared" si="16"/>
        <x:v>20.66503163</x:v>
      </x:c>
      <x:c r="AF10" s="70"/>
      <x:c r="AG10" s="72">
        <x:f t="shared" si="17"/>
        <x:v>0</x:v>
      </x:c>
      <x:c r="AH10" s="74">
        <x:f t="shared" si="18"/>
        <x:v>25</x:v>
      </x:c>
      <x:c r="AI10" s="70"/>
      <x:c r="AJ10" s="72">
        <x:f t="shared" si="19"/>
        <x:v>0</x:v>
      </x:c>
      <x:c r="AK10" s="74">
        <x:f t="shared" si="20"/>
        <x:v>30</x:v>
      </x:c>
      <x:c r="AL10" s="70"/>
      <x:c r="AM10" s="72">
        <x:f t="shared" si="21"/>
        <x:v>0</x:v>
      </x:c>
      <x:c r="AN10" s="74">
        <x:f t="shared" si="22"/>
        <x:v>20</x:v>
      </x:c>
      <x:c r="AO10" s="70"/>
      <x:c r="AP10" s="72">
        <x:f t="shared" si="23"/>
        <x:v>0</x:v>
      </x:c>
      <x:c r="AQ10" s="74">
        <x:f t="shared" si="24"/>
        <x:v>30</x:v>
      </x:c>
      <x:c r="AR10" s="70"/>
      <x:c r="AS10" s="72">
        <x:f t="shared" si="25"/>
        <x:v>0</x:v>
      </x:c>
      <x:c r="AT10" s="74">
        <x:f t="shared" si="26"/>
        <x:v>40</x:v>
      </x:c>
      <x:c r="AU10" s="74"/>
      <x:c r="AV10" s="72">
        <x:f t="shared" si="27"/>
        <x:v>0</x:v>
      </x:c>
      <x:c r="AW10" s="74">
        <x:f t="shared" si="28"/>
        <x:v>20</x:v>
      </x:c>
      <x:c r="AX10" s="70"/>
      <x:c r="AY10" s="72">
        <x:f t="shared" si="29"/>
        <x:v>0</x:v>
      </x:c>
      <x:c r="AZ10" s="74">
        <x:f t="shared" si="30"/>
        <x:v>221</x:v>
      </x:c>
      <x:c r="BA10" s="75"/>
      <x:c r="BB10" s="72">
        <x:f t="shared" si="31"/>
        <x:v>0</x:v>
      </x:c>
      <x:c r="BC10" s="73">
        <x:f t="shared" si="32"/>
        <x:v>1</x:v>
      </x:c>
      <x:c r="BD10" s="70"/>
      <x:c r="BE10" s="72">
        <x:f t="shared" si="33"/>
        <x:v>0</x:v>
      </x:c>
      <x:c r="BF10" s="74">
        <x:f t="shared" si="34"/>
        <x:v>50</x:v>
      </x:c>
      <x:c r="BG10" s="70"/>
      <x:c r="BH10" s="72">
        <x:f t="shared" si="35"/>
        <x:v>0</x:v>
      </x:c>
      <x:c r="BI10" s="76">
        <x:f t="shared" si="36"/>
        <x:v>2.92</x:v>
      </x:c>
      <x:c r="BJ10" s="76"/>
      <x:c r="BK10" s="72">
        <x:f t="shared" si="37"/>
        <x:v>0</x:v>
      </x:c>
      <x:c r="BL10" s="76">
        <x:f t="shared" si="38"/>
        <x:v>3</x:v>
      </x:c>
      <x:c r="BM10" s="77"/>
      <x:c r="BN10" s="72">
        <x:f t="shared" si="39"/>
        <x:v>0</x:v>
      </x:c>
      <x:c r="BO10" s="78"/>
      <x:c r="BP10" s="78"/>
      <x:c r="BQ10" s="79" t="str">
        <x:f t="shared" si="40"/>
        <x:v>0</x:v>
      </x:c>
      <x:c r="BR10" s="72"/>
      <x:c r="BS10" s="72"/>
      <x:c r="BT10" s="72"/>
      <x:c r="BU10" s="72"/>
      <x:c r="BV10" s="72"/>
      <x:c r="BW10" s="74"/>
      <x:c r="BX10" s="65"/>
      <x:c r="BY10" s="65"/>
      <x:c r="BZ10" s="65"/>
      <x:c r="CA10" s="65"/>
      <x:c r="CB10" s="65"/>
      <x:c r="CC10" s="65"/>
      <x:c r="CD10" s="65"/>
      <x:c r="CE10" s="65"/>
      <x:c r="CF10" s="81" t="s">
        <x:v>65</x:v>
      </x:c>
    </x:row>
    <x:row r="11" ht="15.75" customHeight="1">
      <x:c r="A11" s="62">
        <x:v>8.0</x:v>
      </x:c>
      <x:c r="B11" s="63" t="s">
        <x:v>165</x:v>
      </x:c>
      <x:c r="C11" s="111">
        <x:v>17582.100000000002</x:v>
      </x:c>
      <x:c r="D11" s="65"/>
      <x:c r="E11" s="65"/>
      <x:c r="F11" s="66" t="str">
        <x:f t="shared" si="1"/>
        <x:v>0</x:v>
      </x:c>
      <x:c r="G11" s="67">
        <x:f t="shared" si="2"/>
        <x:v>253.18224</x:v>
      </x:c>
      <x:c r="H11" s="67">
        <x:f t="shared" si="3"/>
        <x:v>21.09852</x:v>
      </x:c>
      <x:c r="I11" s="67">
        <x:f t="shared" si="4"/>
        <x:v>4.868889231</x:v>
      </x:c>
      <x:c r="J11" s="68"/>
      <x:c r="K11" s="68"/>
      <x:c r="L11" s="68"/>
      <x:c r="M11" s="69"/>
      <x:c r="N11" s="66" t="str">
        <x:f t="shared" si="5"/>
        <x:v>0</x:v>
      </x:c>
      <x:c r="O11" s="68"/>
      <x:c r="P11" s="66" t="str">
        <x:f t="shared" si="6"/>
        <x:v>0</x:v>
      </x:c>
      <x:c r="Q11" s="65"/>
      <x:c r="R11" s="66" t="str">
        <x:f t="shared" si="7"/>
        <x:v>0</x:v>
      </x:c>
      <x:c r="S11" s="67">
        <x:f t="shared" si="8"/>
        <x:v>20</x:v>
      </x:c>
      <x:c r="T11" s="70"/>
      <x:c r="U11" s="72">
        <x:f t="shared" si="9"/>
        <x:v>0</x:v>
      </x:c>
      <x:c r="V11" s="73">
        <x:f t="shared" si="10"/>
        <x:v>60</x:v>
      </x:c>
      <x:c r="W11" s="70"/>
      <x:c r="X11" s="72">
        <x:f t="shared" si="11"/>
        <x:v>0</x:v>
      </x:c>
      <x:c r="Y11" s="74">
        <x:f t="shared" si="12"/>
        <x:v>50</x:v>
      </x:c>
      <x:c r="Z11" s="70"/>
      <x:c r="AA11" s="72">
        <x:f t="shared" si="13"/>
        <x:v>0</x:v>
      </x:c>
      <x:c r="AB11" s="74">
        <x:f t="shared" si="14"/>
        <x:v>40</x:v>
      </x:c>
      <x:c r="AC11" s="70"/>
      <x:c r="AD11" s="72">
        <x:f t="shared" si="15"/>
        <x:v>0</x:v>
      </x:c>
      <x:c r="AE11" s="74">
        <x:f t="shared" si="16"/>
        <x:v>24.78061748</x:v>
      </x:c>
      <x:c r="AF11" s="70"/>
      <x:c r="AG11" s="72">
        <x:f t="shared" si="17"/>
        <x:v>0</x:v>
      </x:c>
      <x:c r="AH11" s="74">
        <x:f t="shared" si="18"/>
        <x:v>30</x:v>
      </x:c>
      <x:c r="AI11" s="70"/>
      <x:c r="AJ11" s="72">
        <x:f t="shared" si="19"/>
        <x:v>0</x:v>
      </x:c>
      <x:c r="AK11" s="74">
        <x:f t="shared" si="20"/>
        <x:v>35</x:v>
      </x:c>
      <x:c r="AL11" s="70"/>
      <x:c r="AM11" s="72">
        <x:f t="shared" si="21"/>
        <x:v>0</x:v>
      </x:c>
      <x:c r="AN11" s="74">
        <x:f t="shared" si="22"/>
        <x:v>20</x:v>
      </x:c>
      <x:c r="AO11" s="70"/>
      <x:c r="AP11" s="72">
        <x:f t="shared" si="23"/>
        <x:v>0</x:v>
      </x:c>
      <x:c r="AQ11" s="74">
        <x:f t="shared" si="24"/>
        <x:v>40</x:v>
      </x:c>
      <x:c r="AR11" s="70"/>
      <x:c r="AS11" s="72">
        <x:f t="shared" si="25"/>
        <x:v>0</x:v>
      </x:c>
      <x:c r="AT11" s="74">
        <x:f t="shared" si="26"/>
        <x:v>48</x:v>
      </x:c>
      <x:c r="AU11" s="74"/>
      <x:c r="AV11" s="72">
        <x:f t="shared" si="27"/>
        <x:v>0</x:v>
      </x:c>
      <x:c r="AW11" s="74">
        <x:f t="shared" si="28"/>
        <x:v>20</x:v>
      </x:c>
      <x:c r="AX11" s="70"/>
      <x:c r="AY11" s="72">
        <x:f t="shared" si="29"/>
        <x:v>0</x:v>
      </x:c>
      <x:c r="AZ11" s="74">
        <x:f t="shared" si="30"/>
        <x:v>263</x:v>
      </x:c>
      <x:c r="BA11" s="75"/>
      <x:c r="BB11" s="72">
        <x:f t="shared" si="31"/>
        <x:v>0</x:v>
      </x:c>
      <x:c r="BC11" s="73">
        <x:f t="shared" si="32"/>
        <x:v>1</x:v>
      </x:c>
      <x:c r="BD11" s="70"/>
      <x:c r="BE11" s="72">
        <x:f t="shared" si="33"/>
        <x:v>0</x:v>
      </x:c>
      <x:c r="BF11" s="74">
        <x:f t="shared" si="34"/>
        <x:v>55</x:v>
      </x:c>
      <x:c r="BG11" s="70"/>
      <x:c r="BH11" s="72">
        <x:f t="shared" si="35"/>
        <x:v>0</x:v>
      </x:c>
      <x:c r="BI11" s="76">
        <x:f t="shared" si="36"/>
        <x:v>3.39</x:v>
      </x:c>
      <x:c r="BJ11" s="76"/>
      <x:c r="BK11" s="72">
        <x:f t="shared" si="37"/>
        <x:v>0</x:v>
      </x:c>
      <x:c r="BL11" s="76">
        <x:f t="shared" si="38"/>
        <x:v>3</x:v>
      </x:c>
      <x:c r="BM11" s="77"/>
      <x:c r="BN11" s="72">
        <x:f t="shared" si="39"/>
        <x:v>0</x:v>
      </x:c>
      <x:c r="BO11" s="78"/>
      <x:c r="BP11" s="78"/>
      <x:c r="BQ11" s="79" t="str">
        <x:f t="shared" si="40"/>
        <x:v>0</x:v>
      </x:c>
      <x:c r="BR11" s="72"/>
      <x:c r="BS11" s="72"/>
      <x:c r="BT11" s="72"/>
      <x:c r="BU11" s="72"/>
      <x:c r="BV11" s="72"/>
      <x:c r="BW11" s="74"/>
      <x:c r="BX11" s="69"/>
      <x:c r="BY11" s="69"/>
      <x:c r="BZ11" s="69"/>
      <x:c r="CA11" s="69"/>
      <x:c r="CB11" s="69"/>
      <x:c r="CC11" s="69"/>
      <x:c r="CD11" s="69"/>
      <x:c r="CE11" s="69"/>
      <x:c r="CF11" s="81" t="s">
        <x:v>65</x:v>
      </x:c>
    </x:row>
    <x:row r="12" ht="15.75" customHeight="1">
      <x:c r="A12" s="62">
        <x:v>9.0</x:v>
      </x:c>
      <x:c r="B12" s="63" t="s">
        <x:v>166</x:v>
      </x:c>
      <x:c r="C12" s="111">
        <x:v>37396.21</x:v>
      </x:c>
      <x:c r="D12" s="65"/>
      <x:c r="E12" s="65"/>
      <x:c r="F12" s="66" t="str">
        <x:f t="shared" si="1"/>
        <x:v>0</x:v>
      </x:c>
      <x:c r="G12" s="67">
        <x:f t="shared" si="2"/>
        <x:v>538.505424</x:v>
      </x:c>
      <x:c r="H12" s="67">
        <x:f t="shared" si="3"/>
        <x:v>44.875452</x:v>
      </x:c>
      <x:c r="I12" s="67">
        <x:f t="shared" si="4"/>
        <x:v>10.35587354</x:v>
      </x:c>
      <x:c r="J12" s="68"/>
      <x:c r="K12" s="68"/>
      <x:c r="L12" s="68"/>
      <x:c r="M12" s="68"/>
      <x:c r="N12" s="66" t="str">
        <x:f t="shared" si="5"/>
        <x:v>0</x:v>
      </x:c>
      <x:c r="O12" s="68"/>
      <x:c r="P12" s="66" t="str">
        <x:f t="shared" si="6"/>
        <x:v>0</x:v>
      </x:c>
      <x:c r="Q12" s="65"/>
      <x:c r="R12" s="66" t="str">
        <x:f t="shared" si="7"/>
        <x:v>0</x:v>
      </x:c>
      <x:c r="S12" s="67">
        <x:f t="shared" si="8"/>
        <x:v>40</x:v>
      </x:c>
      <x:c r="T12" s="70"/>
      <x:c r="U12" s="72">
        <x:f t="shared" si="9"/>
        <x:v>0</x:v>
      </x:c>
      <x:c r="V12" s="73">
        <x:f t="shared" si="10"/>
        <x:v>120</x:v>
      </x:c>
      <x:c r="W12" s="70"/>
      <x:c r="X12" s="72">
        <x:f t="shared" si="11"/>
        <x:v>0</x:v>
      </x:c>
      <x:c r="Y12" s="74">
        <x:f t="shared" si="12"/>
        <x:v>90</x:v>
      </x:c>
      <x:c r="Z12" s="70"/>
      <x:c r="AA12" s="72">
        <x:f t="shared" si="13"/>
        <x:v>0</x:v>
      </x:c>
      <x:c r="AB12" s="74">
        <x:f t="shared" si="14"/>
        <x:v>84</x:v>
      </x:c>
      <x:c r="AC12" s="70"/>
      <x:c r="AD12" s="72">
        <x:f t="shared" si="15"/>
        <x:v>0</x:v>
      </x:c>
      <x:c r="AE12" s="74">
        <x:f t="shared" si="16"/>
        <x:v>52.70708136</x:v>
      </x:c>
      <x:c r="AF12" s="70"/>
      <x:c r="AG12" s="72">
        <x:f t="shared" si="17"/>
        <x:v>0</x:v>
      </x:c>
      <x:c r="AH12" s="74">
        <x:f t="shared" si="18"/>
        <x:v>60</x:v>
      </x:c>
      <x:c r="AI12" s="70"/>
      <x:c r="AJ12" s="72">
        <x:f t="shared" si="19"/>
        <x:v>0</x:v>
      </x:c>
      <x:c r="AK12" s="74">
        <x:f t="shared" si="20"/>
        <x:v>70</x:v>
      </x:c>
      <x:c r="AL12" s="70"/>
      <x:c r="AM12" s="72">
        <x:f t="shared" si="21"/>
        <x:v>0</x:v>
      </x:c>
      <x:c r="AN12" s="74">
        <x:f t="shared" si="22"/>
        <x:v>40</x:v>
      </x:c>
      <x:c r="AO12" s="70"/>
      <x:c r="AP12" s="72">
        <x:f t="shared" si="23"/>
        <x:v>0</x:v>
      </x:c>
      <x:c r="AQ12" s="74">
        <x:f t="shared" si="24"/>
        <x:v>70</x:v>
      </x:c>
      <x:c r="AR12" s="70"/>
      <x:c r="AS12" s="72">
        <x:f t="shared" si="25"/>
        <x:v>0</x:v>
      </x:c>
      <x:c r="AT12" s="74">
        <x:f t="shared" si="26"/>
        <x:v>102</x:v>
      </x:c>
      <x:c r="AU12" s="74"/>
      <x:c r="AV12" s="72">
        <x:f t="shared" si="27"/>
        <x:v>0</x:v>
      </x:c>
      <x:c r="AW12" s="74">
        <x:f t="shared" si="28"/>
        <x:v>40</x:v>
      </x:c>
      <x:c r="AX12" s="70"/>
      <x:c r="AY12" s="72">
        <x:f t="shared" si="29"/>
        <x:v>0</x:v>
      </x:c>
      <x:c r="AZ12" s="74">
        <x:f t="shared" si="30"/>
        <x:v>516</x:v>
      </x:c>
      <x:c r="BA12" s="75"/>
      <x:c r="BB12" s="72">
        <x:f t="shared" si="31"/>
        <x:v>0</x:v>
      </x:c>
      <x:c r="BC12" s="73">
        <x:f t="shared" si="32"/>
        <x:v>2</x:v>
      </x:c>
      <x:c r="BD12" s="70"/>
      <x:c r="BE12" s="72">
        <x:f t="shared" si="33"/>
        <x:v>0</x:v>
      </x:c>
      <x:c r="BF12" s="74">
        <x:f t="shared" si="34"/>
        <x:v>110</x:v>
      </x:c>
      <x:c r="BG12" s="70"/>
      <x:c r="BH12" s="72">
        <x:f t="shared" si="35"/>
        <x:v>0</x:v>
      </x:c>
      <x:c r="BI12" s="76">
        <x:f t="shared" si="36"/>
        <x:v>6.68</x:v>
      </x:c>
      <x:c r="BJ12" s="76"/>
      <x:c r="BK12" s="72">
        <x:f t="shared" si="37"/>
        <x:v>0</x:v>
      </x:c>
      <x:c r="BL12" s="76">
        <x:f t="shared" si="38"/>
        <x:v>6</x:v>
      </x:c>
      <x:c r="BM12" s="77"/>
      <x:c r="BN12" s="72">
        <x:f t="shared" si="39"/>
        <x:v>0</x:v>
      </x:c>
      <x:c r="BO12" s="78"/>
      <x:c r="BP12" s="78"/>
      <x:c r="BQ12" s="79" t="str">
        <x:f t="shared" si="40"/>
        <x:v>0</x:v>
      </x:c>
      <x:c r="BR12" s="72"/>
      <x:c r="BS12" s="72"/>
      <x:c r="BT12" s="72"/>
      <x:c r="BU12" s="72"/>
      <x:c r="BV12" s="72"/>
      <x:c r="BW12" s="74"/>
      <x:c r="BX12" s="69"/>
      <x:c r="BY12" s="69"/>
      <x:c r="BZ12" s="69"/>
      <x:c r="CA12" s="69"/>
      <x:c r="CB12" s="69"/>
      <x:c r="CC12" s="69"/>
      <x:c r="CD12" s="69"/>
      <x:c r="CE12" s="69"/>
      <x:c r="CF12" s="81" t="s">
        <x:v>65</x:v>
      </x:c>
    </x:row>
    <x:row r="13" ht="15.75" customHeight="1">
      <x:c r="A13" s="62">
        <x:v>10.0</x:v>
      </x:c>
      <x:c r="B13" s="63" t="s">
        <x:v>167</x:v>
      </x:c>
      <x:c r="C13" s="111">
        <x:v>11472.14</x:v>
      </x:c>
      <x:c r="D13" s="65"/>
      <x:c r="E13" s="65"/>
      <x:c r="F13" s="66" t="str">
        <x:f t="shared" si="1"/>
        <x:v>0</x:v>
      </x:c>
      <x:c r="G13" s="67">
        <x:f t="shared" si="2"/>
        <x:v>165.198816</x:v>
      </x:c>
      <x:c r="H13" s="67">
        <x:f t="shared" si="3"/>
        <x:v>13.766568</x:v>
      </x:c>
      <x:c r="I13" s="67">
        <x:f t="shared" si="4"/>
        <x:v>3.176900308</x:v>
      </x:c>
      <x:c r="J13" s="68"/>
      <x:c r="K13" s="68"/>
      <x:c r="L13" s="68"/>
      <x:c r="M13" s="68"/>
      <x:c r="N13" s="66" t="str">
        <x:f t="shared" si="5"/>
        <x:v>0</x:v>
      </x:c>
      <x:c r="O13" s="68"/>
      <x:c r="P13" s="66" t="str">
        <x:f t="shared" si="6"/>
        <x:v>0</x:v>
      </x:c>
      <x:c r="Q13" s="65"/>
      <x:c r="R13" s="66" t="str">
        <x:f t="shared" si="7"/>
        <x:v>0</x:v>
      </x:c>
      <x:c r="S13" s="67">
        <x:f t="shared" si="8"/>
        <x:v>20</x:v>
      </x:c>
      <x:c r="T13" s="70"/>
      <x:c r="U13" s="72">
        <x:f t="shared" si="9"/>
        <x:v>0</x:v>
      </x:c>
      <x:c r="V13" s="73">
        <x:f t="shared" si="10"/>
        <x:v>40</x:v>
      </x:c>
      <x:c r="W13" s="70"/>
      <x:c r="X13" s="72">
        <x:f t="shared" si="11"/>
        <x:v>0</x:v>
      </x:c>
      <x:c r="Y13" s="74">
        <x:f t="shared" si="12"/>
        <x:v>30</x:v>
      </x:c>
      <x:c r="Z13" s="70"/>
      <x:c r="AA13" s="72">
        <x:f t="shared" si="13"/>
        <x:v>0</x:v>
      </x:c>
      <x:c r="AB13" s="74">
        <x:f t="shared" si="14"/>
        <x:v>28</x:v>
      </x:c>
      <x:c r="AC13" s="70"/>
      <x:c r="AD13" s="72">
        <x:f t="shared" si="15"/>
        <x:v>0</x:v>
      </x:c>
      <x:c r="AE13" s="74">
        <x:f t="shared" si="16"/>
        <x:v>16.16909886</x:v>
      </x:c>
      <x:c r="AF13" s="70"/>
      <x:c r="AG13" s="72">
        <x:f t="shared" si="17"/>
        <x:v>0</x:v>
      </x:c>
      <x:c r="AH13" s="74">
        <x:f t="shared" si="18"/>
        <x:v>20</x:v>
      </x:c>
      <x:c r="AI13" s="70"/>
      <x:c r="AJ13" s="72">
        <x:f t="shared" si="19"/>
        <x:v>0</x:v>
      </x:c>
      <x:c r="AK13" s="74">
        <x:f t="shared" si="20"/>
        <x:v>25</x:v>
      </x:c>
      <x:c r="AL13" s="70"/>
      <x:c r="AM13" s="72">
        <x:f t="shared" si="21"/>
        <x:v>0</x:v>
      </x:c>
      <x:c r="AN13" s="74">
        <x:f t="shared" si="22"/>
        <x:v>20</x:v>
      </x:c>
      <x:c r="AO13" s="70"/>
      <x:c r="AP13" s="72">
        <x:f t="shared" si="23"/>
        <x:v>0</x:v>
      </x:c>
      <x:c r="AQ13" s="74">
        <x:f t="shared" si="24"/>
        <x:v>30</x:v>
      </x:c>
      <x:c r="AR13" s="70"/>
      <x:c r="AS13" s="72">
        <x:f t="shared" si="25"/>
        <x:v>0</x:v>
      </x:c>
      <x:c r="AT13" s="74">
        <x:f t="shared" si="26"/>
        <x:v>32</x:v>
      </x:c>
      <x:c r="AU13" s="74"/>
      <x:c r="AV13" s="72">
        <x:f t="shared" si="27"/>
        <x:v>0</x:v>
      </x:c>
      <x:c r="AW13" s="74">
        <x:f t="shared" si="28"/>
        <x:v>20</x:v>
      </x:c>
      <x:c r="AX13" s="70"/>
      <x:c r="AY13" s="72">
        <x:f t="shared" si="29"/>
        <x:v>0</x:v>
      </x:c>
      <x:c r="AZ13" s="74">
        <x:f t="shared" si="30"/>
        <x:v>185</x:v>
      </x:c>
      <x:c r="BA13" s="75"/>
      <x:c r="BB13" s="72">
        <x:f t="shared" si="31"/>
        <x:v>0</x:v>
      </x:c>
      <x:c r="BC13" s="73">
        <x:f t="shared" si="32"/>
        <x:v>1</x:v>
      </x:c>
      <x:c r="BD13" s="70"/>
      <x:c r="BE13" s="72">
        <x:f t="shared" si="33"/>
        <x:v>0</x:v>
      </x:c>
      <x:c r="BF13" s="74">
        <x:f t="shared" si="34"/>
        <x:v>45</x:v>
      </x:c>
      <x:c r="BG13" s="70"/>
      <x:c r="BH13" s="72">
        <x:f t="shared" si="35"/>
        <x:v>0</x:v>
      </x:c>
      <x:c r="BI13" s="76">
        <x:f t="shared" si="36"/>
        <x:v>2.51</x:v>
      </x:c>
      <x:c r="BJ13" s="76"/>
      <x:c r="BK13" s="72">
        <x:f t="shared" si="37"/>
        <x:v>0</x:v>
      </x:c>
      <x:c r="BL13" s="76">
        <x:f t="shared" si="38"/>
        <x:v>2</x:v>
      </x:c>
      <x:c r="BM13" s="77"/>
      <x:c r="BN13" s="72">
        <x:f t="shared" si="39"/>
        <x:v>0</x:v>
      </x:c>
      <x:c r="BO13" s="78"/>
      <x:c r="BP13" s="78"/>
      <x:c r="BQ13" s="79" t="str">
        <x:f t="shared" si="40"/>
        <x:v>0</x:v>
      </x:c>
      <x:c r="BR13" s="72"/>
      <x:c r="BS13" s="72"/>
      <x:c r="BT13" s="72"/>
      <x:c r="BU13" s="72"/>
      <x:c r="BV13" s="72"/>
      <x:c r="BW13" s="74"/>
      <x:c r="BX13" s="69"/>
      <x:c r="BY13" s="69"/>
      <x:c r="BZ13" s="69"/>
      <x:c r="CA13" s="69"/>
      <x:c r="CB13" s="69"/>
      <x:c r="CC13" s="69"/>
      <x:c r="CD13" s="69"/>
      <x:c r="CE13" s="69"/>
      <x:c r="CF13" s="81" t="s">
        <x:v>65</x:v>
      </x:c>
    </x:row>
    <x:row r="14" ht="15.75" customHeight="1">
      <x:c r="A14" s="62">
        <x:v>11.0</x:v>
      </x:c>
      <x:c r="B14" s="63" t="s">
        <x:v>168</x:v>
      </x:c>
      <x:c r="C14" s="111">
        <x:v>14449.87</x:v>
      </x:c>
      <x:c r="D14" s="65"/>
      <x:c r="E14" s="65"/>
      <x:c r="F14" s="66" t="str">
        <x:f t="shared" si="1"/>
        <x:v>0</x:v>
      </x:c>
      <x:c r="G14" s="67">
        <x:f t="shared" si="2"/>
        <x:v>208.078128</x:v>
      </x:c>
      <x:c r="H14" s="67">
        <x:f t="shared" si="3"/>
        <x:v>17.339844</x:v>
      </x:c>
      <x:c r="I14" s="67">
        <x:f t="shared" si="4"/>
        <x:v>4.001502462</x:v>
      </x:c>
      <x:c r="J14" s="68"/>
      <x:c r="K14" s="68"/>
      <x:c r="L14" s="68"/>
      <x:c r="M14" s="69"/>
      <x:c r="N14" s="66" t="str">
        <x:f t="shared" si="5"/>
        <x:v>0</x:v>
      </x:c>
      <x:c r="O14" s="68"/>
      <x:c r="P14" s="66" t="str">
        <x:f t="shared" si="6"/>
        <x:v>0</x:v>
      </x:c>
      <x:c r="Q14" s="65"/>
      <x:c r="R14" s="66" t="str">
        <x:f t="shared" si="7"/>
        <x:v>0</x:v>
      </x:c>
      <x:c r="S14" s="67">
        <x:f t="shared" si="8"/>
        <x:v>20</x:v>
      </x:c>
      <x:c r="T14" s="70"/>
      <x:c r="U14" s="72">
        <x:f t="shared" si="9"/>
        <x:v>0</x:v>
      </x:c>
      <x:c r="V14" s="73">
        <x:f t="shared" si="10"/>
        <x:v>60</x:v>
      </x:c>
      <x:c r="W14" s="70"/>
      <x:c r="X14" s="72">
        <x:f t="shared" si="11"/>
        <x:v>0</x:v>
      </x:c>
      <x:c r="Y14" s="74">
        <x:f t="shared" si="12"/>
        <x:v>40</x:v>
      </x:c>
      <x:c r="Z14" s="70"/>
      <x:c r="AA14" s="72">
        <x:f t="shared" si="13"/>
        <x:v>0</x:v>
      </x:c>
      <x:c r="AB14" s="74">
        <x:f t="shared" si="14"/>
        <x:v>36</x:v>
      </x:c>
      <x:c r="AC14" s="70"/>
      <x:c r="AD14" s="72">
        <x:f t="shared" si="15"/>
        <x:v>0</x:v>
      </x:c>
      <x:c r="AE14" s="74">
        <x:f t="shared" si="16"/>
        <x:v>20.36598024</x:v>
      </x:c>
      <x:c r="AF14" s="70"/>
      <x:c r="AG14" s="72">
        <x:f t="shared" si="17"/>
        <x:v>0</x:v>
      </x:c>
      <x:c r="AH14" s="74">
        <x:f t="shared" si="18"/>
        <x:v>25</x:v>
      </x:c>
      <x:c r="AI14" s="70"/>
      <x:c r="AJ14" s="72">
        <x:f t="shared" si="19"/>
        <x:v>0</x:v>
      </x:c>
      <x:c r="AK14" s="74">
        <x:f t="shared" si="20"/>
        <x:v>30</x:v>
      </x:c>
      <x:c r="AL14" s="70"/>
      <x:c r="AM14" s="72">
        <x:f t="shared" si="21"/>
        <x:v>0</x:v>
      </x:c>
      <x:c r="AN14" s="74">
        <x:f t="shared" si="22"/>
        <x:v>20</x:v>
      </x:c>
      <x:c r="AO14" s="70"/>
      <x:c r="AP14" s="72">
        <x:f t="shared" si="23"/>
        <x:v>0</x:v>
      </x:c>
      <x:c r="AQ14" s="74">
        <x:f t="shared" si="24"/>
        <x:v>30</x:v>
      </x:c>
      <x:c r="AR14" s="70"/>
      <x:c r="AS14" s="72">
        <x:f t="shared" si="25"/>
        <x:v>0</x:v>
      </x:c>
      <x:c r="AT14" s="74">
        <x:f t="shared" si="26"/>
        <x:v>40</x:v>
      </x:c>
      <x:c r="AU14" s="74"/>
      <x:c r="AV14" s="72">
        <x:f t="shared" si="27"/>
        <x:v>0</x:v>
      </x:c>
      <x:c r="AW14" s="74">
        <x:f t="shared" si="28"/>
        <x:v>20</x:v>
      </x:c>
      <x:c r="AX14" s="70"/>
      <x:c r="AY14" s="72">
        <x:f t="shared" si="29"/>
        <x:v>0</x:v>
      </x:c>
      <x:c r="AZ14" s="74">
        <x:f t="shared" si="30"/>
        <x:v>221</x:v>
      </x:c>
      <x:c r="BA14" s="75"/>
      <x:c r="BB14" s="72">
        <x:f t="shared" si="31"/>
        <x:v>0</x:v>
      </x:c>
      <x:c r="BC14" s="73">
        <x:f t="shared" si="32"/>
        <x:v>1</x:v>
      </x:c>
      <x:c r="BD14" s="70"/>
      <x:c r="BE14" s="72">
        <x:f t="shared" si="33"/>
        <x:v>0</x:v>
      </x:c>
      <x:c r="BF14" s="74">
        <x:f t="shared" si="34"/>
        <x:v>50</x:v>
      </x:c>
      <x:c r="BG14" s="70"/>
      <x:c r="BH14" s="72">
        <x:f t="shared" si="35"/>
        <x:v>0</x:v>
      </x:c>
      <x:c r="BI14" s="76">
        <x:f t="shared" si="36"/>
        <x:v>2.92</x:v>
      </x:c>
      <x:c r="BJ14" s="76"/>
      <x:c r="BK14" s="72">
        <x:f t="shared" si="37"/>
        <x:v>0</x:v>
      </x:c>
      <x:c r="BL14" s="76">
        <x:f t="shared" si="38"/>
        <x:v>3</x:v>
      </x:c>
      <x:c r="BM14" s="77"/>
      <x:c r="BN14" s="72">
        <x:f t="shared" si="39"/>
        <x:v>0</x:v>
      </x:c>
      <x:c r="BO14" s="78"/>
      <x:c r="BP14" s="78"/>
      <x:c r="BQ14" s="79" t="str">
        <x:f t="shared" si="40"/>
        <x:v>0</x:v>
      </x:c>
      <x:c r="BR14" s="72"/>
      <x:c r="BS14" s="72"/>
      <x:c r="BT14" s="72"/>
      <x:c r="BU14" s="72"/>
      <x:c r="BV14" s="72"/>
      <x:c r="BW14" s="74"/>
      <x:c r="BX14" s="69"/>
      <x:c r="BY14" s="69"/>
      <x:c r="BZ14" s="69"/>
      <x:c r="CA14" s="69"/>
      <x:c r="CB14" s="69"/>
      <x:c r="CC14" s="69"/>
      <x:c r="CD14" s="69"/>
      <x:c r="CE14" s="69"/>
      <x:c r="CF14" s="81" t="s">
        <x:v>65</x:v>
      </x:c>
    </x:row>
    <x:row r="15" ht="15.75" customHeight="1">
      <x:c r="A15" s="62">
        <x:v>12.0</x:v>
      </x:c>
      <x:c r="B15" s="63" t="s">
        <x:v>169</x:v>
      </x:c>
      <x:c r="C15" s="111">
        <x:v>23891.88</x:v>
      </x:c>
      <x:c r="D15" s="65"/>
      <x:c r="E15" s="65"/>
      <x:c r="F15" s="66" t="str">
        <x:f t="shared" si="1"/>
        <x:v>0</x:v>
      </x:c>
      <x:c r="G15" s="67">
        <x:f t="shared" si="2"/>
        <x:v>344.043072</x:v>
      </x:c>
      <x:c r="H15" s="67">
        <x:f t="shared" si="3"/>
        <x:v>28.670256</x:v>
      </x:c>
      <x:c r="I15" s="67">
        <x:f t="shared" si="4"/>
        <x:v>6.616212923</x:v>
      </x:c>
      <x:c r="J15" s="68"/>
      <x:c r="K15" s="68"/>
      <x:c r="L15" s="68"/>
      <x:c r="M15" s="69"/>
      <x:c r="N15" s="66" t="str">
        <x:f t="shared" si="5"/>
        <x:v>0</x:v>
      </x:c>
      <x:c r="O15" s="68"/>
      <x:c r="P15" s="66" t="str">
        <x:f t="shared" si="6"/>
        <x:v>0</x:v>
      </x:c>
      <x:c r="Q15" s="65"/>
      <x:c r="R15" s="66" t="str">
        <x:f t="shared" si="7"/>
        <x:v>0</x:v>
      </x:c>
      <x:c r="S15" s="67">
        <x:f t="shared" si="8"/>
        <x:v>40</x:v>
      </x:c>
      <x:c r="T15" s="70"/>
      <x:c r="U15" s="72">
        <x:f t="shared" si="9"/>
        <x:v>0</x:v>
      </x:c>
      <x:c r="V15" s="73">
        <x:f t="shared" si="10"/>
        <x:v>80</x:v>
      </x:c>
      <x:c r="W15" s="70"/>
      <x:c r="X15" s="72">
        <x:f t="shared" si="11"/>
        <x:v>0</x:v>
      </x:c>
      <x:c r="Y15" s="74">
        <x:f t="shared" si="12"/>
        <x:v>60</x:v>
      </x:c>
      <x:c r="Z15" s="70"/>
      <x:c r="AA15" s="72">
        <x:f t="shared" si="13"/>
        <x:v>0</x:v>
      </x:c>
      <x:c r="AB15" s="74">
        <x:f t="shared" si="14"/>
        <x:v>56</x:v>
      </x:c>
      <x:c r="AC15" s="70"/>
      <x:c r="AD15" s="72">
        <x:f t="shared" si="15"/>
        <x:v>0</x:v>
      </x:c>
      <x:c r="AE15" s="74">
        <x:f t="shared" si="16"/>
        <x:v>33.67376702</x:v>
      </x:c>
      <x:c r="AF15" s="70"/>
      <x:c r="AG15" s="72">
        <x:f t="shared" si="17"/>
        <x:v>0</x:v>
      </x:c>
      <x:c r="AH15" s="74">
        <x:f t="shared" si="18"/>
        <x:v>40</x:v>
      </x:c>
      <x:c r="AI15" s="70"/>
      <x:c r="AJ15" s="72">
        <x:f t="shared" si="19"/>
        <x:v>0</x:v>
      </x:c>
      <x:c r="AK15" s="74">
        <x:f t="shared" si="20"/>
        <x:v>45</x:v>
      </x:c>
      <x:c r="AL15" s="70"/>
      <x:c r="AM15" s="72">
        <x:f t="shared" si="21"/>
        <x:v>0</x:v>
      </x:c>
      <x:c r="AN15" s="74">
        <x:f t="shared" si="22"/>
        <x:v>30</x:v>
      </x:c>
      <x:c r="AO15" s="70"/>
      <x:c r="AP15" s="72">
        <x:f t="shared" si="23"/>
        <x:v>0</x:v>
      </x:c>
      <x:c r="AQ15" s="74">
        <x:f t="shared" si="24"/>
        <x:v>50</x:v>
      </x:c>
      <x:c r="AR15" s="70"/>
      <x:c r="AS15" s="72">
        <x:f t="shared" si="25"/>
        <x:v>0</x:v>
      </x:c>
      <x:c r="AT15" s="74">
        <x:f t="shared" si="26"/>
        <x:v>64</x:v>
      </x:c>
      <x:c r="AU15" s="74"/>
      <x:c r="AV15" s="72">
        <x:f t="shared" si="27"/>
        <x:v>0</x:v>
      </x:c>
      <x:c r="AW15" s="74">
        <x:f t="shared" si="28"/>
        <x:v>40</x:v>
      </x:c>
      <x:c r="AX15" s="70"/>
      <x:c r="AY15" s="72">
        <x:f t="shared" si="29"/>
        <x:v>0</x:v>
      </x:c>
      <x:c r="AZ15" s="74">
        <x:f t="shared" si="30"/>
        <x:v>345</x:v>
      </x:c>
      <x:c r="BA15" s="75"/>
      <x:c r="BB15" s="72">
        <x:f t="shared" si="31"/>
        <x:v>0</x:v>
      </x:c>
      <x:c r="BC15" s="73">
        <x:f t="shared" si="32"/>
        <x:v>2</x:v>
      </x:c>
      <x:c r="BD15" s="70"/>
      <x:c r="BE15" s="72">
        <x:f t="shared" si="33"/>
        <x:v>0</x:v>
      </x:c>
      <x:c r="BF15" s="74">
        <x:f t="shared" si="34"/>
        <x:v>75</x:v>
      </x:c>
      <x:c r="BG15" s="70"/>
      <x:c r="BH15" s="72">
        <x:f t="shared" si="35"/>
        <x:v>0</x:v>
      </x:c>
      <x:c r="BI15" s="76">
        <x:f t="shared" si="36"/>
        <x:v>4.62</x:v>
      </x:c>
      <x:c r="BJ15" s="76"/>
      <x:c r="BK15" s="72">
        <x:f t="shared" si="37"/>
        <x:v>0</x:v>
      </x:c>
      <x:c r="BL15" s="76">
        <x:f t="shared" si="38"/>
        <x:v>4</x:v>
      </x:c>
      <x:c r="BM15" s="77"/>
      <x:c r="BN15" s="72">
        <x:f t="shared" si="39"/>
        <x:v>0</x:v>
      </x:c>
      <x:c r="BO15" s="78"/>
      <x:c r="BP15" s="78"/>
      <x:c r="BQ15" s="79" t="str">
        <x:f t="shared" si="40"/>
        <x:v>0</x:v>
      </x:c>
      <x:c r="BR15" s="72"/>
      <x:c r="BS15" s="72"/>
      <x:c r="BT15" s="72"/>
      <x:c r="BU15" s="72"/>
      <x:c r="BV15" s="72"/>
      <x:c r="BW15" s="74"/>
      <x:c r="BX15" s="69"/>
      <x:c r="BY15" s="69"/>
      <x:c r="BZ15" s="69"/>
      <x:c r="CA15" s="69"/>
      <x:c r="CB15" s="69"/>
      <x:c r="CC15" s="69"/>
      <x:c r="CD15" s="69"/>
      <x:c r="CE15" s="69"/>
      <x:c r="CF15" s="81" t="s">
        <x:v>65</x:v>
      </x:c>
    </x:row>
    <x:row r="16" ht="15.75" customHeight="1">
      <x:c r="A16" s="62">
        <x:v>13.0</x:v>
      </x:c>
      <x:c r="B16" s="63" t="s">
        <x:v>170</x:v>
      </x:c>
      <x:c r="C16" s="111">
        <x:v>13027.44</x:v>
      </x:c>
      <x:c r="D16" s="65"/>
      <x:c r="E16" s="65"/>
      <x:c r="F16" s="66" t="str">
        <x:f t="shared" si="1"/>
        <x:v>0</x:v>
      </x:c>
      <x:c r="G16" s="67">
        <x:f t="shared" si="2"/>
        <x:v>187.595136</x:v>
      </x:c>
      <x:c r="H16" s="67">
        <x:f t="shared" si="3"/>
        <x:v>15.632928</x:v>
      </x:c>
      <x:c r="I16" s="67">
        <x:f t="shared" si="4"/>
        <x:v>3.607598769</x:v>
      </x:c>
      <x:c r="J16" s="68"/>
      <x:c r="K16" s="68"/>
      <x:c r="L16" s="68"/>
      <x:c r="M16" s="69"/>
      <x:c r="N16" s="66" t="str">
        <x:f t="shared" si="5"/>
        <x:v>0</x:v>
      </x:c>
      <x:c r="O16" s="68"/>
      <x:c r="P16" s="66" t="str">
        <x:f t="shared" si="6"/>
        <x:v>0</x:v>
      </x:c>
      <x:c r="Q16" s="65"/>
      <x:c r="R16" s="66" t="str">
        <x:f t="shared" si="7"/>
        <x:v>0</x:v>
      </x:c>
      <x:c r="S16" s="67">
        <x:f t="shared" si="8"/>
        <x:v>20</x:v>
      </x:c>
      <x:c r="T16" s="70"/>
      <x:c r="U16" s="72">
        <x:f t="shared" si="9"/>
        <x:v>0</x:v>
      </x:c>
      <x:c r="V16" s="73">
        <x:f t="shared" si="10"/>
        <x:v>60</x:v>
      </x:c>
      <x:c r="W16" s="70"/>
      <x:c r="X16" s="72">
        <x:f t="shared" si="11"/>
        <x:v>0</x:v>
      </x:c>
      <x:c r="Y16" s="74">
        <x:f t="shared" si="12"/>
        <x:v>40</x:v>
      </x:c>
      <x:c r="Z16" s="70"/>
      <x:c r="AA16" s="72">
        <x:f t="shared" si="13"/>
        <x:v>0</x:v>
      </x:c>
      <x:c r="AB16" s="74">
        <x:f t="shared" si="14"/>
        <x:v>32</x:v>
      </x:c>
      <x:c r="AC16" s="70"/>
      <x:c r="AD16" s="72">
        <x:f t="shared" si="15"/>
        <x:v>0</x:v>
      </x:c>
      <x:c r="AE16" s="74">
        <x:f t="shared" si="16"/>
        <x:v>18.36117457</x:v>
      </x:c>
      <x:c r="AF16" s="70"/>
      <x:c r="AG16" s="72">
        <x:f t="shared" si="17"/>
        <x:v>0</x:v>
      </x:c>
      <x:c r="AH16" s="74">
        <x:f t="shared" si="18"/>
        <x:v>20</x:v>
      </x:c>
      <x:c r="AI16" s="70"/>
      <x:c r="AJ16" s="72">
        <x:f t="shared" si="19"/>
        <x:v>0</x:v>
      </x:c>
      <x:c r="AK16" s="74">
        <x:f t="shared" si="20"/>
        <x:v>25</x:v>
      </x:c>
      <x:c r="AL16" s="70"/>
      <x:c r="AM16" s="72">
        <x:f t="shared" si="21"/>
        <x:v>0</x:v>
      </x:c>
      <x:c r="AN16" s="74">
        <x:f t="shared" si="22"/>
        <x:v>20</x:v>
      </x:c>
      <x:c r="AO16" s="70"/>
      <x:c r="AP16" s="72">
        <x:f t="shared" si="23"/>
        <x:v>0</x:v>
      </x:c>
      <x:c r="AQ16" s="74">
        <x:f t="shared" si="24"/>
        <x:v>30</x:v>
      </x:c>
      <x:c r="AR16" s="70"/>
      <x:c r="AS16" s="72">
        <x:f t="shared" si="25"/>
        <x:v>0</x:v>
      </x:c>
      <x:c r="AT16" s="74">
        <x:f t="shared" si="26"/>
        <x:v>36</x:v>
      </x:c>
      <x:c r="AU16" s="74"/>
      <x:c r="AV16" s="72">
        <x:f t="shared" si="27"/>
        <x:v>0</x:v>
      </x:c>
      <x:c r="AW16" s="74">
        <x:f t="shared" si="28"/>
        <x:v>20</x:v>
      </x:c>
      <x:c r="AX16" s="70"/>
      <x:c r="AY16" s="72">
        <x:f t="shared" si="29"/>
        <x:v>0</x:v>
      </x:c>
      <x:c r="AZ16" s="74">
        <x:f t="shared" si="30"/>
        <x:v>203</x:v>
      </x:c>
      <x:c r="BA16" s="75"/>
      <x:c r="BB16" s="72">
        <x:f t="shared" si="31"/>
        <x:v>0</x:v>
      </x:c>
      <x:c r="BC16" s="73">
        <x:f t="shared" si="32"/>
        <x:v>1</x:v>
      </x:c>
      <x:c r="BD16" s="70"/>
      <x:c r="BE16" s="72">
        <x:f t="shared" si="33"/>
        <x:v>0</x:v>
      </x:c>
      <x:c r="BF16" s="74">
        <x:f t="shared" si="34"/>
        <x:v>45</x:v>
      </x:c>
      <x:c r="BG16" s="70"/>
      <x:c r="BH16" s="72">
        <x:f t="shared" si="35"/>
        <x:v>0</x:v>
      </x:c>
      <x:c r="BI16" s="76">
        <x:f t="shared" si="36"/>
        <x:v>2.69</x:v>
      </x:c>
      <x:c r="BJ16" s="76"/>
      <x:c r="BK16" s="72">
        <x:f t="shared" si="37"/>
        <x:v>0</x:v>
      </x:c>
      <x:c r="BL16" s="76">
        <x:f t="shared" si="38"/>
        <x:v>3</x:v>
      </x:c>
      <x:c r="BM16" s="77"/>
      <x:c r="BN16" s="72">
        <x:f t="shared" si="39"/>
        <x:v>0</x:v>
      </x:c>
      <x:c r="BO16" s="78"/>
      <x:c r="BP16" s="78"/>
      <x:c r="BQ16" s="79" t="str">
        <x:f t="shared" si="40"/>
        <x:v>0</x:v>
      </x:c>
      <x:c r="BR16" s="72"/>
      <x:c r="BS16" s="72"/>
      <x:c r="BT16" s="72"/>
      <x:c r="BU16" s="72"/>
      <x:c r="BV16" s="72"/>
      <x:c r="BW16" s="74"/>
      <x:c r="BX16" s="69"/>
      <x:c r="BY16" s="69"/>
      <x:c r="BZ16" s="69"/>
      <x:c r="CA16" s="69"/>
      <x:c r="CB16" s="69"/>
      <x:c r="CC16" s="69"/>
      <x:c r="CD16" s="69"/>
      <x:c r="CE16" s="69"/>
      <x:c r="CF16" s="81" t="s">
        <x:v>65</x:v>
      </x:c>
    </x:row>
    <x:row r="17" ht="15.75" customHeight="1">
      <x:c r="A17" s="62">
        <x:v>14.0</x:v>
      </x:c>
      <x:c r="B17" s="63" t="s">
        <x:v>171</x:v>
      </x:c>
      <x:c r="C17" s="111">
        <x:v>17808.7</x:v>
      </x:c>
      <x:c r="D17" s="65"/>
      <x:c r="E17" s="65"/>
      <x:c r="F17" s="66" t="str">
        <x:f t="shared" si="1"/>
        <x:v>0</x:v>
      </x:c>
      <x:c r="G17" s="67">
        <x:f t="shared" si="2"/>
        <x:v>256.44528</x:v>
      </x:c>
      <x:c r="H17" s="67">
        <x:f t="shared" si="3"/>
        <x:v>21.37044</x:v>
      </x:c>
      <x:c r="I17" s="67">
        <x:f t="shared" si="4"/>
        <x:v>4.93164</x:v>
      </x:c>
      <x:c r="J17" s="68"/>
      <x:c r="K17" s="68"/>
      <x:c r="L17" s="68"/>
      <x:c r="M17" s="69"/>
      <x:c r="N17" s="66" t="str">
        <x:f t="shared" si="5"/>
        <x:v>0</x:v>
      </x:c>
      <x:c r="O17" s="68"/>
      <x:c r="P17" s="66" t="str">
        <x:f t="shared" si="6"/>
        <x:v>0</x:v>
      </x:c>
      <x:c r="Q17" s="65"/>
      <x:c r="R17" s="66" t="str">
        <x:f t="shared" si="7"/>
        <x:v>0</x:v>
      </x:c>
      <x:c r="S17" s="67">
        <x:f t="shared" si="8"/>
        <x:v>20</x:v>
      </x:c>
      <x:c r="T17" s="70"/>
      <x:c r="U17" s="72">
        <x:f t="shared" si="9"/>
        <x:v>0</x:v>
      </x:c>
      <x:c r="V17" s="73">
        <x:f t="shared" si="10"/>
        <x:v>60</x:v>
      </x:c>
      <x:c r="W17" s="70"/>
      <x:c r="X17" s="72">
        <x:f t="shared" si="11"/>
        <x:v>0</x:v>
      </x:c>
      <x:c r="Y17" s="74">
        <x:f t="shared" si="12"/>
        <x:v>50</x:v>
      </x:c>
      <x:c r="Z17" s="70"/>
      <x:c r="AA17" s="72">
        <x:f t="shared" si="13"/>
        <x:v>0</x:v>
      </x:c>
      <x:c r="AB17" s="74">
        <x:f t="shared" si="14"/>
        <x:v>40</x:v>
      </x:c>
      <x:c r="AC17" s="70"/>
      <x:c r="AD17" s="72">
        <x:f t="shared" si="15"/>
        <x:v>0</x:v>
      </x:c>
      <x:c r="AE17" s="74">
        <x:f t="shared" si="16"/>
        <x:v>25.09999275</x:v>
      </x:c>
      <x:c r="AF17" s="70"/>
      <x:c r="AG17" s="72">
        <x:f t="shared" si="17"/>
        <x:v>0</x:v>
      </x:c>
      <x:c r="AH17" s="74">
        <x:f t="shared" si="18"/>
        <x:v>30</x:v>
      </x:c>
      <x:c r="AI17" s="70"/>
      <x:c r="AJ17" s="72">
        <x:f t="shared" si="19"/>
        <x:v>0</x:v>
      </x:c>
      <x:c r="AK17" s="74">
        <x:f t="shared" si="20"/>
        <x:v>35</x:v>
      </x:c>
      <x:c r="AL17" s="70"/>
      <x:c r="AM17" s="72">
        <x:f t="shared" si="21"/>
        <x:v>0</x:v>
      </x:c>
      <x:c r="AN17" s="74">
        <x:f t="shared" si="22"/>
        <x:v>20</x:v>
      </x:c>
      <x:c r="AO17" s="70"/>
      <x:c r="AP17" s="72">
        <x:f t="shared" si="23"/>
        <x:v>0</x:v>
      </x:c>
      <x:c r="AQ17" s="74">
        <x:f t="shared" si="24"/>
        <x:v>40</x:v>
      </x:c>
      <x:c r="AR17" s="70"/>
      <x:c r="AS17" s="72">
        <x:f t="shared" si="25"/>
        <x:v>0</x:v>
      </x:c>
      <x:c r="AT17" s="74">
        <x:f t="shared" si="26"/>
        <x:v>48</x:v>
      </x:c>
      <x:c r="AU17" s="74"/>
      <x:c r="AV17" s="72">
        <x:f t="shared" si="27"/>
        <x:v>0</x:v>
      </x:c>
      <x:c r="AW17" s="74">
        <x:f t="shared" si="28"/>
        <x:v>20</x:v>
      </x:c>
      <x:c r="AX17" s="70"/>
      <x:c r="AY17" s="72">
        <x:f t="shared" si="29"/>
        <x:v>0</x:v>
      </x:c>
      <x:c r="AZ17" s="74">
        <x:f t="shared" si="30"/>
        <x:v>263</x:v>
      </x:c>
      <x:c r="BA17" s="75"/>
      <x:c r="BB17" s="72">
        <x:f t="shared" si="31"/>
        <x:v>0</x:v>
      </x:c>
      <x:c r="BC17" s="73">
        <x:f t="shared" si="32"/>
        <x:v>1</x:v>
      </x:c>
      <x:c r="BD17" s="70"/>
      <x:c r="BE17" s="72">
        <x:f t="shared" si="33"/>
        <x:v>0</x:v>
      </x:c>
      <x:c r="BF17" s="74">
        <x:f t="shared" si="34"/>
        <x:v>55</x:v>
      </x:c>
      <x:c r="BG17" s="70"/>
      <x:c r="BH17" s="72">
        <x:f t="shared" si="35"/>
        <x:v>0</x:v>
      </x:c>
      <x:c r="BI17" s="76">
        <x:f t="shared" si="36"/>
        <x:v>3.39</x:v>
      </x:c>
      <x:c r="BJ17" s="76"/>
      <x:c r="BK17" s="72">
        <x:f t="shared" si="37"/>
        <x:v>0</x:v>
      </x:c>
      <x:c r="BL17" s="76">
        <x:f t="shared" si="38"/>
        <x:v>3</x:v>
      </x:c>
      <x:c r="BM17" s="77"/>
      <x:c r="BN17" s="72">
        <x:f t="shared" si="39"/>
        <x:v>0</x:v>
      </x:c>
      <x:c r="BO17" s="78"/>
      <x:c r="BP17" s="78"/>
      <x:c r="BQ17" s="79" t="str">
        <x:f t="shared" si="40"/>
        <x:v>0</x:v>
      </x:c>
      <x:c r="BR17" s="72"/>
      <x:c r="BS17" s="72"/>
      <x:c r="BT17" s="72"/>
      <x:c r="BU17" s="72"/>
      <x:c r="BV17" s="72"/>
      <x:c r="BW17" s="74"/>
      <x:c r="BX17" s="69"/>
      <x:c r="BY17" s="69"/>
      <x:c r="BZ17" s="69"/>
      <x:c r="CA17" s="69"/>
      <x:c r="CB17" s="69"/>
      <x:c r="CC17" s="69"/>
      <x:c r="CD17" s="69"/>
      <x:c r="CE17" s="69"/>
      <x:c r="CF17" s="81" t="s">
        <x:v>65</x:v>
      </x:c>
    </x:row>
    <x:row r="18" ht="15.75" customHeight="1">
      <x:c r="A18" s="62">
        <x:v>15.0</x:v>
      </x:c>
      <x:c r="B18" s="63" t="s">
        <x:v>172</x:v>
      </x:c>
      <x:c r="C18" s="111">
        <x:v>18209.37</x:v>
      </x:c>
      <x:c r="D18" s="65"/>
      <x:c r="E18" s="65"/>
      <x:c r="F18" s="66" t="str">
        <x:f t="shared" si="1"/>
        <x:v>0</x:v>
      </x:c>
      <x:c r="G18" s="67">
        <x:f t="shared" si="2"/>
        <x:v>262.214928</x:v>
      </x:c>
      <x:c r="H18" s="67">
        <x:f t="shared" si="3"/>
        <x:v>21.851244</x:v>
      </x:c>
      <x:c r="I18" s="67">
        <x:f t="shared" si="4"/>
        <x:v>5.042594769</x:v>
      </x:c>
      <x:c r="J18" s="68"/>
      <x:c r="K18" s="68"/>
      <x:c r="L18" s="68"/>
      <x:c r="M18" s="69"/>
      <x:c r="N18" s="66" t="str">
        <x:f t="shared" si="5"/>
        <x:v>0</x:v>
      </x:c>
      <x:c r="O18" s="68"/>
      <x:c r="P18" s="66" t="str">
        <x:f t="shared" si="6"/>
        <x:v>0</x:v>
      </x:c>
      <x:c r="Q18" s="65"/>
      <x:c r="R18" s="66" t="str">
        <x:f t="shared" si="7"/>
        <x:v>0</x:v>
      </x:c>
      <x:c r="S18" s="67">
        <x:f t="shared" si="8"/>
        <x:v>20</x:v>
      </x:c>
      <x:c r="T18" s="70"/>
      <x:c r="U18" s="72">
        <x:f t="shared" si="9"/>
        <x:v>0</x:v>
      </x:c>
      <x:c r="V18" s="73">
        <x:f t="shared" si="10"/>
        <x:v>60</x:v>
      </x:c>
      <x:c r="W18" s="70"/>
      <x:c r="X18" s="72">
        <x:f t="shared" si="11"/>
        <x:v>0</x:v>
      </x:c>
      <x:c r="Y18" s="74">
        <x:f t="shared" si="12"/>
        <x:v>50</x:v>
      </x:c>
      <x:c r="Z18" s="70"/>
      <x:c r="AA18" s="72">
        <x:f t="shared" si="13"/>
        <x:v>0</x:v>
      </x:c>
      <x:c r="AB18" s="74">
        <x:f t="shared" si="14"/>
        <x:v>44</x:v>
      </x:c>
      <x:c r="AC18" s="70"/>
      <x:c r="AD18" s="72">
        <x:f t="shared" si="15"/>
        <x:v>0</x:v>
      </x:c>
      <x:c r="AE18" s="74">
        <x:f t="shared" si="16"/>
        <x:v>25.66470629</x:v>
      </x:c>
      <x:c r="AF18" s="70"/>
      <x:c r="AG18" s="72">
        <x:f t="shared" si="17"/>
        <x:v>0</x:v>
      </x:c>
      <x:c r="AH18" s="74">
        <x:f t="shared" si="18"/>
        <x:v>30</x:v>
      </x:c>
      <x:c r="AI18" s="70"/>
      <x:c r="AJ18" s="72">
        <x:f t="shared" si="19"/>
        <x:v>0</x:v>
      </x:c>
      <x:c r="AK18" s="74">
        <x:f t="shared" si="20"/>
        <x:v>35</x:v>
      </x:c>
      <x:c r="AL18" s="70"/>
      <x:c r="AM18" s="72">
        <x:f t="shared" si="21"/>
        <x:v>0</x:v>
      </x:c>
      <x:c r="AN18" s="74">
        <x:f t="shared" si="22"/>
        <x:v>20</x:v>
      </x:c>
      <x:c r="AO18" s="70"/>
      <x:c r="AP18" s="72">
        <x:f t="shared" si="23"/>
        <x:v>0</x:v>
      </x:c>
      <x:c r="AQ18" s="74">
        <x:f t="shared" si="24"/>
        <x:v>40</x:v>
      </x:c>
      <x:c r="AR18" s="70"/>
      <x:c r="AS18" s="72">
        <x:f t="shared" si="25"/>
        <x:v>0</x:v>
      </x:c>
      <x:c r="AT18" s="74">
        <x:f t="shared" si="26"/>
        <x:v>50</x:v>
      </x:c>
      <x:c r="AU18" s="74"/>
      <x:c r="AV18" s="72">
        <x:f t="shared" si="27"/>
        <x:v>0</x:v>
      </x:c>
      <x:c r="AW18" s="74">
        <x:f t="shared" si="28"/>
        <x:v>20</x:v>
      </x:c>
      <x:c r="AX18" s="70"/>
      <x:c r="AY18" s="72">
        <x:f t="shared" si="29"/>
        <x:v>0</x:v>
      </x:c>
      <x:c r="AZ18" s="74">
        <x:f t="shared" si="30"/>
        <x:v>269</x:v>
      </x:c>
      <x:c r="BA18" s="75"/>
      <x:c r="BB18" s="72">
        <x:f t="shared" si="31"/>
        <x:v>0</x:v>
      </x:c>
      <x:c r="BC18" s="73">
        <x:f t="shared" si="32"/>
        <x:v>1</x:v>
      </x:c>
      <x:c r="BD18" s="70"/>
      <x:c r="BE18" s="72">
        <x:f t="shared" si="33"/>
        <x:v>0</x:v>
      </x:c>
      <x:c r="BF18" s="74">
        <x:f t="shared" si="34"/>
        <x:v>55</x:v>
      </x:c>
      <x:c r="BG18" s="70"/>
      <x:c r="BH18" s="72">
        <x:f t="shared" si="35"/>
        <x:v>0</x:v>
      </x:c>
      <x:c r="BI18" s="76">
        <x:f t="shared" si="36"/>
        <x:v>3.45</x:v>
      </x:c>
      <x:c r="BJ18" s="76"/>
      <x:c r="BK18" s="72">
        <x:f t="shared" si="37"/>
        <x:v>0</x:v>
      </x:c>
      <x:c r="BL18" s="76">
        <x:f t="shared" si="38"/>
        <x:v>3</x:v>
      </x:c>
      <x:c r="BM18" s="77"/>
      <x:c r="BN18" s="72">
        <x:f t="shared" si="39"/>
        <x:v>0</x:v>
      </x:c>
      <x:c r="BO18" s="78"/>
      <x:c r="BP18" s="78"/>
      <x:c r="BQ18" s="79" t="str">
        <x:f t="shared" si="40"/>
        <x:v>0</x:v>
      </x:c>
      <x:c r="BR18" s="72"/>
      <x:c r="BS18" s="72"/>
      <x:c r="BT18" s="72"/>
      <x:c r="BU18" s="72"/>
      <x:c r="BV18" s="72"/>
      <x:c r="BW18" s="74"/>
      <x:c r="BX18" s="69"/>
      <x:c r="BY18" s="69"/>
      <x:c r="BZ18" s="69"/>
      <x:c r="CA18" s="69"/>
      <x:c r="CB18" s="69"/>
      <x:c r="CC18" s="69"/>
      <x:c r="CD18" s="69"/>
      <x:c r="CE18" s="69"/>
      <x:c r="CF18" s="81" t="s">
        <x:v>65</x:v>
      </x:c>
    </x:row>
    <x:row r="19" ht="15.75" customHeight="1">
      <x:c r="A19" s="62">
        <x:v>16.0</x:v>
      </x:c>
      <x:c r="B19" s="63" t="s">
        <x:v>173</x:v>
      </x:c>
      <x:c r="C19" s="111">
        <x:v>15024.61</x:v>
      </x:c>
      <x:c r="D19" s="65"/>
      <x:c r="E19" s="65"/>
      <x:c r="F19" s="66" t="str">
        <x:f t="shared" si="1"/>
        <x:v>0</x:v>
      </x:c>
      <x:c r="G19" s="67">
        <x:f t="shared" si="2"/>
        <x:v>216.354384</x:v>
      </x:c>
      <x:c r="H19" s="67">
        <x:f t="shared" si="3"/>
        <x:v>18.029532</x:v>
      </x:c>
      <x:c r="I19" s="67">
        <x:f t="shared" si="4"/>
        <x:v>4.160661231</x:v>
      </x:c>
      <x:c r="J19" s="68"/>
      <x:c r="K19" s="68"/>
      <x:c r="L19" s="68"/>
      <x:c r="M19" s="69"/>
      <x:c r="N19" s="66" t="str">
        <x:f t="shared" si="5"/>
        <x:v>0</x:v>
      </x:c>
      <x:c r="O19" s="68"/>
      <x:c r="P19" s="66" t="str">
        <x:f t="shared" si="6"/>
        <x:v>0</x:v>
      </x:c>
      <x:c r="Q19" s="65"/>
      <x:c r="R19" s="66" t="str">
        <x:f t="shared" si="7"/>
        <x:v>0</x:v>
      </x:c>
      <x:c r="S19" s="67">
        <x:f t="shared" si="8"/>
        <x:v>20</x:v>
      </x:c>
      <x:c r="T19" s="70"/>
      <x:c r="U19" s="72">
        <x:f t="shared" si="9"/>
        <x:v>0</x:v>
      </x:c>
      <x:c r="V19" s="73">
        <x:f t="shared" si="10"/>
        <x:v>60</x:v>
      </x:c>
      <x:c r="W19" s="70"/>
      <x:c r="X19" s="72">
        <x:f t="shared" si="11"/>
        <x:v>0</x:v>
      </x:c>
      <x:c r="Y19" s="74">
        <x:f t="shared" si="12"/>
        <x:v>40</x:v>
      </x:c>
      <x:c r="Z19" s="70"/>
      <x:c r="AA19" s="72">
        <x:f t="shared" si="13"/>
        <x:v>0</x:v>
      </x:c>
      <x:c r="AB19" s="74">
        <x:f t="shared" si="14"/>
        <x:v>36</x:v>
      </x:c>
      <x:c r="AC19" s="70"/>
      <x:c r="AD19" s="72">
        <x:f t="shared" si="15"/>
        <x:v>0</x:v>
      </x:c>
      <x:c r="AE19" s="74">
        <x:f t="shared" si="16"/>
        <x:v>21.17603206</x:v>
      </x:c>
      <x:c r="AF19" s="70"/>
      <x:c r="AG19" s="72">
        <x:f t="shared" si="17"/>
        <x:v>0</x:v>
      </x:c>
      <x:c r="AH19" s="74">
        <x:f t="shared" si="18"/>
        <x:v>25</x:v>
      </x:c>
      <x:c r="AI19" s="70"/>
      <x:c r="AJ19" s="72">
        <x:f t="shared" si="19"/>
        <x:v>0</x:v>
      </x:c>
      <x:c r="AK19" s="74">
        <x:f t="shared" si="20"/>
        <x:v>30</x:v>
      </x:c>
      <x:c r="AL19" s="70"/>
      <x:c r="AM19" s="72">
        <x:f t="shared" si="21"/>
        <x:v>0</x:v>
      </x:c>
      <x:c r="AN19" s="74">
        <x:f t="shared" si="22"/>
        <x:v>20</x:v>
      </x:c>
      <x:c r="AO19" s="70"/>
      <x:c r="AP19" s="72">
        <x:f t="shared" si="23"/>
        <x:v>0</x:v>
      </x:c>
      <x:c r="AQ19" s="74">
        <x:f t="shared" si="24"/>
        <x:v>30</x:v>
      </x:c>
      <x:c r="AR19" s="70"/>
      <x:c r="AS19" s="72">
        <x:f t="shared" si="25"/>
        <x:v>0</x:v>
      </x:c>
      <x:c r="AT19" s="74">
        <x:f t="shared" si="26"/>
        <x:v>42</x:v>
      </x:c>
      <x:c r="AU19" s="74"/>
      <x:c r="AV19" s="72">
        <x:f t="shared" si="27"/>
        <x:v>0</x:v>
      </x:c>
      <x:c r="AW19" s="74">
        <x:f t="shared" si="28"/>
        <x:v>20</x:v>
      </x:c>
      <x:c r="AX19" s="70"/>
      <x:c r="AY19" s="72">
        <x:f t="shared" si="29"/>
        <x:v>0</x:v>
      </x:c>
      <x:c r="AZ19" s="74">
        <x:f t="shared" si="30"/>
        <x:v>223</x:v>
      </x:c>
      <x:c r="BA19" s="75"/>
      <x:c r="BB19" s="72">
        <x:f t="shared" si="31"/>
        <x:v>0</x:v>
      </x:c>
      <x:c r="BC19" s="73">
        <x:f t="shared" si="32"/>
        <x:v>1</x:v>
      </x:c>
      <x:c r="BD19" s="70"/>
      <x:c r="BE19" s="72">
        <x:f t="shared" si="33"/>
        <x:v>0</x:v>
      </x:c>
      <x:c r="BF19" s="74">
        <x:f t="shared" si="34"/>
        <x:v>50</x:v>
      </x:c>
      <x:c r="BG19" s="70"/>
      <x:c r="BH19" s="72">
        <x:f t="shared" si="35"/>
        <x:v>0</x:v>
      </x:c>
      <x:c r="BI19" s="76">
        <x:f t="shared" si="36"/>
        <x:v>2.94</x:v>
      </x:c>
      <x:c r="BJ19" s="76"/>
      <x:c r="BK19" s="72">
        <x:f t="shared" si="37"/>
        <x:v>0</x:v>
      </x:c>
      <x:c r="BL19" s="76">
        <x:f t="shared" si="38"/>
        <x:v>3</x:v>
      </x:c>
      <x:c r="BM19" s="77"/>
      <x:c r="BN19" s="72">
        <x:f t="shared" si="39"/>
        <x:v>0</x:v>
      </x:c>
      <x:c r="BO19" s="78"/>
      <x:c r="BP19" s="78"/>
      <x:c r="BQ19" s="79" t="str">
        <x:f t="shared" si="40"/>
        <x:v>0</x:v>
      </x:c>
      <x:c r="BR19" s="72"/>
      <x:c r="BS19" s="72"/>
      <x:c r="BT19" s="72"/>
      <x:c r="BU19" s="72"/>
      <x:c r="BV19" s="72"/>
      <x:c r="BW19" s="74"/>
      <x:c r="BX19" s="69"/>
      <x:c r="BY19" s="69"/>
      <x:c r="BZ19" s="69"/>
      <x:c r="CA19" s="69"/>
      <x:c r="CB19" s="69"/>
      <x:c r="CC19" s="69"/>
      <x:c r="CD19" s="69"/>
      <x:c r="CE19" s="69"/>
      <x:c r="CF19" s="81" t="s">
        <x:v>65</x:v>
      </x:c>
    </x:row>
    <x:row r="20" ht="15.75" customHeight="1">
      <x:c r="A20" s="62">
        <x:v>17.0</x:v>
      </x:c>
      <x:c r="B20" s="63" t="s">
        <x:v>174</x:v>
      </x:c>
      <x:c r="C20" s="111">
        <x:v>22653.82</x:v>
      </x:c>
      <x:c r="D20" s="65"/>
      <x:c r="E20" s="65"/>
      <x:c r="F20" s="66" t="str">
        <x:f t="shared" si="1"/>
        <x:v>0</x:v>
      </x:c>
      <x:c r="G20" s="67">
        <x:f t="shared" si="2"/>
        <x:v>326.215008</x:v>
      </x:c>
      <x:c r="H20" s="67">
        <x:f t="shared" si="3"/>
        <x:v>27.184584</x:v>
      </x:c>
      <x:c r="I20" s="67">
        <x:f t="shared" si="4"/>
        <x:v>6.273365538</x:v>
      </x:c>
      <x:c r="J20" s="68"/>
      <x:c r="K20" s="68"/>
      <x:c r="L20" s="68"/>
      <x:c r="M20" s="69"/>
      <x:c r="N20" s="66" t="str">
        <x:f t="shared" si="5"/>
        <x:v>0</x:v>
      </x:c>
      <x:c r="O20" s="68"/>
      <x:c r="P20" s="66" t="str">
        <x:f t="shared" si="6"/>
        <x:v>0</x:v>
      </x:c>
      <x:c r="Q20" s="65"/>
      <x:c r="R20" s="66" t="str">
        <x:f t="shared" si="7"/>
        <x:v>0</x:v>
      </x:c>
      <x:c r="S20" s="67">
        <x:f t="shared" si="8"/>
        <x:v>40</x:v>
      </x:c>
      <x:c r="T20" s="70"/>
      <x:c r="U20" s="72">
        <x:f t="shared" si="9"/>
        <x:v>0</x:v>
      </x:c>
      <x:c r="V20" s="73">
        <x:f t="shared" si="10"/>
        <x:v>80</x:v>
      </x:c>
      <x:c r="W20" s="70"/>
      <x:c r="X20" s="72">
        <x:f t="shared" si="11"/>
        <x:v>0</x:v>
      </x:c>
      <x:c r="Y20" s="74">
        <x:f t="shared" si="12"/>
        <x:v>60</x:v>
      </x:c>
      <x:c r="Z20" s="70"/>
      <x:c r="AA20" s="72">
        <x:f t="shared" si="13"/>
        <x:v>0</x:v>
      </x:c>
      <x:c r="AB20" s="74">
        <x:f t="shared" si="14"/>
        <x:v>52</x:v>
      </x:c>
      <x:c r="AC20" s="70"/>
      <x:c r="AD20" s="72">
        <x:f t="shared" si="15"/>
        <x:v>0</x:v>
      </x:c>
      <x:c r="AE20" s="74">
        <x:f t="shared" si="16"/>
        <x:v>31.92881669</x:v>
      </x:c>
      <x:c r="AF20" s="70"/>
      <x:c r="AG20" s="72">
        <x:f t="shared" si="17"/>
        <x:v>0</x:v>
      </x:c>
      <x:c r="AH20" s="74">
        <x:f t="shared" si="18"/>
        <x:v>35</x:v>
      </x:c>
      <x:c r="AI20" s="70"/>
      <x:c r="AJ20" s="72">
        <x:f t="shared" si="19"/>
        <x:v>0</x:v>
      </x:c>
      <x:c r="AK20" s="74">
        <x:f t="shared" si="20"/>
        <x:v>45</x:v>
      </x:c>
      <x:c r="AL20" s="70"/>
      <x:c r="AM20" s="72">
        <x:f t="shared" si="21"/>
        <x:v>0</x:v>
      </x:c>
      <x:c r="AN20" s="74">
        <x:f t="shared" si="22"/>
        <x:v>30</x:v>
      </x:c>
      <x:c r="AO20" s="70"/>
      <x:c r="AP20" s="72">
        <x:f t="shared" si="23"/>
        <x:v>0</x:v>
      </x:c>
      <x:c r="AQ20" s="74">
        <x:f t="shared" si="24"/>
        <x:v>50</x:v>
      </x:c>
      <x:c r="AR20" s="70"/>
      <x:c r="AS20" s="72">
        <x:f t="shared" si="25"/>
        <x:v>0</x:v>
      </x:c>
      <x:c r="AT20" s="74">
        <x:f t="shared" si="26"/>
        <x:v>62</x:v>
      </x:c>
      <x:c r="AU20" s="74"/>
      <x:c r="AV20" s="72">
        <x:f t="shared" si="27"/>
        <x:v>0</x:v>
      </x:c>
      <x:c r="AW20" s="74">
        <x:f t="shared" si="28"/>
        <x:v>40</x:v>
      </x:c>
      <x:c r="AX20" s="70"/>
      <x:c r="AY20" s="72">
        <x:f t="shared" si="29"/>
        <x:v>0</x:v>
      </x:c>
      <x:c r="AZ20" s="74">
        <x:f t="shared" si="30"/>
        <x:v>334</x:v>
      </x:c>
      <x:c r="BA20" s="75"/>
      <x:c r="BB20" s="72">
        <x:f t="shared" si="31"/>
        <x:v>0</x:v>
      </x:c>
      <x:c r="BC20" s="73">
        <x:f t="shared" si="32"/>
        <x:v>2</x:v>
      </x:c>
      <x:c r="BD20" s="70"/>
      <x:c r="BE20" s="72">
        <x:f t="shared" si="33"/>
        <x:v>0</x:v>
      </x:c>
      <x:c r="BF20" s="74">
        <x:f t="shared" si="34"/>
        <x:v>75</x:v>
      </x:c>
      <x:c r="BG20" s="70"/>
      <x:c r="BH20" s="72">
        <x:f t="shared" si="35"/>
        <x:v>0</x:v>
      </x:c>
      <x:c r="BI20" s="76">
        <x:f t="shared" si="36"/>
        <x:v>4.51</x:v>
      </x:c>
      <x:c r="BJ20" s="76"/>
      <x:c r="BK20" s="72">
        <x:f t="shared" si="37"/>
        <x:v>0</x:v>
      </x:c>
      <x:c r="BL20" s="76">
        <x:f t="shared" si="38"/>
        <x:v>4</x:v>
      </x:c>
      <x:c r="BM20" s="77"/>
      <x:c r="BN20" s="72">
        <x:f t="shared" si="39"/>
        <x:v>0</x:v>
      </x:c>
      <x:c r="BO20" s="78"/>
      <x:c r="BP20" s="78"/>
      <x:c r="BQ20" s="79" t="str">
        <x:f t="shared" si="40"/>
        <x:v>0</x:v>
      </x:c>
      <x:c r="BR20" s="72"/>
      <x:c r="BS20" s="72"/>
      <x:c r="BT20" s="72"/>
      <x:c r="BU20" s="72"/>
      <x:c r="BV20" s="72"/>
      <x:c r="BW20" s="74"/>
      <x:c r="BX20" s="69"/>
      <x:c r="BY20" s="69"/>
      <x:c r="BZ20" s="69"/>
      <x:c r="CA20" s="69"/>
      <x:c r="CB20" s="69"/>
      <x:c r="CC20" s="69"/>
      <x:c r="CD20" s="69"/>
      <x:c r="CE20" s="69"/>
      <x:c r="CF20" s="81" t="s">
        <x:v>65</x:v>
      </x:c>
    </x:row>
    <x:row r="21" ht="15.75" customHeight="1">
      <x:c r="A21" s="62">
        <x:v>18.0</x:v>
      </x:c>
      <x:c r="B21" s="63" t="s">
        <x:v>175</x:v>
      </x:c>
      <x:c r="C21" s="111">
        <x:v>10896.37</x:v>
      </x:c>
      <x:c r="D21" s="65"/>
      <x:c r="E21" s="65"/>
      <x:c r="F21" s="66" t="str">
        <x:f t="shared" si="1"/>
        <x:v>0</x:v>
      </x:c>
      <x:c r="G21" s="67">
        <x:f t="shared" si="2"/>
        <x:v>156.907728</x:v>
      </x:c>
      <x:c r="H21" s="67">
        <x:f t="shared" si="3"/>
        <x:v>13.075644</x:v>
      </x:c>
      <x:c r="I21" s="67">
        <x:f t="shared" si="4"/>
        <x:v>3.017456308</x:v>
      </x:c>
      <x:c r="J21" s="68"/>
      <x:c r="K21" s="68"/>
      <x:c r="L21" s="68"/>
      <x:c r="M21" s="69"/>
      <x:c r="N21" s="66" t="str">
        <x:f t="shared" si="5"/>
        <x:v>0</x:v>
      </x:c>
      <x:c r="O21" s="68"/>
      <x:c r="P21" s="66" t="str">
        <x:f t="shared" si="6"/>
        <x:v>0</x:v>
      </x:c>
      <x:c r="Q21" s="65"/>
      <x:c r="R21" s="66" t="str">
        <x:f t="shared" si="7"/>
        <x:v>0</x:v>
      </x:c>
      <x:c r="S21" s="67">
        <x:f t="shared" si="8"/>
        <x:v>20</x:v>
      </x:c>
      <x:c r="T21" s="70"/>
      <x:c r="U21" s="72">
        <x:f t="shared" si="9"/>
        <x:v>0</x:v>
      </x:c>
      <x:c r="V21" s="73">
        <x:f t="shared" si="10"/>
        <x:v>40</x:v>
      </x:c>
      <x:c r="W21" s="70"/>
      <x:c r="X21" s="72">
        <x:f t="shared" si="11"/>
        <x:v>0</x:v>
      </x:c>
      <x:c r="Y21" s="74">
        <x:f t="shared" si="12"/>
        <x:v>30</x:v>
      </x:c>
      <x:c r="Z21" s="70"/>
      <x:c r="AA21" s="72">
        <x:f t="shared" si="13"/>
        <x:v>0</x:v>
      </x:c>
      <x:c r="AB21" s="74">
        <x:f t="shared" si="14"/>
        <x:v>28</x:v>
      </x:c>
      <x:c r="AC21" s="70"/>
      <x:c r="AD21" s="72">
        <x:f t="shared" si="15"/>
        <x:v>0</x:v>
      </x:c>
      <x:c r="AE21" s="74">
        <x:f t="shared" si="16"/>
        <x:v>15.35759533</x:v>
      </x:c>
      <x:c r="AF21" s="70"/>
      <x:c r="AG21" s="72">
        <x:f t="shared" si="17"/>
        <x:v>0</x:v>
      </x:c>
      <x:c r="AH21" s="74">
        <x:f t="shared" si="18"/>
        <x:v>20</x:v>
      </x:c>
      <x:c r="AI21" s="70"/>
      <x:c r="AJ21" s="72">
        <x:f t="shared" si="19"/>
        <x:v>0</x:v>
      </x:c>
      <x:c r="AK21" s="74">
        <x:f t="shared" si="20"/>
        <x:v>20</x:v>
      </x:c>
      <x:c r="AL21" s="70"/>
      <x:c r="AM21" s="72">
        <x:f t="shared" si="21"/>
        <x:v>0</x:v>
      </x:c>
      <x:c r="AN21" s="74">
        <x:f t="shared" si="22"/>
        <x:v>10</x:v>
      </x:c>
      <x:c r="AO21" s="70"/>
      <x:c r="AP21" s="72">
        <x:f t="shared" si="23"/>
        <x:v>0</x:v>
      </x:c>
      <x:c r="AQ21" s="74">
        <x:f t="shared" si="24"/>
        <x:v>20</x:v>
      </x:c>
      <x:c r="AR21" s="70"/>
      <x:c r="AS21" s="72">
        <x:f t="shared" si="25"/>
        <x:v>0</x:v>
      </x:c>
      <x:c r="AT21" s="74">
        <x:f t="shared" si="26"/>
        <x:v>30</x:v>
      </x:c>
      <x:c r="AU21" s="74"/>
      <x:c r="AV21" s="72">
        <x:f t="shared" si="27"/>
        <x:v>0</x:v>
      </x:c>
      <x:c r="AW21" s="74">
        <x:f t="shared" si="28"/>
        <x:v>20</x:v>
      </x:c>
      <x:c r="AX21" s="70"/>
      <x:c r="AY21" s="72">
        <x:f t="shared" si="29"/>
        <x:v>0</x:v>
      </x:c>
      <x:c r="AZ21" s="74">
        <x:f t="shared" si="30"/>
        <x:v>158</x:v>
      </x:c>
      <x:c r="BA21" s="75"/>
      <x:c r="BB21" s="72">
        <x:f t="shared" si="31"/>
        <x:v>0</x:v>
      </x:c>
      <x:c r="BC21" s="73">
        <x:f t="shared" si="32"/>
        <x:v>1</x:v>
      </x:c>
      <x:c r="BD21" s="70"/>
      <x:c r="BE21" s="72">
        <x:f t="shared" si="33"/>
        <x:v>0</x:v>
      </x:c>
      <x:c r="BF21" s="74">
        <x:f t="shared" si="34"/>
        <x:v>30</x:v>
      </x:c>
      <x:c r="BG21" s="70"/>
      <x:c r="BH21" s="72">
        <x:f t="shared" si="35"/>
        <x:v>0</x:v>
      </x:c>
      <x:c r="BI21" s="76">
        <x:f t="shared" si="36"/>
        <x:v>2.09</x:v>
      </x:c>
      <x:c r="BJ21" s="76"/>
      <x:c r="BK21" s="72">
        <x:f t="shared" si="37"/>
        <x:v>0</x:v>
      </x:c>
      <x:c r="BL21" s="76">
        <x:f t="shared" si="38"/>
        <x:v>2</x:v>
      </x:c>
      <x:c r="BM21" s="77"/>
      <x:c r="BN21" s="72">
        <x:f t="shared" si="39"/>
        <x:v>0</x:v>
      </x:c>
      <x:c r="BO21" s="78"/>
      <x:c r="BP21" s="78"/>
      <x:c r="BQ21" s="79" t="str">
        <x:f t="shared" si="40"/>
        <x:v>0</x:v>
      </x:c>
      <x:c r="BR21" s="72"/>
      <x:c r="BS21" s="72"/>
      <x:c r="BT21" s="72"/>
      <x:c r="BU21" s="72"/>
      <x:c r="BV21" s="72"/>
      <x:c r="BW21" s="74"/>
      <x:c r="BX21" s="78"/>
      <x:c r="BY21" s="78"/>
      <x:c r="BZ21" s="78"/>
      <x:c r="CA21" s="78"/>
      <x:c r="CB21" s="78"/>
      <x:c r="CC21" s="78"/>
      <x:c r="CD21" s="78"/>
      <x:c r="CE21" s="78"/>
      <x:c r="CF21" s="81" t="s">
        <x:v>65</x:v>
      </x:c>
    </x:row>
    <x:row r="22" ht="15.75" customHeight="1">
      <x:c r="A22" s="62">
        <x:v>19.0</x:v>
      </x:c>
      <x:c r="B22" s="63" t="s">
        <x:v>176</x:v>
      </x:c>
      <x:c r="C22" s="111">
        <x:v>17878.74</x:v>
      </x:c>
      <x:c r="D22" s="65"/>
      <x:c r="E22" s="65"/>
      <x:c r="F22" s="66" t="str">
        <x:f t="shared" si="1"/>
        <x:v>0</x:v>
      </x:c>
      <x:c r="G22" s="67">
        <x:f t="shared" si="2"/>
        <x:v>257.453856</x:v>
      </x:c>
      <x:c r="H22" s="67">
        <x:f t="shared" si="3"/>
        <x:v>21.454488</x:v>
      </x:c>
      <x:c r="I22" s="67">
        <x:f t="shared" si="4"/>
        <x:v>4.951035692</x:v>
      </x:c>
      <x:c r="J22" s="68"/>
      <x:c r="K22" s="68"/>
      <x:c r="L22" s="68"/>
      <x:c r="M22" s="69"/>
      <x:c r="N22" s="66" t="str">
        <x:f t="shared" si="5"/>
        <x:v>0</x:v>
      </x:c>
      <x:c r="O22" s="69"/>
      <x:c r="P22" s="66" t="str">
        <x:f t="shared" si="6"/>
        <x:v>0</x:v>
      </x:c>
      <x:c r="Q22" s="65"/>
      <x:c r="R22" s="66" t="str">
        <x:f t="shared" si="7"/>
        <x:v>0</x:v>
      </x:c>
      <x:c r="S22" s="67">
        <x:f t="shared" si="8"/>
        <x:v>20</x:v>
      </x:c>
      <x:c r="T22" s="70"/>
      <x:c r="U22" s="72">
        <x:f t="shared" si="9"/>
        <x:v>0</x:v>
      </x:c>
      <x:c r="V22" s="73">
        <x:f t="shared" si="10"/>
        <x:v>60</x:v>
      </x:c>
      <x:c r="W22" s="70"/>
      <x:c r="X22" s="72">
        <x:f t="shared" si="11"/>
        <x:v>0</x:v>
      </x:c>
      <x:c r="Y22" s="74">
        <x:f t="shared" si="12"/>
        <x:v>50</x:v>
      </x:c>
      <x:c r="Z22" s="70"/>
      <x:c r="AA22" s="72">
        <x:f t="shared" si="13"/>
        <x:v>0</x:v>
      </x:c>
      <x:c r="AB22" s="74">
        <x:f t="shared" si="14"/>
        <x:v>40</x:v>
      </x:c>
      <x:c r="AC22" s="70"/>
      <x:c r="AD22" s="72">
        <x:f t="shared" si="15"/>
        <x:v>0</x:v>
      </x:c>
      <x:c r="AE22" s="74">
        <x:f t="shared" si="16"/>
        <x:v>25.19870874</x:v>
      </x:c>
      <x:c r="AF22" s="70"/>
      <x:c r="AG22" s="72">
        <x:f t="shared" si="17"/>
        <x:v>0</x:v>
      </x:c>
      <x:c r="AH22" s="74">
        <x:f t="shared" si="18"/>
        <x:v>30</x:v>
      </x:c>
      <x:c r="AI22" s="70"/>
      <x:c r="AJ22" s="72">
        <x:f t="shared" si="19"/>
        <x:v>0</x:v>
      </x:c>
      <x:c r="AK22" s="74">
        <x:f t="shared" si="20"/>
        <x:v>35</x:v>
      </x:c>
      <x:c r="AL22" s="70"/>
      <x:c r="AM22" s="72">
        <x:f t="shared" si="21"/>
        <x:v>0</x:v>
      </x:c>
      <x:c r="AN22" s="74">
        <x:f t="shared" si="22"/>
        <x:v>20</x:v>
      </x:c>
      <x:c r="AO22" s="70"/>
      <x:c r="AP22" s="72">
        <x:f t="shared" si="23"/>
        <x:v>0</x:v>
      </x:c>
      <x:c r="AQ22" s="74">
        <x:f t="shared" si="24"/>
        <x:v>40</x:v>
      </x:c>
      <x:c r="AR22" s="70"/>
      <x:c r="AS22" s="72">
        <x:f t="shared" si="25"/>
        <x:v>0</x:v>
      </x:c>
      <x:c r="AT22" s="74">
        <x:f t="shared" si="26"/>
        <x:v>48</x:v>
      </x:c>
      <x:c r="AU22" s="74"/>
      <x:c r="AV22" s="72">
        <x:f t="shared" si="27"/>
        <x:v>0</x:v>
      </x:c>
      <x:c r="AW22" s="74">
        <x:f t="shared" si="28"/>
        <x:v>20</x:v>
      </x:c>
      <x:c r="AX22" s="70"/>
      <x:c r="AY22" s="72">
        <x:f t="shared" si="29"/>
        <x:v>0</x:v>
      </x:c>
      <x:c r="AZ22" s="74">
        <x:f t="shared" si="30"/>
        <x:v>263</x:v>
      </x:c>
      <x:c r="BA22" s="75"/>
      <x:c r="BB22" s="72">
        <x:f t="shared" si="31"/>
        <x:v>0</x:v>
      </x:c>
      <x:c r="BC22" s="73">
        <x:f t="shared" si="32"/>
        <x:v>1</x:v>
      </x:c>
      <x:c r="BD22" s="70"/>
      <x:c r="BE22" s="72">
        <x:f t="shared" si="33"/>
        <x:v>0</x:v>
      </x:c>
      <x:c r="BF22" s="74">
        <x:f t="shared" si="34"/>
        <x:v>55</x:v>
      </x:c>
      <x:c r="BG22" s="70"/>
      <x:c r="BH22" s="72">
        <x:f t="shared" si="35"/>
        <x:v>0</x:v>
      </x:c>
      <x:c r="BI22" s="76">
        <x:f t="shared" si="36"/>
        <x:v>3.39</x:v>
      </x:c>
      <x:c r="BJ22" s="76"/>
      <x:c r="BK22" s="72">
        <x:f t="shared" si="37"/>
        <x:v>0</x:v>
      </x:c>
      <x:c r="BL22" s="76">
        <x:f t="shared" si="38"/>
        <x:v>3</x:v>
      </x:c>
      <x:c r="BM22" s="77"/>
      <x:c r="BN22" s="72">
        <x:f t="shared" si="39"/>
        <x:v>0</x:v>
      </x:c>
      <x:c r="BO22" s="78"/>
      <x:c r="BP22" s="78"/>
      <x:c r="BQ22" s="79" t="str">
        <x:f t="shared" si="40"/>
        <x:v>0</x:v>
      </x:c>
      <x:c r="BR22" s="72"/>
      <x:c r="BS22" s="72"/>
      <x:c r="BT22" s="72"/>
      <x:c r="BU22" s="72"/>
      <x:c r="BV22" s="72"/>
      <x:c r="BW22" s="74"/>
      <x:c r="BX22" s="65"/>
      <x:c r="BY22" s="65"/>
      <x:c r="BZ22" s="65"/>
      <x:c r="CA22" s="65"/>
      <x:c r="CB22" s="65"/>
      <x:c r="CC22" s="65"/>
      <x:c r="CD22" s="65"/>
      <x:c r="CE22" s="65"/>
      <x:c r="CF22" s="81" t="s">
        <x:v>65</x:v>
      </x:c>
    </x:row>
    <x:row r="23" ht="15.75" customHeight="1">
      <x:c r="A23" s="62">
        <x:v>20.0</x:v>
      </x:c>
      <x:c r="B23" s="63" t="s">
        <x:v>177</x:v>
      </x:c>
      <x:c r="C23" s="111">
        <x:v>17301.94</x:v>
      </x:c>
      <x:c r="D23" s="65"/>
      <x:c r="E23" s="65"/>
      <x:c r="F23" s="66" t="str">
        <x:f t="shared" si="1"/>
        <x:v>0</x:v>
      </x:c>
      <x:c r="G23" s="67">
        <x:f t="shared" si="2"/>
        <x:v>249.147936</x:v>
      </x:c>
      <x:c r="H23" s="67">
        <x:f t="shared" si="3"/>
        <x:v>20.762328</x:v>
      </x:c>
      <x:c r="I23" s="67">
        <x:f t="shared" si="4"/>
        <x:v>4.791306462</x:v>
      </x:c>
      <x:c r="J23" s="68"/>
      <x:c r="K23" s="68"/>
      <x:c r="L23" s="68"/>
      <x:c r="M23" s="69"/>
      <x:c r="N23" s="66" t="str">
        <x:f t="shared" si="5"/>
        <x:v>0</x:v>
      </x:c>
      <x:c r="O23" s="69"/>
      <x:c r="P23" s="66" t="str">
        <x:f t="shared" si="6"/>
        <x:v>0</x:v>
      </x:c>
      <x:c r="Q23" s="65"/>
      <x:c r="R23" s="66" t="str">
        <x:f t="shared" si="7"/>
        <x:v>0</x:v>
      </x:c>
      <x:c r="S23" s="67">
        <x:f t="shared" si="8"/>
        <x:v>20</x:v>
      </x:c>
      <x:c r="T23" s="70"/>
      <x:c r="U23" s="72">
        <x:f t="shared" si="9"/>
        <x:v>0</x:v>
      </x:c>
      <x:c r="V23" s="73">
        <x:f t="shared" si="10"/>
        <x:v>60</x:v>
      </x:c>
      <x:c r="W23" s="70"/>
      <x:c r="X23" s="72">
        <x:f t="shared" si="11"/>
        <x:v>0</x:v>
      </x:c>
      <x:c r="Y23" s="74">
        <x:f t="shared" si="12"/>
        <x:v>50</x:v>
      </x:c>
      <x:c r="Z23" s="70"/>
      <x:c r="AA23" s="72">
        <x:f t="shared" si="13"/>
        <x:v>0</x:v>
      </x:c>
      <x:c r="AB23" s="74">
        <x:f t="shared" si="14"/>
        <x:v>40</x:v>
      </x:c>
      <x:c r="AC23" s="70"/>
      <x:c r="AD23" s="72">
        <x:f t="shared" si="15"/>
        <x:v>0</x:v>
      </x:c>
      <x:c r="AE23" s="74">
        <x:f t="shared" si="16"/>
        <x:v>24.38575351</x:v>
      </x:c>
      <x:c r="AF23" s="70"/>
      <x:c r="AG23" s="72">
        <x:f t="shared" si="17"/>
        <x:v>0</x:v>
      </x:c>
      <x:c r="AH23" s="74">
        <x:f t="shared" si="18"/>
        <x:v>30</x:v>
      </x:c>
      <x:c r="AI23" s="70"/>
      <x:c r="AJ23" s="72">
        <x:f t="shared" si="19"/>
        <x:v>0</x:v>
      </x:c>
      <x:c r="AK23" s="74">
        <x:f t="shared" si="20"/>
        <x:v>35</x:v>
      </x:c>
      <x:c r="AL23" s="70"/>
      <x:c r="AM23" s="72">
        <x:f t="shared" si="21"/>
        <x:v>0</x:v>
      </x:c>
      <x:c r="AN23" s="74">
        <x:f t="shared" si="22"/>
        <x:v>20</x:v>
      </x:c>
      <x:c r="AO23" s="70"/>
      <x:c r="AP23" s="72">
        <x:f t="shared" si="23"/>
        <x:v>0</x:v>
      </x:c>
      <x:c r="AQ23" s="74">
        <x:f t="shared" si="24"/>
        <x:v>40</x:v>
      </x:c>
      <x:c r="AR23" s="70"/>
      <x:c r="AS23" s="72">
        <x:f t="shared" si="25"/>
        <x:v>0</x:v>
      </x:c>
      <x:c r="AT23" s="74">
        <x:f t="shared" si="26"/>
        <x:v>48</x:v>
      </x:c>
      <x:c r="AU23" s="74"/>
      <x:c r="AV23" s="72">
        <x:f t="shared" si="27"/>
        <x:v>0</x:v>
      </x:c>
      <x:c r="AW23" s="74">
        <x:f t="shared" si="28"/>
        <x:v>20</x:v>
      </x:c>
      <x:c r="AX23" s="70"/>
      <x:c r="AY23" s="72">
        <x:f t="shared" si="29"/>
        <x:v>0</x:v>
      </x:c>
      <x:c r="AZ23" s="74">
        <x:f t="shared" si="30"/>
        <x:v>263</x:v>
      </x:c>
      <x:c r="BA23" s="75"/>
      <x:c r="BB23" s="72">
        <x:f t="shared" si="31"/>
        <x:v>0</x:v>
      </x:c>
      <x:c r="BC23" s="73">
        <x:f t="shared" si="32"/>
        <x:v>1</x:v>
      </x:c>
      <x:c r="BD23" s="70"/>
      <x:c r="BE23" s="72">
        <x:f t="shared" si="33"/>
        <x:v>0</x:v>
      </x:c>
      <x:c r="BF23" s="74">
        <x:f t="shared" si="34"/>
        <x:v>55</x:v>
      </x:c>
      <x:c r="BG23" s="70"/>
      <x:c r="BH23" s="72">
        <x:f t="shared" si="35"/>
        <x:v>0</x:v>
      </x:c>
      <x:c r="BI23" s="76">
        <x:f t="shared" si="36"/>
        <x:v>3.39</x:v>
      </x:c>
      <x:c r="BJ23" s="76"/>
      <x:c r="BK23" s="72">
        <x:f t="shared" si="37"/>
        <x:v>0</x:v>
      </x:c>
      <x:c r="BL23" s="76">
        <x:f t="shared" si="38"/>
        <x:v>3</x:v>
      </x:c>
      <x:c r="BM23" s="77"/>
      <x:c r="BN23" s="72">
        <x:f t="shared" si="39"/>
        <x:v>0</x:v>
      </x:c>
      <x:c r="BO23" s="78"/>
      <x:c r="BP23" s="78"/>
      <x:c r="BQ23" s="79" t="str">
        <x:f t="shared" si="40"/>
        <x:v>0</x:v>
      </x:c>
      <x:c r="BR23" s="72"/>
      <x:c r="BS23" s="72"/>
      <x:c r="BT23" s="72"/>
      <x:c r="BU23" s="72"/>
      <x:c r="BV23" s="72"/>
      <x:c r="BW23" s="74"/>
      <x:c r="BX23" s="65"/>
      <x:c r="BY23" s="65"/>
      <x:c r="BZ23" s="65"/>
      <x:c r="CA23" s="65"/>
      <x:c r="CB23" s="65"/>
      <x:c r="CC23" s="65"/>
      <x:c r="CD23" s="65"/>
      <x:c r="CE23" s="65"/>
      <x:c r="CF23" s="81" t="s">
        <x:v>65</x:v>
      </x:c>
    </x:row>
    <x:row r="24" ht="15.75" customHeight="1">
      <x:c r="A24" s="62">
        <x:v>21.0</x:v>
      </x:c>
      <x:c r="B24" s="63" t="s">
        <x:v>178</x:v>
      </x:c>
      <x:c r="C24" s="111">
        <x:v>17068.13</x:v>
      </x:c>
      <x:c r="D24" s="65"/>
      <x:c r="E24" s="65"/>
      <x:c r="F24" s="66" t="str">
        <x:f t="shared" si="1"/>
        <x:v>0</x:v>
      </x:c>
      <x:c r="G24" s="67">
        <x:f t="shared" si="2"/>
        <x:v>245.781072</x:v>
      </x:c>
      <x:c r="H24" s="67">
        <x:f t="shared" si="3"/>
        <x:v>20.481756</x:v>
      </x:c>
      <x:c r="I24" s="67">
        <x:f t="shared" si="4"/>
        <x:v>4.726559077</x:v>
      </x:c>
      <x:c r="J24" s="68"/>
      <x:c r="K24" s="68"/>
      <x:c r="L24" s="68"/>
      <x:c r="M24" s="69"/>
      <x:c r="N24" s="66" t="str">
        <x:f t="shared" si="5"/>
        <x:v>0</x:v>
      </x:c>
      <x:c r="O24" s="69"/>
      <x:c r="P24" s="66" t="str">
        <x:f t="shared" si="6"/>
        <x:v>0</x:v>
      </x:c>
      <x:c r="Q24" s="65"/>
      <x:c r="R24" s="66" t="str">
        <x:f t="shared" si="7"/>
        <x:v>0</x:v>
      </x:c>
      <x:c r="S24" s="67">
        <x:f t="shared" si="8"/>
        <x:v>20</x:v>
      </x:c>
      <x:c r="T24" s="70"/>
      <x:c r="U24" s="72">
        <x:f t="shared" si="9"/>
        <x:v>0</x:v>
      </x:c>
      <x:c r="V24" s="73">
        <x:f t="shared" si="10"/>
        <x:v>60</x:v>
      </x:c>
      <x:c r="W24" s="70"/>
      <x:c r="X24" s="72">
        <x:f t="shared" si="11"/>
        <x:v>0</x:v>
      </x:c>
      <x:c r="Y24" s="74">
        <x:f t="shared" si="12"/>
        <x:v>50</x:v>
      </x:c>
      <x:c r="Z24" s="70"/>
      <x:c r="AA24" s="72">
        <x:f t="shared" si="13"/>
        <x:v>0</x:v>
      </x:c>
      <x:c r="AB24" s="74">
        <x:f t="shared" si="14"/>
        <x:v>40</x:v>
      </x:c>
      <x:c r="AC24" s="70"/>
      <x:c r="AD24" s="72">
        <x:f t="shared" si="15"/>
        <x:v>0</x:v>
      </x:c>
      <x:c r="AE24" s="74">
        <x:f t="shared" si="16"/>
        <x:v>24.0562163</x:v>
      </x:c>
      <x:c r="AF24" s="70"/>
      <x:c r="AG24" s="72">
        <x:f t="shared" si="17"/>
        <x:v>0</x:v>
      </x:c>
      <x:c r="AH24" s="74">
        <x:f t="shared" si="18"/>
        <x:v>30</x:v>
      </x:c>
      <x:c r="AI24" s="70"/>
      <x:c r="AJ24" s="72">
        <x:f t="shared" si="19"/>
        <x:v>0</x:v>
      </x:c>
      <x:c r="AK24" s="74">
        <x:f t="shared" si="20"/>
        <x:v>35</x:v>
      </x:c>
      <x:c r="AL24" s="70"/>
      <x:c r="AM24" s="72">
        <x:f t="shared" si="21"/>
        <x:v>0</x:v>
      </x:c>
      <x:c r="AN24" s="74">
        <x:f t="shared" si="22"/>
        <x:v>20</x:v>
      </x:c>
      <x:c r="AO24" s="70"/>
      <x:c r="AP24" s="72">
        <x:f t="shared" si="23"/>
        <x:v>0</x:v>
      </x:c>
      <x:c r="AQ24" s="74">
        <x:f t="shared" si="24"/>
        <x:v>40</x:v>
      </x:c>
      <x:c r="AR24" s="70"/>
      <x:c r="AS24" s="72">
        <x:f t="shared" si="25"/>
        <x:v>0</x:v>
      </x:c>
      <x:c r="AT24" s="74">
        <x:f t="shared" si="26"/>
        <x:v>46</x:v>
      </x:c>
      <x:c r="AU24" s="74"/>
      <x:c r="AV24" s="72">
        <x:f t="shared" si="27"/>
        <x:v>0</x:v>
      </x:c>
      <x:c r="AW24" s="74">
        <x:f t="shared" si="28"/>
        <x:v>20</x:v>
      </x:c>
      <x:c r="AX24" s="70"/>
      <x:c r="AY24" s="72">
        <x:f t="shared" si="29"/>
        <x:v>0</x:v>
      </x:c>
      <x:c r="AZ24" s="74">
        <x:f t="shared" si="30"/>
        <x:v>261</x:v>
      </x:c>
      <x:c r="BA24" s="75"/>
      <x:c r="BB24" s="72">
        <x:f t="shared" si="31"/>
        <x:v>0</x:v>
      </x:c>
      <x:c r="BC24" s="73">
        <x:f t="shared" si="32"/>
        <x:v>1</x:v>
      </x:c>
      <x:c r="BD24" s="70"/>
      <x:c r="BE24" s="72">
        <x:f t="shared" si="33"/>
        <x:v>0</x:v>
      </x:c>
      <x:c r="BF24" s="74">
        <x:f t="shared" si="34"/>
        <x:v>55</x:v>
      </x:c>
      <x:c r="BG24" s="70"/>
      <x:c r="BH24" s="72">
        <x:f t="shared" si="35"/>
        <x:v>0</x:v>
      </x:c>
      <x:c r="BI24" s="76">
        <x:f t="shared" si="36"/>
        <x:v>3.37</x:v>
      </x:c>
      <x:c r="BJ24" s="76"/>
      <x:c r="BK24" s="72">
        <x:f t="shared" si="37"/>
        <x:v>0</x:v>
      </x:c>
      <x:c r="BL24" s="76">
        <x:f t="shared" si="38"/>
        <x:v>3</x:v>
      </x:c>
      <x:c r="BM24" s="77"/>
      <x:c r="BN24" s="72">
        <x:f t="shared" si="39"/>
        <x:v>0</x:v>
      </x:c>
      <x:c r="BO24" s="78"/>
      <x:c r="BP24" s="78"/>
      <x:c r="BQ24" s="79" t="str">
        <x:f t="shared" si="40"/>
        <x:v>0</x:v>
      </x:c>
      <x:c r="BR24" s="72"/>
      <x:c r="BS24" s="72"/>
      <x:c r="BT24" s="72"/>
      <x:c r="BU24" s="72"/>
      <x:c r="BV24" s="72"/>
      <x:c r="BW24" s="74"/>
      <x:c r="BX24" s="78"/>
      <x:c r="BY24" s="78"/>
      <x:c r="BZ24" s="78"/>
      <x:c r="CA24" s="78"/>
      <x:c r="CB24" s="78"/>
      <x:c r="CC24" s="78"/>
      <x:c r="CD24" s="78"/>
      <x:c r="CE24" s="78"/>
      <x:c r="CF24" s="81" t="s">
        <x:v>65</x:v>
      </x:c>
    </x:row>
    <x:row r="25" ht="15.75" customHeight="1">
      <x:c r="A25" s="62">
        <x:v>22.0</x:v>
      </x:c>
      <x:c r="B25" s="63" t="s">
        <x:v>179</x:v>
      </x:c>
      <x:c r="C25" s="111">
        <x:v>18354.600000000002</x:v>
      </x:c>
      <x:c r="D25" s="65"/>
      <x:c r="E25" s="65"/>
      <x:c r="F25" s="66" t="str">
        <x:f t="shared" si="1"/>
        <x:v>0</x:v>
      </x:c>
      <x:c r="G25" s="67">
        <x:f t="shared" si="2"/>
        <x:v>264.30624</x:v>
      </x:c>
      <x:c r="H25" s="67">
        <x:f t="shared" si="3"/>
        <x:v>22.02552</x:v>
      </x:c>
      <x:c r="I25" s="67">
        <x:f t="shared" si="4"/>
        <x:v>5.082812308</x:v>
      </x:c>
      <x:c r="J25" s="68"/>
      <x:c r="K25" s="68"/>
      <x:c r="L25" s="68"/>
      <x:c r="M25" s="69"/>
      <x:c r="N25" s="66" t="str">
        <x:f t="shared" si="5"/>
        <x:v>0</x:v>
      </x:c>
      <x:c r="O25" s="69"/>
      <x:c r="P25" s="66" t="str">
        <x:f t="shared" si="6"/>
        <x:v>0</x:v>
      </x:c>
      <x:c r="Q25" s="65"/>
      <x:c r="R25" s="66" t="str">
        <x:f t="shared" si="7"/>
        <x:v>0</x:v>
      </x:c>
      <x:c r="S25" s="67">
        <x:f t="shared" si="8"/>
        <x:v>20</x:v>
      </x:c>
      <x:c r="T25" s="70"/>
      <x:c r="U25" s="72">
        <x:f t="shared" si="9"/>
        <x:v>0</x:v>
      </x:c>
      <x:c r="V25" s="73">
        <x:f t="shared" si="10"/>
        <x:v>60</x:v>
      </x:c>
      <x:c r="W25" s="70"/>
      <x:c r="X25" s="72">
        <x:f t="shared" si="11"/>
        <x:v>0</x:v>
      </x:c>
      <x:c r="Y25" s="74">
        <x:f t="shared" si="12"/>
        <x:v>50</x:v>
      </x:c>
      <x:c r="Z25" s="70"/>
      <x:c r="AA25" s="72">
        <x:f t="shared" si="13"/>
        <x:v>0</x:v>
      </x:c>
      <x:c r="AB25" s="74">
        <x:f t="shared" si="14"/>
        <x:v>44</x:v>
      </x:c>
      <x:c r="AC25" s="70"/>
      <x:c r="AD25" s="72">
        <x:f t="shared" si="15"/>
        <x:v>0</x:v>
      </x:c>
      <x:c r="AE25" s="74">
        <x:f t="shared" si="16"/>
        <x:v>25.86939681</x:v>
      </x:c>
      <x:c r="AF25" s="70"/>
      <x:c r="AG25" s="72">
        <x:f t="shared" si="17"/>
        <x:v>0</x:v>
      </x:c>
      <x:c r="AH25" s="74">
        <x:f t="shared" si="18"/>
        <x:v>30</x:v>
      </x:c>
      <x:c r="AI25" s="70"/>
      <x:c r="AJ25" s="72">
        <x:f t="shared" si="19"/>
        <x:v>0</x:v>
      </x:c>
      <x:c r="AK25" s="74">
        <x:f t="shared" si="20"/>
        <x:v>35</x:v>
      </x:c>
      <x:c r="AL25" s="70"/>
      <x:c r="AM25" s="72">
        <x:f t="shared" si="21"/>
        <x:v>0</x:v>
      </x:c>
      <x:c r="AN25" s="74">
        <x:f t="shared" si="22"/>
        <x:v>20</x:v>
      </x:c>
      <x:c r="AO25" s="70"/>
      <x:c r="AP25" s="72">
        <x:f t="shared" si="23"/>
        <x:v>0</x:v>
      </x:c>
      <x:c r="AQ25" s="74">
        <x:f t="shared" si="24"/>
        <x:v>40</x:v>
      </x:c>
      <x:c r="AR25" s="70"/>
      <x:c r="AS25" s="72">
        <x:f t="shared" si="25"/>
        <x:v>0</x:v>
      </x:c>
      <x:c r="AT25" s="74">
        <x:f t="shared" si="26"/>
        <x:v>50</x:v>
      </x:c>
      <x:c r="AU25" s="74"/>
      <x:c r="AV25" s="72">
        <x:f t="shared" si="27"/>
        <x:v>0</x:v>
      </x:c>
      <x:c r="AW25" s="74">
        <x:f t="shared" si="28"/>
        <x:v>20</x:v>
      </x:c>
      <x:c r="AX25" s="70"/>
      <x:c r="AY25" s="72">
        <x:f t="shared" si="29"/>
        <x:v>0</x:v>
      </x:c>
      <x:c r="AZ25" s="74">
        <x:f t="shared" si="30"/>
        <x:v>269</x:v>
      </x:c>
      <x:c r="BA25" s="75"/>
      <x:c r="BB25" s="72">
        <x:f t="shared" si="31"/>
        <x:v>0</x:v>
      </x:c>
      <x:c r="BC25" s="73">
        <x:f t="shared" si="32"/>
        <x:v>1</x:v>
      </x:c>
      <x:c r="BD25" s="70"/>
      <x:c r="BE25" s="72">
        <x:f t="shared" si="33"/>
        <x:v>0</x:v>
      </x:c>
      <x:c r="BF25" s="74">
        <x:f t="shared" si="34"/>
        <x:v>55</x:v>
      </x:c>
      <x:c r="BG25" s="70"/>
      <x:c r="BH25" s="72">
        <x:f t="shared" si="35"/>
        <x:v>0</x:v>
      </x:c>
      <x:c r="BI25" s="76">
        <x:f t="shared" si="36"/>
        <x:v>3.45</x:v>
      </x:c>
      <x:c r="BJ25" s="76"/>
      <x:c r="BK25" s="72">
        <x:f t="shared" si="37"/>
        <x:v>0</x:v>
      </x:c>
      <x:c r="BL25" s="76">
        <x:f t="shared" si="38"/>
        <x:v>3</x:v>
      </x:c>
      <x:c r="BM25" s="77"/>
      <x:c r="BN25" s="72">
        <x:f t="shared" si="39"/>
        <x:v>0</x:v>
      </x:c>
      <x:c r="BO25" s="78"/>
      <x:c r="BP25" s="78"/>
      <x:c r="BQ25" s="79" t="str">
        <x:f t="shared" si="40"/>
        <x:v>0</x:v>
      </x:c>
      <x:c r="BR25" s="72"/>
      <x:c r="BS25" s="72"/>
      <x:c r="BT25" s="72"/>
      <x:c r="BU25" s="72"/>
      <x:c r="BV25" s="72"/>
      <x:c r="BW25" s="74"/>
      <x:c r="BX25" s="78"/>
      <x:c r="BY25" s="78"/>
      <x:c r="BZ25" s="78"/>
      <x:c r="CA25" s="78"/>
      <x:c r="CB25" s="78"/>
      <x:c r="CC25" s="78"/>
      <x:c r="CD25" s="78"/>
      <x:c r="CE25" s="78"/>
      <x:c r="CF25" s="81" t="s">
        <x:v>65</x:v>
      </x:c>
    </x:row>
    <x:row r="26" ht="15.75" customHeight="1">
      <x:c r="A26" s="62">
        <x:v>23.0</x:v>
      </x:c>
      <x:c r="B26" s="63" t="s">
        <x:v>180</x:v>
      </x:c>
      <x:c r="C26" s="111">
        <x:v>13475.49</x:v>
      </x:c>
      <x:c r="D26" s="65"/>
      <x:c r="E26" s="65"/>
      <x:c r="F26" s="66" t="str">
        <x:f t="shared" si="1"/>
        <x:v>0</x:v>
      </x:c>
      <x:c r="G26" s="67">
        <x:f t="shared" si="2"/>
        <x:v>194.047056</x:v>
      </x:c>
      <x:c r="H26" s="67">
        <x:f t="shared" si="3"/>
        <x:v>16.170588</x:v>
      </x:c>
      <x:c r="I26" s="67">
        <x:f t="shared" si="4"/>
        <x:v>3.731674154</x:v>
      </x:c>
      <x:c r="J26" s="68"/>
      <x:c r="K26" s="68"/>
      <x:c r="L26" s="68"/>
      <x:c r="M26" s="69"/>
      <x:c r="N26" s="66" t="str">
        <x:f t="shared" si="5"/>
        <x:v>0</x:v>
      </x:c>
      <x:c r="O26" s="69"/>
      <x:c r="P26" s="66" t="str">
        <x:f t="shared" si="6"/>
        <x:v>0</x:v>
      </x:c>
      <x:c r="Q26" s="65"/>
      <x:c r="R26" s="66" t="str">
        <x:f t="shared" si="7"/>
        <x:v>0</x:v>
      </x:c>
      <x:c r="S26" s="67">
        <x:f t="shared" si="8"/>
        <x:v>20</x:v>
      </x:c>
      <x:c r="T26" s="70"/>
      <x:c r="U26" s="72">
        <x:f t="shared" si="9"/>
        <x:v>0</x:v>
      </x:c>
      <x:c r="V26" s="73">
        <x:f t="shared" si="10"/>
        <x:v>60</x:v>
      </x:c>
      <x:c r="W26" s="70"/>
      <x:c r="X26" s="72">
        <x:f t="shared" si="11"/>
        <x:v>0</x:v>
      </x:c>
      <x:c r="Y26" s="74">
        <x:f t="shared" si="12"/>
        <x:v>40</x:v>
      </x:c>
      <x:c r="Z26" s="70"/>
      <x:c r="AA26" s="72">
        <x:f t="shared" si="13"/>
        <x:v>0</x:v>
      </x:c>
      <x:c r="AB26" s="74">
        <x:f t="shared" si="14"/>
        <x:v>32</x:v>
      </x:c>
      <x:c r="AC26" s="70"/>
      <x:c r="AD26" s="72">
        <x:f t="shared" si="15"/>
        <x:v>0</x:v>
      </x:c>
      <x:c r="AE26" s="74">
        <x:f t="shared" si="16"/>
        <x:v>18.99266658</x:v>
      </x:c>
      <x:c r="AF26" s="70"/>
      <x:c r="AG26" s="72">
        <x:f t="shared" si="17"/>
        <x:v>0</x:v>
      </x:c>
      <x:c r="AH26" s="74">
        <x:f t="shared" si="18"/>
        <x:v>25</x:v>
      </x:c>
      <x:c r="AI26" s="70"/>
      <x:c r="AJ26" s="72">
        <x:f t="shared" si="19"/>
        <x:v>0</x:v>
      </x:c>
      <x:c r="AK26" s="74">
        <x:f t="shared" si="20"/>
        <x:v>25</x:v>
      </x:c>
      <x:c r="AL26" s="70"/>
      <x:c r="AM26" s="72">
        <x:f t="shared" si="21"/>
        <x:v>0</x:v>
      </x:c>
      <x:c r="AN26" s="74">
        <x:f t="shared" si="22"/>
        <x:v>20</x:v>
      </x:c>
      <x:c r="AO26" s="70"/>
      <x:c r="AP26" s="72">
        <x:f t="shared" si="23"/>
        <x:v>0</x:v>
      </x:c>
      <x:c r="AQ26" s="74">
        <x:f t="shared" si="24"/>
        <x:v>30</x:v>
      </x:c>
      <x:c r="AR26" s="70"/>
      <x:c r="AS26" s="72">
        <x:f t="shared" si="25"/>
        <x:v>0</x:v>
      </x:c>
      <x:c r="AT26" s="74">
        <x:f t="shared" si="26"/>
        <x:v>38</x:v>
      </x:c>
      <x:c r="AU26" s="74"/>
      <x:c r="AV26" s="72">
        <x:f t="shared" si="27"/>
        <x:v>0</x:v>
      </x:c>
      <x:c r="AW26" s="74">
        <x:f t="shared" si="28"/>
        <x:v>20</x:v>
      </x:c>
      <x:c r="AX26" s="70"/>
      <x:c r="AY26" s="72">
        <x:f t="shared" si="29"/>
        <x:v>0</x:v>
      </x:c>
      <x:c r="AZ26" s="74">
        <x:f t="shared" si="30"/>
        <x:v>210</x:v>
      </x:c>
      <x:c r="BA26" s="75"/>
      <x:c r="BB26" s="72">
        <x:f t="shared" si="31"/>
        <x:v>0</x:v>
      </x:c>
      <x:c r="BC26" s="73">
        <x:f t="shared" si="32"/>
        <x:v>1</x:v>
      </x:c>
      <x:c r="BD26" s="70"/>
      <x:c r="BE26" s="72">
        <x:f t="shared" si="33"/>
        <x:v>0</x:v>
      </x:c>
      <x:c r="BF26" s="74">
        <x:f t="shared" si="34"/>
        <x:v>45</x:v>
      </x:c>
      <x:c r="BG26" s="70"/>
      <x:c r="BH26" s="72">
        <x:f t="shared" si="35"/>
        <x:v>0</x:v>
      </x:c>
      <x:c r="BI26" s="76">
        <x:f t="shared" si="36"/>
        <x:v>2.76</x:v>
      </x:c>
      <x:c r="BJ26" s="76"/>
      <x:c r="BK26" s="72">
        <x:f t="shared" si="37"/>
        <x:v>0</x:v>
      </x:c>
      <x:c r="BL26" s="76">
        <x:f t="shared" si="38"/>
        <x:v>3</x:v>
      </x:c>
      <x:c r="BM26" s="77"/>
      <x:c r="BN26" s="72">
        <x:f t="shared" si="39"/>
        <x:v>0</x:v>
      </x:c>
      <x:c r="BO26" s="78"/>
      <x:c r="BP26" s="78"/>
      <x:c r="BQ26" s="79" t="str">
        <x:f t="shared" si="40"/>
        <x:v>0</x:v>
      </x:c>
      <x:c r="BR26" s="72"/>
      <x:c r="BS26" s="72"/>
      <x:c r="BT26" s="72"/>
      <x:c r="BU26" s="72"/>
      <x:c r="BV26" s="72"/>
      <x:c r="BW26" s="74"/>
      <x:c r="BX26" s="78"/>
      <x:c r="BY26" s="78"/>
      <x:c r="BZ26" s="78"/>
      <x:c r="CA26" s="78"/>
      <x:c r="CB26" s="78"/>
      <x:c r="CC26" s="78"/>
      <x:c r="CD26" s="78"/>
      <x:c r="CE26" s="78"/>
      <x:c r="CF26" s="81" t="s">
        <x:v>65</x:v>
      </x:c>
    </x:row>
    <x:row r="27" ht="15.75" customHeight="1">
      <x:c r="A27" s="62">
        <x:v>24.0</x:v>
      </x:c>
      <x:c r="B27" s="63" t="s">
        <x:v>181</x:v>
      </x:c>
      <x:c r="C27" s="111">
        <x:v>12798.78</x:v>
      </x:c>
      <x:c r="D27" s="65"/>
      <x:c r="E27" s="65"/>
      <x:c r="F27" s="66" t="str">
        <x:f t="shared" si="1"/>
        <x:v>0</x:v>
      </x:c>
      <x:c r="G27" s="67">
        <x:f t="shared" si="2"/>
        <x:v>184.302432</x:v>
      </x:c>
      <x:c r="H27" s="67">
        <x:f t="shared" si="3"/>
        <x:v>15.358536</x:v>
      </x:c>
      <x:c r="I27" s="67">
        <x:f t="shared" si="4"/>
        <x:v>3.544277538</x:v>
      </x:c>
      <x:c r="J27" s="68"/>
      <x:c r="K27" s="68"/>
      <x:c r="L27" s="68"/>
      <x:c r="M27" s="69"/>
      <x:c r="N27" s="66" t="str">
        <x:f t="shared" si="5"/>
        <x:v>0</x:v>
      </x:c>
      <x:c r="O27" s="69"/>
      <x:c r="P27" s="66" t="str">
        <x:f t="shared" si="6"/>
        <x:v>0</x:v>
      </x:c>
      <x:c r="Q27" s="65"/>
      <x:c r="R27" s="66" t="str">
        <x:f t="shared" si="7"/>
        <x:v>0</x:v>
      </x:c>
      <x:c r="S27" s="67">
        <x:f t="shared" si="8"/>
        <x:v>20</x:v>
      </x:c>
      <x:c r="T27" s="70"/>
      <x:c r="U27" s="72">
        <x:f t="shared" si="9"/>
        <x:v>0</x:v>
      </x:c>
      <x:c r="V27" s="73">
        <x:f t="shared" si="10"/>
        <x:v>60</x:v>
      </x:c>
      <x:c r="W27" s="70"/>
      <x:c r="X27" s="72">
        <x:f t="shared" si="11"/>
        <x:v>0</x:v>
      </x:c>
      <x:c r="Y27" s="74">
        <x:f t="shared" si="12"/>
        <x:v>40</x:v>
      </x:c>
      <x:c r="Z27" s="70"/>
      <x:c r="AA27" s="72">
        <x:f t="shared" si="13"/>
        <x:v>0</x:v>
      </x:c>
      <x:c r="AB27" s="74">
        <x:f t="shared" si="14"/>
        <x:v>32</x:v>
      </x:c>
      <x:c r="AC27" s="70"/>
      <x:c r="AD27" s="72">
        <x:f t="shared" si="15"/>
        <x:v>0</x:v>
      </x:c>
      <x:c r="AE27" s="74">
        <x:f t="shared" si="16"/>
        <x:v>18.03889589</x:v>
      </x:c>
      <x:c r="AF27" s="70"/>
      <x:c r="AG27" s="72">
        <x:f t="shared" si="17"/>
        <x:v>0</x:v>
      </x:c>
      <x:c r="AH27" s="74">
        <x:f t="shared" si="18"/>
        <x:v>20</x:v>
      </x:c>
      <x:c r="AI27" s="70"/>
      <x:c r="AJ27" s="72">
        <x:f t="shared" si="19"/>
        <x:v>0</x:v>
      </x:c>
      <x:c r="AK27" s="74">
        <x:f t="shared" si="20"/>
        <x:v>25</x:v>
      </x:c>
      <x:c r="AL27" s="70"/>
      <x:c r="AM27" s="72">
        <x:f t="shared" si="21"/>
        <x:v>0</x:v>
      </x:c>
      <x:c r="AN27" s="74">
        <x:f t="shared" si="22"/>
        <x:v>20</x:v>
      </x:c>
      <x:c r="AO27" s="70"/>
      <x:c r="AP27" s="72">
        <x:f t="shared" si="23"/>
        <x:v>0</x:v>
      </x:c>
      <x:c r="AQ27" s="74">
        <x:f t="shared" si="24"/>
        <x:v>30</x:v>
      </x:c>
      <x:c r="AR27" s="70"/>
      <x:c r="AS27" s="72">
        <x:f t="shared" si="25"/>
        <x:v>0</x:v>
      </x:c>
      <x:c r="AT27" s="74">
        <x:f t="shared" si="26"/>
        <x:v>36</x:v>
      </x:c>
      <x:c r="AU27" s="74"/>
      <x:c r="AV27" s="72">
        <x:f t="shared" si="27"/>
        <x:v>0</x:v>
      </x:c>
      <x:c r="AW27" s="74">
        <x:f t="shared" si="28"/>
        <x:v>20</x:v>
      </x:c>
      <x:c r="AX27" s="70"/>
      <x:c r="AY27" s="72">
        <x:f t="shared" si="29"/>
        <x:v>0</x:v>
      </x:c>
      <x:c r="AZ27" s="74">
        <x:f t="shared" si="30"/>
        <x:v>203</x:v>
      </x:c>
      <x:c r="BA27" s="75"/>
      <x:c r="BB27" s="72">
        <x:f t="shared" si="31"/>
        <x:v>0</x:v>
      </x:c>
      <x:c r="BC27" s="73">
        <x:f t="shared" si="32"/>
        <x:v>1</x:v>
      </x:c>
      <x:c r="BD27" s="70"/>
      <x:c r="BE27" s="72">
        <x:f t="shared" si="33"/>
        <x:v>0</x:v>
      </x:c>
      <x:c r="BF27" s="74">
        <x:f t="shared" si="34"/>
        <x:v>45</x:v>
      </x:c>
      <x:c r="BG27" s="70"/>
      <x:c r="BH27" s="72">
        <x:f t="shared" si="35"/>
        <x:v>0</x:v>
      </x:c>
      <x:c r="BI27" s="76">
        <x:f t="shared" si="36"/>
        <x:v>2.69</x:v>
      </x:c>
      <x:c r="BJ27" s="76"/>
      <x:c r="BK27" s="72">
        <x:f t="shared" si="37"/>
        <x:v>0</x:v>
      </x:c>
      <x:c r="BL27" s="76">
        <x:f t="shared" si="38"/>
        <x:v>3</x:v>
      </x:c>
      <x:c r="BM27" s="77"/>
      <x:c r="BN27" s="72">
        <x:f t="shared" si="39"/>
        <x:v>0</x:v>
      </x:c>
      <x:c r="BO27" s="78"/>
      <x:c r="BP27" s="78"/>
      <x:c r="BQ27" s="79" t="str">
        <x:f t="shared" si="40"/>
        <x:v>0</x:v>
      </x:c>
      <x:c r="BR27" s="72"/>
      <x:c r="BS27" s="72"/>
      <x:c r="BT27" s="72"/>
      <x:c r="BU27" s="72"/>
      <x:c r="BV27" s="72"/>
      <x:c r="BW27" s="74"/>
      <x:c r="BX27" s="78"/>
      <x:c r="BY27" s="78"/>
      <x:c r="BZ27" s="78"/>
      <x:c r="CA27" s="78"/>
      <x:c r="CB27" s="78"/>
      <x:c r="CC27" s="78"/>
      <x:c r="CD27" s="78"/>
      <x:c r="CE27" s="78"/>
      <x:c r="CF27" s="81" t="s">
        <x:v>65</x:v>
      </x:c>
    </x:row>
    <x:row r="28" ht="15.75" customHeight="1">
      <x:c r="A28" s="62">
        <x:v>25.0</x:v>
      </x:c>
      <x:c r="B28" s="63" t="s">
        <x:v>182</x:v>
      </x:c>
      <x:c r="C28" s="111">
        <x:v>14700.16</x:v>
      </x:c>
      <x:c r="D28" s="65"/>
      <x:c r="E28" s="65"/>
      <x:c r="F28" s="66" t="str">
        <x:f t="shared" si="1"/>
        <x:v>0</x:v>
      </x:c>
      <x:c r="G28" s="67">
        <x:f t="shared" si="2"/>
        <x:v>211.682304</x:v>
      </x:c>
      <x:c r="H28" s="67">
        <x:f t="shared" si="3"/>
        <x:v>17.640192</x:v>
      </x:c>
      <x:c r="I28" s="67">
        <x:f t="shared" si="4"/>
        <x:v>4.070813538</x:v>
      </x:c>
      <x:c r="J28" s="68"/>
      <x:c r="K28" s="68"/>
      <x:c r="L28" s="68"/>
      <x:c r="M28" s="69"/>
      <x:c r="N28" s="66" t="str">
        <x:f t="shared" si="5"/>
        <x:v>0</x:v>
      </x:c>
      <x:c r="O28" s="69"/>
      <x:c r="P28" s="66" t="str">
        <x:f t="shared" si="6"/>
        <x:v>0</x:v>
      </x:c>
      <x:c r="Q28" s="65"/>
      <x:c r="R28" s="66" t="str">
        <x:f t="shared" si="7"/>
        <x:v>0</x:v>
      </x:c>
      <x:c r="S28" s="67">
        <x:f t="shared" si="8"/>
        <x:v>20</x:v>
      </x:c>
      <x:c r="T28" s="70"/>
      <x:c r="U28" s="72">
        <x:f t="shared" si="9"/>
        <x:v>0</x:v>
      </x:c>
      <x:c r="V28" s="73">
        <x:f t="shared" si="10"/>
        <x:v>60</x:v>
      </x:c>
      <x:c r="W28" s="70"/>
      <x:c r="X28" s="72">
        <x:f t="shared" si="11"/>
        <x:v>0</x:v>
      </x:c>
      <x:c r="Y28" s="74">
        <x:f t="shared" si="12"/>
        <x:v>40</x:v>
      </x:c>
      <x:c r="Z28" s="70"/>
      <x:c r="AA28" s="72">
        <x:f t="shared" si="13"/>
        <x:v>0</x:v>
      </x:c>
      <x:c r="AB28" s="74">
        <x:f t="shared" si="14"/>
        <x:v>36</x:v>
      </x:c>
      <x:c r="AC28" s="70"/>
      <x:c r="AD28" s="72">
        <x:f t="shared" si="15"/>
        <x:v>0</x:v>
      </x:c>
      <x:c r="AE28" s="74">
        <x:f t="shared" si="16"/>
        <x:v>20.71874474</x:v>
      </x:c>
      <x:c r="AF28" s="70"/>
      <x:c r="AG28" s="72">
        <x:f t="shared" si="17"/>
        <x:v>0</x:v>
      </x:c>
      <x:c r="AH28" s="74">
        <x:f t="shared" si="18"/>
        <x:v>25</x:v>
      </x:c>
      <x:c r="AI28" s="70"/>
      <x:c r="AJ28" s="72">
        <x:f t="shared" si="19"/>
        <x:v>0</x:v>
      </x:c>
      <x:c r="AK28" s="74">
        <x:f t="shared" si="20"/>
        <x:v>30</x:v>
      </x:c>
      <x:c r="AL28" s="70"/>
      <x:c r="AM28" s="72">
        <x:f t="shared" si="21"/>
        <x:v>0</x:v>
      </x:c>
      <x:c r="AN28" s="74">
        <x:f t="shared" si="22"/>
        <x:v>20</x:v>
      </x:c>
      <x:c r="AO28" s="70"/>
      <x:c r="AP28" s="72">
        <x:f t="shared" si="23"/>
        <x:v>0</x:v>
      </x:c>
      <x:c r="AQ28" s="74">
        <x:f t="shared" si="24"/>
        <x:v>30</x:v>
      </x:c>
      <x:c r="AR28" s="70"/>
      <x:c r="AS28" s="72">
        <x:f t="shared" si="25"/>
        <x:v>0</x:v>
      </x:c>
      <x:c r="AT28" s="74">
        <x:f t="shared" si="26"/>
        <x:v>40</x:v>
      </x:c>
      <x:c r="AU28" s="74"/>
      <x:c r="AV28" s="72">
        <x:f t="shared" si="27"/>
        <x:v>0</x:v>
      </x:c>
      <x:c r="AW28" s="74">
        <x:f t="shared" si="28"/>
        <x:v>20</x:v>
      </x:c>
      <x:c r="AX28" s="70"/>
      <x:c r="AY28" s="72">
        <x:f t="shared" si="29"/>
        <x:v>0</x:v>
      </x:c>
      <x:c r="AZ28" s="74">
        <x:f t="shared" si="30"/>
        <x:v>221</x:v>
      </x:c>
      <x:c r="BA28" s="75"/>
      <x:c r="BB28" s="72">
        <x:f t="shared" si="31"/>
        <x:v>0</x:v>
      </x:c>
      <x:c r="BC28" s="73">
        <x:f t="shared" si="32"/>
        <x:v>1</x:v>
      </x:c>
      <x:c r="BD28" s="70"/>
      <x:c r="BE28" s="72">
        <x:f t="shared" si="33"/>
        <x:v>0</x:v>
      </x:c>
      <x:c r="BF28" s="74">
        <x:f t="shared" si="34"/>
        <x:v>50</x:v>
      </x:c>
      <x:c r="BG28" s="70"/>
      <x:c r="BH28" s="72">
        <x:f t="shared" si="35"/>
        <x:v>0</x:v>
      </x:c>
      <x:c r="BI28" s="76">
        <x:f t="shared" si="36"/>
        <x:v>2.92</x:v>
      </x:c>
      <x:c r="BJ28" s="76"/>
      <x:c r="BK28" s="72">
        <x:f t="shared" si="37"/>
        <x:v>0</x:v>
      </x:c>
      <x:c r="BL28" s="76">
        <x:f t="shared" si="38"/>
        <x:v>3</x:v>
      </x:c>
      <x:c r="BM28" s="77"/>
      <x:c r="BN28" s="72">
        <x:f t="shared" si="39"/>
        <x:v>0</x:v>
      </x:c>
      <x:c r="BO28" s="78"/>
      <x:c r="BP28" s="78"/>
      <x:c r="BQ28" s="79" t="str">
        <x:f t="shared" si="40"/>
        <x:v>0</x:v>
      </x:c>
      <x:c r="BR28" s="72"/>
      <x:c r="BS28" s="72"/>
      <x:c r="BT28" s="72"/>
      <x:c r="BU28" s="72"/>
      <x:c r="BV28" s="72"/>
      <x:c r="BW28" s="74"/>
      <x:c r="BX28" s="78"/>
      <x:c r="BY28" s="78"/>
      <x:c r="BZ28" s="78"/>
      <x:c r="CA28" s="78"/>
      <x:c r="CB28" s="78"/>
      <x:c r="CC28" s="78"/>
      <x:c r="CD28" s="78"/>
      <x:c r="CE28" s="78"/>
      <x:c r="CF28" s="81" t="s">
        <x:v>65</x:v>
      </x:c>
    </x:row>
    <x:row r="29" ht="36" customHeight="1">
      <x:c r="A29" s="83"/>
      <x:c r="B29" s="84" t="s">
        <x:v>98</x:v>
      </x:c>
      <x:c r="C29" s="112" t="n">
        <x:f>SUM(C4:C28)</x:f>
        <x:v>420406.86</x:v>
      </x:c>
      <x:c r="D29" s="86"/>
      <x:c r="E29" s="86"/>
      <x:c r="F29" s="88"/>
      <x:c r="G29" s="89"/>
      <x:c r="H29" s="89"/>
      <x:c r="I29" s="89"/>
      <x:c r="J29" s="89"/>
      <x:c r="K29" s="89"/>
      <x:c r="L29" s="89"/>
      <x:c r="M29" s="86"/>
      <x:c r="N29" s="88" t="str">
        <x:f t="shared" si="5"/>
        <x:v>0</x:v>
      </x:c>
      <x:c r="O29" s="86"/>
      <x:c r="P29" s="88" t="n">
        <x:f>IFERROR(O29/K29*100,"0")</x:f>
        <x:v>0</x:v>
      </x:c>
      <x:c r="Q29" s="86"/>
      <x:c r="R29" s="88" t="str">
        <x:f t="shared" si="7"/>
        <x:v>0</x:v>
      </x:c>
      <x:c r="S29" s="67">
        <x:f t="shared" si="8"/>
        <x:v>440</x:v>
      </x:c>
      <x:c r="T29" s="70"/>
      <x:c r="U29" s="72" t="n">
        <x:f>IFERROR(T29/S29,"0")</x:f>
        <x:v>0</x:v>
      </x:c>
      <x:c r="V29" s="73">
        <x:f t="shared" si="10"/>
        <x:v>1360</x:v>
      </x:c>
      <x:c r="W29" s="70"/>
      <x:c r="X29" s="72">
        <x:f t="shared" si="11"/>
        <x:v>0</x:v>
      </x:c>
      <x:c r="Y29" s="74">
        <x:f t="shared" si="12"/>
        <x:v>1010</x:v>
      </x:c>
      <x:c r="Z29" s="70"/>
      <x:c r="AA29" s="72">
        <x:f t="shared" si="13"/>
        <x:v>0</x:v>
      </x:c>
      <x:c r="AB29" s="74">
        <x:f t="shared" si="14"/>
        <x:v>940</x:v>
      </x:c>
      <x:c r="AC29" s="70"/>
      <x:c r="AD29" s="72">
        <x:f t="shared" si="15"/>
        <x:v>0</x:v>
      </x:c>
      <x:c r="AE29" s="74">
        <x:f t="shared" si="16"/>
        <x:v>592.5311302</x:v>
      </x:c>
      <x:c r="AF29" s="70"/>
      <x:c r="AG29" s="72">
        <x:f t="shared" si="17"/>
        <x:v>0</x:v>
      </x:c>
      <x:c r="AH29" s="74">
        <x:f t="shared" si="18"/>
        <x:v>635</x:v>
      </x:c>
      <x:c r="AI29" s="70"/>
      <x:c r="AJ29" s="72">
        <x:f t="shared" si="19"/>
        <x:v>0</x:v>
      </x:c>
      <x:c r="AK29" s="74">
        <x:f t="shared" si="20"/>
        <x:v>770</x:v>
      </x:c>
      <x:c r="AL29" s="70"/>
      <x:c r="AM29" s="72">
        <x:f t="shared" si="21"/>
        <x:v>0</x:v>
      </x:c>
      <x:c r="AN29" s="74">
        <x:f t="shared" si="22"/>
        <x:v>390</x:v>
      </x:c>
      <x:c r="AO29" s="70"/>
      <x:c r="AP29" s="72">
        <x:f t="shared" si="23"/>
        <x:v>0</x:v>
      </x:c>
      <x:c r="AQ29" s="74">
        <x:f t="shared" si="24"/>
        <x:v>770</x:v>
      </x:c>
      <x:c r="AR29" s="70"/>
      <x:c r="AS29" s="72">
        <x:f t="shared" si="25"/>
        <x:v>0</x:v>
      </x:c>
      <x:c r="AT29" s="74">
        <x:f t="shared" si="26"/>
        <x:v>1126</x:v>
      </x:c>
      <x:c r="AU29" s="74"/>
      <x:c r="AV29" s="72">
        <x:f t="shared" si="27"/>
        <x:v>0</x:v>
      </x:c>
      <x:c r="AW29" s="74">
        <x:f t="shared" si="28"/>
        <x:v>440</x:v>
      </x:c>
      <x:c r="AX29" s="70"/>
      <x:c r="AY29" s="72">
        <x:f t="shared" si="29"/>
        <x:v>0</x:v>
      </x:c>
      <x:c r="AZ29" s="74">
        <x:f t="shared" si="30"/>
        <x:v>5641</x:v>
      </x:c>
      <x:c r="BA29" s="75"/>
      <x:c r="BB29" s="72">
        <x:f t="shared" si="31"/>
        <x:v>0</x:v>
      </x:c>
      <x:c r="BC29" s="73">
        <x:f t="shared" si="32"/>
        <x:v>22</x:v>
      </x:c>
      <x:c r="BD29" s="70"/>
      <x:c r="BE29" s="72">
        <x:f t="shared" si="33"/>
        <x:v>0</x:v>
      </x:c>
      <x:c r="BF29" s="74">
        <x:f t="shared" si="34"/>
        <x:v>1160</x:v>
      </x:c>
      <x:c r="BG29" s="70"/>
      <x:c r="BH29" s="72">
        <x:f t="shared" si="35"/>
        <x:v>0</x:v>
      </x:c>
      <x:c r="BI29" s="76">
        <x:f t="shared" si="36"/>
        <x:v>72.63</x:v>
      </x:c>
      <x:c r="BJ29" s="76"/>
      <x:c r="BK29" s="72">
        <x:f t="shared" si="37"/>
        <x:v>0</x:v>
      </x:c>
      <x:c r="BL29" s="76">
        <x:f t="shared" si="38"/>
        <x:v>68</x:v>
      </x:c>
      <x:c r="BM29" s="77"/>
      <x:c r="BN29" s="72">
        <x:f t="shared" si="39"/>
        <x:v>0</x:v>
      </x:c>
      <x:c r="BO29" s="78"/>
      <x:c r="BP29" s="78"/>
      <x:c r="BQ29" s="79" t="str">
        <x:f t="shared" si="40"/>
        <x:v>0</x:v>
      </x:c>
      <x:c r="BR29" s="72"/>
      <x:c r="BS29" s="72"/>
      <x:c r="BT29" s="72"/>
      <x:c r="BU29" s="72"/>
      <x:c r="BV29" s="72"/>
      <x:c r="BW29" s="74"/>
      <x:c r="BX29" s="78"/>
      <x:c r="BY29" s="78"/>
      <x:c r="BZ29" s="78"/>
      <x:c r="CA29" s="78"/>
      <x:c r="CB29" s="78"/>
      <x:c r="CC29" s="78"/>
      <x:c r="CD29" s="78"/>
      <x:c r="CE29" s="78"/>
      <x:c r="CF29" s="81" t="s">
        <x:v>71</x:v>
      </x:c>
    </x:row>
    <x:row r="30" ht="29.25" customHeight="1">
      <x:c r="A30" s="90"/>
      <x:c r="B30" s="91" t="s">
        <x:v>99</x:v>
      </x:c>
      <x:c r="C30" s="113" t="n">
        <x:f>C29</x:f>
        <x:v>420406.86</x:v>
      </x:c>
      <x:c r="D30" s="93" t="n">
        <x:f t="shared" ref="D30:E30" si="41">SUM(D4:D29)</x:f>
        <x:v>0</x:v>
      </x:c>
      <x:c r="E30" s="93">
        <x:f t="shared" si="41"/>
        <x:v>0</x:v>
      </x:c>
      <x:c r="F30" s="94" t="n">
        <x:f>IFERROR(E30/D30,"0")</x:f>
        <x:v>0</x:v>
      </x:c>
      <x:c r="G30" s="95" t="n">
        <x:f t="shared" ref="G30:R30" si="42">SUM(G4:G29)</x:f>
        <x:v>6053.858784000001</x:v>
      </x:c>
      <x:c r="H30" s="95">
        <x:f t="shared" si="42"/>
        <x:v>504.488232</x:v>
      </x:c>
      <x:c r="I30" s="95">
        <x:f t="shared" si="42"/>
        <x:v>116.4203612</x:v>
      </x:c>
      <x:c r="J30" s="95">
        <x:f t="shared" si="42"/>
        <x:v>0</x:v>
      </x:c>
      <x:c r="K30" s="95">
        <x:f t="shared" si="42"/>
        <x:v>0</x:v>
      </x:c>
      <x:c r="L30" s="95">
        <x:f t="shared" si="42"/>
        <x:v>0</x:v>
      </x:c>
      <x:c r="M30" s="95">
        <x:f t="shared" si="42"/>
        <x:v>0</x:v>
      </x:c>
      <x:c r="N30" s="95">
        <x:f t="shared" si="42"/>
        <x:v>0</x:v>
      </x:c>
      <x:c r="O30" s="95">
        <x:f t="shared" si="42"/>
        <x:v>0</x:v>
      </x:c>
      <x:c r="P30" s="95">
        <x:f t="shared" si="42"/>
        <x:v>0</x:v>
      </x:c>
      <x:c r="Q30" s="95">
        <x:f t="shared" si="42"/>
        <x:v>0</x:v>
      </x:c>
      <x:c r="R30" s="95">
        <x:f t="shared" si="42"/>
        <x:v>0</x:v>
      </x:c>
      <x:c r="S30" s="95">
        <x:f t="shared" si="8"/>
        <x:v>440</x:v>
      </x:c>
      <x:c r="T30" s="96" t="n">
        <x:f>SUM(T4:T29)</x:f>
        <x:v>0</x:v>
      </x:c>
      <x:c r="U30" s="97" t="n">
        <x:f>T30/S30</x:f>
        <x:v>0</x:v>
      </x:c>
      <x:c r="V30" s="98">
        <x:f t="shared" si="10"/>
        <x:v>1360</x:v>
      </x:c>
      <x:c r="W30" s="93" t="n">
        <x:f>SUM(W4:W29)</x:f>
        <x:v>0</x:v>
      </x:c>
      <x:c r="X30" s="97">
        <x:f t="shared" si="11"/>
        <x:v>0</x:v>
      </x:c>
      <x:c r="Y30" s="99">
        <x:f t="shared" si="12"/>
        <x:v>1010</x:v>
      </x:c>
      <x:c r="Z30" s="93" t="n">
        <x:f>SUM(Z4:Z29)</x:f>
        <x:v>0</x:v>
      </x:c>
      <x:c r="AA30" s="97">
        <x:f t="shared" si="13"/>
        <x:v>0</x:v>
      </x:c>
      <x:c r="AB30" s="99">
        <x:f t="shared" si="14"/>
        <x:v>940</x:v>
      </x:c>
      <x:c r="AC30" s="93" t="n">
        <x:f>SUM(AC4:AC29)</x:f>
        <x:v>0</x:v>
      </x:c>
      <x:c r="AD30" s="97">
        <x:f t="shared" si="15"/>
        <x:v>0</x:v>
      </x:c>
      <x:c r="AE30" s="99">
        <x:f t="shared" si="16"/>
        <x:v>592.5311302</x:v>
      </x:c>
      <x:c r="AF30" s="93" t="n">
        <x:f>SUM(AF4:AF29)</x:f>
        <x:v>0</x:v>
      </x:c>
      <x:c r="AG30" s="97">
        <x:f t="shared" si="17"/>
        <x:v>0</x:v>
      </x:c>
      <x:c r="AH30" s="99">
        <x:f t="shared" si="18"/>
        <x:v>635</x:v>
      </x:c>
      <x:c r="AI30" s="95" t="n">
        <x:f>SUM(AI4:AI29)</x:f>
        <x:v>0</x:v>
      </x:c>
      <x:c r="AJ30" s="97">
        <x:f t="shared" si="19"/>
        <x:v>0</x:v>
      </x:c>
      <x:c r="AK30" s="99">
        <x:f t="shared" si="20"/>
        <x:v>770</x:v>
      </x:c>
      <x:c r="AL30" s="93" t="n">
        <x:f>SUM(AL4:AL29)</x:f>
        <x:v>0</x:v>
      </x:c>
      <x:c r="AM30" s="97">
        <x:f t="shared" si="21"/>
        <x:v>0</x:v>
      </x:c>
      <x:c r="AN30" s="99">
        <x:f t="shared" si="22"/>
        <x:v>390</x:v>
      </x:c>
      <x:c r="AO30" s="93" t="n">
        <x:f>SUM(AO4:AO29)</x:f>
        <x:v>0</x:v>
      </x:c>
      <x:c r="AP30" s="97">
        <x:f t="shared" si="23"/>
        <x:v>0</x:v>
      </x:c>
      <x:c r="AQ30" s="99">
        <x:f t="shared" si="24"/>
        <x:v>770</x:v>
      </x:c>
      <x:c r="AR30" s="93" t="n">
        <x:f>SUM(AR4:AR29)</x:f>
        <x:v>0</x:v>
      </x:c>
      <x:c r="AS30" s="97">
        <x:f t="shared" si="25"/>
        <x:v>0</x:v>
      </x:c>
      <x:c r="AT30" s="99">
        <x:f t="shared" si="26"/>
        <x:v>1126</x:v>
      </x:c>
      <x:c r="AU30" s="95" t="n">
        <x:f>SUM(AU4:AU29)</x:f>
        <x:v>0</x:v>
      </x:c>
      <x:c r="AV30" s="97">
        <x:f t="shared" si="27"/>
        <x:v>0</x:v>
      </x:c>
      <x:c r="AW30" s="95" t="n">
        <x:f t="shared" ref="AW30:AX30" si="43">SUM(AW4:AW29)</x:f>
        <x:v>1000</x:v>
      </x:c>
      <x:c r="AX30" s="100">
        <x:f t="shared" si="43"/>
        <x:v>0</x:v>
      </x:c>
      <x:c r="AY30" s="97">
        <x:f t="shared" si="29"/>
        <x:v>0</x:v>
      </x:c>
      <x:c r="AZ30" s="95" t="n">
        <x:f t="shared" ref="AZ30:BA30" si="44">SUM(AZ4:AZ29)</x:f>
        <x:v>11876</x:v>
      </x:c>
      <x:c r="BA30" s="101">
        <x:f t="shared" si="44"/>
        <x:v>0</x:v>
      </x:c>
      <x:c r="BB30" s="97">
        <x:f t="shared" si="31"/>
        <x:v>0</x:v>
      </x:c>
      <x:c r="BC30" s="95" t="n">
        <x:f t="shared" ref="BC30:BD30" si="45">SUM(BC4:BC29)</x:f>
        <x:v>50</x:v>
      </x:c>
      <x:c r="BD30" s="102">
        <x:f t="shared" si="45"/>
        <x:v>0</x:v>
      </x:c>
      <x:c r="BE30" s="97">
        <x:f t="shared" si="33"/>
        <x:v>0</x:v>
      </x:c>
      <x:c r="BF30" s="95" t="n">
        <x:f t="shared" ref="BF30:BG30" si="46">SUM(BF4:BF29)</x:f>
        <x:v>2515</x:v>
      </x:c>
      <x:c r="BG30" s="102">
        <x:f t="shared" si="46"/>
        <x:v>0</x:v>
      </x:c>
      <x:c r="BH30" s="97">
        <x:f t="shared" si="35"/>
        <x:v>0</x:v>
      </x:c>
      <x:c r="BI30" s="95" t="n">
        <x:f t="shared" ref="BI30:BJ30" si="47">SUM(BI4:BI29)</x:f>
        <x:v>154.41</x:v>
      </x:c>
      <x:c r="BJ30" s="95">
        <x:f t="shared" si="47"/>
        <x:v>0</x:v>
      </x:c>
      <x:c r="BK30" s="97">
        <x:f t="shared" si="37"/>
        <x:v>0</x:v>
      </x:c>
      <x:c r="BL30" s="95" t="n">
        <x:f t="shared" ref="BL30:BM30" si="48">SUM(BL4:BL29)</x:f>
        <x:v>145</x:v>
      </x:c>
      <x:c r="BM30" s="102">
        <x:f t="shared" si="48"/>
        <x:v>0</x:v>
      </x:c>
      <x:c r="BN30" s="97">
        <x:f t="shared" si="39"/>
        <x:v>0</x:v>
      </x:c>
      <x:c r="BO30" s="93" t="n">
        <x:f t="shared" ref="BO30:BP30" si="49">SUM(BO4:BO29)</x:f>
        <x:v>0</x:v>
      </x:c>
      <x:c r="BP30" s="95">
        <x:f t="shared" si="49"/>
        <x:v>0</x:v>
      </x:c>
      <x:c r="BQ30" s="103" t="str">
        <x:f t="shared" si="40"/>
        <x:v>0</x:v>
      </x:c>
      <x:c r="BR30" s="97" t="n">
        <x:f t="shared" ref="BR30:BV30" si="50">SUM(BR29)</x:f>
        <x:v>0</x:v>
      </x:c>
      <x:c r="BS30" s="97">
        <x:f t="shared" si="50"/>
        <x:v>0</x:v>
      </x:c>
      <x:c r="BT30" s="97">
        <x:f t="shared" si="50"/>
        <x:v>0</x:v>
      </x:c>
      <x:c r="BU30" s="97">
        <x:f t="shared" si="50"/>
        <x:v>0</x:v>
      </x:c>
      <x:c r="BV30" s="97">
        <x:f t="shared" si="50"/>
        <x:v>0</x:v>
      </x:c>
      <x:c r="BW30" s="95" t="n">
        <x:f t="shared" ref="BW30:CE30" si="51">SUM(BW4:BW29)</x:f>
        <x:v>0</x:v>
      </x:c>
      <x:c r="BX30" s="95">
        <x:f t="shared" si="51"/>
        <x:v>0</x:v>
      </x:c>
      <x:c r="BY30" s="95">
        <x:f t="shared" si="51"/>
        <x:v>0</x:v>
      </x:c>
      <x:c r="BZ30" s="95">
        <x:f t="shared" si="51"/>
        <x:v>0</x:v>
      </x:c>
      <x:c r="CA30" s="95">
        <x:f t="shared" si="51"/>
        <x:v>0</x:v>
      </x:c>
      <x:c r="CB30" s="95">
        <x:f t="shared" si="51"/>
        <x:v>0</x:v>
      </x:c>
      <x:c r="CC30" s="95">
        <x:f t="shared" si="51"/>
        <x:v>0</x:v>
      </x:c>
      <x:c r="CD30" s="95">
        <x:f t="shared" si="51"/>
        <x:v>0</x:v>
      </x:c>
      <x:c r="CE30" s="95">
        <x:f t="shared" si="51"/>
        <x:v>0</x:v>
      </x:c>
      <x:c r="CF30" s="104" t="n">
        <x:f>COUNTIF(CF4:CF29,"OUI")</x:f>
        <x:v>3</x:v>
      </x:c>
    </x:row>
    <x:row r="31" ht="29.25" customHeight="1">
      <x:c r="A31" s="1"/>
      <x:c r="B31" s="105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</x:row>
    <x:row r="32" ht="29.25" customHeight="1">
      <x:c r="A32" s="1"/>
      <x:c r="B32" s="105"/>
      <x:c r="C32" s="1"/>
      <x:c r="D32" s="1"/>
      <x:c r="E32" s="1"/>
      <x:c r="F32" s="106"/>
      <x:c r="G32" s="106"/>
      <x:c r="H32" s="106"/>
      <x:c r="I32" s="106"/>
      <x:c r="J32" s="115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</x:row>
    <x:row r="33" ht="29.25" customHeight="1">
      <x:c r="A33" s="1"/>
      <x:c r="B33" s="105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</x:row>
    <x:row r="34" ht="29.25" customHeight="1">
      <x:c r="A34" s="1"/>
      <x:c r="B34" s="105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</x:row>
    <x:row r="35" ht="29.25" customHeight="1">
      <x:c r="A35" s="1"/>
      <x:c r="B35" s="105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</x:row>
    <x:row r="36" ht="29.25" customHeight="1">
      <x:c r="A36" s="1"/>
      <x:c r="B36" s="105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</x:row>
    <x:row r="37" ht="29.25" customHeight="1">
      <x:c r="A37" s="1"/>
      <x:c r="B37" s="105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</x:row>
    <x:row r="38" ht="15.75" customHeight="1">
      <x:c r="A38" s="1"/>
      <x:c r="B38" s="105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</x:row>
    <x:row r="39" ht="15.75" customHeight="1">
      <x:c r="A39" s="1"/>
      <x:c r="B39" s="105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</x:row>
    <x:row r="40" ht="15.75" customHeight="1">
      <x:c r="A40" s="1"/>
      <x:c r="B40" s="105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</x:row>
    <x:row r="41" ht="15.75" customHeight="1">
      <x:c r="A41" s="1"/>
      <x:c r="B41" s="105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</x:row>
    <x:row r="42" ht="15.75" customHeight="1">
      <x:c r="A42" s="1"/>
      <x:c r="B42" s="105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</x:row>
    <x:row r="43" ht="15.75" customHeight="1">
      <x:c r="A43" s="1"/>
      <x:c r="B43" s="105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</x:row>
    <x:row r="44" ht="15.75" customHeight="1">
      <x:c r="A44" s="1"/>
      <x:c r="B44" s="105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</x:row>
    <x:row r="45" ht="15.75" customHeight="1">
      <x:c r="A45" s="1"/>
      <x:c r="B45" s="105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</x:row>
    <x:row r="46" ht="15.75" customHeight="1">
      <x:c r="A46" s="1"/>
      <x:c r="B46" s="105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</x:row>
    <x:row r="47" ht="15.75" customHeight="1">
      <x:c r="A47" s="1"/>
      <x:c r="B47" s="105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</x:row>
    <x:row r="48" ht="15.75" customHeight="1">
      <x:c r="A48" s="1"/>
      <x:c r="B48" s="105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</x:row>
    <x:row r="49" ht="15.75" customHeight="1">
      <x:c r="A49" s="1"/>
      <x:c r="B49" s="105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</x:row>
    <x:row r="50" ht="15.75" customHeight="1">
      <x:c r="A50" s="1"/>
      <x:c r="B50" s="105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</x:row>
    <x:row r="51" ht="15.75" customHeight="1">
      <x:c r="A51" s="1"/>
      <x:c r="B51" s="105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</x:row>
    <x:row r="52" ht="15.75" customHeight="1">
      <x:c r="A52" s="1"/>
      <x:c r="B52" s="105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</x:row>
    <x:row r="53" ht="15.75" customHeight="1">
      <x:c r="A53" s="1"/>
      <x:c r="B53" s="105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</x:row>
    <x:row r="54" ht="15.75" customHeight="1">
      <x:c r="A54" s="1"/>
      <x:c r="B54" s="105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</x:row>
    <x:row r="55" ht="15.75" customHeight="1">
      <x:c r="A55" s="1"/>
      <x:c r="B55" s="105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</x:row>
    <x:row r="56" ht="15.75" customHeight="1">
      <x:c r="A56" s="1"/>
      <x:c r="B56" s="105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</x:row>
    <x:row r="57" ht="15.75" customHeight="1">
      <x:c r="A57" s="1"/>
      <x:c r="B57" s="105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</x:row>
    <x:row r="58" ht="15.75" customHeight="1">
      <x:c r="A58" s="1"/>
      <x:c r="B58" s="105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</x:row>
    <x:row r="59" ht="15.75" customHeight="1">
      <x:c r="A59" s="1"/>
      <x:c r="B59" s="105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</x:row>
    <x:row r="60" ht="15.75" customHeight="1">
      <x:c r="A60" s="1"/>
      <x:c r="B60" s="105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</x:row>
    <x:row r="61" ht="15.75" customHeight="1">
      <x:c r="A61" s="1"/>
      <x:c r="B61" s="105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</x:row>
    <x:row r="62" ht="15.75" customHeight="1">
      <x:c r="A62" s="1"/>
      <x:c r="B62" s="105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</x:row>
    <x:row r="63" ht="15.75" customHeight="1">
      <x:c r="A63" s="1"/>
      <x:c r="B63" s="105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</x:row>
    <x:row r="64" ht="15.75" customHeight="1">
      <x:c r="A64" s="1"/>
      <x:c r="B64" s="105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</x:row>
    <x:row r="65" ht="15.75" customHeight="1">
      <x:c r="A65" s="1"/>
      <x:c r="B65" s="105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</x:row>
    <x:row r="66" ht="15.75" customHeight="1">
      <x:c r="A66" s="1"/>
      <x:c r="B66" s="105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</x:row>
    <x:row r="67" ht="15.75" customHeight="1">
      <x:c r="A67" s="1"/>
      <x:c r="B67" s="105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</x:row>
    <x:row r="68" ht="15.75" customHeight="1">
      <x:c r="A68" s="1"/>
      <x:c r="B68" s="105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</x:row>
    <x:row r="69" ht="15.75" customHeight="1">
      <x:c r="A69" s="1"/>
      <x:c r="B69" s="105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</x:row>
    <x:row r="70" ht="15.75" customHeight="1">
      <x:c r="A70" s="1"/>
      <x:c r="B70" s="105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</x:row>
    <x:row r="71" ht="15.75" customHeight="1">
      <x:c r="A71" s="1"/>
      <x:c r="B71" s="105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</x:row>
    <x:row r="72" ht="15.75" customHeight="1">
      <x:c r="A72" s="1"/>
      <x:c r="B72" s="105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</x:row>
    <x:row r="73" ht="15.75" customHeight="1">
      <x:c r="A73" s="1"/>
      <x:c r="B73" s="105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</x:row>
    <x:row r="74" ht="15.75" customHeight="1">
      <x:c r="A74" s="1"/>
      <x:c r="B74" s="105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</x:row>
    <x:row r="75" ht="15.75" customHeight="1">
      <x:c r="A75" s="1"/>
      <x:c r="B75" s="105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</x:row>
    <x:row r="76" ht="15.75" customHeight="1">
      <x:c r="A76" s="1"/>
      <x:c r="B76" s="105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</x:row>
    <x:row r="77" ht="15.75" customHeight="1">
      <x:c r="A77" s="1"/>
      <x:c r="B77" s="105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</x:row>
    <x:row r="78" ht="15.75" customHeight="1">
      <x:c r="A78" s="1"/>
      <x:c r="B78" s="105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</x:row>
    <x:row r="79" ht="15.75" customHeight="1">
      <x:c r="A79" s="1"/>
      <x:c r="B79" s="105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</x:row>
    <x:row r="80" ht="15.75" customHeight="1">
      <x:c r="A80" s="1"/>
      <x:c r="B80" s="105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</x:row>
    <x:row r="81" ht="15.75" customHeight="1">
      <x:c r="A81" s="1"/>
      <x:c r="B81" s="105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</x:row>
    <x:row r="82" ht="15.75" customHeight="1">
      <x:c r="A82" s="1"/>
      <x:c r="B82" s="105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</x:row>
    <x:row r="83" ht="15.75" customHeight="1">
      <x:c r="A83" s="1"/>
      <x:c r="B83" s="105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</x:row>
    <x:row r="84" ht="15.75" customHeight="1">
      <x:c r="A84" s="1"/>
      <x:c r="B84" s="105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</x:row>
    <x:row r="85" ht="15.75" customHeight="1">
      <x:c r="A85" s="1"/>
      <x:c r="B85" s="105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</x:row>
    <x:row r="86" ht="15.75" customHeight="1">
      <x:c r="A86" s="1"/>
      <x:c r="B86" s="105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</x:row>
    <x:row r="87" ht="15.75" customHeight="1">
      <x:c r="A87" s="1"/>
      <x:c r="B87" s="105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</x:row>
    <x:row r="88" ht="15.75" customHeight="1">
      <x:c r="A88" s="1"/>
      <x:c r="B88" s="105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</x:row>
    <x:row r="89" ht="15.75" customHeight="1">
      <x:c r="A89" s="1"/>
      <x:c r="B89" s="105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</x:row>
    <x:row r="90" ht="15.75" customHeight="1">
      <x:c r="A90" s="1"/>
      <x:c r="B90" s="105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</x:row>
    <x:row r="91" ht="15.75" customHeight="1">
      <x:c r="A91" s="1"/>
      <x:c r="B91" s="105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</x:row>
    <x:row r="92" ht="15.75" customHeight="1">
      <x:c r="A92" s="1"/>
      <x:c r="B92" s="105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</x:row>
    <x:row r="93" ht="15.75" customHeight="1">
      <x:c r="A93" s="1"/>
      <x:c r="B93" s="105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</x:row>
    <x:row r="94" ht="15.75" customHeight="1">
      <x:c r="A94" s="1"/>
      <x:c r="B94" s="105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</x:row>
    <x:row r="95" ht="15.75" customHeight="1">
      <x:c r="A95" s="1"/>
      <x:c r="B95" s="105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</x:row>
    <x:row r="96" ht="15.75" customHeight="1">
      <x:c r="A96" s="1"/>
      <x:c r="B96" s="105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</x:row>
    <x:row r="97" ht="15.75" customHeight="1">
      <x:c r="A97" s="1"/>
      <x:c r="B97" s="105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</x:row>
    <x:row r="98" ht="15.75" customHeight="1">
      <x:c r="A98" s="1"/>
      <x:c r="B98" s="105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</x:row>
    <x:row r="99" ht="15.75" customHeight="1">
      <x:c r="A99" s="1"/>
      <x:c r="B99" s="105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</x:row>
    <x:row r="100" ht="15.75" customHeight="1">
      <x:c r="A100" s="1"/>
      <x:c r="B100" s="105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</x:row>
    <x:row r="101" ht="15.75" customHeight="1">
      <x:c r="A101" s="1"/>
      <x:c r="B101" s="105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</x:row>
    <x:row r="102" ht="15.75" customHeight="1">
      <x:c r="A102" s="1"/>
      <x:c r="B102" s="105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</x:row>
    <x:row r="103" ht="15.75" customHeight="1">
      <x:c r="A103" s="1"/>
      <x:c r="B103" s="105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</x:row>
    <x:row r="104" ht="15.75" customHeight="1">
      <x:c r="A104" s="1"/>
      <x:c r="B104" s="105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</x:row>
    <x:row r="105" ht="15.75" customHeight="1">
      <x:c r="A105" s="1"/>
      <x:c r="B105" s="105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</x:row>
    <x:row r="106" ht="15.75" customHeight="1">
      <x:c r="A106" s="1"/>
      <x:c r="B106" s="105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</x:row>
    <x:row r="107" ht="15.75" customHeight="1">
      <x:c r="A107" s="1"/>
      <x:c r="B107" s="105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</x:row>
    <x:row r="108" ht="15.75" customHeight="1">
      <x:c r="A108" s="1"/>
      <x:c r="B108" s="105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</x:row>
    <x:row r="109" ht="15.75" customHeight="1">
      <x:c r="A109" s="1"/>
      <x:c r="B109" s="105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</x:row>
    <x:row r="110" ht="15.75" customHeight="1">
      <x:c r="A110" s="1"/>
      <x:c r="B110" s="105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</x:row>
    <x:row r="111" ht="15.75" customHeight="1">
      <x:c r="A111" s="1"/>
      <x:c r="B111" s="105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</x:row>
    <x:row r="112" ht="15.75" customHeight="1">
      <x:c r="A112" s="1"/>
      <x:c r="B112" s="105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</x:row>
    <x:row r="113" ht="15.75" customHeight="1">
      <x:c r="A113" s="1"/>
      <x:c r="B113" s="105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</x:row>
    <x:row r="114" ht="15.75" customHeight="1">
      <x:c r="A114" s="1"/>
      <x:c r="B114" s="105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</x:row>
    <x:row r="115" ht="15.75" customHeight="1">
      <x:c r="A115" s="1"/>
      <x:c r="B115" s="105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</x:row>
    <x:row r="116" ht="15.75" customHeight="1">
      <x:c r="A116" s="1"/>
      <x:c r="B116" s="105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</x:row>
    <x:row r="117" ht="15.75" customHeight="1">
      <x:c r="A117" s="1"/>
      <x:c r="B117" s="105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</x:row>
    <x:row r="118" ht="15.75" customHeight="1">
      <x:c r="A118" s="1"/>
      <x:c r="B118" s="105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</x:row>
    <x:row r="119" ht="15.75" customHeight="1">
      <x:c r="A119" s="1"/>
      <x:c r="B119" s="105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</x:row>
    <x:row r="120" ht="15.75" customHeight="1">
      <x:c r="A120" s="1"/>
      <x:c r="B120" s="105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</x:row>
    <x:row r="121" ht="15.75" customHeight="1">
      <x:c r="A121" s="1"/>
      <x:c r="B121" s="105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</x:row>
    <x:row r="122" ht="15.75" customHeight="1">
      <x:c r="A122" s="1"/>
      <x:c r="B122" s="105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</x:row>
    <x:row r="123" ht="15.75" customHeight="1">
      <x:c r="A123" s="1"/>
      <x:c r="B123" s="105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</x:row>
    <x:row r="124" ht="15.75" customHeight="1">
      <x:c r="A124" s="1"/>
      <x:c r="B124" s="105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</x:row>
    <x:row r="125" ht="15.75" customHeight="1">
      <x:c r="A125" s="1"/>
      <x:c r="B125" s="105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</x:row>
    <x:row r="126" ht="15.75" customHeight="1">
      <x:c r="A126" s="1"/>
      <x:c r="B126" s="105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</x:row>
    <x:row r="127" ht="15.75" customHeight="1">
      <x:c r="A127" s="1"/>
      <x:c r="B127" s="105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</x:row>
    <x:row r="128" ht="15.75" customHeight="1">
      <x:c r="A128" s="1"/>
      <x:c r="B128" s="105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</x:row>
    <x:row r="129" ht="15.75" customHeight="1">
      <x:c r="A129" s="1"/>
      <x:c r="B129" s="105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</x:row>
    <x:row r="130" ht="15.75" customHeight="1">
      <x:c r="A130" s="1"/>
      <x:c r="B130" s="105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</x:row>
    <x:row r="131" ht="15.75" customHeight="1">
      <x:c r="A131" s="1"/>
      <x:c r="B131" s="105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</x:row>
    <x:row r="132" ht="15.75" customHeight="1">
      <x:c r="A132" s="1"/>
      <x:c r="B132" s="105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</x:row>
    <x:row r="133" ht="15.75" customHeight="1">
      <x:c r="A133" s="1"/>
      <x:c r="B133" s="105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</x:row>
    <x:row r="134" ht="15.75" customHeight="1">
      <x:c r="A134" s="1"/>
      <x:c r="B134" s="105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</x:row>
    <x:row r="135" ht="15.75" customHeight="1">
      <x:c r="A135" s="1"/>
      <x:c r="B135" s="105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</x:row>
    <x:row r="136" ht="15.75" customHeight="1">
      <x:c r="A136" s="1"/>
      <x:c r="B136" s="105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</x:row>
    <x:row r="137" ht="15.75" customHeight="1">
      <x:c r="A137" s="1"/>
      <x:c r="B137" s="105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</x:row>
    <x:row r="138" ht="15.75" customHeight="1">
      <x:c r="A138" s="1"/>
      <x:c r="B138" s="105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</x:row>
    <x:row r="139" ht="15.75" customHeight="1">
      <x:c r="A139" s="1"/>
      <x:c r="B139" s="105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</x:row>
    <x:row r="140" ht="15.75" customHeight="1">
      <x:c r="A140" s="1"/>
      <x:c r="B140" s="105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</x:row>
    <x:row r="141" ht="15.75" customHeight="1">
      <x:c r="A141" s="1"/>
      <x:c r="B141" s="105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</x:row>
    <x:row r="142" ht="15.75" customHeight="1">
      <x:c r="A142" s="1"/>
      <x:c r="B142" s="105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</x:row>
    <x:row r="143" ht="15.75" customHeight="1">
      <x:c r="A143" s="1"/>
      <x:c r="B143" s="105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</x:row>
    <x:row r="144" ht="15.75" customHeight="1">
      <x:c r="A144" s="1"/>
      <x:c r="B144" s="105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</x:row>
    <x:row r="145" ht="15.75" customHeight="1">
      <x:c r="A145" s="1"/>
      <x:c r="B145" s="105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</x:row>
    <x:row r="146" ht="15.75" customHeight="1">
      <x:c r="A146" s="1"/>
      <x:c r="B146" s="105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</x:row>
    <x:row r="147" ht="15.75" customHeight="1">
      <x:c r="A147" s="1"/>
      <x:c r="B147" s="105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</x:row>
    <x:row r="148" ht="15.75" customHeight="1">
      <x:c r="A148" s="1"/>
      <x:c r="B148" s="105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</x:row>
    <x:row r="149" ht="15.75" customHeight="1">
      <x:c r="A149" s="1"/>
      <x:c r="B149" s="105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</x:row>
    <x:row r="150" ht="15.75" customHeight="1">
      <x:c r="A150" s="1"/>
      <x:c r="B150" s="105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</x:row>
    <x:row r="151" ht="15.75" customHeight="1">
      <x:c r="A151" s="1"/>
      <x:c r="B151" s="105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</x:row>
    <x:row r="152" ht="15.75" customHeight="1">
      <x:c r="A152" s="1"/>
      <x:c r="B152" s="105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</x:row>
    <x:row r="153" ht="15.75" customHeight="1">
      <x:c r="A153" s="1"/>
      <x:c r="B153" s="105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</x:row>
    <x:row r="154" ht="15.75" customHeight="1">
      <x:c r="A154" s="1"/>
      <x:c r="B154" s="105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</x:row>
    <x:row r="155" ht="15.75" customHeight="1">
      <x:c r="A155" s="1"/>
      <x:c r="B155" s="105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</x:row>
    <x:row r="156" ht="15.75" customHeight="1">
      <x:c r="A156" s="1"/>
      <x:c r="B156" s="105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</x:row>
    <x:row r="157" ht="15.75" customHeight="1">
      <x:c r="A157" s="1"/>
      <x:c r="B157" s="105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</x:row>
    <x:row r="158" ht="15.75" customHeight="1">
      <x:c r="A158" s="1"/>
      <x:c r="B158" s="105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</x:row>
    <x:row r="159" ht="15.75" customHeight="1">
      <x:c r="A159" s="1"/>
      <x:c r="B159" s="105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</x:row>
    <x:row r="160" ht="15.75" customHeight="1">
      <x:c r="A160" s="1"/>
      <x:c r="B160" s="105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</x:row>
    <x:row r="161" ht="15.75" customHeight="1">
      <x:c r="A161" s="1"/>
      <x:c r="B161" s="105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</x:row>
    <x:row r="162" ht="15.75" customHeight="1">
      <x:c r="A162" s="1"/>
      <x:c r="B162" s="105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</x:row>
    <x:row r="163" ht="15.75" customHeight="1">
      <x:c r="A163" s="1"/>
      <x:c r="B163" s="105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</x:row>
    <x:row r="164" ht="15.75" customHeight="1">
      <x:c r="A164" s="1"/>
      <x:c r="B164" s="105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</x:row>
    <x:row r="165" ht="15.75" customHeight="1">
      <x:c r="A165" s="1"/>
      <x:c r="B165" s="105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</x:row>
    <x:row r="166" ht="15.75" customHeight="1">
      <x:c r="A166" s="1"/>
      <x:c r="B166" s="105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</x:row>
    <x:row r="167" ht="15.75" customHeight="1">
      <x:c r="A167" s="1"/>
      <x:c r="B167" s="105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</x:row>
    <x:row r="168" ht="15.75" customHeight="1">
      <x:c r="A168" s="1"/>
      <x:c r="B168" s="105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</x:row>
    <x:row r="169" ht="15.75" customHeight="1">
      <x:c r="A169" s="1"/>
      <x:c r="B169" s="105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</x:row>
    <x:row r="170" ht="15.75" customHeight="1">
      <x:c r="A170" s="1"/>
      <x:c r="B170" s="105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</x:row>
    <x:row r="171" ht="15.75" customHeight="1">
      <x:c r="A171" s="1"/>
      <x:c r="B171" s="105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</x:row>
    <x:row r="172" ht="15.75" customHeight="1">
      <x:c r="A172" s="1"/>
      <x:c r="B172" s="105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</x:row>
    <x:row r="173" ht="15.75" customHeight="1">
      <x:c r="A173" s="1"/>
      <x:c r="B173" s="105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</x:row>
    <x:row r="174" ht="15.75" customHeight="1">
      <x:c r="A174" s="1"/>
      <x:c r="B174" s="105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</x:row>
    <x:row r="175" ht="15.75" customHeight="1">
      <x:c r="A175" s="1"/>
      <x:c r="B175" s="105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</x:row>
    <x:row r="176" ht="15.75" customHeight="1">
      <x:c r="A176" s="1"/>
      <x:c r="B176" s="105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</x:row>
    <x:row r="177" ht="15.75" customHeight="1">
      <x:c r="A177" s="1"/>
      <x:c r="B177" s="105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</x:row>
    <x:row r="178" ht="15.75" customHeight="1">
      <x:c r="A178" s="1"/>
      <x:c r="B178" s="105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</x:row>
    <x:row r="179" ht="15.75" customHeight="1">
      <x:c r="A179" s="1"/>
      <x:c r="B179" s="105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</x:row>
    <x:row r="180" ht="15.75" customHeight="1">
      <x:c r="A180" s="1"/>
      <x:c r="B180" s="105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</x:row>
    <x:row r="181" ht="15.75" customHeight="1">
      <x:c r="A181" s="1"/>
      <x:c r="B181" s="105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</x:row>
    <x:row r="182" ht="15.75" customHeight="1">
      <x:c r="A182" s="1"/>
      <x:c r="B182" s="105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</x:row>
    <x:row r="183" ht="15.75" customHeight="1">
      <x:c r="A183" s="1"/>
      <x:c r="B183" s="105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</x:row>
    <x:row r="184" ht="15.75" customHeight="1">
      <x:c r="A184" s="1"/>
      <x:c r="B184" s="105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</x:row>
    <x:row r="185" ht="15.75" customHeight="1">
      <x:c r="A185" s="1"/>
      <x:c r="B185" s="105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</x:row>
    <x:row r="186" ht="15.75" customHeight="1">
      <x:c r="A186" s="1"/>
      <x:c r="B186" s="105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</x:row>
    <x:row r="187" ht="15.75" customHeight="1">
      <x:c r="A187" s="1"/>
      <x:c r="B187" s="105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</x:row>
    <x:row r="188" ht="15.75" customHeight="1">
      <x:c r="A188" s="1"/>
      <x:c r="B188" s="105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</x:row>
    <x:row r="189" ht="15.75" customHeight="1">
      <x:c r="A189" s="1"/>
      <x:c r="B189" s="105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</x:row>
    <x:row r="190" ht="15.75" customHeight="1">
      <x:c r="A190" s="1"/>
      <x:c r="B190" s="105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</x:row>
    <x:row r="191" ht="15.75" customHeight="1">
      <x:c r="A191" s="1"/>
      <x:c r="B191" s="105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</x:row>
    <x:row r="192" ht="15.75" customHeight="1">
      <x:c r="A192" s="1"/>
      <x:c r="B192" s="105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</x:row>
    <x:row r="193" ht="15.75" customHeight="1">
      <x:c r="A193" s="1"/>
      <x:c r="B193" s="105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</x:row>
    <x:row r="194" ht="15.75" customHeight="1">
      <x:c r="A194" s="1"/>
      <x:c r="B194" s="105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</x:row>
    <x:row r="195" ht="15.75" customHeight="1">
      <x:c r="A195" s="1"/>
      <x:c r="B195" s="105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</x:row>
    <x:row r="196" ht="15.75" customHeight="1">
      <x:c r="A196" s="1"/>
      <x:c r="B196" s="105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</x:row>
    <x:row r="197" ht="15.75" customHeight="1">
      <x:c r="A197" s="1"/>
      <x:c r="B197" s="105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</x:row>
    <x:row r="198" ht="15.75" customHeight="1">
      <x:c r="A198" s="1"/>
      <x:c r="B198" s="105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</x:row>
    <x:row r="199" ht="15.75" customHeight="1">
      <x:c r="A199" s="1"/>
      <x:c r="B199" s="105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</x:row>
    <x:row r="200" ht="15.75" customHeight="1">
      <x:c r="A200" s="1"/>
      <x:c r="B200" s="105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</x:row>
    <x:row r="201" ht="15.75" customHeight="1">
      <x:c r="A201" s="1"/>
      <x:c r="B201" s="105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</x:row>
    <x:row r="202" ht="15.75" customHeight="1">
      <x:c r="A202" s="1"/>
      <x:c r="B202" s="105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</x:row>
    <x:row r="203" ht="15.75" customHeight="1">
      <x:c r="A203" s="1"/>
      <x:c r="B203" s="105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</x:row>
    <x:row r="204" ht="15.75" customHeight="1">
      <x:c r="A204" s="1"/>
      <x:c r="B204" s="105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</x:row>
    <x:row r="205" ht="15.75" customHeight="1">
      <x:c r="A205" s="1"/>
      <x:c r="B205" s="105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</x:row>
    <x:row r="206" ht="15.75" customHeight="1">
      <x:c r="A206" s="1"/>
      <x:c r="B206" s="105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</x:row>
    <x:row r="207" ht="15.75" customHeight="1">
      <x:c r="A207" s="1"/>
      <x:c r="B207" s="105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</x:row>
    <x:row r="208" ht="15.75" customHeight="1">
      <x:c r="A208" s="1"/>
      <x:c r="B208" s="105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</x:row>
    <x:row r="209" ht="15.75" customHeight="1">
      <x:c r="A209" s="1"/>
      <x:c r="B209" s="105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</x:row>
    <x:row r="210" ht="15.75" customHeight="1">
      <x:c r="A210" s="1"/>
      <x:c r="B210" s="105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</x:row>
    <x:row r="211" ht="15.75" customHeight="1">
      <x:c r="A211" s="1"/>
      <x:c r="B211" s="105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</x:row>
    <x:row r="212" ht="15.75" customHeight="1">
      <x:c r="A212" s="1"/>
      <x:c r="B212" s="105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</x:row>
    <x:row r="213" ht="15.75" customHeight="1">
      <x:c r="A213" s="1"/>
      <x:c r="B213" s="105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</x:row>
    <x:row r="214" ht="15.75" customHeight="1">
      <x:c r="A214" s="1"/>
      <x:c r="B214" s="105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</x:row>
    <x:row r="215" ht="15.75" customHeight="1">
      <x:c r="A215" s="1"/>
      <x:c r="B215" s="105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</x:row>
    <x:row r="216" ht="15.75" customHeight="1">
      <x:c r="A216" s="1"/>
      <x:c r="B216" s="105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</x:row>
    <x:row r="217" ht="15.75" customHeight="1">
      <x:c r="A217" s="1"/>
      <x:c r="B217" s="105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</x:row>
    <x:row r="218" ht="15.75" customHeight="1">
      <x:c r="A218" s="1"/>
      <x:c r="B218" s="105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</x:row>
    <x:row r="219" ht="15.75" customHeight="1">
      <x:c r="A219" s="1"/>
      <x:c r="B219" s="105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</x:row>
    <x:row r="220" ht="15.75" customHeight="1">
      <x:c r="A220" s="1"/>
      <x:c r="B220" s="105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</x:row>
    <x:row r="221" ht="15.75" customHeight="1">
      <x:c r="A221" s="1"/>
      <x:c r="B221" s="105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</x:row>
    <x:row r="222" ht="15.75" customHeight="1">
      <x:c r="A222" s="1"/>
      <x:c r="B222" s="105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</x:row>
    <x:row r="223" ht="15.75" customHeight="1">
      <x:c r="A223" s="1"/>
      <x:c r="B223" s="105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</x:row>
    <x:row r="224" ht="15.75" customHeight="1">
      <x:c r="A224" s="1"/>
      <x:c r="B224" s="105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</x:row>
    <x:row r="225" ht="15.75" customHeight="1">
      <x:c r="A225" s="1"/>
      <x:c r="B225" s="105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</x:row>
    <x:row r="226" ht="15.75" customHeight="1">
      <x:c r="A226" s="1"/>
      <x:c r="B226" s="105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</x:row>
    <x:row r="227" ht="15.75" customHeight="1">
      <x:c r="A227" s="1"/>
      <x:c r="B227" s="105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</x:row>
    <x:row r="228" ht="15.75" customHeight="1">
      <x:c r="A228" s="1"/>
      <x:c r="B228" s="105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</x:row>
    <x:row r="229" ht="15.75" customHeight="1">
      <x:c r="A229" s="1"/>
      <x:c r="B229" s="105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</x:row>
    <x:row r="230" ht="15.75" customHeight="1">
      <x:c r="A230" s="1"/>
      <x:c r="B230" s="105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</x:row>
    <x:row r="231" ht="15.75" customHeight="1">
      <x:c r="A231" s="1"/>
      <x:c r="B231" s="105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</x:row>
    <x:row r="232" ht="15.75" customHeight="1">
      <x:c r="A232" s="1"/>
      <x:c r="B232" s="105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</x:row>
    <x:row r="233" ht="15.75" customHeight="1">
      <x:c r="A233" s="1"/>
      <x:c r="B233" s="105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</x:row>
    <x:row r="234" ht="15.75" customHeight="1">
      <x:c r="A234" s="1"/>
      <x:c r="B234" s="105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</x:row>
    <x:row r="235" ht="15.75" customHeight="1">
      <x:c r="A235" s="1"/>
      <x:c r="B235" s="105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</x:row>
    <x:row r="236" ht="15.75" customHeight="1">
      <x:c r="A236" s="1"/>
      <x:c r="B236" s="105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</x:row>
    <x:row r="237" ht="15.75" customHeight="1">
      <x:c r="A237" s="1"/>
      <x:c r="B237" s="105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</x:row>
    <x:row r="238" ht="15.75" customHeight="1">
      <x:c r="A238" s="1"/>
      <x:c r="B238" s="105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</x:row>
    <x:row r="239" ht="15.75" customHeight="1">
      <x:c r="A239" s="1"/>
      <x:c r="B239" s="105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</x:row>
    <x:row r="240" ht="15.75" customHeight="1">
      <x:c r="A240" s="1"/>
      <x:c r="B240" s="105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</x:row>
    <x:row r="241" ht="15.75" customHeight="1">
      <x:c r="A241" s="1"/>
      <x:c r="B241" s="105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</x:row>
    <x:row r="242" ht="15.75" customHeight="1">
      <x:c r="A242" s="1"/>
      <x:c r="B242" s="105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</x:row>
    <x:row r="243" ht="15.75" customHeight="1">
      <x:c r="A243" s="1"/>
      <x:c r="B243" s="105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</x:row>
    <x:row r="244" ht="15.75" customHeight="1">
      <x:c r="A244" s="1"/>
      <x:c r="B244" s="105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</x:row>
    <x:row r="245" ht="15.75" customHeight="1">
      <x:c r="A245" s="1"/>
      <x:c r="B245" s="105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</x:row>
    <x:row r="246" ht="15.75" customHeight="1">
      <x:c r="A246" s="1"/>
      <x:c r="B246" s="105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</x:row>
    <x:row r="247" ht="15.75" customHeight="1">
      <x:c r="A247" s="1"/>
      <x:c r="B247" s="105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</x:row>
    <x:row r="248" ht="15.75" customHeight="1">
      <x:c r="A248" s="1"/>
      <x:c r="B248" s="105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</x:row>
    <x:row r="249" ht="15.75" customHeight="1">
      <x:c r="A249" s="1"/>
      <x:c r="B249" s="105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</x:row>
    <x:row r="250" ht="15.75" customHeight="1">
      <x:c r="A250" s="1"/>
      <x:c r="B250" s="105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</x:row>
    <x:row r="251" ht="15.75" customHeight="1">
      <x:c r="A251" s="1"/>
      <x:c r="B251" s="105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</x:row>
    <x:row r="252" ht="15.75" customHeight="1">
      <x:c r="A252" s="1"/>
      <x:c r="B252" s="105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</x:row>
    <x:row r="253" ht="15.75" customHeight="1">
      <x:c r="A253" s="1"/>
      <x:c r="B253" s="105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</x:row>
    <x:row r="254" ht="15.75" customHeight="1">
      <x:c r="A254" s="1"/>
      <x:c r="B254" s="105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</x:row>
    <x:row r="255" ht="15.75" customHeight="1">
      <x:c r="A255" s="1"/>
      <x:c r="B255" s="105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</x:row>
    <x:row r="256" ht="15.75" customHeight="1">
      <x:c r="A256" s="1"/>
      <x:c r="B256" s="105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</x:row>
    <x:row r="257" ht="15.75" customHeight="1">
      <x:c r="A257" s="1"/>
      <x:c r="B257" s="105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</x:row>
    <x:row r="258" ht="15.75" customHeight="1">
      <x:c r="A258" s="1"/>
      <x:c r="B258" s="105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</x:row>
    <x:row r="259" ht="15.75" customHeight="1">
      <x:c r="A259" s="1"/>
      <x:c r="B259" s="105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</x:row>
    <x:row r="260" ht="15.75" customHeight="1">
      <x:c r="A260" s="1"/>
      <x:c r="B260" s="105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</x:row>
    <x:row r="261" ht="15.75" customHeight="1">
      <x:c r="A261" s="1"/>
      <x:c r="B261" s="105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</x:row>
    <x:row r="262" ht="15.75" customHeight="1">
      <x:c r="A262" s="1"/>
      <x:c r="B262" s="105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</x:row>
    <x:row r="263" ht="15.75" customHeight="1">
      <x:c r="A263" s="1"/>
      <x:c r="B263" s="105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</x:row>
    <x:row r="264" ht="15.75" customHeight="1">
      <x:c r="A264" s="1"/>
      <x:c r="B264" s="105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</x:row>
    <x:row r="265" ht="15.75" customHeight="1">
      <x:c r="A265" s="1"/>
      <x:c r="B265" s="105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</x:row>
    <x:row r="266" ht="15.75" customHeight="1">
      <x:c r="A266" s="1"/>
      <x:c r="B266" s="105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</x:row>
    <x:row r="267" ht="15.75" customHeight="1">
      <x:c r="A267" s="1"/>
      <x:c r="B267" s="105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</x:row>
    <x:row r="268" ht="15.75" customHeight="1">
      <x:c r="A268" s="1"/>
      <x:c r="B268" s="105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</x:row>
    <x:row r="269" ht="15.75" customHeight="1">
      <x:c r="A269" s="1"/>
      <x:c r="B269" s="105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  <x:c r="CA269" s="1"/>
      <x:c r="CB269" s="1"/>
      <x:c r="CC269" s="1"/>
      <x:c r="CD269" s="1"/>
      <x:c r="CE269" s="1"/>
      <x:c r="CF269" s="1"/>
    </x:row>
    <x:row r="270" ht="15.75" customHeight="1">
      <x:c r="A270" s="1"/>
      <x:c r="B270" s="105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</x:row>
    <x:row r="271" ht="15.75" customHeight="1">
      <x:c r="A271" s="1"/>
      <x:c r="B271" s="105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</x:row>
    <x:row r="272" ht="15.75" customHeight="1">
      <x:c r="A272" s="1"/>
      <x:c r="B272" s="105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</x:row>
    <x:row r="273" ht="15.75" customHeight="1">
      <x:c r="A273" s="1"/>
      <x:c r="B273" s="105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</x:row>
    <x:row r="274" ht="15.75" customHeight="1">
      <x:c r="A274" s="1"/>
      <x:c r="B274" s="105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</x:row>
    <x:row r="275" ht="15.75" customHeight="1">
      <x:c r="A275" s="1"/>
      <x:c r="B275" s="105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  <x:c r="CA275" s="1"/>
      <x:c r="CB275" s="1"/>
      <x:c r="CC275" s="1"/>
      <x:c r="CD275" s="1"/>
      <x:c r="CE275" s="1"/>
      <x:c r="CF275" s="1"/>
    </x:row>
    <x:row r="276" ht="15.75" customHeight="1">
      <x:c r="A276" s="1"/>
      <x:c r="B276" s="105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</x:row>
    <x:row r="277" ht="15.75" customHeight="1">
      <x:c r="A277" s="1"/>
      <x:c r="B277" s="105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</x:row>
    <x:row r="278" ht="15.75" customHeight="1">
      <x:c r="A278" s="1"/>
      <x:c r="B278" s="105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</x:row>
    <x:row r="279" ht="15.75" customHeight="1">
      <x:c r="A279" s="1"/>
      <x:c r="B279" s="105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</x:row>
    <x:row r="280" ht="15.75" customHeight="1">
      <x:c r="A280" s="1"/>
      <x:c r="B280" s="105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</x:row>
    <x:row r="281" ht="15.75" customHeight="1">
      <x:c r="A281" s="1"/>
      <x:c r="B281" s="105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</x:row>
    <x:row r="282" ht="15.75" customHeight="1">
      <x:c r="A282" s="1"/>
      <x:c r="B282" s="105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</x:row>
    <x:row r="283" ht="15.75" customHeight="1">
      <x:c r="A283" s="1"/>
      <x:c r="B283" s="105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</x:row>
    <x:row r="284" ht="15.75" customHeight="1">
      <x:c r="A284" s="1"/>
      <x:c r="B284" s="105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</x:row>
    <x:row r="285" ht="15.75" customHeight="1">
      <x:c r="A285" s="1"/>
      <x:c r="B285" s="105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</x:row>
    <x:row r="286" ht="15.75" customHeight="1">
      <x:c r="A286" s="1"/>
      <x:c r="B286" s="105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</x:row>
    <x:row r="287" ht="15.75" customHeight="1">
      <x:c r="A287" s="1"/>
      <x:c r="B287" s="105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</x:row>
    <x:row r="288" ht="15.75" customHeight="1">
      <x:c r="A288" s="1"/>
      <x:c r="B288" s="105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</x:row>
    <x:row r="289" ht="15.75" customHeight="1">
      <x:c r="A289" s="1"/>
      <x:c r="B289" s="105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</x:row>
    <x:row r="290" ht="15.75" customHeight="1">
      <x:c r="A290" s="1"/>
      <x:c r="B290" s="105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</x:row>
    <x:row r="291" ht="15.75" customHeight="1">
      <x:c r="A291" s="1"/>
      <x:c r="B291" s="105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</x:row>
    <x:row r="292" ht="15.75" customHeight="1">
      <x:c r="A292" s="1"/>
      <x:c r="B292" s="105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</x:row>
    <x:row r="293" ht="15.75" customHeight="1">
      <x:c r="A293" s="1"/>
      <x:c r="B293" s="105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</x:row>
    <x:row r="294" ht="15.75" customHeight="1">
      <x:c r="A294" s="1"/>
      <x:c r="B294" s="105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</x:row>
    <x:row r="295" ht="15.75" customHeight="1">
      <x:c r="A295" s="1"/>
      <x:c r="B295" s="105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</x:row>
    <x:row r="296" ht="15.75" customHeight="1">
      <x:c r="A296" s="1"/>
      <x:c r="B296" s="105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</x:row>
    <x:row r="297" ht="15.75" customHeight="1">
      <x:c r="A297" s="1"/>
      <x:c r="B297" s="105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</x:row>
    <x:row r="298" ht="15.75" customHeight="1">
      <x:c r="A298" s="1"/>
      <x:c r="B298" s="105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</x:row>
    <x:row r="299" ht="15.75" customHeight="1">
      <x:c r="A299" s="1"/>
      <x:c r="B299" s="105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</x:row>
    <x:row r="300" ht="15.75" customHeight="1">
      <x:c r="A300" s="1"/>
      <x:c r="B300" s="105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</x:row>
    <x:row r="301" ht="15.75" customHeight="1">
      <x:c r="A301" s="1"/>
      <x:c r="B301" s="105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</x:row>
    <x:row r="302" ht="15.75" customHeight="1">
      <x:c r="A302" s="1"/>
      <x:c r="B302" s="105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  <x:c r="CA302" s="1"/>
      <x:c r="CB302" s="1"/>
      <x:c r="CC302" s="1"/>
      <x:c r="CD302" s="1"/>
      <x:c r="CE302" s="1"/>
      <x:c r="CF302" s="1"/>
    </x:row>
    <x:row r="303" ht="15.75" customHeight="1">
      <x:c r="A303" s="1"/>
      <x:c r="B303" s="105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  <x:c r="CA303" s="1"/>
      <x:c r="CB303" s="1"/>
      <x:c r="CC303" s="1"/>
      <x:c r="CD303" s="1"/>
      <x:c r="CE303" s="1"/>
      <x:c r="CF303" s="1"/>
    </x:row>
    <x:row r="304" ht="15.75" customHeight="1">
      <x:c r="A304" s="1"/>
      <x:c r="B304" s="105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  <x:c r="CA304" s="1"/>
      <x:c r="CB304" s="1"/>
      <x:c r="CC304" s="1"/>
      <x:c r="CD304" s="1"/>
      <x:c r="CE304" s="1"/>
      <x:c r="CF304" s="1"/>
    </x:row>
    <x:row r="305" ht="15.75" customHeight="1">
      <x:c r="A305" s="1"/>
      <x:c r="B305" s="105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</x:row>
    <x:row r="306" ht="15.75" customHeight="1">
      <x:c r="A306" s="1"/>
      <x:c r="B306" s="105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</x:row>
    <x:row r="307" ht="15.75" customHeight="1">
      <x:c r="A307" s="1"/>
      <x:c r="B307" s="105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</x:row>
    <x:row r="308" ht="15.75" customHeight="1">
      <x:c r="A308" s="1"/>
      <x:c r="B308" s="105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</x:row>
    <x:row r="309" ht="15.75" customHeight="1">
      <x:c r="A309" s="1"/>
      <x:c r="B309" s="105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</x:row>
    <x:row r="310" ht="15.75" customHeight="1">
      <x:c r="A310" s="1"/>
      <x:c r="B310" s="105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</x:row>
    <x:row r="311" ht="15.75" customHeight="1">
      <x:c r="A311" s="1"/>
      <x:c r="B311" s="105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</x:row>
    <x:row r="312" ht="15.75" customHeight="1">
      <x:c r="A312" s="1"/>
      <x:c r="B312" s="105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</x:row>
    <x:row r="313" ht="15.75" customHeight="1">
      <x:c r="A313" s="1"/>
      <x:c r="B313" s="105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  <x:c r="CA313" s="1"/>
      <x:c r="CB313" s="1"/>
      <x:c r="CC313" s="1"/>
      <x:c r="CD313" s="1"/>
      <x:c r="CE313" s="1"/>
      <x:c r="CF313" s="1"/>
    </x:row>
    <x:row r="314" ht="15.75" customHeight="1">
      <x:c r="A314" s="1"/>
      <x:c r="B314" s="105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</x:row>
    <x:row r="315" ht="15.75" customHeight="1">
      <x:c r="A315" s="1"/>
      <x:c r="B315" s="105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</x:row>
    <x:row r="316" ht="15.75" customHeight="1">
      <x:c r="A316" s="1"/>
      <x:c r="B316" s="105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</x:row>
    <x:row r="317" ht="15.75" customHeight="1">
      <x:c r="A317" s="1"/>
      <x:c r="B317" s="105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</x:row>
    <x:row r="318" ht="15.75" customHeight="1">
      <x:c r="A318" s="1"/>
      <x:c r="B318" s="105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</x:row>
    <x:row r="319" ht="15.75" customHeight="1">
      <x:c r="A319" s="1"/>
      <x:c r="B319" s="105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</x:row>
    <x:row r="320" ht="15.75" customHeight="1">
      <x:c r="A320" s="1"/>
      <x:c r="B320" s="105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</x:row>
    <x:row r="321" ht="15.75" customHeight="1">
      <x:c r="A321" s="1"/>
      <x:c r="B321" s="105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</x:row>
    <x:row r="322" ht="15.75" customHeight="1">
      <x:c r="A322" s="1"/>
      <x:c r="B322" s="105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</x:row>
    <x:row r="323" ht="15.75" customHeight="1">
      <x:c r="A323" s="1"/>
      <x:c r="B323" s="105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</x:row>
    <x:row r="324" ht="15.75" customHeight="1">
      <x:c r="A324" s="1"/>
      <x:c r="B324" s="105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</x:row>
    <x:row r="325" ht="15.75" customHeight="1">
      <x:c r="A325" s="1"/>
      <x:c r="B325" s="105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</x:row>
    <x:row r="326" ht="15.75" customHeight="1">
      <x:c r="A326" s="1"/>
      <x:c r="B326" s="105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</x:row>
    <x:row r="327" ht="15.75" customHeight="1">
      <x:c r="A327" s="1"/>
      <x:c r="B327" s="105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</x:row>
    <x:row r="328" ht="15.75" customHeight="1">
      <x:c r="A328" s="1"/>
      <x:c r="B328" s="105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</x:row>
    <x:row r="329" ht="15.75" customHeight="1">
      <x:c r="A329" s="1"/>
      <x:c r="B329" s="105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</x:row>
    <x:row r="330" ht="15.75" customHeight="1">
      <x:c r="A330" s="1"/>
      <x:c r="B330" s="105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</x:row>
    <x:row r="331" ht="15.75" customHeight="1">
      <x:c r="A331" s="1"/>
      <x:c r="B331" s="105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</x:row>
    <x:row r="332" ht="15.75" customHeight="1">
      <x:c r="A332" s="1"/>
      <x:c r="B332" s="105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</x:row>
    <x:row r="333" ht="15.75" customHeight="1">
      <x:c r="A333" s="1"/>
      <x:c r="B333" s="105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</x:row>
    <x:row r="334" ht="15.75" customHeight="1">
      <x:c r="A334" s="1"/>
      <x:c r="B334" s="105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</x:row>
    <x:row r="335" ht="15.75" customHeight="1">
      <x:c r="A335" s="1"/>
      <x:c r="B335" s="105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</x:row>
    <x:row r="336" ht="15.75" customHeight="1">
      <x:c r="A336" s="1"/>
      <x:c r="B336" s="105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</x:row>
    <x:row r="337" ht="15.75" customHeight="1">
      <x:c r="A337" s="1"/>
      <x:c r="B337" s="105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</x:row>
    <x:row r="338" ht="15.75" customHeight="1">
      <x:c r="A338" s="1"/>
      <x:c r="B338" s="105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</x:row>
    <x:row r="339" ht="15.75" customHeight="1">
      <x:c r="A339" s="1"/>
      <x:c r="B339" s="105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</x:row>
    <x:row r="340" ht="15.75" customHeight="1">
      <x:c r="A340" s="1"/>
      <x:c r="B340" s="105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</x:row>
    <x:row r="341" ht="15.75" customHeight="1">
      <x:c r="A341" s="1"/>
      <x:c r="B341" s="105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</x:row>
    <x:row r="342" ht="15.75" customHeight="1">
      <x:c r="A342" s="1"/>
      <x:c r="B342" s="105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</x:row>
    <x:row r="343" ht="15.75" customHeight="1">
      <x:c r="A343" s="1"/>
      <x:c r="B343" s="105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</x:row>
    <x:row r="344" ht="15.75" customHeight="1">
      <x:c r="A344" s="1"/>
      <x:c r="B344" s="105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  <x:c r="CA344" s="1"/>
      <x:c r="CB344" s="1"/>
      <x:c r="CC344" s="1"/>
      <x:c r="CD344" s="1"/>
      <x:c r="CE344" s="1"/>
      <x:c r="CF344" s="1"/>
    </x:row>
    <x:row r="345" ht="15.75" customHeight="1">
      <x:c r="A345" s="1"/>
      <x:c r="B345" s="105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</x:row>
    <x:row r="346" ht="15.75" customHeight="1">
      <x:c r="A346" s="1"/>
      <x:c r="B346" s="105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</x:row>
    <x:row r="347" ht="15.75" customHeight="1">
      <x:c r="A347" s="1"/>
      <x:c r="B347" s="105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</x:row>
    <x:row r="348" ht="15.75" customHeight="1">
      <x:c r="A348" s="1"/>
      <x:c r="B348" s="105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</x:row>
    <x:row r="349" ht="15.75" customHeight="1">
      <x:c r="A349" s="1"/>
      <x:c r="B349" s="105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</x:row>
    <x:row r="350" ht="15.75" customHeight="1">
      <x:c r="A350" s="1"/>
      <x:c r="B350" s="105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</x:row>
    <x:row r="351" ht="15.75" customHeight="1">
      <x:c r="A351" s="1"/>
      <x:c r="B351" s="105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</x:row>
    <x:row r="352" ht="15.75" customHeight="1">
      <x:c r="A352" s="1"/>
      <x:c r="B352" s="105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</x:row>
    <x:row r="353" ht="15.75" customHeight="1">
      <x:c r="A353" s="1"/>
      <x:c r="B353" s="105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</x:row>
    <x:row r="354" ht="15.75" customHeight="1">
      <x:c r="A354" s="1"/>
      <x:c r="B354" s="105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</x:row>
    <x:row r="355" ht="15.75" customHeight="1">
      <x:c r="A355" s="1"/>
      <x:c r="B355" s="105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</x:row>
    <x:row r="356" ht="15.75" customHeight="1">
      <x:c r="A356" s="1"/>
      <x:c r="B356" s="105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</x:row>
    <x:row r="357" ht="15.75" customHeight="1">
      <x:c r="A357" s="1"/>
      <x:c r="B357" s="105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  <x:c r="CA357" s="1"/>
      <x:c r="CB357" s="1"/>
      <x:c r="CC357" s="1"/>
      <x:c r="CD357" s="1"/>
      <x:c r="CE357" s="1"/>
      <x:c r="CF357" s="1"/>
    </x:row>
    <x:row r="358" ht="15.75" customHeight="1">
      <x:c r="A358" s="1"/>
      <x:c r="B358" s="105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</x:row>
    <x:row r="359" ht="15.75" customHeight="1">
      <x:c r="A359" s="1"/>
      <x:c r="B359" s="105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</x:row>
    <x:row r="360" ht="15.75" customHeight="1">
      <x:c r="A360" s="1"/>
      <x:c r="B360" s="105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</x:row>
    <x:row r="361" ht="15.75" customHeight="1">
      <x:c r="A361" s="1"/>
      <x:c r="B361" s="105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</x:row>
    <x:row r="362" ht="15.75" customHeight="1">
      <x:c r="A362" s="1"/>
      <x:c r="B362" s="105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</x:row>
    <x:row r="363" ht="15.75" customHeight="1">
      <x:c r="A363" s="1"/>
      <x:c r="B363" s="105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</x:row>
    <x:row r="364" ht="15.75" customHeight="1">
      <x:c r="A364" s="1"/>
      <x:c r="B364" s="105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</x:row>
    <x:row r="365" ht="15.75" customHeight="1">
      <x:c r="A365" s="1"/>
      <x:c r="B365" s="105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</x:row>
    <x:row r="366" ht="15.75" customHeight="1">
      <x:c r="A366" s="1"/>
      <x:c r="B366" s="105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</x:row>
    <x:row r="367" ht="15.75" customHeight="1">
      <x:c r="A367" s="1"/>
      <x:c r="B367" s="105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</x:row>
    <x:row r="368" ht="15.75" customHeight="1">
      <x:c r="A368" s="1"/>
      <x:c r="B368" s="105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</x:row>
    <x:row r="369" ht="15.75" customHeight="1">
      <x:c r="A369" s="1"/>
      <x:c r="B369" s="105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</x:row>
    <x:row r="370" ht="15.75" customHeight="1">
      <x:c r="A370" s="1"/>
      <x:c r="B370" s="105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</x:row>
    <x:row r="371" ht="15.75" customHeight="1">
      <x:c r="A371" s="1"/>
      <x:c r="B371" s="105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</x:row>
    <x:row r="372" ht="15.75" customHeight="1">
      <x:c r="A372" s="1"/>
      <x:c r="B372" s="105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</x:row>
    <x:row r="373" ht="15.75" customHeight="1">
      <x:c r="A373" s="1"/>
      <x:c r="B373" s="105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</x:row>
    <x:row r="374" ht="15.75" customHeight="1">
      <x:c r="A374" s="1"/>
      <x:c r="B374" s="105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</x:row>
    <x:row r="375" ht="15.75" customHeight="1">
      <x:c r="A375" s="1"/>
      <x:c r="B375" s="105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</x:row>
    <x:row r="376" ht="15.75" customHeight="1">
      <x:c r="A376" s="1"/>
      <x:c r="B376" s="105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</x:row>
    <x:row r="377" ht="15.75" customHeight="1">
      <x:c r="A377" s="1"/>
      <x:c r="B377" s="105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</x:row>
    <x:row r="378" ht="15.75" customHeight="1">
      <x:c r="A378" s="1"/>
      <x:c r="B378" s="105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</x:row>
    <x:row r="379" ht="15.75" customHeight="1">
      <x:c r="A379" s="1"/>
      <x:c r="B379" s="105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  <x:c r="CA379" s="1"/>
      <x:c r="CB379" s="1"/>
      <x:c r="CC379" s="1"/>
      <x:c r="CD379" s="1"/>
      <x:c r="CE379" s="1"/>
      <x:c r="CF379" s="1"/>
    </x:row>
    <x:row r="380" ht="15.75" customHeight="1">
      <x:c r="A380" s="1"/>
      <x:c r="B380" s="105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  <x:c r="CA380" s="1"/>
      <x:c r="CB380" s="1"/>
      <x:c r="CC380" s="1"/>
      <x:c r="CD380" s="1"/>
      <x:c r="CE380" s="1"/>
      <x:c r="CF380" s="1"/>
    </x:row>
    <x:row r="381" ht="15.75" customHeight="1">
      <x:c r="A381" s="1"/>
      <x:c r="B381" s="105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  <x:c r="CA381" s="1"/>
      <x:c r="CB381" s="1"/>
      <x:c r="CC381" s="1"/>
      <x:c r="CD381" s="1"/>
      <x:c r="CE381" s="1"/>
      <x:c r="CF381" s="1"/>
    </x:row>
    <x:row r="382" ht="15.75" customHeight="1">
      <x:c r="A382" s="1"/>
      <x:c r="B382" s="105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  <x:c r="CA382" s="1"/>
      <x:c r="CB382" s="1"/>
      <x:c r="CC382" s="1"/>
      <x:c r="CD382" s="1"/>
      <x:c r="CE382" s="1"/>
      <x:c r="CF382" s="1"/>
    </x:row>
    <x:row r="383" ht="15.75" customHeight="1">
      <x:c r="A383" s="1"/>
      <x:c r="B383" s="105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  <x:c r="CA383" s="1"/>
      <x:c r="CB383" s="1"/>
      <x:c r="CC383" s="1"/>
      <x:c r="CD383" s="1"/>
      <x:c r="CE383" s="1"/>
      <x:c r="CF383" s="1"/>
    </x:row>
    <x:row r="384" ht="15.75" customHeight="1">
      <x:c r="A384" s="1"/>
      <x:c r="B384" s="105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  <x:c r="CA384" s="1"/>
      <x:c r="CB384" s="1"/>
      <x:c r="CC384" s="1"/>
      <x:c r="CD384" s="1"/>
      <x:c r="CE384" s="1"/>
      <x:c r="CF384" s="1"/>
    </x:row>
    <x:row r="385" ht="15.75" customHeight="1">
      <x:c r="A385" s="1"/>
      <x:c r="B385" s="105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  <x:c r="CA385" s="1"/>
      <x:c r="CB385" s="1"/>
      <x:c r="CC385" s="1"/>
      <x:c r="CD385" s="1"/>
      <x:c r="CE385" s="1"/>
      <x:c r="CF385" s="1"/>
    </x:row>
    <x:row r="386" ht="15.75" customHeight="1">
      <x:c r="A386" s="1"/>
      <x:c r="B386" s="105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  <x:c r="CA386" s="1"/>
      <x:c r="CB386" s="1"/>
      <x:c r="CC386" s="1"/>
      <x:c r="CD386" s="1"/>
      <x:c r="CE386" s="1"/>
      <x:c r="CF386" s="1"/>
    </x:row>
    <x:row r="387" ht="15.75" customHeight="1">
      <x:c r="A387" s="1"/>
      <x:c r="B387" s="105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  <x:c r="CA387" s="1"/>
      <x:c r="CB387" s="1"/>
      <x:c r="CC387" s="1"/>
      <x:c r="CD387" s="1"/>
      <x:c r="CE387" s="1"/>
      <x:c r="CF387" s="1"/>
    </x:row>
    <x:row r="388" ht="15.75" customHeight="1">
      <x:c r="A388" s="1"/>
      <x:c r="B388" s="105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  <x:c r="CA388" s="1"/>
      <x:c r="CB388" s="1"/>
      <x:c r="CC388" s="1"/>
      <x:c r="CD388" s="1"/>
      <x:c r="CE388" s="1"/>
      <x:c r="CF388" s="1"/>
    </x:row>
    <x:row r="389" ht="15.75" customHeight="1">
      <x:c r="A389" s="1"/>
      <x:c r="B389" s="105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  <x:c r="CA389" s="1"/>
      <x:c r="CB389" s="1"/>
      <x:c r="CC389" s="1"/>
      <x:c r="CD389" s="1"/>
      <x:c r="CE389" s="1"/>
      <x:c r="CF389" s="1"/>
    </x:row>
    <x:row r="390" ht="15.75" customHeight="1">
      <x:c r="A390" s="1"/>
      <x:c r="B390" s="105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  <x:c r="CA390" s="1"/>
      <x:c r="CB390" s="1"/>
      <x:c r="CC390" s="1"/>
      <x:c r="CD390" s="1"/>
      <x:c r="CE390" s="1"/>
      <x:c r="CF390" s="1"/>
    </x:row>
    <x:row r="391" ht="15.75" customHeight="1">
      <x:c r="A391" s="1"/>
      <x:c r="B391" s="105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  <x:c r="CA391" s="1"/>
      <x:c r="CB391" s="1"/>
      <x:c r="CC391" s="1"/>
      <x:c r="CD391" s="1"/>
      <x:c r="CE391" s="1"/>
      <x:c r="CF391" s="1"/>
    </x:row>
    <x:row r="392" ht="15.75" customHeight="1">
      <x:c r="A392" s="1"/>
      <x:c r="B392" s="105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  <x:c r="CA392" s="1"/>
      <x:c r="CB392" s="1"/>
      <x:c r="CC392" s="1"/>
      <x:c r="CD392" s="1"/>
      <x:c r="CE392" s="1"/>
      <x:c r="CF392" s="1"/>
    </x:row>
    <x:row r="393" ht="15.75" customHeight="1">
      <x:c r="A393" s="1"/>
      <x:c r="B393" s="105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  <x:c r="CA393" s="1"/>
      <x:c r="CB393" s="1"/>
      <x:c r="CC393" s="1"/>
      <x:c r="CD393" s="1"/>
      <x:c r="CE393" s="1"/>
      <x:c r="CF393" s="1"/>
    </x:row>
    <x:row r="394" ht="15.75" customHeight="1">
      <x:c r="A394" s="1"/>
      <x:c r="B394" s="105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  <x:c r="CA394" s="1"/>
      <x:c r="CB394" s="1"/>
      <x:c r="CC394" s="1"/>
      <x:c r="CD394" s="1"/>
      <x:c r="CE394" s="1"/>
      <x:c r="CF394" s="1"/>
    </x:row>
    <x:row r="395" ht="15.75" customHeight="1">
      <x:c r="A395" s="1"/>
      <x:c r="B395" s="105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  <x:c r="CA395" s="1"/>
      <x:c r="CB395" s="1"/>
      <x:c r="CC395" s="1"/>
      <x:c r="CD395" s="1"/>
      <x:c r="CE395" s="1"/>
      <x:c r="CF395" s="1"/>
    </x:row>
    <x:row r="396" ht="15.75" customHeight="1">
      <x:c r="A396" s="1"/>
      <x:c r="B396" s="105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  <x:c r="CA396" s="1"/>
      <x:c r="CB396" s="1"/>
      <x:c r="CC396" s="1"/>
      <x:c r="CD396" s="1"/>
      <x:c r="CE396" s="1"/>
      <x:c r="CF396" s="1"/>
    </x:row>
    <x:row r="397" ht="15.75" customHeight="1">
      <x:c r="A397" s="1"/>
      <x:c r="B397" s="105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  <x:c r="CA397" s="1"/>
      <x:c r="CB397" s="1"/>
      <x:c r="CC397" s="1"/>
      <x:c r="CD397" s="1"/>
      <x:c r="CE397" s="1"/>
      <x:c r="CF397" s="1"/>
    </x:row>
    <x:row r="398" ht="15.75" customHeight="1">
      <x:c r="A398" s="1"/>
      <x:c r="B398" s="105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  <x:c r="CA398" s="1"/>
      <x:c r="CB398" s="1"/>
      <x:c r="CC398" s="1"/>
      <x:c r="CD398" s="1"/>
      <x:c r="CE398" s="1"/>
      <x:c r="CF398" s="1"/>
    </x:row>
    <x:row r="399" ht="15.75" customHeight="1">
      <x:c r="A399" s="1"/>
      <x:c r="B399" s="105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  <x:c r="CA399" s="1"/>
      <x:c r="CB399" s="1"/>
      <x:c r="CC399" s="1"/>
      <x:c r="CD399" s="1"/>
      <x:c r="CE399" s="1"/>
      <x:c r="CF399" s="1"/>
    </x:row>
    <x:row r="400" ht="15.75" customHeight="1">
      <x:c r="A400" s="1"/>
      <x:c r="B400" s="105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  <x:c r="CA400" s="1"/>
      <x:c r="CB400" s="1"/>
      <x:c r="CC400" s="1"/>
      <x:c r="CD400" s="1"/>
      <x:c r="CE400" s="1"/>
      <x:c r="CF400" s="1"/>
    </x:row>
    <x:row r="401" ht="15.75" customHeight="1">
      <x:c r="A401" s="1"/>
      <x:c r="B401" s="105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  <x:c r="CA401" s="1"/>
      <x:c r="CB401" s="1"/>
      <x:c r="CC401" s="1"/>
      <x:c r="CD401" s="1"/>
      <x:c r="CE401" s="1"/>
      <x:c r="CF401" s="1"/>
    </x:row>
    <x:row r="402" ht="15.75" customHeight="1">
      <x:c r="A402" s="1"/>
      <x:c r="B402" s="105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  <x:c r="CA402" s="1"/>
      <x:c r="CB402" s="1"/>
      <x:c r="CC402" s="1"/>
      <x:c r="CD402" s="1"/>
      <x:c r="CE402" s="1"/>
      <x:c r="CF402" s="1"/>
    </x:row>
    <x:row r="403" ht="15.75" customHeight="1">
      <x:c r="A403" s="1"/>
      <x:c r="B403" s="105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  <x:c r="CA403" s="1"/>
      <x:c r="CB403" s="1"/>
      <x:c r="CC403" s="1"/>
      <x:c r="CD403" s="1"/>
      <x:c r="CE403" s="1"/>
      <x:c r="CF403" s="1"/>
    </x:row>
    <x:row r="404" ht="15.75" customHeight="1">
      <x:c r="A404" s="1"/>
      <x:c r="B404" s="105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  <x:c r="CA404" s="1"/>
      <x:c r="CB404" s="1"/>
      <x:c r="CC404" s="1"/>
      <x:c r="CD404" s="1"/>
      <x:c r="CE404" s="1"/>
      <x:c r="CF404" s="1"/>
    </x:row>
    <x:row r="405" ht="15.75" customHeight="1">
      <x:c r="A405" s="1"/>
      <x:c r="B405" s="105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  <x:c r="CA405" s="1"/>
      <x:c r="CB405" s="1"/>
      <x:c r="CC405" s="1"/>
      <x:c r="CD405" s="1"/>
      <x:c r="CE405" s="1"/>
      <x:c r="CF405" s="1"/>
    </x:row>
    <x:row r="406" ht="15.75" customHeight="1">
      <x:c r="A406" s="1"/>
      <x:c r="B406" s="105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  <x:c r="CA406" s="1"/>
      <x:c r="CB406" s="1"/>
      <x:c r="CC406" s="1"/>
      <x:c r="CD406" s="1"/>
      <x:c r="CE406" s="1"/>
      <x:c r="CF406" s="1"/>
    </x:row>
    <x:row r="407" ht="15.75" customHeight="1">
      <x:c r="A407" s="1"/>
      <x:c r="B407" s="105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  <x:c r="CA407" s="1"/>
      <x:c r="CB407" s="1"/>
      <x:c r="CC407" s="1"/>
      <x:c r="CD407" s="1"/>
      <x:c r="CE407" s="1"/>
      <x:c r="CF407" s="1"/>
    </x:row>
    <x:row r="408" ht="15.75" customHeight="1">
      <x:c r="A408" s="1"/>
      <x:c r="B408" s="105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  <x:c r="CA408" s="1"/>
      <x:c r="CB408" s="1"/>
      <x:c r="CC408" s="1"/>
      <x:c r="CD408" s="1"/>
      <x:c r="CE408" s="1"/>
      <x:c r="CF408" s="1"/>
    </x:row>
    <x:row r="409" ht="15.75" customHeight="1">
      <x:c r="A409" s="1"/>
      <x:c r="B409" s="105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  <x:c r="CA409" s="1"/>
      <x:c r="CB409" s="1"/>
      <x:c r="CC409" s="1"/>
      <x:c r="CD409" s="1"/>
      <x:c r="CE409" s="1"/>
      <x:c r="CF409" s="1"/>
    </x:row>
    <x:row r="410" ht="15.75" customHeight="1">
      <x:c r="A410" s="1"/>
      <x:c r="B410" s="105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  <x:c r="CA410" s="1"/>
      <x:c r="CB410" s="1"/>
      <x:c r="CC410" s="1"/>
      <x:c r="CD410" s="1"/>
      <x:c r="CE410" s="1"/>
      <x:c r="CF410" s="1"/>
    </x:row>
    <x:row r="411" ht="15.75" customHeight="1">
      <x:c r="A411" s="1"/>
      <x:c r="B411" s="105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</x:row>
    <x:row r="412" ht="15.75" customHeight="1">
      <x:c r="A412" s="1"/>
      <x:c r="B412" s="105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</x:row>
    <x:row r="413" ht="15.75" customHeight="1">
      <x:c r="A413" s="1"/>
      <x:c r="B413" s="105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  <x:c r="CA413" s="1"/>
      <x:c r="CB413" s="1"/>
      <x:c r="CC413" s="1"/>
      <x:c r="CD413" s="1"/>
      <x:c r="CE413" s="1"/>
      <x:c r="CF413" s="1"/>
    </x:row>
    <x:row r="414" ht="15.75" customHeight="1">
      <x:c r="A414" s="1"/>
      <x:c r="B414" s="105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  <x:c r="CA414" s="1"/>
      <x:c r="CB414" s="1"/>
      <x:c r="CC414" s="1"/>
      <x:c r="CD414" s="1"/>
      <x:c r="CE414" s="1"/>
      <x:c r="CF414" s="1"/>
    </x:row>
    <x:row r="415" ht="15.75" customHeight="1">
      <x:c r="A415" s="1"/>
      <x:c r="B415" s="105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  <x:c r="CA415" s="1"/>
      <x:c r="CB415" s="1"/>
      <x:c r="CC415" s="1"/>
      <x:c r="CD415" s="1"/>
      <x:c r="CE415" s="1"/>
      <x:c r="CF415" s="1"/>
    </x:row>
    <x:row r="416" ht="15.75" customHeight="1">
      <x:c r="A416" s="1"/>
      <x:c r="B416" s="105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  <x:c r="CA416" s="1"/>
      <x:c r="CB416" s="1"/>
      <x:c r="CC416" s="1"/>
      <x:c r="CD416" s="1"/>
      <x:c r="CE416" s="1"/>
      <x:c r="CF416" s="1"/>
    </x:row>
    <x:row r="417" ht="15.75" customHeight="1">
      <x:c r="A417" s="1"/>
      <x:c r="B417" s="105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  <x:c r="CA417" s="1"/>
      <x:c r="CB417" s="1"/>
      <x:c r="CC417" s="1"/>
      <x:c r="CD417" s="1"/>
      <x:c r="CE417" s="1"/>
      <x:c r="CF417" s="1"/>
    </x:row>
    <x:row r="418" ht="15.75" customHeight="1">
      <x:c r="A418" s="1"/>
      <x:c r="B418" s="105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  <x:c r="CA418" s="1"/>
      <x:c r="CB418" s="1"/>
      <x:c r="CC418" s="1"/>
      <x:c r="CD418" s="1"/>
      <x:c r="CE418" s="1"/>
      <x:c r="CF418" s="1"/>
    </x:row>
    <x:row r="419" ht="15.75" customHeight="1">
      <x:c r="A419" s="1"/>
      <x:c r="B419" s="105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  <x:c r="CA419" s="1"/>
      <x:c r="CB419" s="1"/>
      <x:c r="CC419" s="1"/>
      <x:c r="CD419" s="1"/>
      <x:c r="CE419" s="1"/>
      <x:c r="CF419" s="1"/>
    </x:row>
    <x:row r="420" ht="15.75" customHeight="1">
      <x:c r="A420" s="1"/>
      <x:c r="B420" s="105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  <x:c r="CA420" s="1"/>
      <x:c r="CB420" s="1"/>
      <x:c r="CC420" s="1"/>
      <x:c r="CD420" s="1"/>
      <x:c r="CE420" s="1"/>
      <x:c r="CF420" s="1"/>
    </x:row>
    <x:row r="421" ht="15.75" customHeight="1">
      <x:c r="A421" s="1"/>
      <x:c r="B421" s="105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  <x:c r="CA421" s="1"/>
      <x:c r="CB421" s="1"/>
      <x:c r="CC421" s="1"/>
      <x:c r="CD421" s="1"/>
      <x:c r="CE421" s="1"/>
      <x:c r="CF421" s="1"/>
    </x:row>
    <x:row r="422" ht="15.75" customHeight="1">
      <x:c r="A422" s="1"/>
      <x:c r="B422" s="105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  <x:c r="CA422" s="1"/>
      <x:c r="CB422" s="1"/>
      <x:c r="CC422" s="1"/>
      <x:c r="CD422" s="1"/>
      <x:c r="CE422" s="1"/>
      <x:c r="CF422" s="1"/>
    </x:row>
    <x:row r="423" ht="15.75" customHeight="1">
      <x:c r="A423" s="1"/>
      <x:c r="B423" s="105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  <x:c r="CA423" s="1"/>
      <x:c r="CB423" s="1"/>
      <x:c r="CC423" s="1"/>
      <x:c r="CD423" s="1"/>
      <x:c r="CE423" s="1"/>
      <x:c r="CF423" s="1"/>
    </x:row>
    <x:row r="424" ht="15.75" customHeight="1">
      <x:c r="A424" s="1"/>
      <x:c r="B424" s="105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</x:row>
    <x:row r="425" ht="15.75" customHeight="1">
      <x:c r="A425" s="1"/>
      <x:c r="B425" s="105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  <x:c r="CA425" s="1"/>
      <x:c r="CB425" s="1"/>
      <x:c r="CC425" s="1"/>
      <x:c r="CD425" s="1"/>
      <x:c r="CE425" s="1"/>
      <x:c r="CF425" s="1"/>
    </x:row>
    <x:row r="426" ht="15.75" customHeight="1">
      <x:c r="A426" s="1"/>
      <x:c r="B426" s="105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  <x:c r="CA426" s="1"/>
      <x:c r="CB426" s="1"/>
      <x:c r="CC426" s="1"/>
      <x:c r="CD426" s="1"/>
      <x:c r="CE426" s="1"/>
      <x:c r="CF426" s="1"/>
    </x:row>
    <x:row r="427" ht="15.75" customHeight="1">
      <x:c r="A427" s="1"/>
      <x:c r="B427" s="105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  <x:c r="CA427" s="1"/>
      <x:c r="CB427" s="1"/>
      <x:c r="CC427" s="1"/>
      <x:c r="CD427" s="1"/>
      <x:c r="CE427" s="1"/>
      <x:c r="CF427" s="1"/>
    </x:row>
    <x:row r="428" ht="15.75" customHeight="1">
      <x:c r="A428" s="1"/>
      <x:c r="B428" s="105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  <x:c r="CA428" s="1"/>
      <x:c r="CB428" s="1"/>
      <x:c r="CC428" s="1"/>
      <x:c r="CD428" s="1"/>
      <x:c r="CE428" s="1"/>
      <x:c r="CF428" s="1"/>
    </x:row>
    <x:row r="429" ht="15.75" customHeight="1">
      <x:c r="A429" s="1"/>
      <x:c r="B429" s="105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  <x:c r="CA429" s="1"/>
      <x:c r="CB429" s="1"/>
      <x:c r="CC429" s="1"/>
      <x:c r="CD429" s="1"/>
      <x:c r="CE429" s="1"/>
      <x:c r="CF429" s="1"/>
    </x:row>
    <x:row r="430" ht="15.75" customHeight="1">
      <x:c r="A430" s="1"/>
      <x:c r="B430" s="105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  <x:c r="CA430" s="1"/>
      <x:c r="CB430" s="1"/>
      <x:c r="CC430" s="1"/>
      <x:c r="CD430" s="1"/>
      <x:c r="CE430" s="1"/>
      <x:c r="CF430" s="1"/>
    </x:row>
    <x:row r="431" ht="15.75" customHeight="1">
      <x:c r="A431" s="1"/>
      <x:c r="B431" s="105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  <x:c r="CA431" s="1"/>
      <x:c r="CB431" s="1"/>
      <x:c r="CC431" s="1"/>
      <x:c r="CD431" s="1"/>
      <x:c r="CE431" s="1"/>
      <x:c r="CF431" s="1"/>
    </x:row>
    <x:row r="432" ht="15.75" customHeight="1">
      <x:c r="A432" s="1"/>
      <x:c r="B432" s="105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  <x:c r="CA432" s="1"/>
      <x:c r="CB432" s="1"/>
      <x:c r="CC432" s="1"/>
      <x:c r="CD432" s="1"/>
      <x:c r="CE432" s="1"/>
      <x:c r="CF432" s="1"/>
    </x:row>
    <x:row r="433" ht="15.75" customHeight="1">
      <x:c r="A433" s="1"/>
      <x:c r="B433" s="105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  <x:c r="CA433" s="1"/>
      <x:c r="CB433" s="1"/>
      <x:c r="CC433" s="1"/>
      <x:c r="CD433" s="1"/>
      <x:c r="CE433" s="1"/>
      <x:c r="CF433" s="1"/>
    </x:row>
    <x:row r="434" ht="15.75" customHeight="1">
      <x:c r="A434" s="1"/>
      <x:c r="B434" s="105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  <x:c r="CA434" s="1"/>
      <x:c r="CB434" s="1"/>
      <x:c r="CC434" s="1"/>
      <x:c r="CD434" s="1"/>
      <x:c r="CE434" s="1"/>
      <x:c r="CF434" s="1"/>
    </x:row>
    <x:row r="435" ht="15.75" customHeight="1">
      <x:c r="A435" s="1"/>
      <x:c r="B435" s="105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  <x:c r="CA435" s="1"/>
      <x:c r="CB435" s="1"/>
      <x:c r="CC435" s="1"/>
      <x:c r="CD435" s="1"/>
      <x:c r="CE435" s="1"/>
      <x:c r="CF435" s="1"/>
    </x:row>
    <x:row r="436" ht="15.75" customHeight="1">
      <x:c r="A436" s="1"/>
      <x:c r="B436" s="105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  <x:c r="CA436" s="1"/>
      <x:c r="CB436" s="1"/>
      <x:c r="CC436" s="1"/>
      <x:c r="CD436" s="1"/>
      <x:c r="CE436" s="1"/>
      <x:c r="CF436" s="1"/>
    </x:row>
    <x:row r="437" ht="15.75" customHeight="1">
      <x:c r="A437" s="1"/>
      <x:c r="B437" s="105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  <x:c r="CA437" s="1"/>
      <x:c r="CB437" s="1"/>
      <x:c r="CC437" s="1"/>
      <x:c r="CD437" s="1"/>
      <x:c r="CE437" s="1"/>
      <x:c r="CF437" s="1"/>
    </x:row>
    <x:row r="438" ht="15.75" customHeight="1">
      <x:c r="A438" s="1"/>
      <x:c r="B438" s="105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  <x:c r="CA438" s="1"/>
      <x:c r="CB438" s="1"/>
      <x:c r="CC438" s="1"/>
      <x:c r="CD438" s="1"/>
      <x:c r="CE438" s="1"/>
      <x:c r="CF438" s="1"/>
    </x:row>
    <x:row r="439" ht="15.75" customHeight="1">
      <x:c r="A439" s="1"/>
      <x:c r="B439" s="105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  <x:c r="CA439" s="1"/>
      <x:c r="CB439" s="1"/>
      <x:c r="CC439" s="1"/>
      <x:c r="CD439" s="1"/>
      <x:c r="CE439" s="1"/>
      <x:c r="CF439" s="1"/>
    </x:row>
    <x:row r="440" ht="15.75" customHeight="1">
      <x:c r="A440" s="1"/>
      <x:c r="B440" s="105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  <x:c r="CA440" s="1"/>
      <x:c r="CB440" s="1"/>
      <x:c r="CC440" s="1"/>
      <x:c r="CD440" s="1"/>
      <x:c r="CE440" s="1"/>
      <x:c r="CF440" s="1"/>
    </x:row>
    <x:row r="441" ht="15.75" customHeight="1">
      <x:c r="A441" s="1"/>
      <x:c r="B441" s="105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  <x:c r="CA441" s="1"/>
      <x:c r="CB441" s="1"/>
      <x:c r="CC441" s="1"/>
      <x:c r="CD441" s="1"/>
      <x:c r="CE441" s="1"/>
      <x:c r="CF441" s="1"/>
    </x:row>
    <x:row r="442" ht="15.75" customHeight="1">
      <x:c r="A442" s="1"/>
      <x:c r="B442" s="105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  <x:c r="CA442" s="1"/>
      <x:c r="CB442" s="1"/>
      <x:c r="CC442" s="1"/>
      <x:c r="CD442" s="1"/>
      <x:c r="CE442" s="1"/>
      <x:c r="CF442" s="1"/>
    </x:row>
    <x:row r="443" ht="15.75" customHeight="1">
      <x:c r="A443" s="1"/>
      <x:c r="B443" s="105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  <x:c r="CA443" s="1"/>
      <x:c r="CB443" s="1"/>
      <x:c r="CC443" s="1"/>
      <x:c r="CD443" s="1"/>
      <x:c r="CE443" s="1"/>
      <x:c r="CF443" s="1"/>
    </x:row>
    <x:row r="444" ht="15.75" customHeight="1">
      <x:c r="A444" s="1"/>
      <x:c r="B444" s="105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</x:row>
    <x:row r="445" ht="15.75" customHeight="1">
      <x:c r="A445" s="1"/>
      <x:c r="B445" s="105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  <x:c r="CA445" s="1"/>
      <x:c r="CB445" s="1"/>
      <x:c r="CC445" s="1"/>
      <x:c r="CD445" s="1"/>
      <x:c r="CE445" s="1"/>
      <x:c r="CF445" s="1"/>
    </x:row>
    <x:row r="446" ht="15.75" customHeight="1">
      <x:c r="A446" s="1"/>
      <x:c r="B446" s="105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  <x:c r="CA446" s="1"/>
      <x:c r="CB446" s="1"/>
      <x:c r="CC446" s="1"/>
      <x:c r="CD446" s="1"/>
      <x:c r="CE446" s="1"/>
      <x:c r="CF446" s="1"/>
    </x:row>
    <x:row r="447" ht="15.75" customHeight="1">
      <x:c r="A447" s="1"/>
      <x:c r="B447" s="105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  <x:c r="CA447" s="1"/>
      <x:c r="CB447" s="1"/>
      <x:c r="CC447" s="1"/>
      <x:c r="CD447" s="1"/>
      <x:c r="CE447" s="1"/>
      <x:c r="CF447" s="1"/>
    </x:row>
    <x:row r="448" ht="15.75" customHeight="1">
      <x:c r="A448" s="1"/>
      <x:c r="B448" s="105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  <x:c r="CA448" s="1"/>
      <x:c r="CB448" s="1"/>
      <x:c r="CC448" s="1"/>
      <x:c r="CD448" s="1"/>
      <x:c r="CE448" s="1"/>
      <x:c r="CF448" s="1"/>
    </x:row>
    <x:row r="449" ht="15.75" customHeight="1">
      <x:c r="A449" s="1"/>
      <x:c r="B449" s="105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  <x:c r="CA449" s="1"/>
      <x:c r="CB449" s="1"/>
      <x:c r="CC449" s="1"/>
      <x:c r="CD449" s="1"/>
      <x:c r="CE449" s="1"/>
      <x:c r="CF449" s="1"/>
    </x:row>
    <x:row r="450" ht="15.75" customHeight="1">
      <x:c r="A450" s="1"/>
      <x:c r="B450" s="105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  <x:c r="CA450" s="1"/>
      <x:c r="CB450" s="1"/>
      <x:c r="CC450" s="1"/>
      <x:c r="CD450" s="1"/>
      <x:c r="CE450" s="1"/>
      <x:c r="CF450" s="1"/>
    </x:row>
    <x:row r="451" ht="15.75" customHeight="1">
      <x:c r="A451" s="1"/>
      <x:c r="B451" s="105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  <x:c r="CA451" s="1"/>
      <x:c r="CB451" s="1"/>
      <x:c r="CC451" s="1"/>
      <x:c r="CD451" s="1"/>
      <x:c r="CE451" s="1"/>
      <x:c r="CF451" s="1"/>
    </x:row>
    <x:row r="452" ht="15.75" customHeight="1">
      <x:c r="A452" s="1"/>
      <x:c r="B452" s="105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</x:row>
    <x:row r="453" ht="15.75" customHeight="1">
      <x:c r="A453" s="1"/>
      <x:c r="B453" s="105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</x:row>
    <x:row r="454" ht="15.75" customHeight="1">
      <x:c r="A454" s="1"/>
      <x:c r="B454" s="105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  <x:c r="CA454" s="1"/>
      <x:c r="CB454" s="1"/>
      <x:c r="CC454" s="1"/>
      <x:c r="CD454" s="1"/>
      <x:c r="CE454" s="1"/>
      <x:c r="CF454" s="1"/>
    </x:row>
    <x:row r="455" ht="15.75" customHeight="1">
      <x:c r="A455" s="1"/>
      <x:c r="B455" s="105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  <x:c r="CA455" s="1"/>
      <x:c r="CB455" s="1"/>
      <x:c r="CC455" s="1"/>
      <x:c r="CD455" s="1"/>
      <x:c r="CE455" s="1"/>
      <x:c r="CF455" s="1"/>
    </x:row>
    <x:row r="456" ht="15.75" customHeight="1">
      <x:c r="A456" s="1"/>
      <x:c r="B456" s="105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  <x:c r="CA456" s="1"/>
      <x:c r="CB456" s="1"/>
      <x:c r="CC456" s="1"/>
      <x:c r="CD456" s="1"/>
      <x:c r="CE456" s="1"/>
      <x:c r="CF456" s="1"/>
    </x:row>
    <x:row r="457" ht="15.75" customHeight="1">
      <x:c r="A457" s="1"/>
      <x:c r="B457" s="105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  <x:c r="CA457" s="1"/>
      <x:c r="CB457" s="1"/>
      <x:c r="CC457" s="1"/>
      <x:c r="CD457" s="1"/>
      <x:c r="CE457" s="1"/>
      <x:c r="CF457" s="1"/>
    </x:row>
    <x:row r="458" ht="15.75" customHeight="1">
      <x:c r="A458" s="1"/>
      <x:c r="B458" s="105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  <x:c r="CA458" s="1"/>
      <x:c r="CB458" s="1"/>
      <x:c r="CC458" s="1"/>
      <x:c r="CD458" s="1"/>
      <x:c r="CE458" s="1"/>
      <x:c r="CF458" s="1"/>
    </x:row>
    <x:row r="459" ht="15.75" customHeight="1">
      <x:c r="A459" s="1"/>
      <x:c r="B459" s="105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  <x:c r="CA459" s="1"/>
      <x:c r="CB459" s="1"/>
      <x:c r="CC459" s="1"/>
      <x:c r="CD459" s="1"/>
      <x:c r="CE459" s="1"/>
      <x:c r="CF459" s="1"/>
    </x:row>
    <x:row r="460" ht="15.75" customHeight="1">
      <x:c r="A460" s="1"/>
      <x:c r="B460" s="105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  <x:c r="CA460" s="1"/>
      <x:c r="CB460" s="1"/>
      <x:c r="CC460" s="1"/>
      <x:c r="CD460" s="1"/>
      <x:c r="CE460" s="1"/>
      <x:c r="CF460" s="1"/>
    </x:row>
    <x:row r="461" ht="15.75" customHeight="1">
      <x:c r="A461" s="1"/>
      <x:c r="B461" s="105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  <x:c r="CA461" s="1"/>
      <x:c r="CB461" s="1"/>
      <x:c r="CC461" s="1"/>
      <x:c r="CD461" s="1"/>
      <x:c r="CE461" s="1"/>
      <x:c r="CF461" s="1"/>
    </x:row>
    <x:row r="462" ht="15.75" customHeight="1">
      <x:c r="A462" s="1"/>
      <x:c r="B462" s="105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  <x:c r="CA462" s="1"/>
      <x:c r="CB462" s="1"/>
      <x:c r="CC462" s="1"/>
      <x:c r="CD462" s="1"/>
      <x:c r="CE462" s="1"/>
      <x:c r="CF462" s="1"/>
    </x:row>
    <x:row r="463" ht="15.75" customHeight="1">
      <x:c r="A463" s="1"/>
      <x:c r="B463" s="105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  <x:c r="CA463" s="1"/>
      <x:c r="CB463" s="1"/>
      <x:c r="CC463" s="1"/>
      <x:c r="CD463" s="1"/>
      <x:c r="CE463" s="1"/>
      <x:c r="CF463" s="1"/>
    </x:row>
    <x:row r="464" ht="15.75" customHeight="1">
      <x:c r="A464" s="1"/>
      <x:c r="B464" s="105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</x:row>
    <x:row r="465" ht="15.75" customHeight="1">
      <x:c r="A465" s="1"/>
      <x:c r="B465" s="105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  <x:c r="CA465" s="1"/>
      <x:c r="CB465" s="1"/>
      <x:c r="CC465" s="1"/>
      <x:c r="CD465" s="1"/>
      <x:c r="CE465" s="1"/>
      <x:c r="CF465" s="1"/>
    </x:row>
    <x:row r="466" ht="15.75" customHeight="1">
      <x:c r="A466" s="1"/>
      <x:c r="B466" s="105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  <x:c r="CA466" s="1"/>
      <x:c r="CB466" s="1"/>
      <x:c r="CC466" s="1"/>
      <x:c r="CD466" s="1"/>
      <x:c r="CE466" s="1"/>
      <x:c r="CF466" s="1"/>
    </x:row>
    <x:row r="467" ht="15.75" customHeight="1">
      <x:c r="A467" s="1"/>
      <x:c r="B467" s="105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  <x:c r="CA467" s="1"/>
      <x:c r="CB467" s="1"/>
      <x:c r="CC467" s="1"/>
      <x:c r="CD467" s="1"/>
      <x:c r="CE467" s="1"/>
      <x:c r="CF467" s="1"/>
    </x:row>
    <x:row r="468" ht="15.75" customHeight="1">
      <x:c r="A468" s="1"/>
      <x:c r="B468" s="105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  <x:c r="CA468" s="1"/>
      <x:c r="CB468" s="1"/>
      <x:c r="CC468" s="1"/>
      <x:c r="CD468" s="1"/>
      <x:c r="CE468" s="1"/>
      <x:c r="CF468" s="1"/>
    </x:row>
    <x:row r="469" ht="15.75" customHeight="1">
      <x:c r="A469" s="1"/>
      <x:c r="B469" s="105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  <x:c r="CA469" s="1"/>
      <x:c r="CB469" s="1"/>
      <x:c r="CC469" s="1"/>
      <x:c r="CD469" s="1"/>
      <x:c r="CE469" s="1"/>
      <x:c r="CF469" s="1"/>
    </x:row>
    <x:row r="470" ht="15.75" customHeight="1">
      <x:c r="A470" s="1"/>
      <x:c r="B470" s="105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  <x:c r="CA470" s="1"/>
      <x:c r="CB470" s="1"/>
      <x:c r="CC470" s="1"/>
      <x:c r="CD470" s="1"/>
      <x:c r="CE470" s="1"/>
      <x:c r="CF470" s="1"/>
    </x:row>
    <x:row r="471" ht="15.75" customHeight="1">
      <x:c r="A471" s="1"/>
      <x:c r="B471" s="105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  <x:c r="CA471" s="1"/>
      <x:c r="CB471" s="1"/>
      <x:c r="CC471" s="1"/>
      <x:c r="CD471" s="1"/>
      <x:c r="CE471" s="1"/>
      <x:c r="CF471" s="1"/>
    </x:row>
    <x:row r="472" ht="15.75" customHeight="1">
      <x:c r="A472" s="1"/>
      <x:c r="B472" s="105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  <x:c r="CA472" s="1"/>
      <x:c r="CB472" s="1"/>
      <x:c r="CC472" s="1"/>
      <x:c r="CD472" s="1"/>
      <x:c r="CE472" s="1"/>
      <x:c r="CF472" s="1"/>
    </x:row>
    <x:row r="473" ht="15.75" customHeight="1">
      <x:c r="A473" s="1"/>
      <x:c r="B473" s="105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  <x:c r="CA473" s="1"/>
      <x:c r="CB473" s="1"/>
      <x:c r="CC473" s="1"/>
      <x:c r="CD473" s="1"/>
      <x:c r="CE473" s="1"/>
      <x:c r="CF473" s="1"/>
    </x:row>
    <x:row r="474" ht="15.75" customHeight="1">
      <x:c r="A474" s="1"/>
      <x:c r="B474" s="105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  <x:c r="CA474" s="1"/>
      <x:c r="CB474" s="1"/>
      <x:c r="CC474" s="1"/>
      <x:c r="CD474" s="1"/>
      <x:c r="CE474" s="1"/>
      <x:c r="CF474" s="1"/>
    </x:row>
    <x:row r="475" ht="15.75" customHeight="1">
      <x:c r="A475" s="1"/>
      <x:c r="B475" s="105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  <x:c r="CA475" s="1"/>
      <x:c r="CB475" s="1"/>
      <x:c r="CC475" s="1"/>
      <x:c r="CD475" s="1"/>
      <x:c r="CE475" s="1"/>
      <x:c r="CF475" s="1"/>
    </x:row>
    <x:row r="476" ht="15.75" customHeight="1">
      <x:c r="A476" s="1"/>
      <x:c r="B476" s="105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  <x:c r="CA476" s="1"/>
      <x:c r="CB476" s="1"/>
      <x:c r="CC476" s="1"/>
      <x:c r="CD476" s="1"/>
      <x:c r="CE476" s="1"/>
      <x:c r="CF476" s="1"/>
    </x:row>
    <x:row r="477" ht="15.75" customHeight="1">
      <x:c r="A477" s="1"/>
      <x:c r="B477" s="105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  <x:c r="CA477" s="1"/>
      <x:c r="CB477" s="1"/>
      <x:c r="CC477" s="1"/>
      <x:c r="CD477" s="1"/>
      <x:c r="CE477" s="1"/>
      <x:c r="CF477" s="1"/>
    </x:row>
    <x:row r="478" ht="15.75" customHeight="1">
      <x:c r="A478" s="1"/>
      <x:c r="B478" s="105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  <x:c r="CA478" s="1"/>
      <x:c r="CB478" s="1"/>
      <x:c r="CC478" s="1"/>
      <x:c r="CD478" s="1"/>
      <x:c r="CE478" s="1"/>
      <x:c r="CF478" s="1"/>
    </x:row>
    <x:row r="479" ht="15.75" customHeight="1">
      <x:c r="A479" s="1"/>
      <x:c r="B479" s="105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  <x:c r="CA479" s="1"/>
      <x:c r="CB479" s="1"/>
      <x:c r="CC479" s="1"/>
      <x:c r="CD479" s="1"/>
      <x:c r="CE479" s="1"/>
      <x:c r="CF479" s="1"/>
    </x:row>
    <x:row r="480" ht="15.75" customHeight="1">
      <x:c r="A480" s="1"/>
      <x:c r="B480" s="105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  <x:c r="CA480" s="1"/>
      <x:c r="CB480" s="1"/>
      <x:c r="CC480" s="1"/>
      <x:c r="CD480" s="1"/>
      <x:c r="CE480" s="1"/>
      <x:c r="CF480" s="1"/>
    </x:row>
    <x:row r="481" ht="15.75" customHeight="1">
      <x:c r="A481" s="1"/>
      <x:c r="B481" s="105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  <x:c r="CA481" s="1"/>
      <x:c r="CB481" s="1"/>
      <x:c r="CC481" s="1"/>
      <x:c r="CD481" s="1"/>
      <x:c r="CE481" s="1"/>
      <x:c r="CF481" s="1"/>
    </x:row>
    <x:row r="482" ht="15.75" customHeight="1">
      <x:c r="A482" s="1"/>
      <x:c r="B482" s="105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  <x:c r="CA482" s="1"/>
      <x:c r="CB482" s="1"/>
      <x:c r="CC482" s="1"/>
      <x:c r="CD482" s="1"/>
      <x:c r="CE482" s="1"/>
      <x:c r="CF482" s="1"/>
    </x:row>
    <x:row r="483" ht="15.75" customHeight="1">
      <x:c r="A483" s="1"/>
      <x:c r="B483" s="105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  <x:c r="CA483" s="1"/>
      <x:c r="CB483" s="1"/>
      <x:c r="CC483" s="1"/>
      <x:c r="CD483" s="1"/>
      <x:c r="CE483" s="1"/>
      <x:c r="CF483" s="1"/>
    </x:row>
    <x:row r="484" ht="15.75" customHeight="1">
      <x:c r="A484" s="1"/>
      <x:c r="B484" s="105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  <x:c r="CA484" s="1"/>
      <x:c r="CB484" s="1"/>
      <x:c r="CC484" s="1"/>
      <x:c r="CD484" s="1"/>
      <x:c r="CE484" s="1"/>
      <x:c r="CF484" s="1"/>
    </x:row>
    <x:row r="485" ht="15.75" customHeight="1">
      <x:c r="A485" s="1"/>
      <x:c r="B485" s="105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  <x:c r="CA485" s="1"/>
      <x:c r="CB485" s="1"/>
      <x:c r="CC485" s="1"/>
      <x:c r="CD485" s="1"/>
      <x:c r="CE485" s="1"/>
      <x:c r="CF485" s="1"/>
    </x:row>
    <x:row r="486" ht="15.75" customHeight="1">
      <x:c r="A486" s="1"/>
      <x:c r="B486" s="105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  <x:c r="CA486" s="1"/>
      <x:c r="CB486" s="1"/>
      <x:c r="CC486" s="1"/>
      <x:c r="CD486" s="1"/>
      <x:c r="CE486" s="1"/>
      <x:c r="CF486" s="1"/>
    </x:row>
    <x:row r="487" ht="15.75" customHeight="1">
      <x:c r="A487" s="1"/>
      <x:c r="B487" s="105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  <x:c r="CA487" s="1"/>
      <x:c r="CB487" s="1"/>
      <x:c r="CC487" s="1"/>
      <x:c r="CD487" s="1"/>
      <x:c r="CE487" s="1"/>
      <x:c r="CF487" s="1"/>
    </x:row>
    <x:row r="488" ht="15.75" customHeight="1">
      <x:c r="A488" s="1"/>
      <x:c r="B488" s="105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  <x:c r="CA488" s="1"/>
      <x:c r="CB488" s="1"/>
      <x:c r="CC488" s="1"/>
      <x:c r="CD488" s="1"/>
      <x:c r="CE488" s="1"/>
      <x:c r="CF488" s="1"/>
    </x:row>
    <x:row r="489" ht="15.75" customHeight="1">
      <x:c r="A489" s="1"/>
      <x:c r="B489" s="105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  <x:c r="CA489" s="1"/>
      <x:c r="CB489" s="1"/>
      <x:c r="CC489" s="1"/>
      <x:c r="CD489" s="1"/>
      <x:c r="CE489" s="1"/>
      <x:c r="CF489" s="1"/>
    </x:row>
    <x:row r="490" ht="15.75" customHeight="1">
      <x:c r="A490" s="1"/>
      <x:c r="B490" s="105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  <x:c r="CA490" s="1"/>
      <x:c r="CB490" s="1"/>
      <x:c r="CC490" s="1"/>
      <x:c r="CD490" s="1"/>
      <x:c r="CE490" s="1"/>
      <x:c r="CF490" s="1"/>
    </x:row>
    <x:row r="491" ht="15.75" customHeight="1">
      <x:c r="A491" s="1"/>
      <x:c r="B491" s="105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  <x:c r="CA491" s="1"/>
      <x:c r="CB491" s="1"/>
      <x:c r="CC491" s="1"/>
      <x:c r="CD491" s="1"/>
      <x:c r="CE491" s="1"/>
      <x:c r="CF491" s="1"/>
    </x:row>
    <x:row r="492" ht="15.75" customHeight="1">
      <x:c r="A492" s="1"/>
      <x:c r="B492" s="105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  <x:c r="CA492" s="1"/>
      <x:c r="CB492" s="1"/>
      <x:c r="CC492" s="1"/>
      <x:c r="CD492" s="1"/>
      <x:c r="CE492" s="1"/>
      <x:c r="CF492" s="1"/>
    </x:row>
    <x:row r="493" ht="15.75" customHeight="1">
      <x:c r="A493" s="1"/>
      <x:c r="B493" s="105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  <x:c r="CA493" s="1"/>
      <x:c r="CB493" s="1"/>
      <x:c r="CC493" s="1"/>
      <x:c r="CD493" s="1"/>
      <x:c r="CE493" s="1"/>
      <x:c r="CF493" s="1"/>
    </x:row>
    <x:row r="494" ht="15.75" customHeight="1">
      <x:c r="A494" s="1"/>
      <x:c r="B494" s="105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  <x:c r="CA494" s="1"/>
      <x:c r="CB494" s="1"/>
      <x:c r="CC494" s="1"/>
      <x:c r="CD494" s="1"/>
      <x:c r="CE494" s="1"/>
      <x:c r="CF494" s="1"/>
    </x:row>
    <x:row r="495" ht="15.75" customHeight="1">
      <x:c r="A495" s="1"/>
      <x:c r="B495" s="105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  <x:c r="CA495" s="1"/>
      <x:c r="CB495" s="1"/>
      <x:c r="CC495" s="1"/>
      <x:c r="CD495" s="1"/>
      <x:c r="CE495" s="1"/>
      <x:c r="CF495" s="1"/>
    </x:row>
    <x:row r="496" ht="15.75" customHeight="1">
      <x:c r="A496" s="1"/>
      <x:c r="B496" s="105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  <x:c r="CA496" s="1"/>
      <x:c r="CB496" s="1"/>
      <x:c r="CC496" s="1"/>
      <x:c r="CD496" s="1"/>
      <x:c r="CE496" s="1"/>
      <x:c r="CF496" s="1"/>
    </x:row>
    <x:row r="497" ht="15.75" customHeight="1">
      <x:c r="A497" s="1"/>
      <x:c r="B497" s="105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  <x:c r="CA497" s="1"/>
      <x:c r="CB497" s="1"/>
      <x:c r="CC497" s="1"/>
      <x:c r="CD497" s="1"/>
      <x:c r="CE497" s="1"/>
      <x:c r="CF497" s="1"/>
    </x:row>
    <x:row r="498" ht="15.75" customHeight="1">
      <x:c r="A498" s="1"/>
      <x:c r="B498" s="105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  <x:c r="CA498" s="1"/>
      <x:c r="CB498" s="1"/>
      <x:c r="CC498" s="1"/>
      <x:c r="CD498" s="1"/>
      <x:c r="CE498" s="1"/>
      <x:c r="CF498" s="1"/>
    </x:row>
    <x:row r="499" ht="15.75" customHeight="1">
      <x:c r="A499" s="1"/>
      <x:c r="B499" s="105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  <x:c r="CA499" s="1"/>
      <x:c r="CB499" s="1"/>
      <x:c r="CC499" s="1"/>
      <x:c r="CD499" s="1"/>
      <x:c r="CE499" s="1"/>
      <x:c r="CF499" s="1"/>
    </x:row>
    <x:row r="500" ht="15.75" customHeight="1">
      <x:c r="A500" s="1"/>
      <x:c r="B500" s="105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  <x:c r="CA500" s="1"/>
      <x:c r="CB500" s="1"/>
      <x:c r="CC500" s="1"/>
      <x:c r="CD500" s="1"/>
      <x:c r="CE500" s="1"/>
      <x:c r="CF500" s="1"/>
    </x:row>
    <x:row r="501" ht="15.75" customHeight="1">
      <x:c r="A501" s="1"/>
      <x:c r="B501" s="105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  <x:c r="CA501" s="1"/>
      <x:c r="CB501" s="1"/>
      <x:c r="CC501" s="1"/>
      <x:c r="CD501" s="1"/>
      <x:c r="CE501" s="1"/>
      <x:c r="CF501" s="1"/>
    </x:row>
    <x:row r="502" ht="15.75" customHeight="1">
      <x:c r="A502" s="1"/>
      <x:c r="B502" s="105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  <x:c r="CA502" s="1"/>
      <x:c r="CB502" s="1"/>
      <x:c r="CC502" s="1"/>
      <x:c r="CD502" s="1"/>
      <x:c r="CE502" s="1"/>
      <x:c r="CF502" s="1"/>
    </x:row>
    <x:row r="503" ht="15.75" customHeight="1">
      <x:c r="A503" s="1"/>
      <x:c r="B503" s="105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</x:row>
    <x:row r="504" ht="15.75" customHeight="1">
      <x:c r="A504" s="1"/>
      <x:c r="B504" s="105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</x:row>
    <x:row r="505" ht="15.75" customHeight="1">
      <x:c r="A505" s="1"/>
      <x:c r="B505" s="105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  <x:c r="CA505" s="1"/>
      <x:c r="CB505" s="1"/>
      <x:c r="CC505" s="1"/>
      <x:c r="CD505" s="1"/>
      <x:c r="CE505" s="1"/>
      <x:c r="CF505" s="1"/>
    </x:row>
    <x:row r="506" ht="15.75" customHeight="1">
      <x:c r="A506" s="1"/>
      <x:c r="B506" s="105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  <x:c r="CA506" s="1"/>
      <x:c r="CB506" s="1"/>
      <x:c r="CC506" s="1"/>
      <x:c r="CD506" s="1"/>
      <x:c r="CE506" s="1"/>
      <x:c r="CF506" s="1"/>
    </x:row>
    <x:row r="507" ht="15.75" customHeight="1">
      <x:c r="A507" s="1"/>
      <x:c r="B507" s="105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  <x:c r="CA507" s="1"/>
      <x:c r="CB507" s="1"/>
      <x:c r="CC507" s="1"/>
      <x:c r="CD507" s="1"/>
      <x:c r="CE507" s="1"/>
      <x:c r="CF507" s="1"/>
    </x:row>
    <x:row r="508" ht="15.75" customHeight="1">
      <x:c r="A508" s="1"/>
      <x:c r="B508" s="105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  <x:c r="CA508" s="1"/>
      <x:c r="CB508" s="1"/>
      <x:c r="CC508" s="1"/>
      <x:c r="CD508" s="1"/>
      <x:c r="CE508" s="1"/>
      <x:c r="CF508" s="1"/>
    </x:row>
    <x:row r="509" ht="15.75" customHeight="1">
      <x:c r="A509" s="1"/>
      <x:c r="B509" s="105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  <x:c r="CA509" s="1"/>
      <x:c r="CB509" s="1"/>
      <x:c r="CC509" s="1"/>
      <x:c r="CD509" s="1"/>
      <x:c r="CE509" s="1"/>
      <x:c r="CF509" s="1"/>
    </x:row>
    <x:row r="510" ht="15.75" customHeight="1">
      <x:c r="A510" s="1"/>
      <x:c r="B510" s="105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  <x:c r="CA510" s="1"/>
      <x:c r="CB510" s="1"/>
      <x:c r="CC510" s="1"/>
      <x:c r="CD510" s="1"/>
      <x:c r="CE510" s="1"/>
      <x:c r="CF510" s="1"/>
    </x:row>
    <x:row r="511" ht="15.75" customHeight="1">
      <x:c r="A511" s="1"/>
      <x:c r="B511" s="105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  <x:c r="CA511" s="1"/>
      <x:c r="CB511" s="1"/>
      <x:c r="CC511" s="1"/>
      <x:c r="CD511" s="1"/>
      <x:c r="CE511" s="1"/>
      <x:c r="CF511" s="1"/>
    </x:row>
    <x:row r="512" ht="15.75" customHeight="1">
      <x:c r="A512" s="1"/>
      <x:c r="B512" s="105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  <x:c r="CA512" s="1"/>
      <x:c r="CB512" s="1"/>
      <x:c r="CC512" s="1"/>
      <x:c r="CD512" s="1"/>
      <x:c r="CE512" s="1"/>
      <x:c r="CF512" s="1"/>
    </x:row>
    <x:row r="513" ht="15.75" customHeight="1">
      <x:c r="A513" s="1"/>
      <x:c r="B513" s="105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  <x:c r="CA513" s="1"/>
      <x:c r="CB513" s="1"/>
      <x:c r="CC513" s="1"/>
      <x:c r="CD513" s="1"/>
      <x:c r="CE513" s="1"/>
      <x:c r="CF513" s="1"/>
    </x:row>
    <x:row r="514" ht="15.75" customHeight="1">
      <x:c r="A514" s="1"/>
      <x:c r="B514" s="105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  <x:c r="CA514" s="1"/>
      <x:c r="CB514" s="1"/>
      <x:c r="CC514" s="1"/>
      <x:c r="CD514" s="1"/>
      <x:c r="CE514" s="1"/>
      <x:c r="CF514" s="1"/>
    </x:row>
    <x:row r="515" ht="15.75" customHeight="1">
      <x:c r="A515" s="1"/>
      <x:c r="B515" s="105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  <x:c r="CA515" s="1"/>
      <x:c r="CB515" s="1"/>
      <x:c r="CC515" s="1"/>
      <x:c r="CD515" s="1"/>
      <x:c r="CE515" s="1"/>
      <x:c r="CF515" s="1"/>
    </x:row>
    <x:row r="516" ht="15.75" customHeight="1">
      <x:c r="A516" s="1"/>
      <x:c r="B516" s="105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  <x:c r="CA516" s="1"/>
      <x:c r="CB516" s="1"/>
      <x:c r="CC516" s="1"/>
      <x:c r="CD516" s="1"/>
      <x:c r="CE516" s="1"/>
      <x:c r="CF516" s="1"/>
    </x:row>
    <x:row r="517" ht="15.75" customHeight="1">
      <x:c r="A517" s="1"/>
      <x:c r="B517" s="105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  <x:c r="CA517" s="1"/>
      <x:c r="CB517" s="1"/>
      <x:c r="CC517" s="1"/>
      <x:c r="CD517" s="1"/>
      <x:c r="CE517" s="1"/>
      <x:c r="CF517" s="1"/>
    </x:row>
    <x:row r="518" ht="15.75" customHeight="1">
      <x:c r="A518" s="1"/>
      <x:c r="B518" s="105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  <x:c r="CA518" s="1"/>
      <x:c r="CB518" s="1"/>
      <x:c r="CC518" s="1"/>
      <x:c r="CD518" s="1"/>
      <x:c r="CE518" s="1"/>
      <x:c r="CF518" s="1"/>
    </x:row>
    <x:row r="519" ht="15.75" customHeight="1">
      <x:c r="A519" s="1"/>
      <x:c r="B519" s="105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  <x:c r="CA519" s="1"/>
      <x:c r="CB519" s="1"/>
      <x:c r="CC519" s="1"/>
      <x:c r="CD519" s="1"/>
      <x:c r="CE519" s="1"/>
      <x:c r="CF519" s="1"/>
    </x:row>
    <x:row r="520" ht="15.75" customHeight="1">
      <x:c r="A520" s="1"/>
      <x:c r="B520" s="105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  <x:c r="CA520" s="1"/>
      <x:c r="CB520" s="1"/>
      <x:c r="CC520" s="1"/>
      <x:c r="CD520" s="1"/>
      <x:c r="CE520" s="1"/>
      <x:c r="CF520" s="1"/>
    </x:row>
    <x:row r="521" ht="15.75" customHeight="1">
      <x:c r="A521" s="1"/>
      <x:c r="B521" s="105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  <x:c r="CA521" s="1"/>
      <x:c r="CB521" s="1"/>
      <x:c r="CC521" s="1"/>
      <x:c r="CD521" s="1"/>
      <x:c r="CE521" s="1"/>
      <x:c r="CF521" s="1"/>
    </x:row>
    <x:row r="522" ht="15.75" customHeight="1">
      <x:c r="A522" s="1"/>
      <x:c r="B522" s="105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  <x:c r="CA522" s="1"/>
      <x:c r="CB522" s="1"/>
      <x:c r="CC522" s="1"/>
      <x:c r="CD522" s="1"/>
      <x:c r="CE522" s="1"/>
      <x:c r="CF522" s="1"/>
    </x:row>
    <x:row r="523" ht="15.75" customHeight="1">
      <x:c r="A523" s="1"/>
      <x:c r="B523" s="105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  <x:c r="CA523" s="1"/>
      <x:c r="CB523" s="1"/>
      <x:c r="CC523" s="1"/>
      <x:c r="CD523" s="1"/>
      <x:c r="CE523" s="1"/>
      <x:c r="CF523" s="1"/>
    </x:row>
    <x:row r="524" ht="15.75" customHeight="1">
      <x:c r="A524" s="1"/>
      <x:c r="B524" s="105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  <x:c r="CA524" s="1"/>
      <x:c r="CB524" s="1"/>
      <x:c r="CC524" s="1"/>
      <x:c r="CD524" s="1"/>
      <x:c r="CE524" s="1"/>
      <x:c r="CF524" s="1"/>
    </x:row>
    <x:row r="525" ht="15.75" customHeight="1">
      <x:c r="A525" s="1"/>
      <x:c r="B525" s="105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  <x:c r="CA525" s="1"/>
      <x:c r="CB525" s="1"/>
      <x:c r="CC525" s="1"/>
      <x:c r="CD525" s="1"/>
      <x:c r="CE525" s="1"/>
      <x:c r="CF525" s="1"/>
    </x:row>
    <x:row r="526" ht="15.75" customHeight="1">
      <x:c r="A526" s="1"/>
      <x:c r="B526" s="105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</x:row>
    <x:row r="527" ht="15.75" customHeight="1">
      <x:c r="A527" s="1"/>
      <x:c r="B527" s="105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  <x:c r="CA527" s="1"/>
      <x:c r="CB527" s="1"/>
      <x:c r="CC527" s="1"/>
      <x:c r="CD527" s="1"/>
      <x:c r="CE527" s="1"/>
      <x:c r="CF527" s="1"/>
    </x:row>
    <x:row r="528" ht="15.75" customHeight="1">
      <x:c r="A528" s="1"/>
      <x:c r="B528" s="105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  <x:c r="CA528" s="1"/>
      <x:c r="CB528" s="1"/>
      <x:c r="CC528" s="1"/>
      <x:c r="CD528" s="1"/>
      <x:c r="CE528" s="1"/>
      <x:c r="CF528" s="1"/>
    </x:row>
    <x:row r="529" ht="15.75" customHeight="1">
      <x:c r="A529" s="1"/>
      <x:c r="B529" s="105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  <x:c r="CA529" s="1"/>
      <x:c r="CB529" s="1"/>
      <x:c r="CC529" s="1"/>
      <x:c r="CD529" s="1"/>
      <x:c r="CE529" s="1"/>
      <x:c r="CF529" s="1"/>
    </x:row>
    <x:row r="530" ht="15.75" customHeight="1">
      <x:c r="A530" s="1"/>
      <x:c r="B530" s="105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  <x:c r="CA530" s="1"/>
      <x:c r="CB530" s="1"/>
      <x:c r="CC530" s="1"/>
      <x:c r="CD530" s="1"/>
      <x:c r="CE530" s="1"/>
      <x:c r="CF530" s="1"/>
    </x:row>
    <x:row r="531" ht="15.75" customHeight="1">
      <x:c r="A531" s="1"/>
      <x:c r="B531" s="105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  <x:c r="CA531" s="1"/>
      <x:c r="CB531" s="1"/>
      <x:c r="CC531" s="1"/>
      <x:c r="CD531" s="1"/>
      <x:c r="CE531" s="1"/>
      <x:c r="CF531" s="1"/>
    </x:row>
    <x:row r="532" ht="15.75" customHeight="1">
      <x:c r="A532" s="1"/>
      <x:c r="B532" s="105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  <x:c r="CA532" s="1"/>
      <x:c r="CB532" s="1"/>
      <x:c r="CC532" s="1"/>
      <x:c r="CD532" s="1"/>
      <x:c r="CE532" s="1"/>
      <x:c r="CF532" s="1"/>
    </x:row>
    <x:row r="533" ht="15.75" customHeight="1">
      <x:c r="A533" s="1"/>
      <x:c r="B533" s="105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  <x:c r="CA533" s="1"/>
      <x:c r="CB533" s="1"/>
      <x:c r="CC533" s="1"/>
      <x:c r="CD533" s="1"/>
      <x:c r="CE533" s="1"/>
      <x:c r="CF533" s="1"/>
    </x:row>
    <x:row r="534" ht="15.75" customHeight="1">
      <x:c r="A534" s="1"/>
      <x:c r="B534" s="105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  <x:c r="CA534" s="1"/>
      <x:c r="CB534" s="1"/>
      <x:c r="CC534" s="1"/>
      <x:c r="CD534" s="1"/>
      <x:c r="CE534" s="1"/>
      <x:c r="CF534" s="1"/>
    </x:row>
    <x:row r="535" ht="15.75" customHeight="1">
      <x:c r="A535" s="1"/>
      <x:c r="B535" s="105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  <x:c r="CA535" s="1"/>
      <x:c r="CB535" s="1"/>
      <x:c r="CC535" s="1"/>
      <x:c r="CD535" s="1"/>
      <x:c r="CE535" s="1"/>
      <x:c r="CF535" s="1"/>
    </x:row>
    <x:row r="536" ht="15.75" customHeight="1">
      <x:c r="A536" s="1"/>
      <x:c r="B536" s="105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  <x:c r="CA536" s="1"/>
      <x:c r="CB536" s="1"/>
      <x:c r="CC536" s="1"/>
      <x:c r="CD536" s="1"/>
      <x:c r="CE536" s="1"/>
      <x:c r="CF536" s="1"/>
    </x:row>
    <x:row r="537" ht="15.75" customHeight="1">
      <x:c r="A537" s="1"/>
      <x:c r="B537" s="105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  <x:c r="CA537" s="1"/>
      <x:c r="CB537" s="1"/>
      <x:c r="CC537" s="1"/>
      <x:c r="CD537" s="1"/>
      <x:c r="CE537" s="1"/>
      <x:c r="CF537" s="1"/>
    </x:row>
    <x:row r="538" ht="15.75" customHeight="1">
      <x:c r="A538" s="1"/>
      <x:c r="B538" s="105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  <x:c r="CA538" s="1"/>
      <x:c r="CB538" s="1"/>
      <x:c r="CC538" s="1"/>
      <x:c r="CD538" s="1"/>
      <x:c r="CE538" s="1"/>
      <x:c r="CF538" s="1"/>
    </x:row>
    <x:row r="539" ht="15.75" customHeight="1">
      <x:c r="A539" s="1"/>
      <x:c r="B539" s="105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  <x:c r="CA539" s="1"/>
      <x:c r="CB539" s="1"/>
      <x:c r="CC539" s="1"/>
      <x:c r="CD539" s="1"/>
      <x:c r="CE539" s="1"/>
      <x:c r="CF539" s="1"/>
    </x:row>
    <x:row r="540" ht="15.75" customHeight="1">
      <x:c r="A540" s="1"/>
      <x:c r="B540" s="105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  <x:c r="CA540" s="1"/>
      <x:c r="CB540" s="1"/>
      <x:c r="CC540" s="1"/>
      <x:c r="CD540" s="1"/>
      <x:c r="CE540" s="1"/>
      <x:c r="CF540" s="1"/>
    </x:row>
    <x:row r="541" ht="15.75" customHeight="1">
      <x:c r="A541" s="1"/>
      <x:c r="B541" s="105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  <x:c r="CA541" s="1"/>
      <x:c r="CB541" s="1"/>
      <x:c r="CC541" s="1"/>
      <x:c r="CD541" s="1"/>
      <x:c r="CE541" s="1"/>
      <x:c r="CF541" s="1"/>
    </x:row>
    <x:row r="542" ht="15.75" customHeight="1">
      <x:c r="A542" s="1"/>
      <x:c r="B542" s="105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  <x:c r="CA542" s="1"/>
      <x:c r="CB542" s="1"/>
      <x:c r="CC542" s="1"/>
      <x:c r="CD542" s="1"/>
      <x:c r="CE542" s="1"/>
      <x:c r="CF542" s="1"/>
    </x:row>
    <x:row r="543" ht="15.75" customHeight="1">
      <x:c r="A543" s="1"/>
      <x:c r="B543" s="105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  <x:c r="CA543" s="1"/>
      <x:c r="CB543" s="1"/>
      <x:c r="CC543" s="1"/>
      <x:c r="CD543" s="1"/>
      <x:c r="CE543" s="1"/>
      <x:c r="CF543" s="1"/>
    </x:row>
    <x:row r="544" ht="15.75" customHeight="1">
      <x:c r="A544" s="1"/>
      <x:c r="B544" s="105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  <x:c r="CA544" s="1"/>
      <x:c r="CB544" s="1"/>
      <x:c r="CC544" s="1"/>
      <x:c r="CD544" s="1"/>
      <x:c r="CE544" s="1"/>
      <x:c r="CF544" s="1"/>
    </x:row>
    <x:row r="545" ht="15.75" customHeight="1">
      <x:c r="A545" s="1"/>
      <x:c r="B545" s="105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  <x:c r="CA545" s="1"/>
      <x:c r="CB545" s="1"/>
      <x:c r="CC545" s="1"/>
      <x:c r="CD545" s="1"/>
      <x:c r="CE545" s="1"/>
      <x:c r="CF545" s="1"/>
    </x:row>
    <x:row r="546" ht="15.75" customHeight="1">
      <x:c r="A546" s="1"/>
      <x:c r="B546" s="105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  <x:c r="CA546" s="1"/>
      <x:c r="CB546" s="1"/>
      <x:c r="CC546" s="1"/>
      <x:c r="CD546" s="1"/>
      <x:c r="CE546" s="1"/>
      <x:c r="CF546" s="1"/>
    </x:row>
    <x:row r="547" ht="15.75" customHeight="1">
      <x:c r="A547" s="1"/>
      <x:c r="B547" s="105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</x:row>
    <x:row r="548" ht="15.75" customHeight="1">
      <x:c r="A548" s="1"/>
      <x:c r="B548" s="105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</x:row>
    <x:row r="549" ht="15.75" customHeight="1">
      <x:c r="A549" s="1"/>
      <x:c r="B549" s="105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</x:row>
    <x:row r="550" ht="15.75" customHeight="1">
      <x:c r="A550" s="1"/>
      <x:c r="B550" s="105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</x:row>
    <x:row r="551" ht="15.75" customHeight="1">
      <x:c r="A551" s="1"/>
      <x:c r="B551" s="105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</x:row>
    <x:row r="552" ht="15.75" customHeight="1">
      <x:c r="A552" s="1"/>
      <x:c r="B552" s="105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</x:row>
    <x:row r="553" ht="15.75" customHeight="1">
      <x:c r="A553" s="1"/>
      <x:c r="B553" s="105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</x:row>
    <x:row r="554" ht="15.75" customHeight="1">
      <x:c r="A554" s="1"/>
      <x:c r="B554" s="105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</x:row>
    <x:row r="555" ht="15.75" customHeight="1">
      <x:c r="A555" s="1"/>
      <x:c r="B555" s="105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</x:row>
    <x:row r="556" ht="15.75" customHeight="1">
      <x:c r="A556" s="1"/>
      <x:c r="B556" s="105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</x:row>
    <x:row r="557" ht="15.75" customHeight="1">
      <x:c r="A557" s="1"/>
      <x:c r="B557" s="105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</x:row>
    <x:row r="558" ht="15.75" customHeight="1">
      <x:c r="A558" s="1"/>
      <x:c r="B558" s="105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</x:row>
    <x:row r="559" ht="15.75" customHeight="1">
      <x:c r="A559" s="1"/>
      <x:c r="B559" s="105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</x:row>
    <x:row r="560" ht="15.75" customHeight="1">
      <x:c r="A560" s="1"/>
      <x:c r="B560" s="105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</x:row>
    <x:row r="561" ht="15.75" customHeight="1">
      <x:c r="A561" s="1"/>
      <x:c r="B561" s="105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</x:row>
    <x:row r="562" ht="15.75" customHeight="1">
      <x:c r="A562" s="1"/>
      <x:c r="B562" s="105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</x:row>
    <x:row r="563" ht="15.75" customHeight="1">
      <x:c r="A563" s="1"/>
      <x:c r="B563" s="105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</x:row>
    <x:row r="564" ht="15.75" customHeight="1">
      <x:c r="A564" s="1"/>
      <x:c r="B564" s="105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</x:row>
    <x:row r="565" ht="15.75" customHeight="1">
      <x:c r="A565" s="1"/>
      <x:c r="B565" s="105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</x:row>
    <x:row r="566" ht="15.75" customHeight="1">
      <x:c r="A566" s="1"/>
      <x:c r="B566" s="105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  <x:c r="CA566" s="1"/>
      <x:c r="CB566" s="1"/>
      <x:c r="CC566" s="1"/>
      <x:c r="CD566" s="1"/>
      <x:c r="CE566" s="1"/>
      <x:c r="CF566" s="1"/>
    </x:row>
    <x:row r="567" ht="15.75" customHeight="1">
      <x:c r="A567" s="1"/>
      <x:c r="B567" s="105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  <x:c r="CA567" s="1"/>
      <x:c r="CB567" s="1"/>
      <x:c r="CC567" s="1"/>
      <x:c r="CD567" s="1"/>
      <x:c r="CE567" s="1"/>
      <x:c r="CF567" s="1"/>
    </x:row>
    <x:row r="568" ht="15.75" customHeight="1">
      <x:c r="A568" s="1"/>
      <x:c r="B568" s="105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  <x:c r="CA568" s="1"/>
      <x:c r="CB568" s="1"/>
      <x:c r="CC568" s="1"/>
      <x:c r="CD568" s="1"/>
      <x:c r="CE568" s="1"/>
      <x:c r="CF568" s="1"/>
    </x:row>
    <x:row r="569" ht="15.75" customHeight="1">
      <x:c r="A569" s="1"/>
      <x:c r="B569" s="105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  <x:c r="CA569" s="1"/>
      <x:c r="CB569" s="1"/>
      <x:c r="CC569" s="1"/>
      <x:c r="CD569" s="1"/>
      <x:c r="CE569" s="1"/>
      <x:c r="CF569" s="1"/>
    </x:row>
    <x:row r="570" ht="15.75" customHeight="1">
      <x:c r="A570" s="1"/>
      <x:c r="B570" s="105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  <x:c r="CA570" s="1"/>
      <x:c r="CB570" s="1"/>
      <x:c r="CC570" s="1"/>
      <x:c r="CD570" s="1"/>
      <x:c r="CE570" s="1"/>
      <x:c r="CF570" s="1"/>
    </x:row>
    <x:row r="571" ht="15.75" customHeight="1">
      <x:c r="A571" s="1"/>
      <x:c r="B571" s="105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  <x:c r="CA571" s="1"/>
      <x:c r="CB571" s="1"/>
      <x:c r="CC571" s="1"/>
      <x:c r="CD571" s="1"/>
      <x:c r="CE571" s="1"/>
      <x:c r="CF571" s="1"/>
    </x:row>
    <x:row r="572" ht="15.75" customHeight="1">
      <x:c r="A572" s="1"/>
      <x:c r="B572" s="105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</x:row>
    <x:row r="573" ht="15.75" customHeight="1">
      <x:c r="A573" s="1"/>
      <x:c r="B573" s="105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  <x:c r="CA573" s="1"/>
      <x:c r="CB573" s="1"/>
      <x:c r="CC573" s="1"/>
      <x:c r="CD573" s="1"/>
      <x:c r="CE573" s="1"/>
      <x:c r="CF573" s="1"/>
    </x:row>
    <x:row r="574" ht="15.75" customHeight="1">
      <x:c r="A574" s="1"/>
      <x:c r="B574" s="105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  <x:c r="CA574" s="1"/>
      <x:c r="CB574" s="1"/>
      <x:c r="CC574" s="1"/>
      <x:c r="CD574" s="1"/>
      <x:c r="CE574" s="1"/>
      <x:c r="CF574" s="1"/>
    </x:row>
    <x:row r="575" ht="15.75" customHeight="1">
      <x:c r="A575" s="1"/>
      <x:c r="B575" s="105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  <x:c r="CA575" s="1"/>
      <x:c r="CB575" s="1"/>
      <x:c r="CC575" s="1"/>
      <x:c r="CD575" s="1"/>
      <x:c r="CE575" s="1"/>
      <x:c r="CF575" s="1"/>
    </x:row>
    <x:row r="576" ht="15.75" customHeight="1">
      <x:c r="A576" s="1"/>
      <x:c r="B576" s="105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  <x:c r="CA576" s="1"/>
      <x:c r="CB576" s="1"/>
      <x:c r="CC576" s="1"/>
      <x:c r="CD576" s="1"/>
      <x:c r="CE576" s="1"/>
      <x:c r="CF576" s="1"/>
    </x:row>
    <x:row r="577" ht="15.75" customHeight="1">
      <x:c r="A577" s="1"/>
      <x:c r="B577" s="105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  <x:c r="CA577" s="1"/>
      <x:c r="CB577" s="1"/>
      <x:c r="CC577" s="1"/>
      <x:c r="CD577" s="1"/>
      <x:c r="CE577" s="1"/>
      <x:c r="CF577" s="1"/>
    </x:row>
    <x:row r="578" ht="15.75" customHeight="1">
      <x:c r="A578" s="1"/>
      <x:c r="B578" s="105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  <x:c r="CA578" s="1"/>
      <x:c r="CB578" s="1"/>
      <x:c r="CC578" s="1"/>
      <x:c r="CD578" s="1"/>
      <x:c r="CE578" s="1"/>
      <x:c r="CF578" s="1"/>
    </x:row>
    <x:row r="579" ht="15.75" customHeight="1">
      <x:c r="A579" s="1"/>
      <x:c r="B579" s="105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  <x:c r="CA579" s="1"/>
      <x:c r="CB579" s="1"/>
      <x:c r="CC579" s="1"/>
      <x:c r="CD579" s="1"/>
      <x:c r="CE579" s="1"/>
      <x:c r="CF579" s="1"/>
    </x:row>
    <x:row r="580" ht="15.75" customHeight="1">
      <x:c r="A580" s="1"/>
      <x:c r="B580" s="105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  <x:c r="CA580" s="1"/>
      <x:c r="CB580" s="1"/>
      <x:c r="CC580" s="1"/>
      <x:c r="CD580" s="1"/>
      <x:c r="CE580" s="1"/>
      <x:c r="CF580" s="1"/>
    </x:row>
    <x:row r="581" ht="15.75" customHeight="1">
      <x:c r="A581" s="1"/>
      <x:c r="B581" s="105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  <x:c r="CA581" s="1"/>
      <x:c r="CB581" s="1"/>
      <x:c r="CC581" s="1"/>
      <x:c r="CD581" s="1"/>
      <x:c r="CE581" s="1"/>
      <x:c r="CF581" s="1"/>
    </x:row>
    <x:row r="582" ht="15.75" customHeight="1">
      <x:c r="A582" s="1"/>
      <x:c r="B582" s="105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  <x:c r="CA582" s="1"/>
      <x:c r="CB582" s="1"/>
      <x:c r="CC582" s="1"/>
      <x:c r="CD582" s="1"/>
      <x:c r="CE582" s="1"/>
      <x:c r="CF582" s="1"/>
    </x:row>
    <x:row r="583" ht="15.75" customHeight="1">
      <x:c r="A583" s="1"/>
      <x:c r="B583" s="105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  <x:c r="CA583" s="1"/>
      <x:c r="CB583" s="1"/>
      <x:c r="CC583" s="1"/>
      <x:c r="CD583" s="1"/>
      <x:c r="CE583" s="1"/>
      <x:c r="CF583" s="1"/>
    </x:row>
    <x:row r="584" ht="15.75" customHeight="1">
      <x:c r="A584" s="1"/>
      <x:c r="B584" s="105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  <x:c r="CA584" s="1"/>
      <x:c r="CB584" s="1"/>
      <x:c r="CC584" s="1"/>
      <x:c r="CD584" s="1"/>
      <x:c r="CE584" s="1"/>
      <x:c r="CF584" s="1"/>
    </x:row>
    <x:row r="585" ht="15.75" customHeight="1">
      <x:c r="A585" s="1"/>
      <x:c r="B585" s="105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</x:row>
    <x:row r="586" ht="15.75" customHeight="1">
      <x:c r="A586" s="1"/>
      <x:c r="B586" s="105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</x:row>
    <x:row r="587" ht="15.75" customHeight="1">
      <x:c r="A587" s="1"/>
      <x:c r="B587" s="105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  <x:c r="CA587" s="1"/>
      <x:c r="CB587" s="1"/>
      <x:c r="CC587" s="1"/>
      <x:c r="CD587" s="1"/>
      <x:c r="CE587" s="1"/>
      <x:c r="CF587" s="1"/>
    </x:row>
    <x:row r="588" ht="15.75" customHeight="1">
      <x:c r="A588" s="1"/>
      <x:c r="B588" s="105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  <x:c r="CA588" s="1"/>
      <x:c r="CB588" s="1"/>
      <x:c r="CC588" s="1"/>
      <x:c r="CD588" s="1"/>
      <x:c r="CE588" s="1"/>
      <x:c r="CF588" s="1"/>
    </x:row>
    <x:row r="589" ht="15.75" customHeight="1">
      <x:c r="A589" s="1"/>
      <x:c r="B589" s="105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  <x:c r="CA589" s="1"/>
      <x:c r="CB589" s="1"/>
      <x:c r="CC589" s="1"/>
      <x:c r="CD589" s="1"/>
      <x:c r="CE589" s="1"/>
      <x:c r="CF589" s="1"/>
    </x:row>
    <x:row r="590" ht="15.75" customHeight="1">
      <x:c r="A590" s="1"/>
      <x:c r="B590" s="105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  <x:c r="CA590" s="1"/>
      <x:c r="CB590" s="1"/>
      <x:c r="CC590" s="1"/>
      <x:c r="CD590" s="1"/>
      <x:c r="CE590" s="1"/>
      <x:c r="CF590" s="1"/>
    </x:row>
    <x:row r="591" ht="15.75" customHeight="1">
      <x:c r="A591" s="1"/>
      <x:c r="B591" s="105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  <x:c r="CA591" s="1"/>
      <x:c r="CB591" s="1"/>
      <x:c r="CC591" s="1"/>
      <x:c r="CD591" s="1"/>
      <x:c r="CE591" s="1"/>
      <x:c r="CF591" s="1"/>
    </x:row>
    <x:row r="592" ht="15.75" customHeight="1">
      <x:c r="A592" s="1"/>
      <x:c r="B592" s="105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  <x:c r="CA592" s="1"/>
      <x:c r="CB592" s="1"/>
      <x:c r="CC592" s="1"/>
      <x:c r="CD592" s="1"/>
      <x:c r="CE592" s="1"/>
      <x:c r="CF592" s="1"/>
    </x:row>
    <x:row r="593" ht="15.75" customHeight="1">
      <x:c r="A593" s="1"/>
      <x:c r="B593" s="105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  <x:c r="CA593" s="1"/>
      <x:c r="CB593" s="1"/>
      <x:c r="CC593" s="1"/>
      <x:c r="CD593" s="1"/>
      <x:c r="CE593" s="1"/>
      <x:c r="CF593" s="1"/>
    </x:row>
    <x:row r="594" ht="15.75" customHeight="1">
      <x:c r="A594" s="1"/>
      <x:c r="B594" s="105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  <x:c r="CA594" s="1"/>
      <x:c r="CB594" s="1"/>
      <x:c r="CC594" s="1"/>
      <x:c r="CD594" s="1"/>
      <x:c r="CE594" s="1"/>
      <x:c r="CF594" s="1"/>
    </x:row>
    <x:row r="595" ht="15.75" customHeight="1">
      <x:c r="A595" s="1"/>
      <x:c r="B595" s="105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  <x:c r="CA595" s="1"/>
      <x:c r="CB595" s="1"/>
      <x:c r="CC595" s="1"/>
      <x:c r="CD595" s="1"/>
      <x:c r="CE595" s="1"/>
      <x:c r="CF595" s="1"/>
    </x:row>
    <x:row r="596" ht="15.75" customHeight="1">
      <x:c r="A596" s="1"/>
      <x:c r="B596" s="105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</x:row>
    <x:row r="597" ht="15.75" customHeight="1">
      <x:c r="A597" s="1"/>
      <x:c r="B597" s="105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</x:row>
    <x:row r="598" ht="15.75" customHeight="1">
      <x:c r="A598" s="1"/>
      <x:c r="B598" s="105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  <x:c r="CA598" s="1"/>
      <x:c r="CB598" s="1"/>
      <x:c r="CC598" s="1"/>
      <x:c r="CD598" s="1"/>
      <x:c r="CE598" s="1"/>
      <x:c r="CF598" s="1"/>
    </x:row>
    <x:row r="599" ht="15.75" customHeight="1">
      <x:c r="A599" s="1"/>
      <x:c r="B599" s="105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  <x:c r="CA599" s="1"/>
      <x:c r="CB599" s="1"/>
      <x:c r="CC599" s="1"/>
      <x:c r="CD599" s="1"/>
      <x:c r="CE599" s="1"/>
      <x:c r="CF599" s="1"/>
    </x:row>
    <x:row r="600" ht="15.75" customHeight="1">
      <x:c r="A600" s="1"/>
      <x:c r="B600" s="105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  <x:c r="CA600" s="1"/>
      <x:c r="CB600" s="1"/>
      <x:c r="CC600" s="1"/>
      <x:c r="CD600" s="1"/>
      <x:c r="CE600" s="1"/>
      <x:c r="CF600" s="1"/>
    </x:row>
    <x:row r="601" ht="15.75" customHeight="1">
      <x:c r="A601" s="1"/>
      <x:c r="B601" s="105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  <x:c r="CA601" s="1"/>
      <x:c r="CB601" s="1"/>
      <x:c r="CC601" s="1"/>
      <x:c r="CD601" s="1"/>
      <x:c r="CE601" s="1"/>
      <x:c r="CF601" s="1"/>
    </x:row>
    <x:row r="602" ht="15.75" customHeight="1">
      <x:c r="A602" s="1"/>
      <x:c r="B602" s="105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  <x:c r="CA602" s="1"/>
      <x:c r="CB602" s="1"/>
      <x:c r="CC602" s="1"/>
      <x:c r="CD602" s="1"/>
      <x:c r="CE602" s="1"/>
      <x:c r="CF602" s="1"/>
    </x:row>
    <x:row r="603" ht="15.75" customHeight="1">
      <x:c r="A603" s="1"/>
      <x:c r="B603" s="105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  <x:c r="CA603" s="1"/>
      <x:c r="CB603" s="1"/>
      <x:c r="CC603" s="1"/>
      <x:c r="CD603" s="1"/>
      <x:c r="CE603" s="1"/>
      <x:c r="CF603" s="1"/>
    </x:row>
    <x:row r="604" ht="15.75" customHeight="1">
      <x:c r="A604" s="1"/>
      <x:c r="B604" s="105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  <x:c r="CA604" s="1"/>
      <x:c r="CB604" s="1"/>
      <x:c r="CC604" s="1"/>
      <x:c r="CD604" s="1"/>
      <x:c r="CE604" s="1"/>
      <x:c r="CF604" s="1"/>
    </x:row>
    <x:row r="605" ht="15.75" customHeight="1">
      <x:c r="A605" s="1"/>
      <x:c r="B605" s="105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  <x:c r="CA605" s="1"/>
      <x:c r="CB605" s="1"/>
      <x:c r="CC605" s="1"/>
      <x:c r="CD605" s="1"/>
      <x:c r="CE605" s="1"/>
      <x:c r="CF605" s="1"/>
    </x:row>
    <x:row r="606" ht="15.75" customHeight="1">
      <x:c r="A606" s="1"/>
      <x:c r="B606" s="105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  <x:c r="CA606" s="1"/>
      <x:c r="CB606" s="1"/>
      <x:c r="CC606" s="1"/>
      <x:c r="CD606" s="1"/>
      <x:c r="CE606" s="1"/>
      <x:c r="CF606" s="1"/>
    </x:row>
    <x:row r="607" ht="15.75" customHeight="1">
      <x:c r="A607" s="1"/>
      <x:c r="B607" s="105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  <x:c r="CA607" s="1"/>
      <x:c r="CB607" s="1"/>
      <x:c r="CC607" s="1"/>
      <x:c r="CD607" s="1"/>
      <x:c r="CE607" s="1"/>
      <x:c r="CF607" s="1"/>
    </x:row>
    <x:row r="608" ht="15.75" customHeight="1">
      <x:c r="A608" s="1"/>
      <x:c r="B608" s="105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  <x:c r="CA608" s="1"/>
      <x:c r="CB608" s="1"/>
      <x:c r="CC608" s="1"/>
      <x:c r="CD608" s="1"/>
      <x:c r="CE608" s="1"/>
      <x:c r="CF608" s="1"/>
    </x:row>
    <x:row r="609" ht="15.75" customHeight="1">
      <x:c r="A609" s="1"/>
      <x:c r="B609" s="105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  <x:c r="CA609" s="1"/>
      <x:c r="CB609" s="1"/>
      <x:c r="CC609" s="1"/>
      <x:c r="CD609" s="1"/>
      <x:c r="CE609" s="1"/>
      <x:c r="CF609" s="1"/>
    </x:row>
    <x:row r="610" ht="15.75" customHeight="1">
      <x:c r="A610" s="1"/>
      <x:c r="B610" s="105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  <x:c r="CA610" s="1"/>
      <x:c r="CB610" s="1"/>
      <x:c r="CC610" s="1"/>
      <x:c r="CD610" s="1"/>
      <x:c r="CE610" s="1"/>
      <x:c r="CF610" s="1"/>
    </x:row>
    <x:row r="611" ht="15.75" customHeight="1">
      <x:c r="A611" s="1"/>
      <x:c r="B611" s="105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  <x:c r="CA611" s="1"/>
      <x:c r="CB611" s="1"/>
      <x:c r="CC611" s="1"/>
      <x:c r="CD611" s="1"/>
      <x:c r="CE611" s="1"/>
      <x:c r="CF611" s="1"/>
    </x:row>
    <x:row r="612" ht="15.75" customHeight="1">
      <x:c r="A612" s="1"/>
      <x:c r="B612" s="105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  <x:c r="CA612" s="1"/>
      <x:c r="CB612" s="1"/>
      <x:c r="CC612" s="1"/>
      <x:c r="CD612" s="1"/>
      <x:c r="CE612" s="1"/>
      <x:c r="CF612" s="1"/>
    </x:row>
    <x:row r="613" ht="15.75" customHeight="1">
      <x:c r="A613" s="1"/>
      <x:c r="B613" s="105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  <x:c r="CA613" s="1"/>
      <x:c r="CB613" s="1"/>
      <x:c r="CC613" s="1"/>
      <x:c r="CD613" s="1"/>
      <x:c r="CE613" s="1"/>
      <x:c r="CF613" s="1"/>
    </x:row>
    <x:row r="614" ht="15.75" customHeight="1">
      <x:c r="A614" s="1"/>
      <x:c r="B614" s="105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  <x:c r="CA614" s="1"/>
      <x:c r="CB614" s="1"/>
      <x:c r="CC614" s="1"/>
      <x:c r="CD614" s="1"/>
      <x:c r="CE614" s="1"/>
      <x:c r="CF614" s="1"/>
    </x:row>
    <x:row r="615" ht="15.75" customHeight="1">
      <x:c r="A615" s="1"/>
      <x:c r="B615" s="105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  <x:c r="CA615" s="1"/>
      <x:c r="CB615" s="1"/>
      <x:c r="CC615" s="1"/>
      <x:c r="CD615" s="1"/>
      <x:c r="CE615" s="1"/>
      <x:c r="CF615" s="1"/>
    </x:row>
    <x:row r="616" ht="15.75" customHeight="1">
      <x:c r="A616" s="1"/>
      <x:c r="B616" s="105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  <x:c r="CA616" s="1"/>
      <x:c r="CB616" s="1"/>
      <x:c r="CC616" s="1"/>
      <x:c r="CD616" s="1"/>
      <x:c r="CE616" s="1"/>
      <x:c r="CF616" s="1"/>
    </x:row>
    <x:row r="617" ht="15.75" customHeight="1">
      <x:c r="A617" s="1"/>
      <x:c r="B617" s="105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  <x:c r="CA617" s="1"/>
      <x:c r="CB617" s="1"/>
      <x:c r="CC617" s="1"/>
      <x:c r="CD617" s="1"/>
      <x:c r="CE617" s="1"/>
      <x:c r="CF617" s="1"/>
    </x:row>
    <x:row r="618" ht="15.75" customHeight="1">
      <x:c r="A618" s="1"/>
      <x:c r="B618" s="105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  <x:c r="CA618" s="1"/>
      <x:c r="CB618" s="1"/>
      <x:c r="CC618" s="1"/>
      <x:c r="CD618" s="1"/>
      <x:c r="CE618" s="1"/>
      <x:c r="CF618" s="1"/>
    </x:row>
    <x:row r="619" ht="15.75" customHeight="1">
      <x:c r="A619" s="1"/>
      <x:c r="B619" s="105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  <x:c r="CA619" s="1"/>
      <x:c r="CB619" s="1"/>
      <x:c r="CC619" s="1"/>
      <x:c r="CD619" s="1"/>
      <x:c r="CE619" s="1"/>
      <x:c r="CF619" s="1"/>
    </x:row>
    <x:row r="620" ht="15.75" customHeight="1">
      <x:c r="A620" s="1"/>
      <x:c r="B620" s="105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  <x:c r="CA620" s="1"/>
      <x:c r="CB620" s="1"/>
      <x:c r="CC620" s="1"/>
      <x:c r="CD620" s="1"/>
      <x:c r="CE620" s="1"/>
      <x:c r="CF620" s="1"/>
    </x:row>
    <x:row r="621" ht="15.75" customHeight="1">
      <x:c r="A621" s="1"/>
      <x:c r="B621" s="105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  <x:c r="CA621" s="1"/>
      <x:c r="CB621" s="1"/>
      <x:c r="CC621" s="1"/>
      <x:c r="CD621" s="1"/>
      <x:c r="CE621" s="1"/>
      <x:c r="CF621" s="1"/>
    </x:row>
    <x:row r="622" ht="15.75" customHeight="1">
      <x:c r="A622" s="1"/>
      <x:c r="B622" s="105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  <x:c r="CA622" s="1"/>
      <x:c r="CB622" s="1"/>
      <x:c r="CC622" s="1"/>
      <x:c r="CD622" s="1"/>
      <x:c r="CE622" s="1"/>
      <x:c r="CF622" s="1"/>
    </x:row>
    <x:row r="623" ht="15.75" customHeight="1">
      <x:c r="A623" s="1"/>
      <x:c r="B623" s="105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  <x:c r="CA623" s="1"/>
      <x:c r="CB623" s="1"/>
      <x:c r="CC623" s="1"/>
      <x:c r="CD623" s="1"/>
      <x:c r="CE623" s="1"/>
      <x:c r="CF623" s="1"/>
    </x:row>
    <x:row r="624" ht="15.75" customHeight="1">
      <x:c r="A624" s="1"/>
      <x:c r="B624" s="105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  <x:c r="CA624" s="1"/>
      <x:c r="CB624" s="1"/>
      <x:c r="CC624" s="1"/>
      <x:c r="CD624" s="1"/>
      <x:c r="CE624" s="1"/>
      <x:c r="CF624" s="1"/>
    </x:row>
    <x:row r="625" ht="15.75" customHeight="1">
      <x:c r="A625" s="1"/>
      <x:c r="B625" s="105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  <x:c r="CA625" s="1"/>
      <x:c r="CB625" s="1"/>
      <x:c r="CC625" s="1"/>
      <x:c r="CD625" s="1"/>
      <x:c r="CE625" s="1"/>
      <x:c r="CF625" s="1"/>
    </x:row>
    <x:row r="626" ht="15.75" customHeight="1">
      <x:c r="A626" s="1"/>
      <x:c r="B626" s="105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  <x:c r="CA626" s="1"/>
      <x:c r="CB626" s="1"/>
      <x:c r="CC626" s="1"/>
      <x:c r="CD626" s="1"/>
      <x:c r="CE626" s="1"/>
      <x:c r="CF626" s="1"/>
    </x:row>
    <x:row r="627" ht="15.75" customHeight="1">
      <x:c r="A627" s="1"/>
      <x:c r="B627" s="105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  <x:c r="CA627" s="1"/>
      <x:c r="CB627" s="1"/>
      <x:c r="CC627" s="1"/>
      <x:c r="CD627" s="1"/>
      <x:c r="CE627" s="1"/>
      <x:c r="CF627" s="1"/>
    </x:row>
    <x:row r="628" ht="15.75" customHeight="1">
      <x:c r="A628" s="1"/>
      <x:c r="B628" s="105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  <x:c r="CA628" s="1"/>
      <x:c r="CB628" s="1"/>
      <x:c r="CC628" s="1"/>
      <x:c r="CD628" s="1"/>
      <x:c r="CE628" s="1"/>
      <x:c r="CF628" s="1"/>
    </x:row>
    <x:row r="629" ht="15.75" customHeight="1">
      <x:c r="A629" s="1"/>
      <x:c r="B629" s="105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  <x:c r="CA629" s="1"/>
      <x:c r="CB629" s="1"/>
      <x:c r="CC629" s="1"/>
      <x:c r="CD629" s="1"/>
      <x:c r="CE629" s="1"/>
      <x:c r="CF629" s="1"/>
    </x:row>
    <x:row r="630" ht="15.75" customHeight="1">
      <x:c r="A630" s="1"/>
      <x:c r="B630" s="105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  <x:c r="CA630" s="1"/>
      <x:c r="CB630" s="1"/>
      <x:c r="CC630" s="1"/>
      <x:c r="CD630" s="1"/>
      <x:c r="CE630" s="1"/>
      <x:c r="CF630" s="1"/>
    </x:row>
    <x:row r="631" ht="15.75" customHeight="1">
      <x:c r="A631" s="1"/>
      <x:c r="B631" s="105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  <x:c r="CA631" s="1"/>
      <x:c r="CB631" s="1"/>
      <x:c r="CC631" s="1"/>
      <x:c r="CD631" s="1"/>
      <x:c r="CE631" s="1"/>
      <x:c r="CF631" s="1"/>
    </x:row>
    <x:row r="632" ht="15.75" customHeight="1">
      <x:c r="A632" s="1"/>
      <x:c r="B632" s="105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  <x:c r="CA632" s="1"/>
      <x:c r="CB632" s="1"/>
      <x:c r="CC632" s="1"/>
      <x:c r="CD632" s="1"/>
      <x:c r="CE632" s="1"/>
      <x:c r="CF632" s="1"/>
    </x:row>
    <x:row r="633" ht="15.75" customHeight="1">
      <x:c r="A633" s="1"/>
      <x:c r="B633" s="105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  <x:c r="CA633" s="1"/>
      <x:c r="CB633" s="1"/>
      <x:c r="CC633" s="1"/>
      <x:c r="CD633" s="1"/>
      <x:c r="CE633" s="1"/>
      <x:c r="CF633" s="1"/>
    </x:row>
    <x:row r="634" ht="15.75" customHeight="1">
      <x:c r="A634" s="1"/>
      <x:c r="B634" s="105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  <x:c r="CA634" s="1"/>
      <x:c r="CB634" s="1"/>
      <x:c r="CC634" s="1"/>
      <x:c r="CD634" s="1"/>
      <x:c r="CE634" s="1"/>
      <x:c r="CF634" s="1"/>
    </x:row>
    <x:row r="635" ht="15.75" customHeight="1">
      <x:c r="A635" s="1"/>
      <x:c r="B635" s="105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  <x:c r="CA635" s="1"/>
      <x:c r="CB635" s="1"/>
      <x:c r="CC635" s="1"/>
      <x:c r="CD635" s="1"/>
      <x:c r="CE635" s="1"/>
      <x:c r="CF635" s="1"/>
    </x:row>
    <x:row r="636" ht="15.75" customHeight="1">
      <x:c r="A636" s="1"/>
      <x:c r="B636" s="105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  <x:c r="CA636" s="1"/>
      <x:c r="CB636" s="1"/>
      <x:c r="CC636" s="1"/>
      <x:c r="CD636" s="1"/>
      <x:c r="CE636" s="1"/>
      <x:c r="CF636" s="1"/>
    </x:row>
    <x:row r="637" ht="15.75" customHeight="1">
      <x:c r="A637" s="1"/>
      <x:c r="B637" s="105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  <x:c r="CA637" s="1"/>
      <x:c r="CB637" s="1"/>
      <x:c r="CC637" s="1"/>
      <x:c r="CD637" s="1"/>
      <x:c r="CE637" s="1"/>
      <x:c r="CF637" s="1"/>
    </x:row>
    <x:row r="638" ht="15.75" customHeight="1">
      <x:c r="A638" s="1"/>
      <x:c r="B638" s="105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  <x:c r="CA638" s="1"/>
      <x:c r="CB638" s="1"/>
      <x:c r="CC638" s="1"/>
      <x:c r="CD638" s="1"/>
      <x:c r="CE638" s="1"/>
      <x:c r="CF638" s="1"/>
    </x:row>
    <x:row r="639" ht="15.75" customHeight="1">
      <x:c r="A639" s="1"/>
      <x:c r="B639" s="105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  <x:c r="CA639" s="1"/>
      <x:c r="CB639" s="1"/>
      <x:c r="CC639" s="1"/>
      <x:c r="CD639" s="1"/>
      <x:c r="CE639" s="1"/>
      <x:c r="CF639" s="1"/>
    </x:row>
    <x:row r="640" ht="15.75" customHeight="1">
      <x:c r="A640" s="1"/>
      <x:c r="B640" s="105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  <x:c r="CA640" s="1"/>
      <x:c r="CB640" s="1"/>
      <x:c r="CC640" s="1"/>
      <x:c r="CD640" s="1"/>
      <x:c r="CE640" s="1"/>
      <x:c r="CF640" s="1"/>
    </x:row>
    <x:row r="641" ht="15.75" customHeight="1">
      <x:c r="A641" s="1"/>
      <x:c r="B641" s="105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  <x:c r="CA641" s="1"/>
      <x:c r="CB641" s="1"/>
      <x:c r="CC641" s="1"/>
      <x:c r="CD641" s="1"/>
      <x:c r="CE641" s="1"/>
      <x:c r="CF641" s="1"/>
    </x:row>
    <x:row r="642" ht="15.75" customHeight="1">
      <x:c r="A642" s="1"/>
      <x:c r="B642" s="105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  <x:c r="CA642" s="1"/>
      <x:c r="CB642" s="1"/>
      <x:c r="CC642" s="1"/>
      <x:c r="CD642" s="1"/>
      <x:c r="CE642" s="1"/>
      <x:c r="CF642" s="1"/>
    </x:row>
    <x:row r="643" ht="15.75" customHeight="1">
      <x:c r="A643" s="1"/>
      <x:c r="B643" s="105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  <x:c r="CA643" s="1"/>
      <x:c r="CB643" s="1"/>
      <x:c r="CC643" s="1"/>
      <x:c r="CD643" s="1"/>
      <x:c r="CE643" s="1"/>
      <x:c r="CF643" s="1"/>
    </x:row>
    <x:row r="644" ht="15.75" customHeight="1">
      <x:c r="A644" s="1"/>
      <x:c r="B644" s="105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  <x:c r="CA644" s="1"/>
      <x:c r="CB644" s="1"/>
      <x:c r="CC644" s="1"/>
      <x:c r="CD644" s="1"/>
      <x:c r="CE644" s="1"/>
      <x:c r="CF644" s="1"/>
    </x:row>
    <x:row r="645" ht="15.75" customHeight="1">
      <x:c r="A645" s="1"/>
      <x:c r="B645" s="105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  <x:c r="CA645" s="1"/>
      <x:c r="CB645" s="1"/>
      <x:c r="CC645" s="1"/>
      <x:c r="CD645" s="1"/>
      <x:c r="CE645" s="1"/>
      <x:c r="CF645" s="1"/>
    </x:row>
    <x:row r="646" ht="15.75" customHeight="1">
      <x:c r="A646" s="1"/>
      <x:c r="B646" s="105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  <x:c r="CA646" s="1"/>
      <x:c r="CB646" s="1"/>
      <x:c r="CC646" s="1"/>
      <x:c r="CD646" s="1"/>
      <x:c r="CE646" s="1"/>
      <x:c r="CF646" s="1"/>
    </x:row>
    <x:row r="647" ht="15.75" customHeight="1">
      <x:c r="A647" s="1"/>
      <x:c r="B647" s="105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  <x:c r="CA647" s="1"/>
      <x:c r="CB647" s="1"/>
      <x:c r="CC647" s="1"/>
      <x:c r="CD647" s="1"/>
      <x:c r="CE647" s="1"/>
      <x:c r="CF647" s="1"/>
    </x:row>
    <x:row r="648" ht="15.75" customHeight="1">
      <x:c r="A648" s="1"/>
      <x:c r="B648" s="105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  <x:c r="CA648" s="1"/>
      <x:c r="CB648" s="1"/>
      <x:c r="CC648" s="1"/>
      <x:c r="CD648" s="1"/>
      <x:c r="CE648" s="1"/>
      <x:c r="CF648" s="1"/>
    </x:row>
    <x:row r="649" ht="15.75" customHeight="1">
      <x:c r="A649" s="1"/>
      <x:c r="B649" s="105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  <x:c r="CA649" s="1"/>
      <x:c r="CB649" s="1"/>
      <x:c r="CC649" s="1"/>
      <x:c r="CD649" s="1"/>
      <x:c r="CE649" s="1"/>
      <x:c r="CF649" s="1"/>
    </x:row>
    <x:row r="650" ht="15.75" customHeight="1">
      <x:c r="A650" s="1"/>
      <x:c r="B650" s="105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  <x:c r="CA650" s="1"/>
      <x:c r="CB650" s="1"/>
      <x:c r="CC650" s="1"/>
      <x:c r="CD650" s="1"/>
      <x:c r="CE650" s="1"/>
      <x:c r="CF650" s="1"/>
    </x:row>
    <x:row r="651" ht="15.75" customHeight="1">
      <x:c r="A651" s="1"/>
      <x:c r="B651" s="105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  <x:c r="CA651" s="1"/>
      <x:c r="CB651" s="1"/>
      <x:c r="CC651" s="1"/>
      <x:c r="CD651" s="1"/>
      <x:c r="CE651" s="1"/>
      <x:c r="CF651" s="1"/>
    </x:row>
    <x:row r="652" ht="15.75" customHeight="1">
      <x:c r="A652" s="1"/>
      <x:c r="B652" s="105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  <x:c r="CA652" s="1"/>
      <x:c r="CB652" s="1"/>
      <x:c r="CC652" s="1"/>
      <x:c r="CD652" s="1"/>
      <x:c r="CE652" s="1"/>
      <x:c r="CF652" s="1"/>
    </x:row>
    <x:row r="653" ht="15.75" customHeight="1">
      <x:c r="A653" s="1"/>
      <x:c r="B653" s="105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  <x:c r="CA653" s="1"/>
      <x:c r="CB653" s="1"/>
      <x:c r="CC653" s="1"/>
      <x:c r="CD653" s="1"/>
      <x:c r="CE653" s="1"/>
      <x:c r="CF653" s="1"/>
    </x:row>
    <x:row r="654" ht="15.75" customHeight="1">
      <x:c r="A654" s="1"/>
      <x:c r="B654" s="105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  <x:c r="CA654" s="1"/>
      <x:c r="CB654" s="1"/>
      <x:c r="CC654" s="1"/>
      <x:c r="CD654" s="1"/>
      <x:c r="CE654" s="1"/>
      <x:c r="CF654" s="1"/>
    </x:row>
    <x:row r="655" ht="15.75" customHeight="1">
      <x:c r="A655" s="1"/>
      <x:c r="B655" s="105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  <x:c r="CA655" s="1"/>
      <x:c r="CB655" s="1"/>
      <x:c r="CC655" s="1"/>
      <x:c r="CD655" s="1"/>
      <x:c r="CE655" s="1"/>
      <x:c r="CF655" s="1"/>
    </x:row>
    <x:row r="656" ht="15.75" customHeight="1">
      <x:c r="A656" s="1"/>
      <x:c r="B656" s="105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  <x:c r="CA656" s="1"/>
      <x:c r="CB656" s="1"/>
      <x:c r="CC656" s="1"/>
      <x:c r="CD656" s="1"/>
      <x:c r="CE656" s="1"/>
      <x:c r="CF656" s="1"/>
    </x:row>
    <x:row r="657" ht="15.75" customHeight="1">
      <x:c r="A657" s="1"/>
      <x:c r="B657" s="105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  <x:c r="CA657" s="1"/>
      <x:c r="CB657" s="1"/>
      <x:c r="CC657" s="1"/>
      <x:c r="CD657" s="1"/>
      <x:c r="CE657" s="1"/>
      <x:c r="CF657" s="1"/>
    </x:row>
    <x:row r="658" ht="15.75" customHeight="1">
      <x:c r="A658" s="1"/>
      <x:c r="B658" s="105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  <x:c r="CA658" s="1"/>
      <x:c r="CB658" s="1"/>
      <x:c r="CC658" s="1"/>
      <x:c r="CD658" s="1"/>
      <x:c r="CE658" s="1"/>
      <x:c r="CF658" s="1"/>
    </x:row>
    <x:row r="659" ht="15.75" customHeight="1">
      <x:c r="A659" s="1"/>
      <x:c r="B659" s="105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  <x:c r="CA659" s="1"/>
      <x:c r="CB659" s="1"/>
      <x:c r="CC659" s="1"/>
      <x:c r="CD659" s="1"/>
      <x:c r="CE659" s="1"/>
      <x:c r="CF659" s="1"/>
    </x:row>
    <x:row r="660" ht="15.75" customHeight="1">
      <x:c r="A660" s="1"/>
      <x:c r="B660" s="105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  <x:c r="CA660" s="1"/>
      <x:c r="CB660" s="1"/>
      <x:c r="CC660" s="1"/>
      <x:c r="CD660" s="1"/>
      <x:c r="CE660" s="1"/>
      <x:c r="CF660" s="1"/>
    </x:row>
    <x:row r="661" ht="15.75" customHeight="1">
      <x:c r="A661" s="1"/>
      <x:c r="B661" s="105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  <x:c r="CA661" s="1"/>
      <x:c r="CB661" s="1"/>
      <x:c r="CC661" s="1"/>
      <x:c r="CD661" s="1"/>
      <x:c r="CE661" s="1"/>
      <x:c r="CF661" s="1"/>
    </x:row>
    <x:row r="662" ht="15.75" customHeight="1">
      <x:c r="A662" s="1"/>
      <x:c r="B662" s="105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  <x:c r="CA662" s="1"/>
      <x:c r="CB662" s="1"/>
      <x:c r="CC662" s="1"/>
      <x:c r="CD662" s="1"/>
      <x:c r="CE662" s="1"/>
      <x:c r="CF662" s="1"/>
    </x:row>
    <x:row r="663" ht="15.75" customHeight="1">
      <x:c r="A663" s="1"/>
      <x:c r="B663" s="105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  <x:c r="CA663" s="1"/>
      <x:c r="CB663" s="1"/>
      <x:c r="CC663" s="1"/>
      <x:c r="CD663" s="1"/>
      <x:c r="CE663" s="1"/>
      <x:c r="CF663" s="1"/>
    </x:row>
    <x:row r="664" ht="15.75" customHeight="1">
      <x:c r="A664" s="1"/>
      <x:c r="B664" s="105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  <x:c r="CA664" s="1"/>
      <x:c r="CB664" s="1"/>
      <x:c r="CC664" s="1"/>
      <x:c r="CD664" s="1"/>
      <x:c r="CE664" s="1"/>
      <x:c r="CF664" s="1"/>
    </x:row>
    <x:row r="665" ht="15.75" customHeight="1">
      <x:c r="A665" s="1"/>
      <x:c r="B665" s="105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  <x:c r="CA665" s="1"/>
      <x:c r="CB665" s="1"/>
      <x:c r="CC665" s="1"/>
      <x:c r="CD665" s="1"/>
      <x:c r="CE665" s="1"/>
      <x:c r="CF665" s="1"/>
    </x:row>
    <x:row r="666" ht="15.75" customHeight="1">
      <x:c r="A666" s="1"/>
      <x:c r="B666" s="105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  <x:c r="CA666" s="1"/>
      <x:c r="CB666" s="1"/>
      <x:c r="CC666" s="1"/>
      <x:c r="CD666" s="1"/>
      <x:c r="CE666" s="1"/>
      <x:c r="CF666" s="1"/>
    </x:row>
    <x:row r="667" ht="15.75" customHeight="1">
      <x:c r="A667" s="1"/>
      <x:c r="B667" s="105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  <x:c r="CA667" s="1"/>
      <x:c r="CB667" s="1"/>
      <x:c r="CC667" s="1"/>
      <x:c r="CD667" s="1"/>
      <x:c r="CE667" s="1"/>
      <x:c r="CF667" s="1"/>
    </x:row>
    <x:row r="668" ht="15.75" customHeight="1">
      <x:c r="A668" s="1"/>
      <x:c r="B668" s="105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  <x:c r="CA668" s="1"/>
      <x:c r="CB668" s="1"/>
      <x:c r="CC668" s="1"/>
      <x:c r="CD668" s="1"/>
      <x:c r="CE668" s="1"/>
      <x:c r="CF668" s="1"/>
    </x:row>
    <x:row r="669" ht="15.75" customHeight="1">
      <x:c r="A669" s="1"/>
      <x:c r="B669" s="105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  <x:c r="CA669" s="1"/>
      <x:c r="CB669" s="1"/>
      <x:c r="CC669" s="1"/>
      <x:c r="CD669" s="1"/>
      <x:c r="CE669" s="1"/>
      <x:c r="CF669" s="1"/>
    </x:row>
    <x:row r="670" ht="15.75" customHeight="1">
      <x:c r="A670" s="1"/>
      <x:c r="B670" s="105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  <x:c r="CA670" s="1"/>
      <x:c r="CB670" s="1"/>
      <x:c r="CC670" s="1"/>
      <x:c r="CD670" s="1"/>
      <x:c r="CE670" s="1"/>
      <x:c r="CF670" s="1"/>
    </x:row>
    <x:row r="671" ht="15.75" customHeight="1">
      <x:c r="A671" s="1"/>
      <x:c r="B671" s="105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  <x:c r="CA671" s="1"/>
      <x:c r="CB671" s="1"/>
      <x:c r="CC671" s="1"/>
      <x:c r="CD671" s="1"/>
      <x:c r="CE671" s="1"/>
      <x:c r="CF671" s="1"/>
    </x:row>
    <x:row r="672" ht="15.75" customHeight="1">
      <x:c r="A672" s="1"/>
      <x:c r="B672" s="105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  <x:c r="CA672" s="1"/>
      <x:c r="CB672" s="1"/>
      <x:c r="CC672" s="1"/>
      <x:c r="CD672" s="1"/>
      <x:c r="CE672" s="1"/>
      <x:c r="CF672" s="1"/>
    </x:row>
    <x:row r="673" ht="15.75" customHeight="1">
      <x:c r="A673" s="1"/>
      <x:c r="B673" s="105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  <x:c r="CA673" s="1"/>
      <x:c r="CB673" s="1"/>
      <x:c r="CC673" s="1"/>
      <x:c r="CD673" s="1"/>
      <x:c r="CE673" s="1"/>
      <x:c r="CF673" s="1"/>
    </x:row>
    <x:row r="674" ht="15.75" customHeight="1">
      <x:c r="A674" s="1"/>
      <x:c r="B674" s="105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  <x:c r="CA674" s="1"/>
      <x:c r="CB674" s="1"/>
      <x:c r="CC674" s="1"/>
      <x:c r="CD674" s="1"/>
      <x:c r="CE674" s="1"/>
      <x:c r="CF674" s="1"/>
    </x:row>
    <x:row r="675" ht="15.75" customHeight="1">
      <x:c r="A675" s="1"/>
      <x:c r="B675" s="105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  <x:c r="CA675" s="1"/>
      <x:c r="CB675" s="1"/>
      <x:c r="CC675" s="1"/>
      <x:c r="CD675" s="1"/>
      <x:c r="CE675" s="1"/>
      <x:c r="CF675" s="1"/>
    </x:row>
    <x:row r="676" ht="15.75" customHeight="1">
      <x:c r="A676" s="1"/>
      <x:c r="B676" s="105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  <x:c r="CA676" s="1"/>
      <x:c r="CB676" s="1"/>
      <x:c r="CC676" s="1"/>
      <x:c r="CD676" s="1"/>
      <x:c r="CE676" s="1"/>
      <x:c r="CF676" s="1"/>
    </x:row>
    <x:row r="677" ht="15.75" customHeight="1">
      <x:c r="A677" s="1"/>
      <x:c r="B677" s="105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  <x:c r="CA677" s="1"/>
      <x:c r="CB677" s="1"/>
      <x:c r="CC677" s="1"/>
      <x:c r="CD677" s="1"/>
      <x:c r="CE677" s="1"/>
      <x:c r="CF677" s="1"/>
    </x:row>
    <x:row r="678" ht="15.75" customHeight="1">
      <x:c r="A678" s="1"/>
      <x:c r="B678" s="105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  <x:c r="CA678" s="1"/>
      <x:c r="CB678" s="1"/>
      <x:c r="CC678" s="1"/>
      <x:c r="CD678" s="1"/>
      <x:c r="CE678" s="1"/>
      <x:c r="CF678" s="1"/>
    </x:row>
    <x:row r="679" ht="15.75" customHeight="1">
      <x:c r="A679" s="1"/>
      <x:c r="B679" s="105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  <x:c r="CA679" s="1"/>
      <x:c r="CB679" s="1"/>
      <x:c r="CC679" s="1"/>
      <x:c r="CD679" s="1"/>
      <x:c r="CE679" s="1"/>
      <x:c r="CF679" s="1"/>
    </x:row>
    <x:row r="680" ht="15.75" customHeight="1">
      <x:c r="A680" s="1"/>
      <x:c r="B680" s="105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  <x:c r="CA680" s="1"/>
      <x:c r="CB680" s="1"/>
      <x:c r="CC680" s="1"/>
      <x:c r="CD680" s="1"/>
      <x:c r="CE680" s="1"/>
      <x:c r="CF680" s="1"/>
    </x:row>
    <x:row r="681" ht="15.75" customHeight="1">
      <x:c r="A681" s="1"/>
      <x:c r="B681" s="105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  <x:c r="CA681" s="1"/>
      <x:c r="CB681" s="1"/>
      <x:c r="CC681" s="1"/>
      <x:c r="CD681" s="1"/>
      <x:c r="CE681" s="1"/>
      <x:c r="CF681" s="1"/>
    </x:row>
    <x:row r="682" ht="15.75" customHeight="1">
      <x:c r="A682" s="1"/>
      <x:c r="B682" s="105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  <x:c r="CA682" s="1"/>
      <x:c r="CB682" s="1"/>
      <x:c r="CC682" s="1"/>
      <x:c r="CD682" s="1"/>
      <x:c r="CE682" s="1"/>
      <x:c r="CF682" s="1"/>
    </x:row>
    <x:row r="683" ht="15.75" customHeight="1">
      <x:c r="A683" s="1"/>
      <x:c r="B683" s="105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  <x:c r="CA683" s="1"/>
      <x:c r="CB683" s="1"/>
      <x:c r="CC683" s="1"/>
      <x:c r="CD683" s="1"/>
      <x:c r="CE683" s="1"/>
      <x:c r="CF683" s="1"/>
    </x:row>
    <x:row r="684" ht="15.75" customHeight="1">
      <x:c r="A684" s="1"/>
      <x:c r="B684" s="105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  <x:c r="CA684" s="1"/>
      <x:c r="CB684" s="1"/>
      <x:c r="CC684" s="1"/>
      <x:c r="CD684" s="1"/>
      <x:c r="CE684" s="1"/>
      <x:c r="CF684" s="1"/>
    </x:row>
    <x:row r="685" ht="15.75" customHeight="1">
      <x:c r="A685" s="1"/>
      <x:c r="B685" s="105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  <x:c r="CA685" s="1"/>
      <x:c r="CB685" s="1"/>
      <x:c r="CC685" s="1"/>
      <x:c r="CD685" s="1"/>
      <x:c r="CE685" s="1"/>
      <x:c r="CF685" s="1"/>
    </x:row>
    <x:row r="686" ht="15.75" customHeight="1">
      <x:c r="A686" s="1"/>
      <x:c r="B686" s="105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  <x:c r="CA686" s="1"/>
      <x:c r="CB686" s="1"/>
      <x:c r="CC686" s="1"/>
      <x:c r="CD686" s="1"/>
      <x:c r="CE686" s="1"/>
      <x:c r="CF686" s="1"/>
    </x:row>
    <x:row r="687" ht="15.75" customHeight="1">
      <x:c r="A687" s="1"/>
      <x:c r="B687" s="105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  <x:c r="CA687" s="1"/>
      <x:c r="CB687" s="1"/>
      <x:c r="CC687" s="1"/>
      <x:c r="CD687" s="1"/>
      <x:c r="CE687" s="1"/>
      <x:c r="CF687" s="1"/>
    </x:row>
    <x:row r="688" ht="15.75" customHeight="1">
      <x:c r="A688" s="1"/>
      <x:c r="B688" s="105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  <x:c r="CA688" s="1"/>
      <x:c r="CB688" s="1"/>
      <x:c r="CC688" s="1"/>
      <x:c r="CD688" s="1"/>
      <x:c r="CE688" s="1"/>
      <x:c r="CF688" s="1"/>
    </x:row>
    <x:row r="689" ht="15.75" customHeight="1">
      <x:c r="A689" s="1"/>
      <x:c r="B689" s="105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</x:row>
    <x:row r="690" ht="15.75" customHeight="1">
      <x:c r="A690" s="1"/>
      <x:c r="B690" s="105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</x:row>
    <x:row r="691" ht="15.75" customHeight="1">
      <x:c r="A691" s="1"/>
      <x:c r="B691" s="105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</x:row>
    <x:row r="692" ht="15.75" customHeight="1">
      <x:c r="A692" s="1"/>
      <x:c r="B692" s="105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</x:row>
    <x:row r="693" ht="15.75" customHeight="1">
      <x:c r="A693" s="1"/>
      <x:c r="B693" s="105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</x:row>
    <x:row r="694" ht="15.75" customHeight="1">
      <x:c r="A694" s="1"/>
      <x:c r="B694" s="105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</x:row>
    <x:row r="695" ht="15.75" customHeight="1">
      <x:c r="A695" s="1"/>
      <x:c r="B695" s="105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  <x:c r="CA695" s="1"/>
      <x:c r="CB695" s="1"/>
      <x:c r="CC695" s="1"/>
      <x:c r="CD695" s="1"/>
      <x:c r="CE695" s="1"/>
      <x:c r="CF695" s="1"/>
    </x:row>
    <x:row r="696" ht="15.75" customHeight="1">
      <x:c r="A696" s="1"/>
      <x:c r="B696" s="105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  <x:c r="CA696" s="1"/>
      <x:c r="CB696" s="1"/>
      <x:c r="CC696" s="1"/>
      <x:c r="CD696" s="1"/>
      <x:c r="CE696" s="1"/>
      <x:c r="CF696" s="1"/>
    </x:row>
    <x:row r="697" ht="15.75" customHeight="1">
      <x:c r="A697" s="1"/>
      <x:c r="B697" s="105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  <x:c r="CA697" s="1"/>
      <x:c r="CB697" s="1"/>
      <x:c r="CC697" s="1"/>
      <x:c r="CD697" s="1"/>
      <x:c r="CE697" s="1"/>
      <x:c r="CF697" s="1"/>
    </x:row>
    <x:row r="698" ht="15.75" customHeight="1">
      <x:c r="A698" s="1"/>
      <x:c r="B698" s="105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  <x:c r="CA698" s="1"/>
      <x:c r="CB698" s="1"/>
      <x:c r="CC698" s="1"/>
      <x:c r="CD698" s="1"/>
      <x:c r="CE698" s="1"/>
      <x:c r="CF698" s="1"/>
    </x:row>
    <x:row r="699" ht="15.75" customHeight="1">
      <x:c r="A699" s="1"/>
      <x:c r="B699" s="105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  <x:c r="CA699" s="1"/>
      <x:c r="CB699" s="1"/>
      <x:c r="CC699" s="1"/>
      <x:c r="CD699" s="1"/>
      <x:c r="CE699" s="1"/>
      <x:c r="CF699" s="1"/>
    </x:row>
    <x:row r="700" ht="15.75" customHeight="1">
      <x:c r="A700" s="1"/>
      <x:c r="B700" s="105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  <x:c r="CA700" s="1"/>
      <x:c r="CB700" s="1"/>
      <x:c r="CC700" s="1"/>
      <x:c r="CD700" s="1"/>
      <x:c r="CE700" s="1"/>
      <x:c r="CF700" s="1"/>
    </x:row>
    <x:row r="701" ht="15.75" customHeight="1">
      <x:c r="A701" s="1"/>
      <x:c r="B701" s="105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  <x:c r="CA701" s="1"/>
      <x:c r="CB701" s="1"/>
      <x:c r="CC701" s="1"/>
      <x:c r="CD701" s="1"/>
      <x:c r="CE701" s="1"/>
      <x:c r="CF701" s="1"/>
    </x:row>
    <x:row r="702" ht="15.75" customHeight="1">
      <x:c r="A702" s="1"/>
      <x:c r="B702" s="105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  <x:c r="CA702" s="1"/>
      <x:c r="CB702" s="1"/>
      <x:c r="CC702" s="1"/>
      <x:c r="CD702" s="1"/>
      <x:c r="CE702" s="1"/>
      <x:c r="CF702" s="1"/>
    </x:row>
    <x:row r="703" ht="15.75" customHeight="1">
      <x:c r="A703" s="1"/>
      <x:c r="B703" s="105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  <x:c r="CA703" s="1"/>
      <x:c r="CB703" s="1"/>
      <x:c r="CC703" s="1"/>
      <x:c r="CD703" s="1"/>
      <x:c r="CE703" s="1"/>
      <x:c r="CF703" s="1"/>
    </x:row>
    <x:row r="704" ht="15.75" customHeight="1">
      <x:c r="A704" s="1"/>
      <x:c r="B704" s="105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  <x:c r="CA704" s="1"/>
      <x:c r="CB704" s="1"/>
      <x:c r="CC704" s="1"/>
      <x:c r="CD704" s="1"/>
      <x:c r="CE704" s="1"/>
      <x:c r="CF704" s="1"/>
    </x:row>
    <x:row r="705" ht="15.75" customHeight="1">
      <x:c r="A705" s="1"/>
      <x:c r="B705" s="105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  <x:c r="CA705" s="1"/>
      <x:c r="CB705" s="1"/>
      <x:c r="CC705" s="1"/>
      <x:c r="CD705" s="1"/>
      <x:c r="CE705" s="1"/>
      <x:c r="CF705" s="1"/>
    </x:row>
    <x:row r="706" ht="15.75" customHeight="1">
      <x:c r="A706" s="1"/>
      <x:c r="B706" s="105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  <x:c r="CA706" s="1"/>
      <x:c r="CB706" s="1"/>
      <x:c r="CC706" s="1"/>
      <x:c r="CD706" s="1"/>
      <x:c r="CE706" s="1"/>
      <x:c r="CF706" s="1"/>
    </x:row>
    <x:row r="707" ht="15.75" customHeight="1">
      <x:c r="A707" s="1"/>
      <x:c r="B707" s="105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  <x:c r="CA707" s="1"/>
      <x:c r="CB707" s="1"/>
      <x:c r="CC707" s="1"/>
      <x:c r="CD707" s="1"/>
      <x:c r="CE707" s="1"/>
      <x:c r="CF707" s="1"/>
    </x:row>
    <x:row r="708" ht="15.75" customHeight="1">
      <x:c r="A708" s="1"/>
      <x:c r="B708" s="105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  <x:c r="CA708" s="1"/>
      <x:c r="CB708" s="1"/>
      <x:c r="CC708" s="1"/>
      <x:c r="CD708" s="1"/>
      <x:c r="CE708" s="1"/>
      <x:c r="CF708" s="1"/>
    </x:row>
    <x:row r="709" ht="15.75" customHeight="1">
      <x:c r="A709" s="1"/>
      <x:c r="B709" s="105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  <x:c r="CA709" s="1"/>
      <x:c r="CB709" s="1"/>
      <x:c r="CC709" s="1"/>
      <x:c r="CD709" s="1"/>
      <x:c r="CE709" s="1"/>
      <x:c r="CF709" s="1"/>
    </x:row>
    <x:row r="710" ht="15.75" customHeight="1">
      <x:c r="A710" s="1"/>
      <x:c r="B710" s="105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  <x:c r="CA710" s="1"/>
      <x:c r="CB710" s="1"/>
      <x:c r="CC710" s="1"/>
      <x:c r="CD710" s="1"/>
      <x:c r="CE710" s="1"/>
      <x:c r="CF710" s="1"/>
    </x:row>
    <x:row r="711" ht="15.75" customHeight="1">
      <x:c r="A711" s="1"/>
      <x:c r="B711" s="105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  <x:c r="CA711" s="1"/>
      <x:c r="CB711" s="1"/>
      <x:c r="CC711" s="1"/>
      <x:c r="CD711" s="1"/>
      <x:c r="CE711" s="1"/>
      <x:c r="CF711" s="1"/>
    </x:row>
    <x:row r="712" ht="15.75" customHeight="1">
      <x:c r="A712" s="1"/>
      <x:c r="B712" s="105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  <x:c r="CA712" s="1"/>
      <x:c r="CB712" s="1"/>
      <x:c r="CC712" s="1"/>
      <x:c r="CD712" s="1"/>
      <x:c r="CE712" s="1"/>
      <x:c r="CF712" s="1"/>
    </x:row>
    <x:row r="713" ht="15.75" customHeight="1">
      <x:c r="A713" s="1"/>
      <x:c r="B713" s="105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  <x:c r="CA713" s="1"/>
      <x:c r="CB713" s="1"/>
      <x:c r="CC713" s="1"/>
      <x:c r="CD713" s="1"/>
      <x:c r="CE713" s="1"/>
      <x:c r="CF713" s="1"/>
    </x:row>
    <x:row r="714" ht="15.75" customHeight="1">
      <x:c r="A714" s="1"/>
      <x:c r="B714" s="105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  <x:c r="CA714" s="1"/>
      <x:c r="CB714" s="1"/>
      <x:c r="CC714" s="1"/>
      <x:c r="CD714" s="1"/>
      <x:c r="CE714" s="1"/>
      <x:c r="CF714" s="1"/>
    </x:row>
    <x:row r="715" ht="15.75" customHeight="1">
      <x:c r="A715" s="1"/>
      <x:c r="B715" s="105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  <x:c r="CA715" s="1"/>
      <x:c r="CB715" s="1"/>
      <x:c r="CC715" s="1"/>
      <x:c r="CD715" s="1"/>
      <x:c r="CE715" s="1"/>
      <x:c r="CF715" s="1"/>
    </x:row>
    <x:row r="716" ht="15.75" customHeight="1">
      <x:c r="A716" s="1"/>
      <x:c r="B716" s="105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  <x:c r="CA716" s="1"/>
      <x:c r="CB716" s="1"/>
      <x:c r="CC716" s="1"/>
      <x:c r="CD716" s="1"/>
      <x:c r="CE716" s="1"/>
      <x:c r="CF716" s="1"/>
    </x:row>
    <x:row r="717" ht="15.75" customHeight="1">
      <x:c r="A717" s="1"/>
      <x:c r="B717" s="105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  <x:c r="CA717" s="1"/>
      <x:c r="CB717" s="1"/>
      <x:c r="CC717" s="1"/>
      <x:c r="CD717" s="1"/>
      <x:c r="CE717" s="1"/>
      <x:c r="CF717" s="1"/>
    </x:row>
    <x:row r="718" ht="15.75" customHeight="1">
      <x:c r="A718" s="1"/>
      <x:c r="B718" s="105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  <x:c r="CA718" s="1"/>
      <x:c r="CB718" s="1"/>
      <x:c r="CC718" s="1"/>
      <x:c r="CD718" s="1"/>
      <x:c r="CE718" s="1"/>
      <x:c r="CF718" s="1"/>
    </x:row>
    <x:row r="719" ht="15.75" customHeight="1">
      <x:c r="A719" s="1"/>
      <x:c r="B719" s="105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  <x:c r="CA719" s="1"/>
      <x:c r="CB719" s="1"/>
      <x:c r="CC719" s="1"/>
      <x:c r="CD719" s="1"/>
      <x:c r="CE719" s="1"/>
      <x:c r="CF719" s="1"/>
    </x:row>
    <x:row r="720" ht="15.75" customHeight="1">
      <x:c r="A720" s="1"/>
      <x:c r="B720" s="105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  <x:c r="CA720" s="1"/>
      <x:c r="CB720" s="1"/>
      <x:c r="CC720" s="1"/>
      <x:c r="CD720" s="1"/>
      <x:c r="CE720" s="1"/>
      <x:c r="CF720" s="1"/>
    </x:row>
    <x:row r="721" ht="15.75" customHeight="1">
      <x:c r="A721" s="1"/>
      <x:c r="B721" s="105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  <x:c r="CA721" s="1"/>
      <x:c r="CB721" s="1"/>
      <x:c r="CC721" s="1"/>
      <x:c r="CD721" s="1"/>
      <x:c r="CE721" s="1"/>
      <x:c r="CF721" s="1"/>
    </x:row>
    <x:row r="722" ht="15.75" customHeight="1">
      <x:c r="A722" s="1"/>
      <x:c r="B722" s="105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  <x:c r="CA722" s="1"/>
      <x:c r="CB722" s="1"/>
      <x:c r="CC722" s="1"/>
      <x:c r="CD722" s="1"/>
      <x:c r="CE722" s="1"/>
      <x:c r="CF722" s="1"/>
    </x:row>
    <x:row r="723" ht="15.75" customHeight="1">
      <x:c r="A723" s="1"/>
      <x:c r="B723" s="105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</x:row>
    <x:row r="724" ht="15.75" customHeight="1">
      <x:c r="A724" s="1"/>
      <x:c r="B724" s="105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  <x:c r="CA724" s="1"/>
      <x:c r="CB724" s="1"/>
      <x:c r="CC724" s="1"/>
      <x:c r="CD724" s="1"/>
      <x:c r="CE724" s="1"/>
      <x:c r="CF724" s="1"/>
    </x:row>
    <x:row r="725" ht="15.75" customHeight="1">
      <x:c r="A725" s="1"/>
      <x:c r="B725" s="105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</x:row>
    <x:row r="726" ht="15.75" customHeight="1">
      <x:c r="A726" s="1"/>
      <x:c r="B726" s="105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</x:row>
    <x:row r="727" ht="15.75" customHeight="1">
      <x:c r="A727" s="1"/>
      <x:c r="B727" s="105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</x:row>
    <x:row r="728" ht="15.75" customHeight="1">
      <x:c r="A728" s="1"/>
      <x:c r="B728" s="105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</x:row>
    <x:row r="729" ht="15.75" customHeight="1">
      <x:c r="A729" s="1"/>
      <x:c r="B729" s="105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  <x:c r="CA729" s="1"/>
      <x:c r="CB729" s="1"/>
      <x:c r="CC729" s="1"/>
      <x:c r="CD729" s="1"/>
      <x:c r="CE729" s="1"/>
      <x:c r="CF729" s="1"/>
    </x:row>
    <x:row r="730" ht="15.75" customHeight="1">
      <x:c r="A730" s="1"/>
      <x:c r="B730" s="105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  <x:c r="CA730" s="1"/>
      <x:c r="CB730" s="1"/>
      <x:c r="CC730" s="1"/>
      <x:c r="CD730" s="1"/>
      <x:c r="CE730" s="1"/>
      <x:c r="CF730" s="1"/>
    </x:row>
    <x:row r="731" ht="15.75" customHeight="1">
      <x:c r="A731" s="1"/>
      <x:c r="B731" s="105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  <x:c r="CA731" s="1"/>
      <x:c r="CB731" s="1"/>
      <x:c r="CC731" s="1"/>
      <x:c r="CD731" s="1"/>
      <x:c r="CE731" s="1"/>
      <x:c r="CF731" s="1"/>
    </x:row>
    <x:row r="732" ht="15.75" customHeight="1">
      <x:c r="A732" s="1"/>
      <x:c r="B732" s="105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  <x:c r="CA732" s="1"/>
      <x:c r="CB732" s="1"/>
      <x:c r="CC732" s="1"/>
      <x:c r="CD732" s="1"/>
      <x:c r="CE732" s="1"/>
      <x:c r="CF732" s="1"/>
    </x:row>
    <x:row r="733" ht="15.75" customHeight="1">
      <x:c r="A733" s="1"/>
      <x:c r="B733" s="105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  <x:c r="CA733" s="1"/>
      <x:c r="CB733" s="1"/>
      <x:c r="CC733" s="1"/>
      <x:c r="CD733" s="1"/>
      <x:c r="CE733" s="1"/>
      <x:c r="CF733" s="1"/>
    </x:row>
    <x:row r="734" ht="15.75" customHeight="1">
      <x:c r="A734" s="1"/>
      <x:c r="B734" s="105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  <x:c r="CA734" s="1"/>
      <x:c r="CB734" s="1"/>
      <x:c r="CC734" s="1"/>
      <x:c r="CD734" s="1"/>
      <x:c r="CE734" s="1"/>
      <x:c r="CF734" s="1"/>
    </x:row>
    <x:row r="735" ht="15.75" customHeight="1">
      <x:c r="A735" s="1"/>
      <x:c r="B735" s="105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  <x:c r="CA735" s="1"/>
      <x:c r="CB735" s="1"/>
      <x:c r="CC735" s="1"/>
      <x:c r="CD735" s="1"/>
      <x:c r="CE735" s="1"/>
      <x:c r="CF735" s="1"/>
    </x:row>
    <x:row r="736" ht="15.75" customHeight="1">
      <x:c r="A736" s="1"/>
      <x:c r="B736" s="105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  <x:c r="CA736" s="1"/>
      <x:c r="CB736" s="1"/>
      <x:c r="CC736" s="1"/>
      <x:c r="CD736" s="1"/>
      <x:c r="CE736" s="1"/>
      <x:c r="CF736" s="1"/>
    </x:row>
    <x:row r="737" ht="15.75" customHeight="1">
      <x:c r="A737" s="1"/>
      <x:c r="B737" s="105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  <x:c r="CA737" s="1"/>
      <x:c r="CB737" s="1"/>
      <x:c r="CC737" s="1"/>
      <x:c r="CD737" s="1"/>
      <x:c r="CE737" s="1"/>
      <x:c r="CF737" s="1"/>
    </x:row>
    <x:row r="738" ht="15.75" customHeight="1">
      <x:c r="A738" s="1"/>
      <x:c r="B738" s="105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  <x:c r="CA738" s="1"/>
      <x:c r="CB738" s="1"/>
      <x:c r="CC738" s="1"/>
      <x:c r="CD738" s="1"/>
      <x:c r="CE738" s="1"/>
      <x:c r="CF738" s="1"/>
    </x:row>
    <x:row r="739" ht="15.75" customHeight="1">
      <x:c r="A739" s="1"/>
      <x:c r="B739" s="105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  <x:c r="CA739" s="1"/>
      <x:c r="CB739" s="1"/>
      <x:c r="CC739" s="1"/>
      <x:c r="CD739" s="1"/>
      <x:c r="CE739" s="1"/>
      <x:c r="CF739" s="1"/>
    </x:row>
    <x:row r="740" ht="15.75" customHeight="1">
      <x:c r="A740" s="1"/>
      <x:c r="B740" s="105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  <x:c r="CA740" s="1"/>
      <x:c r="CB740" s="1"/>
      <x:c r="CC740" s="1"/>
      <x:c r="CD740" s="1"/>
      <x:c r="CE740" s="1"/>
      <x:c r="CF740" s="1"/>
    </x:row>
    <x:row r="741" ht="15.75" customHeight="1">
      <x:c r="A741" s="1"/>
      <x:c r="B741" s="105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  <x:c r="CA741" s="1"/>
      <x:c r="CB741" s="1"/>
      <x:c r="CC741" s="1"/>
      <x:c r="CD741" s="1"/>
      <x:c r="CE741" s="1"/>
      <x:c r="CF741" s="1"/>
    </x:row>
    <x:row r="742" ht="15.75" customHeight="1">
      <x:c r="A742" s="1"/>
      <x:c r="B742" s="105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  <x:c r="CA742" s="1"/>
      <x:c r="CB742" s="1"/>
      <x:c r="CC742" s="1"/>
      <x:c r="CD742" s="1"/>
      <x:c r="CE742" s="1"/>
      <x:c r="CF742" s="1"/>
    </x:row>
    <x:row r="743" ht="15.75" customHeight="1">
      <x:c r="A743" s="1"/>
      <x:c r="B743" s="105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  <x:c r="CA743" s="1"/>
      <x:c r="CB743" s="1"/>
      <x:c r="CC743" s="1"/>
      <x:c r="CD743" s="1"/>
      <x:c r="CE743" s="1"/>
      <x:c r="CF743" s="1"/>
    </x:row>
    <x:row r="744" ht="15.75" customHeight="1">
      <x:c r="A744" s="1"/>
      <x:c r="B744" s="105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  <x:c r="CA744" s="1"/>
      <x:c r="CB744" s="1"/>
      <x:c r="CC744" s="1"/>
      <x:c r="CD744" s="1"/>
      <x:c r="CE744" s="1"/>
      <x:c r="CF744" s="1"/>
    </x:row>
    <x:row r="745" ht="15.75" customHeight="1">
      <x:c r="A745" s="1"/>
      <x:c r="B745" s="105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  <x:c r="CA745" s="1"/>
      <x:c r="CB745" s="1"/>
      <x:c r="CC745" s="1"/>
      <x:c r="CD745" s="1"/>
      <x:c r="CE745" s="1"/>
      <x:c r="CF745" s="1"/>
    </x:row>
    <x:row r="746" ht="15.75" customHeight="1">
      <x:c r="A746" s="1"/>
      <x:c r="B746" s="105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  <x:c r="CA746" s="1"/>
      <x:c r="CB746" s="1"/>
      <x:c r="CC746" s="1"/>
      <x:c r="CD746" s="1"/>
      <x:c r="CE746" s="1"/>
      <x:c r="CF746" s="1"/>
    </x:row>
    <x:row r="747" ht="15.75" customHeight="1">
      <x:c r="A747" s="1"/>
      <x:c r="B747" s="105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  <x:c r="CA747" s="1"/>
      <x:c r="CB747" s="1"/>
      <x:c r="CC747" s="1"/>
      <x:c r="CD747" s="1"/>
      <x:c r="CE747" s="1"/>
      <x:c r="CF747" s="1"/>
    </x:row>
    <x:row r="748" ht="15.75" customHeight="1">
      <x:c r="A748" s="1"/>
      <x:c r="B748" s="105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  <x:c r="CA748" s="1"/>
      <x:c r="CB748" s="1"/>
      <x:c r="CC748" s="1"/>
      <x:c r="CD748" s="1"/>
      <x:c r="CE748" s="1"/>
      <x:c r="CF748" s="1"/>
    </x:row>
    <x:row r="749" ht="15.75" customHeight="1">
      <x:c r="A749" s="1"/>
      <x:c r="B749" s="105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  <x:c r="CA749" s="1"/>
      <x:c r="CB749" s="1"/>
      <x:c r="CC749" s="1"/>
      <x:c r="CD749" s="1"/>
      <x:c r="CE749" s="1"/>
      <x:c r="CF749" s="1"/>
    </x:row>
    <x:row r="750" ht="15.75" customHeight="1">
      <x:c r="A750" s="1"/>
      <x:c r="B750" s="105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</x:row>
    <x:row r="751" ht="15.75" customHeight="1">
      <x:c r="A751" s="1"/>
      <x:c r="B751" s="105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  <x:c r="CA751" s="1"/>
      <x:c r="CB751" s="1"/>
      <x:c r="CC751" s="1"/>
      <x:c r="CD751" s="1"/>
      <x:c r="CE751" s="1"/>
      <x:c r="CF751" s="1"/>
    </x:row>
    <x:row r="752" ht="15.75" customHeight="1">
      <x:c r="A752" s="1"/>
      <x:c r="B752" s="105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  <x:c r="CA752" s="1"/>
      <x:c r="CB752" s="1"/>
      <x:c r="CC752" s="1"/>
      <x:c r="CD752" s="1"/>
      <x:c r="CE752" s="1"/>
      <x:c r="CF752" s="1"/>
    </x:row>
    <x:row r="753" ht="15.75" customHeight="1">
      <x:c r="A753" s="1"/>
      <x:c r="B753" s="105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  <x:c r="CA753" s="1"/>
      <x:c r="CB753" s="1"/>
      <x:c r="CC753" s="1"/>
      <x:c r="CD753" s="1"/>
      <x:c r="CE753" s="1"/>
      <x:c r="CF753" s="1"/>
    </x:row>
    <x:row r="754" ht="15.75" customHeight="1">
      <x:c r="A754" s="1"/>
      <x:c r="B754" s="105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</x:row>
    <x:row r="755" ht="15.75" customHeight="1">
      <x:c r="A755" s="1"/>
      <x:c r="B755" s="105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</x:row>
    <x:row r="756" ht="15.75" customHeight="1">
      <x:c r="A756" s="1"/>
      <x:c r="B756" s="105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</x:row>
    <x:row r="757" ht="15.75" customHeight="1">
      <x:c r="A757" s="1"/>
      <x:c r="B757" s="105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</x:row>
    <x:row r="758" ht="15.75" customHeight="1">
      <x:c r="A758" s="1"/>
      <x:c r="B758" s="105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  <x:c r="CA758" s="1"/>
      <x:c r="CB758" s="1"/>
      <x:c r="CC758" s="1"/>
      <x:c r="CD758" s="1"/>
      <x:c r="CE758" s="1"/>
      <x:c r="CF758" s="1"/>
    </x:row>
    <x:row r="759" ht="15.75" customHeight="1">
      <x:c r="A759" s="1"/>
      <x:c r="B759" s="105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  <x:c r="CA759" s="1"/>
      <x:c r="CB759" s="1"/>
      <x:c r="CC759" s="1"/>
      <x:c r="CD759" s="1"/>
      <x:c r="CE759" s="1"/>
      <x:c r="CF759" s="1"/>
    </x:row>
    <x:row r="760" ht="15.75" customHeight="1">
      <x:c r="A760" s="1"/>
      <x:c r="B760" s="105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  <x:c r="CA760" s="1"/>
      <x:c r="CB760" s="1"/>
      <x:c r="CC760" s="1"/>
      <x:c r="CD760" s="1"/>
      <x:c r="CE760" s="1"/>
      <x:c r="CF760" s="1"/>
    </x:row>
    <x:row r="761" ht="15.75" customHeight="1">
      <x:c r="A761" s="1"/>
      <x:c r="B761" s="105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  <x:c r="CA761" s="1"/>
      <x:c r="CB761" s="1"/>
      <x:c r="CC761" s="1"/>
      <x:c r="CD761" s="1"/>
      <x:c r="CE761" s="1"/>
      <x:c r="CF761" s="1"/>
    </x:row>
    <x:row r="762" ht="15.75" customHeight="1">
      <x:c r="A762" s="1"/>
      <x:c r="B762" s="105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  <x:c r="CA762" s="1"/>
      <x:c r="CB762" s="1"/>
      <x:c r="CC762" s="1"/>
      <x:c r="CD762" s="1"/>
      <x:c r="CE762" s="1"/>
      <x:c r="CF762" s="1"/>
    </x:row>
    <x:row r="763" ht="15.75" customHeight="1">
      <x:c r="A763" s="1"/>
      <x:c r="B763" s="105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  <x:c r="CA763" s="1"/>
      <x:c r="CB763" s="1"/>
      <x:c r="CC763" s="1"/>
      <x:c r="CD763" s="1"/>
      <x:c r="CE763" s="1"/>
      <x:c r="CF763" s="1"/>
    </x:row>
    <x:row r="764" ht="15.75" customHeight="1">
      <x:c r="A764" s="1"/>
      <x:c r="B764" s="105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  <x:c r="CA764" s="1"/>
      <x:c r="CB764" s="1"/>
      <x:c r="CC764" s="1"/>
      <x:c r="CD764" s="1"/>
      <x:c r="CE764" s="1"/>
      <x:c r="CF764" s="1"/>
    </x:row>
    <x:row r="765" ht="15.75" customHeight="1">
      <x:c r="A765" s="1"/>
      <x:c r="B765" s="105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  <x:c r="CA765" s="1"/>
      <x:c r="CB765" s="1"/>
      <x:c r="CC765" s="1"/>
      <x:c r="CD765" s="1"/>
      <x:c r="CE765" s="1"/>
      <x:c r="CF765" s="1"/>
    </x:row>
    <x:row r="766" ht="15.75" customHeight="1">
      <x:c r="A766" s="1"/>
      <x:c r="B766" s="105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  <x:c r="CA766" s="1"/>
      <x:c r="CB766" s="1"/>
      <x:c r="CC766" s="1"/>
      <x:c r="CD766" s="1"/>
      <x:c r="CE766" s="1"/>
      <x:c r="CF766" s="1"/>
    </x:row>
    <x:row r="767" ht="15.75" customHeight="1">
      <x:c r="A767" s="1"/>
      <x:c r="B767" s="105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  <x:c r="CA767" s="1"/>
      <x:c r="CB767" s="1"/>
      <x:c r="CC767" s="1"/>
      <x:c r="CD767" s="1"/>
      <x:c r="CE767" s="1"/>
      <x:c r="CF767" s="1"/>
    </x:row>
    <x:row r="768" ht="15.75" customHeight="1">
      <x:c r="A768" s="1"/>
      <x:c r="B768" s="105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  <x:c r="CA768" s="1"/>
      <x:c r="CB768" s="1"/>
      <x:c r="CC768" s="1"/>
      <x:c r="CD768" s="1"/>
      <x:c r="CE768" s="1"/>
      <x:c r="CF768" s="1"/>
    </x:row>
    <x:row r="769" ht="15.75" customHeight="1">
      <x:c r="A769" s="1"/>
      <x:c r="B769" s="105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  <x:c r="CA769" s="1"/>
      <x:c r="CB769" s="1"/>
      <x:c r="CC769" s="1"/>
      <x:c r="CD769" s="1"/>
      <x:c r="CE769" s="1"/>
      <x:c r="CF769" s="1"/>
    </x:row>
    <x:row r="770" ht="15.75" customHeight="1">
      <x:c r="A770" s="1"/>
      <x:c r="B770" s="105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</x:row>
    <x:row r="771" ht="15.75" customHeight="1">
      <x:c r="A771" s="1"/>
      <x:c r="B771" s="105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</x:row>
    <x:row r="772" ht="15.75" customHeight="1">
      <x:c r="A772" s="1"/>
      <x:c r="B772" s="105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  <x:c r="CA772" s="1"/>
      <x:c r="CB772" s="1"/>
      <x:c r="CC772" s="1"/>
      <x:c r="CD772" s="1"/>
      <x:c r="CE772" s="1"/>
      <x:c r="CF772" s="1"/>
    </x:row>
    <x:row r="773" ht="15.75" customHeight="1">
      <x:c r="A773" s="1"/>
      <x:c r="B773" s="105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  <x:c r="CA773" s="1"/>
      <x:c r="CB773" s="1"/>
      <x:c r="CC773" s="1"/>
      <x:c r="CD773" s="1"/>
      <x:c r="CE773" s="1"/>
      <x:c r="CF773" s="1"/>
    </x:row>
    <x:row r="774" ht="15.75" customHeight="1">
      <x:c r="A774" s="1"/>
      <x:c r="B774" s="105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  <x:c r="CA774" s="1"/>
      <x:c r="CB774" s="1"/>
      <x:c r="CC774" s="1"/>
      <x:c r="CD774" s="1"/>
      <x:c r="CE774" s="1"/>
      <x:c r="CF774" s="1"/>
    </x:row>
    <x:row r="775" ht="15.75" customHeight="1">
      <x:c r="A775" s="1"/>
      <x:c r="B775" s="105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  <x:c r="CA775" s="1"/>
      <x:c r="CB775" s="1"/>
      <x:c r="CC775" s="1"/>
      <x:c r="CD775" s="1"/>
      <x:c r="CE775" s="1"/>
      <x:c r="CF775" s="1"/>
    </x:row>
    <x:row r="776" ht="15.75" customHeight="1">
      <x:c r="A776" s="1"/>
      <x:c r="B776" s="105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  <x:c r="CA776" s="1"/>
      <x:c r="CB776" s="1"/>
      <x:c r="CC776" s="1"/>
      <x:c r="CD776" s="1"/>
      <x:c r="CE776" s="1"/>
      <x:c r="CF776" s="1"/>
    </x:row>
    <x:row r="777" ht="15.75" customHeight="1">
      <x:c r="A777" s="1"/>
      <x:c r="B777" s="105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  <x:c r="CA777" s="1"/>
      <x:c r="CB777" s="1"/>
      <x:c r="CC777" s="1"/>
      <x:c r="CD777" s="1"/>
      <x:c r="CE777" s="1"/>
      <x:c r="CF777" s="1"/>
    </x:row>
    <x:row r="778" ht="15.75" customHeight="1">
      <x:c r="A778" s="1"/>
      <x:c r="B778" s="105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  <x:c r="CA778" s="1"/>
      <x:c r="CB778" s="1"/>
      <x:c r="CC778" s="1"/>
      <x:c r="CD778" s="1"/>
      <x:c r="CE778" s="1"/>
      <x:c r="CF778" s="1"/>
    </x:row>
    <x:row r="779" ht="15.75" customHeight="1">
      <x:c r="A779" s="1"/>
      <x:c r="B779" s="105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  <x:c r="CA779" s="1"/>
      <x:c r="CB779" s="1"/>
      <x:c r="CC779" s="1"/>
      <x:c r="CD779" s="1"/>
      <x:c r="CE779" s="1"/>
      <x:c r="CF779" s="1"/>
    </x:row>
    <x:row r="780" ht="15.75" customHeight="1">
      <x:c r="A780" s="1"/>
      <x:c r="B780" s="105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  <x:c r="CA780" s="1"/>
      <x:c r="CB780" s="1"/>
      <x:c r="CC780" s="1"/>
      <x:c r="CD780" s="1"/>
      <x:c r="CE780" s="1"/>
      <x:c r="CF780" s="1"/>
    </x:row>
    <x:row r="781" ht="15.75" customHeight="1">
      <x:c r="A781" s="1"/>
      <x:c r="B781" s="105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  <x:c r="CA781" s="1"/>
      <x:c r="CB781" s="1"/>
      <x:c r="CC781" s="1"/>
      <x:c r="CD781" s="1"/>
      <x:c r="CE781" s="1"/>
      <x:c r="CF781" s="1"/>
    </x:row>
    <x:row r="782" ht="15.75" customHeight="1">
      <x:c r="A782" s="1"/>
      <x:c r="B782" s="105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  <x:c r="CA782" s="1"/>
      <x:c r="CB782" s="1"/>
      <x:c r="CC782" s="1"/>
      <x:c r="CD782" s="1"/>
      <x:c r="CE782" s="1"/>
      <x:c r="CF782" s="1"/>
    </x:row>
    <x:row r="783" ht="15.75" customHeight="1">
      <x:c r="A783" s="1"/>
      <x:c r="B783" s="105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  <x:c r="CA783" s="1"/>
      <x:c r="CB783" s="1"/>
      <x:c r="CC783" s="1"/>
      <x:c r="CD783" s="1"/>
      <x:c r="CE783" s="1"/>
      <x:c r="CF783" s="1"/>
    </x:row>
    <x:row r="784" ht="15.75" customHeight="1">
      <x:c r="A784" s="1"/>
      <x:c r="B784" s="105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  <x:c r="CA784" s="1"/>
      <x:c r="CB784" s="1"/>
      <x:c r="CC784" s="1"/>
      <x:c r="CD784" s="1"/>
      <x:c r="CE784" s="1"/>
      <x:c r="CF784" s="1"/>
    </x:row>
    <x:row r="785" ht="15.75" customHeight="1">
      <x:c r="A785" s="1"/>
      <x:c r="B785" s="105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  <x:c r="CA785" s="1"/>
      <x:c r="CB785" s="1"/>
      <x:c r="CC785" s="1"/>
      <x:c r="CD785" s="1"/>
      <x:c r="CE785" s="1"/>
      <x:c r="CF785" s="1"/>
    </x:row>
    <x:row r="786" ht="15.75" customHeight="1">
      <x:c r="A786" s="1"/>
      <x:c r="B786" s="105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  <x:c r="CA786" s="1"/>
      <x:c r="CB786" s="1"/>
      <x:c r="CC786" s="1"/>
      <x:c r="CD786" s="1"/>
      <x:c r="CE786" s="1"/>
      <x:c r="CF786" s="1"/>
    </x:row>
    <x:row r="787" ht="15.75" customHeight="1">
      <x:c r="A787" s="1"/>
      <x:c r="B787" s="105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  <x:c r="CA787" s="1"/>
      <x:c r="CB787" s="1"/>
      <x:c r="CC787" s="1"/>
      <x:c r="CD787" s="1"/>
      <x:c r="CE787" s="1"/>
      <x:c r="CF787" s="1"/>
    </x:row>
    <x:row r="788" ht="15.75" customHeight="1">
      <x:c r="A788" s="1"/>
      <x:c r="B788" s="105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  <x:c r="CA788" s="1"/>
      <x:c r="CB788" s="1"/>
      <x:c r="CC788" s="1"/>
      <x:c r="CD788" s="1"/>
      <x:c r="CE788" s="1"/>
      <x:c r="CF788" s="1"/>
    </x:row>
    <x:row r="789" ht="15.75" customHeight="1">
      <x:c r="A789" s="1"/>
      <x:c r="B789" s="105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  <x:c r="CA789" s="1"/>
      <x:c r="CB789" s="1"/>
      <x:c r="CC789" s="1"/>
      <x:c r="CD789" s="1"/>
      <x:c r="CE789" s="1"/>
      <x:c r="CF789" s="1"/>
    </x:row>
    <x:row r="790" ht="15.75" customHeight="1">
      <x:c r="A790" s="1"/>
      <x:c r="B790" s="105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  <x:c r="CA790" s="1"/>
      <x:c r="CB790" s="1"/>
      <x:c r="CC790" s="1"/>
      <x:c r="CD790" s="1"/>
      <x:c r="CE790" s="1"/>
      <x:c r="CF790" s="1"/>
    </x:row>
    <x:row r="791" ht="15.75" customHeight="1">
      <x:c r="A791" s="1"/>
      <x:c r="B791" s="105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  <x:c r="CA791" s="1"/>
      <x:c r="CB791" s="1"/>
      <x:c r="CC791" s="1"/>
      <x:c r="CD791" s="1"/>
      <x:c r="CE791" s="1"/>
      <x:c r="CF791" s="1"/>
    </x:row>
    <x:row r="792" ht="15.75" customHeight="1">
      <x:c r="A792" s="1"/>
      <x:c r="B792" s="105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  <x:c r="CA792" s="1"/>
      <x:c r="CB792" s="1"/>
      <x:c r="CC792" s="1"/>
      <x:c r="CD792" s="1"/>
      <x:c r="CE792" s="1"/>
      <x:c r="CF792" s="1"/>
    </x:row>
    <x:row r="793" ht="15.75" customHeight="1">
      <x:c r="A793" s="1"/>
      <x:c r="B793" s="105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  <x:c r="CA793" s="1"/>
      <x:c r="CB793" s="1"/>
      <x:c r="CC793" s="1"/>
      <x:c r="CD793" s="1"/>
      <x:c r="CE793" s="1"/>
      <x:c r="CF793" s="1"/>
    </x:row>
    <x:row r="794" ht="15.75" customHeight="1">
      <x:c r="A794" s="1"/>
      <x:c r="B794" s="105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  <x:c r="CA794" s="1"/>
      <x:c r="CB794" s="1"/>
      <x:c r="CC794" s="1"/>
      <x:c r="CD794" s="1"/>
      <x:c r="CE794" s="1"/>
      <x:c r="CF794" s="1"/>
    </x:row>
    <x:row r="795" ht="15.75" customHeight="1">
      <x:c r="A795" s="1"/>
      <x:c r="B795" s="105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  <x:c r="CA795" s="1"/>
      <x:c r="CB795" s="1"/>
      <x:c r="CC795" s="1"/>
      <x:c r="CD795" s="1"/>
      <x:c r="CE795" s="1"/>
      <x:c r="CF795" s="1"/>
    </x:row>
    <x:row r="796" ht="15.75" customHeight="1">
      <x:c r="A796" s="1"/>
      <x:c r="B796" s="105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  <x:c r="CA796" s="1"/>
      <x:c r="CB796" s="1"/>
      <x:c r="CC796" s="1"/>
      <x:c r="CD796" s="1"/>
      <x:c r="CE796" s="1"/>
      <x:c r="CF796" s="1"/>
    </x:row>
    <x:row r="797" ht="15.75" customHeight="1">
      <x:c r="A797" s="1"/>
      <x:c r="B797" s="105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  <x:c r="CA797" s="1"/>
      <x:c r="CB797" s="1"/>
      <x:c r="CC797" s="1"/>
      <x:c r="CD797" s="1"/>
      <x:c r="CE797" s="1"/>
      <x:c r="CF797" s="1"/>
    </x:row>
    <x:row r="798" ht="15.75" customHeight="1">
      <x:c r="A798" s="1"/>
      <x:c r="B798" s="105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  <x:c r="CA798" s="1"/>
      <x:c r="CB798" s="1"/>
      <x:c r="CC798" s="1"/>
      <x:c r="CD798" s="1"/>
      <x:c r="CE798" s="1"/>
      <x:c r="CF798" s="1"/>
    </x:row>
    <x:row r="799" ht="15.75" customHeight="1">
      <x:c r="A799" s="1"/>
      <x:c r="B799" s="105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  <x:c r="CA799" s="1"/>
      <x:c r="CB799" s="1"/>
      <x:c r="CC799" s="1"/>
      <x:c r="CD799" s="1"/>
      <x:c r="CE799" s="1"/>
      <x:c r="CF799" s="1"/>
    </x:row>
    <x:row r="800" ht="15.75" customHeight="1">
      <x:c r="A800" s="1"/>
      <x:c r="B800" s="105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  <x:c r="CA800" s="1"/>
      <x:c r="CB800" s="1"/>
      <x:c r="CC800" s="1"/>
      <x:c r="CD800" s="1"/>
      <x:c r="CE800" s="1"/>
      <x:c r="CF800" s="1"/>
    </x:row>
    <x:row r="801" ht="15.75" customHeight="1">
      <x:c r="A801" s="1"/>
      <x:c r="B801" s="105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  <x:c r="CA801" s="1"/>
      <x:c r="CB801" s="1"/>
      <x:c r="CC801" s="1"/>
      <x:c r="CD801" s="1"/>
      <x:c r="CE801" s="1"/>
      <x:c r="CF801" s="1"/>
    </x:row>
    <x:row r="802" ht="15.75" customHeight="1">
      <x:c r="A802" s="1"/>
      <x:c r="B802" s="105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  <x:c r="CA802" s="1"/>
      <x:c r="CB802" s="1"/>
      <x:c r="CC802" s="1"/>
      <x:c r="CD802" s="1"/>
      <x:c r="CE802" s="1"/>
      <x:c r="CF802" s="1"/>
    </x:row>
    <x:row r="803" ht="15.75" customHeight="1">
      <x:c r="A803" s="1"/>
      <x:c r="B803" s="105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  <x:c r="CA803" s="1"/>
      <x:c r="CB803" s="1"/>
      <x:c r="CC803" s="1"/>
      <x:c r="CD803" s="1"/>
      <x:c r="CE803" s="1"/>
      <x:c r="CF803" s="1"/>
    </x:row>
    <x:row r="804" ht="15.75" customHeight="1">
      <x:c r="A804" s="1"/>
      <x:c r="B804" s="105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  <x:c r="CA804" s="1"/>
      <x:c r="CB804" s="1"/>
      <x:c r="CC804" s="1"/>
      <x:c r="CD804" s="1"/>
      <x:c r="CE804" s="1"/>
      <x:c r="CF804" s="1"/>
    </x:row>
    <x:row r="805" ht="15.75" customHeight="1">
      <x:c r="A805" s="1"/>
      <x:c r="B805" s="105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  <x:c r="CA805" s="1"/>
      <x:c r="CB805" s="1"/>
      <x:c r="CC805" s="1"/>
      <x:c r="CD805" s="1"/>
      <x:c r="CE805" s="1"/>
      <x:c r="CF805" s="1"/>
    </x:row>
    <x:row r="806" ht="15.75" customHeight="1">
      <x:c r="A806" s="1"/>
      <x:c r="B806" s="105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  <x:c r="CA806" s="1"/>
      <x:c r="CB806" s="1"/>
      <x:c r="CC806" s="1"/>
      <x:c r="CD806" s="1"/>
      <x:c r="CE806" s="1"/>
      <x:c r="CF806" s="1"/>
    </x:row>
    <x:row r="807" ht="15.75" customHeight="1">
      <x:c r="A807" s="1"/>
      <x:c r="B807" s="105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  <x:c r="CA807" s="1"/>
      <x:c r="CB807" s="1"/>
      <x:c r="CC807" s="1"/>
      <x:c r="CD807" s="1"/>
      <x:c r="CE807" s="1"/>
      <x:c r="CF807" s="1"/>
    </x:row>
    <x:row r="808" ht="15.75" customHeight="1">
      <x:c r="A808" s="1"/>
      <x:c r="B808" s="105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  <x:c r="CA808" s="1"/>
      <x:c r="CB808" s="1"/>
      <x:c r="CC808" s="1"/>
      <x:c r="CD808" s="1"/>
      <x:c r="CE808" s="1"/>
      <x:c r="CF808" s="1"/>
    </x:row>
    <x:row r="809" ht="15.75" customHeight="1">
      <x:c r="A809" s="1"/>
      <x:c r="B809" s="105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  <x:c r="CA809" s="1"/>
      <x:c r="CB809" s="1"/>
      <x:c r="CC809" s="1"/>
      <x:c r="CD809" s="1"/>
      <x:c r="CE809" s="1"/>
      <x:c r="CF809" s="1"/>
    </x:row>
    <x:row r="810" ht="15.75" customHeight="1">
      <x:c r="A810" s="1"/>
      <x:c r="B810" s="105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  <x:c r="CA810" s="1"/>
      <x:c r="CB810" s="1"/>
      <x:c r="CC810" s="1"/>
      <x:c r="CD810" s="1"/>
      <x:c r="CE810" s="1"/>
      <x:c r="CF810" s="1"/>
    </x:row>
    <x:row r="811" ht="15.75" customHeight="1">
      <x:c r="A811" s="1"/>
      <x:c r="B811" s="105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  <x:c r="CA811" s="1"/>
      <x:c r="CB811" s="1"/>
      <x:c r="CC811" s="1"/>
      <x:c r="CD811" s="1"/>
      <x:c r="CE811" s="1"/>
      <x:c r="CF811" s="1"/>
    </x:row>
    <x:row r="812" ht="15.75" customHeight="1">
      <x:c r="A812" s="1"/>
      <x:c r="B812" s="105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  <x:c r="CA812" s="1"/>
      <x:c r="CB812" s="1"/>
      <x:c r="CC812" s="1"/>
      <x:c r="CD812" s="1"/>
      <x:c r="CE812" s="1"/>
      <x:c r="CF812" s="1"/>
    </x:row>
    <x:row r="813" ht="15.75" customHeight="1">
      <x:c r="A813" s="1"/>
      <x:c r="B813" s="105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  <x:c r="CA813" s="1"/>
      <x:c r="CB813" s="1"/>
      <x:c r="CC813" s="1"/>
      <x:c r="CD813" s="1"/>
      <x:c r="CE813" s="1"/>
      <x:c r="CF813" s="1"/>
    </x:row>
    <x:row r="814" ht="15.75" customHeight="1">
      <x:c r="A814" s="1"/>
      <x:c r="B814" s="105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  <x:c r="CA814" s="1"/>
      <x:c r="CB814" s="1"/>
      <x:c r="CC814" s="1"/>
      <x:c r="CD814" s="1"/>
      <x:c r="CE814" s="1"/>
      <x:c r="CF814" s="1"/>
    </x:row>
    <x:row r="815" ht="15.75" customHeight="1">
      <x:c r="A815" s="1"/>
      <x:c r="B815" s="105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  <x:c r="CA815" s="1"/>
      <x:c r="CB815" s="1"/>
      <x:c r="CC815" s="1"/>
      <x:c r="CD815" s="1"/>
      <x:c r="CE815" s="1"/>
      <x:c r="CF815" s="1"/>
    </x:row>
    <x:row r="816" ht="15.75" customHeight="1">
      <x:c r="A816" s="1"/>
      <x:c r="B816" s="105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  <x:c r="CA816" s="1"/>
      <x:c r="CB816" s="1"/>
      <x:c r="CC816" s="1"/>
      <x:c r="CD816" s="1"/>
      <x:c r="CE816" s="1"/>
      <x:c r="CF816" s="1"/>
    </x:row>
    <x:row r="817" ht="15.75" customHeight="1">
      <x:c r="A817" s="1"/>
      <x:c r="B817" s="105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  <x:c r="CA817" s="1"/>
      <x:c r="CB817" s="1"/>
      <x:c r="CC817" s="1"/>
      <x:c r="CD817" s="1"/>
      <x:c r="CE817" s="1"/>
      <x:c r="CF817" s="1"/>
    </x:row>
    <x:row r="818" ht="15.75" customHeight="1">
      <x:c r="A818" s="1"/>
      <x:c r="B818" s="105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  <x:c r="CA818" s="1"/>
      <x:c r="CB818" s="1"/>
      <x:c r="CC818" s="1"/>
      <x:c r="CD818" s="1"/>
      <x:c r="CE818" s="1"/>
      <x:c r="CF818" s="1"/>
    </x:row>
    <x:row r="819" ht="15.75" customHeight="1">
      <x:c r="A819" s="1"/>
      <x:c r="B819" s="105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</x:row>
    <x:row r="820" ht="15.75" customHeight="1">
      <x:c r="A820" s="1"/>
      <x:c r="B820" s="105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  <x:c r="CA820" s="1"/>
      <x:c r="CB820" s="1"/>
      <x:c r="CC820" s="1"/>
      <x:c r="CD820" s="1"/>
      <x:c r="CE820" s="1"/>
      <x:c r="CF820" s="1"/>
    </x:row>
    <x:row r="821" ht="15.75" customHeight="1">
      <x:c r="A821" s="1"/>
      <x:c r="B821" s="105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  <x:c r="CA821" s="1"/>
      <x:c r="CB821" s="1"/>
      <x:c r="CC821" s="1"/>
      <x:c r="CD821" s="1"/>
      <x:c r="CE821" s="1"/>
      <x:c r="CF821" s="1"/>
    </x:row>
    <x:row r="822" ht="15.75" customHeight="1">
      <x:c r="A822" s="1"/>
      <x:c r="B822" s="105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  <x:c r="CA822" s="1"/>
      <x:c r="CB822" s="1"/>
      <x:c r="CC822" s="1"/>
      <x:c r="CD822" s="1"/>
      <x:c r="CE822" s="1"/>
      <x:c r="CF822" s="1"/>
    </x:row>
    <x:row r="823" ht="15.75" customHeight="1">
      <x:c r="A823" s="1"/>
      <x:c r="B823" s="105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  <x:c r="CA823" s="1"/>
      <x:c r="CB823" s="1"/>
      <x:c r="CC823" s="1"/>
      <x:c r="CD823" s="1"/>
      <x:c r="CE823" s="1"/>
      <x:c r="CF823" s="1"/>
    </x:row>
    <x:row r="824" ht="15.75" customHeight="1">
      <x:c r="A824" s="1"/>
      <x:c r="B824" s="105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</x:row>
    <x:row r="825" ht="15.75" customHeight="1">
      <x:c r="A825" s="1"/>
      <x:c r="B825" s="105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</x:row>
    <x:row r="826" ht="15.75" customHeight="1">
      <x:c r="A826" s="1"/>
      <x:c r="B826" s="105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</x:row>
    <x:row r="827" ht="15.75" customHeight="1">
      <x:c r="A827" s="1"/>
      <x:c r="B827" s="105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</x:row>
    <x:row r="828" ht="15.75" customHeight="1">
      <x:c r="A828" s="1"/>
      <x:c r="B828" s="105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</x:row>
    <x:row r="829" ht="15.75" customHeight="1">
      <x:c r="A829" s="1"/>
      <x:c r="B829" s="105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</x:row>
    <x:row r="830" ht="15.75" customHeight="1">
      <x:c r="A830" s="1"/>
      <x:c r="B830" s="105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  <x:c r="CA830" s="1"/>
      <x:c r="CB830" s="1"/>
      <x:c r="CC830" s="1"/>
      <x:c r="CD830" s="1"/>
      <x:c r="CE830" s="1"/>
      <x:c r="CF830" s="1"/>
    </x:row>
    <x:row r="831" ht="15.75" customHeight="1">
      <x:c r="A831" s="1"/>
      <x:c r="B831" s="105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  <x:c r="CA831" s="1"/>
      <x:c r="CB831" s="1"/>
      <x:c r="CC831" s="1"/>
      <x:c r="CD831" s="1"/>
      <x:c r="CE831" s="1"/>
      <x:c r="CF831" s="1"/>
    </x:row>
    <x:row r="832" ht="15.75" customHeight="1">
      <x:c r="A832" s="1"/>
      <x:c r="B832" s="105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  <x:c r="CA832" s="1"/>
      <x:c r="CB832" s="1"/>
      <x:c r="CC832" s="1"/>
      <x:c r="CD832" s="1"/>
      <x:c r="CE832" s="1"/>
      <x:c r="CF832" s="1"/>
    </x:row>
    <x:row r="833" ht="15.75" customHeight="1">
      <x:c r="A833" s="1"/>
      <x:c r="B833" s="105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  <x:c r="CA833" s="1"/>
      <x:c r="CB833" s="1"/>
      <x:c r="CC833" s="1"/>
      <x:c r="CD833" s="1"/>
      <x:c r="CE833" s="1"/>
      <x:c r="CF833" s="1"/>
    </x:row>
    <x:row r="834" ht="15.75" customHeight="1">
      <x:c r="A834" s="1"/>
      <x:c r="B834" s="105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  <x:c r="CA834" s="1"/>
      <x:c r="CB834" s="1"/>
      <x:c r="CC834" s="1"/>
      <x:c r="CD834" s="1"/>
      <x:c r="CE834" s="1"/>
      <x:c r="CF834" s="1"/>
    </x:row>
    <x:row r="835" ht="15.75" customHeight="1">
      <x:c r="A835" s="1"/>
      <x:c r="B835" s="105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  <x:c r="CA835" s="1"/>
      <x:c r="CB835" s="1"/>
      <x:c r="CC835" s="1"/>
      <x:c r="CD835" s="1"/>
      <x:c r="CE835" s="1"/>
      <x:c r="CF835" s="1"/>
    </x:row>
    <x:row r="836" ht="15.75" customHeight="1">
      <x:c r="A836" s="1"/>
      <x:c r="B836" s="105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  <x:c r="CA836" s="1"/>
      <x:c r="CB836" s="1"/>
      <x:c r="CC836" s="1"/>
      <x:c r="CD836" s="1"/>
      <x:c r="CE836" s="1"/>
      <x:c r="CF836" s="1"/>
    </x:row>
    <x:row r="837" ht="15.75" customHeight="1">
      <x:c r="A837" s="1"/>
      <x:c r="B837" s="105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  <x:c r="CA837" s="1"/>
      <x:c r="CB837" s="1"/>
      <x:c r="CC837" s="1"/>
      <x:c r="CD837" s="1"/>
      <x:c r="CE837" s="1"/>
      <x:c r="CF837" s="1"/>
    </x:row>
    <x:row r="838" ht="15.75" customHeight="1">
      <x:c r="A838" s="1"/>
      <x:c r="B838" s="105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  <x:c r="CA838" s="1"/>
      <x:c r="CB838" s="1"/>
      <x:c r="CC838" s="1"/>
      <x:c r="CD838" s="1"/>
      <x:c r="CE838" s="1"/>
      <x:c r="CF838" s="1"/>
    </x:row>
    <x:row r="839" ht="15.75" customHeight="1">
      <x:c r="A839" s="1"/>
      <x:c r="B839" s="105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  <x:c r="CA839" s="1"/>
      <x:c r="CB839" s="1"/>
      <x:c r="CC839" s="1"/>
      <x:c r="CD839" s="1"/>
      <x:c r="CE839" s="1"/>
      <x:c r="CF839" s="1"/>
    </x:row>
    <x:row r="840" ht="15.75" customHeight="1">
      <x:c r="A840" s="1"/>
      <x:c r="B840" s="105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  <x:c r="CA840" s="1"/>
      <x:c r="CB840" s="1"/>
      <x:c r="CC840" s="1"/>
      <x:c r="CD840" s="1"/>
      <x:c r="CE840" s="1"/>
      <x:c r="CF840" s="1"/>
    </x:row>
    <x:row r="841" ht="15.75" customHeight="1">
      <x:c r="A841" s="1"/>
      <x:c r="B841" s="105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  <x:c r="CA841" s="1"/>
      <x:c r="CB841" s="1"/>
      <x:c r="CC841" s="1"/>
      <x:c r="CD841" s="1"/>
      <x:c r="CE841" s="1"/>
      <x:c r="CF841" s="1"/>
    </x:row>
    <x:row r="842" ht="15.75" customHeight="1">
      <x:c r="A842" s="1"/>
      <x:c r="B842" s="105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  <x:c r="CA842" s="1"/>
      <x:c r="CB842" s="1"/>
      <x:c r="CC842" s="1"/>
      <x:c r="CD842" s="1"/>
      <x:c r="CE842" s="1"/>
      <x:c r="CF842" s="1"/>
    </x:row>
    <x:row r="843" ht="15.75" customHeight="1">
      <x:c r="A843" s="1"/>
      <x:c r="B843" s="105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  <x:c r="CA843" s="1"/>
      <x:c r="CB843" s="1"/>
      <x:c r="CC843" s="1"/>
      <x:c r="CD843" s="1"/>
      <x:c r="CE843" s="1"/>
      <x:c r="CF843" s="1"/>
    </x:row>
    <x:row r="844" ht="15.75" customHeight="1">
      <x:c r="A844" s="1"/>
      <x:c r="B844" s="105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  <x:c r="CA844" s="1"/>
      <x:c r="CB844" s="1"/>
      <x:c r="CC844" s="1"/>
      <x:c r="CD844" s="1"/>
      <x:c r="CE844" s="1"/>
      <x:c r="CF844" s="1"/>
    </x:row>
    <x:row r="845" ht="15.75" customHeight="1">
      <x:c r="A845" s="1"/>
      <x:c r="B845" s="105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</x:row>
    <x:row r="846" ht="15.75" customHeight="1">
      <x:c r="A846" s="1"/>
      <x:c r="B846" s="105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</x:row>
    <x:row r="847" ht="15.75" customHeight="1">
      <x:c r="A847" s="1"/>
      <x:c r="B847" s="105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</x:row>
    <x:row r="848" ht="15.75" customHeight="1">
      <x:c r="A848" s="1"/>
      <x:c r="B848" s="105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  <x:c r="CA848" s="1"/>
      <x:c r="CB848" s="1"/>
      <x:c r="CC848" s="1"/>
      <x:c r="CD848" s="1"/>
      <x:c r="CE848" s="1"/>
      <x:c r="CF848" s="1"/>
    </x:row>
    <x:row r="849" ht="15.75" customHeight="1">
      <x:c r="A849" s="1"/>
      <x:c r="B849" s="105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  <x:c r="CA849" s="1"/>
      <x:c r="CB849" s="1"/>
      <x:c r="CC849" s="1"/>
      <x:c r="CD849" s="1"/>
      <x:c r="CE849" s="1"/>
      <x:c r="CF849" s="1"/>
    </x:row>
    <x:row r="850" ht="15.75" customHeight="1">
      <x:c r="A850" s="1"/>
      <x:c r="B850" s="105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  <x:c r="CA850" s="1"/>
      <x:c r="CB850" s="1"/>
      <x:c r="CC850" s="1"/>
      <x:c r="CD850" s="1"/>
      <x:c r="CE850" s="1"/>
      <x:c r="CF850" s="1"/>
    </x:row>
    <x:row r="851" ht="15.75" customHeight="1">
      <x:c r="A851" s="1"/>
      <x:c r="B851" s="105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  <x:c r="CA851" s="1"/>
      <x:c r="CB851" s="1"/>
      <x:c r="CC851" s="1"/>
      <x:c r="CD851" s="1"/>
      <x:c r="CE851" s="1"/>
      <x:c r="CF851" s="1"/>
    </x:row>
    <x:row r="852" ht="15.75" customHeight="1">
      <x:c r="A852" s="1"/>
      <x:c r="B852" s="105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  <x:c r="CA852" s="1"/>
      <x:c r="CB852" s="1"/>
      <x:c r="CC852" s="1"/>
      <x:c r="CD852" s="1"/>
      <x:c r="CE852" s="1"/>
      <x:c r="CF852" s="1"/>
    </x:row>
    <x:row r="853" ht="15.75" customHeight="1">
      <x:c r="A853" s="1"/>
      <x:c r="B853" s="105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</x:row>
    <x:row r="854" ht="15.75" customHeight="1">
      <x:c r="A854" s="1"/>
      <x:c r="B854" s="105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  <x:c r="CA854" s="1"/>
      <x:c r="CB854" s="1"/>
      <x:c r="CC854" s="1"/>
      <x:c r="CD854" s="1"/>
      <x:c r="CE854" s="1"/>
      <x:c r="CF854" s="1"/>
    </x:row>
    <x:row r="855" ht="15.75" customHeight="1">
      <x:c r="A855" s="1"/>
      <x:c r="B855" s="105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  <x:c r="CA855" s="1"/>
      <x:c r="CB855" s="1"/>
      <x:c r="CC855" s="1"/>
      <x:c r="CD855" s="1"/>
      <x:c r="CE855" s="1"/>
      <x:c r="CF855" s="1"/>
    </x:row>
    <x:row r="856" ht="15.75" customHeight="1">
      <x:c r="A856" s="1"/>
      <x:c r="B856" s="105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  <x:c r="CA856" s="1"/>
      <x:c r="CB856" s="1"/>
      <x:c r="CC856" s="1"/>
      <x:c r="CD856" s="1"/>
      <x:c r="CE856" s="1"/>
      <x:c r="CF856" s="1"/>
    </x:row>
    <x:row r="857" ht="15.75" customHeight="1">
      <x:c r="A857" s="1"/>
      <x:c r="B857" s="105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  <x:c r="CA857" s="1"/>
      <x:c r="CB857" s="1"/>
      <x:c r="CC857" s="1"/>
      <x:c r="CD857" s="1"/>
      <x:c r="CE857" s="1"/>
      <x:c r="CF857" s="1"/>
    </x:row>
    <x:row r="858" ht="15.75" customHeight="1">
      <x:c r="A858" s="1"/>
      <x:c r="B858" s="105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  <x:c r="CA858" s="1"/>
      <x:c r="CB858" s="1"/>
      <x:c r="CC858" s="1"/>
      <x:c r="CD858" s="1"/>
      <x:c r="CE858" s="1"/>
      <x:c r="CF858" s="1"/>
    </x:row>
    <x:row r="859" ht="15.75" customHeight="1">
      <x:c r="A859" s="1"/>
      <x:c r="B859" s="105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</x:row>
    <x:row r="860" ht="15.75" customHeight="1">
      <x:c r="A860" s="1"/>
      <x:c r="B860" s="105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</x:row>
    <x:row r="861" ht="15.75" customHeight="1">
      <x:c r="A861" s="1"/>
      <x:c r="B861" s="105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</x:row>
    <x:row r="862" ht="15.75" customHeight="1">
      <x:c r="A862" s="1"/>
      <x:c r="B862" s="105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  <x:c r="CA862" s="1"/>
      <x:c r="CB862" s="1"/>
      <x:c r="CC862" s="1"/>
      <x:c r="CD862" s="1"/>
      <x:c r="CE862" s="1"/>
      <x:c r="CF862" s="1"/>
    </x:row>
    <x:row r="863" ht="15.75" customHeight="1">
      <x:c r="A863" s="1"/>
      <x:c r="B863" s="105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  <x:c r="CA863" s="1"/>
      <x:c r="CB863" s="1"/>
      <x:c r="CC863" s="1"/>
      <x:c r="CD863" s="1"/>
      <x:c r="CE863" s="1"/>
      <x:c r="CF863" s="1"/>
    </x:row>
    <x:row r="864" ht="15.75" customHeight="1">
      <x:c r="A864" s="1"/>
      <x:c r="B864" s="105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  <x:c r="CA864" s="1"/>
      <x:c r="CB864" s="1"/>
      <x:c r="CC864" s="1"/>
      <x:c r="CD864" s="1"/>
      <x:c r="CE864" s="1"/>
      <x:c r="CF864" s="1"/>
    </x:row>
    <x:row r="865" ht="15.75" customHeight="1">
      <x:c r="A865" s="1"/>
      <x:c r="B865" s="105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  <x:c r="CA865" s="1"/>
      <x:c r="CB865" s="1"/>
      <x:c r="CC865" s="1"/>
      <x:c r="CD865" s="1"/>
      <x:c r="CE865" s="1"/>
      <x:c r="CF865" s="1"/>
    </x:row>
    <x:row r="866" ht="15.75" customHeight="1">
      <x:c r="A866" s="1"/>
      <x:c r="B866" s="105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  <x:c r="CA866" s="1"/>
      <x:c r="CB866" s="1"/>
      <x:c r="CC866" s="1"/>
      <x:c r="CD866" s="1"/>
      <x:c r="CE866" s="1"/>
      <x:c r="CF866" s="1"/>
    </x:row>
    <x:row r="867" ht="15.75" customHeight="1">
      <x:c r="A867" s="1"/>
      <x:c r="B867" s="105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</x:row>
    <x:row r="868" ht="15.75" customHeight="1">
      <x:c r="A868" s="1"/>
      <x:c r="B868" s="105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  <x:c r="CA868" s="1"/>
      <x:c r="CB868" s="1"/>
      <x:c r="CC868" s="1"/>
      <x:c r="CD868" s="1"/>
      <x:c r="CE868" s="1"/>
      <x:c r="CF868" s="1"/>
    </x:row>
    <x:row r="869" ht="15.75" customHeight="1">
      <x:c r="A869" s="1"/>
      <x:c r="B869" s="105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  <x:c r="CA869" s="1"/>
      <x:c r="CB869" s="1"/>
      <x:c r="CC869" s="1"/>
      <x:c r="CD869" s="1"/>
      <x:c r="CE869" s="1"/>
      <x:c r="CF869" s="1"/>
    </x:row>
    <x:row r="870" ht="15.75" customHeight="1">
      <x:c r="A870" s="1"/>
      <x:c r="B870" s="105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  <x:c r="CA870" s="1"/>
      <x:c r="CB870" s="1"/>
      <x:c r="CC870" s="1"/>
      <x:c r="CD870" s="1"/>
      <x:c r="CE870" s="1"/>
      <x:c r="CF870" s="1"/>
    </x:row>
    <x:row r="871" ht="15.75" customHeight="1">
      <x:c r="A871" s="1"/>
      <x:c r="B871" s="105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  <x:c r="CA871" s="1"/>
      <x:c r="CB871" s="1"/>
      <x:c r="CC871" s="1"/>
      <x:c r="CD871" s="1"/>
      <x:c r="CE871" s="1"/>
      <x:c r="CF871" s="1"/>
    </x:row>
    <x:row r="872" ht="15.75" customHeight="1">
      <x:c r="A872" s="1"/>
      <x:c r="B872" s="105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  <x:c r="CA872" s="1"/>
      <x:c r="CB872" s="1"/>
      <x:c r="CC872" s="1"/>
      <x:c r="CD872" s="1"/>
      <x:c r="CE872" s="1"/>
      <x:c r="CF872" s="1"/>
    </x:row>
    <x:row r="873" ht="15.75" customHeight="1">
      <x:c r="A873" s="1"/>
      <x:c r="B873" s="105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  <x:c r="CA873" s="1"/>
      <x:c r="CB873" s="1"/>
      <x:c r="CC873" s="1"/>
      <x:c r="CD873" s="1"/>
      <x:c r="CE873" s="1"/>
      <x:c r="CF873" s="1"/>
    </x:row>
    <x:row r="874" ht="15.75" customHeight="1">
      <x:c r="A874" s="1"/>
      <x:c r="B874" s="105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  <x:c r="CA874" s="1"/>
      <x:c r="CB874" s="1"/>
      <x:c r="CC874" s="1"/>
      <x:c r="CD874" s="1"/>
      <x:c r="CE874" s="1"/>
      <x:c r="CF874" s="1"/>
    </x:row>
    <x:row r="875" ht="15.75" customHeight="1">
      <x:c r="A875" s="1"/>
      <x:c r="B875" s="105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  <x:c r="CA875" s="1"/>
      <x:c r="CB875" s="1"/>
      <x:c r="CC875" s="1"/>
      <x:c r="CD875" s="1"/>
      <x:c r="CE875" s="1"/>
      <x:c r="CF875" s="1"/>
    </x:row>
    <x:row r="876" ht="15.75" customHeight="1">
      <x:c r="A876" s="1"/>
      <x:c r="B876" s="105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  <x:c r="CA876" s="1"/>
      <x:c r="CB876" s="1"/>
      <x:c r="CC876" s="1"/>
      <x:c r="CD876" s="1"/>
      <x:c r="CE876" s="1"/>
      <x:c r="CF876" s="1"/>
    </x:row>
    <x:row r="877" ht="15.75" customHeight="1">
      <x:c r="A877" s="1"/>
      <x:c r="B877" s="105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  <x:c r="CA877" s="1"/>
      <x:c r="CB877" s="1"/>
      <x:c r="CC877" s="1"/>
      <x:c r="CD877" s="1"/>
      <x:c r="CE877" s="1"/>
      <x:c r="CF877" s="1"/>
    </x:row>
    <x:row r="878" ht="15.75" customHeight="1">
      <x:c r="A878" s="1"/>
      <x:c r="B878" s="105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  <x:c r="CA878" s="1"/>
      <x:c r="CB878" s="1"/>
      <x:c r="CC878" s="1"/>
      <x:c r="CD878" s="1"/>
      <x:c r="CE878" s="1"/>
      <x:c r="CF878" s="1"/>
    </x:row>
    <x:row r="879" ht="15.75" customHeight="1">
      <x:c r="A879" s="1"/>
      <x:c r="B879" s="105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  <x:c r="CA879" s="1"/>
      <x:c r="CB879" s="1"/>
      <x:c r="CC879" s="1"/>
      <x:c r="CD879" s="1"/>
      <x:c r="CE879" s="1"/>
      <x:c r="CF879" s="1"/>
    </x:row>
    <x:row r="880" ht="15.75" customHeight="1">
      <x:c r="A880" s="1"/>
      <x:c r="B880" s="105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  <x:c r="CA880" s="1"/>
      <x:c r="CB880" s="1"/>
      <x:c r="CC880" s="1"/>
      <x:c r="CD880" s="1"/>
      <x:c r="CE880" s="1"/>
      <x:c r="CF880" s="1"/>
    </x:row>
    <x:row r="881" ht="15.75" customHeight="1">
      <x:c r="A881" s="1"/>
      <x:c r="B881" s="105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  <x:c r="CA881" s="1"/>
      <x:c r="CB881" s="1"/>
      <x:c r="CC881" s="1"/>
      <x:c r="CD881" s="1"/>
      <x:c r="CE881" s="1"/>
      <x:c r="CF881" s="1"/>
    </x:row>
    <x:row r="882" ht="15.75" customHeight="1">
      <x:c r="A882" s="1"/>
      <x:c r="B882" s="105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  <x:c r="CA882" s="1"/>
      <x:c r="CB882" s="1"/>
      <x:c r="CC882" s="1"/>
      <x:c r="CD882" s="1"/>
      <x:c r="CE882" s="1"/>
      <x:c r="CF882" s="1"/>
    </x:row>
    <x:row r="883" ht="15.75" customHeight="1">
      <x:c r="A883" s="1"/>
      <x:c r="B883" s="105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  <x:c r="CA883" s="1"/>
      <x:c r="CB883" s="1"/>
      <x:c r="CC883" s="1"/>
      <x:c r="CD883" s="1"/>
      <x:c r="CE883" s="1"/>
      <x:c r="CF883" s="1"/>
    </x:row>
    <x:row r="884" ht="15.75" customHeight="1">
      <x:c r="A884" s="1"/>
      <x:c r="B884" s="105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  <x:c r="CA884" s="1"/>
      <x:c r="CB884" s="1"/>
      <x:c r="CC884" s="1"/>
      <x:c r="CD884" s="1"/>
      <x:c r="CE884" s="1"/>
      <x:c r="CF884" s="1"/>
    </x:row>
    <x:row r="885" ht="15.75" customHeight="1">
      <x:c r="A885" s="1"/>
      <x:c r="B885" s="105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  <x:c r="CA885" s="1"/>
      <x:c r="CB885" s="1"/>
      <x:c r="CC885" s="1"/>
      <x:c r="CD885" s="1"/>
      <x:c r="CE885" s="1"/>
      <x:c r="CF885" s="1"/>
    </x:row>
    <x:row r="886" ht="15.75" customHeight="1">
      <x:c r="A886" s="1"/>
      <x:c r="B886" s="105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  <x:c r="CA886" s="1"/>
      <x:c r="CB886" s="1"/>
      <x:c r="CC886" s="1"/>
      <x:c r="CD886" s="1"/>
      <x:c r="CE886" s="1"/>
      <x:c r="CF886" s="1"/>
    </x:row>
    <x:row r="887" ht="15.75" customHeight="1">
      <x:c r="A887" s="1"/>
      <x:c r="B887" s="105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  <x:c r="CA887" s="1"/>
      <x:c r="CB887" s="1"/>
      <x:c r="CC887" s="1"/>
      <x:c r="CD887" s="1"/>
      <x:c r="CE887" s="1"/>
      <x:c r="CF887" s="1"/>
    </x:row>
    <x:row r="888" ht="15.75" customHeight="1">
      <x:c r="A888" s="1"/>
      <x:c r="B888" s="105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  <x:c r="CA888" s="1"/>
      <x:c r="CB888" s="1"/>
      <x:c r="CC888" s="1"/>
      <x:c r="CD888" s="1"/>
      <x:c r="CE888" s="1"/>
      <x:c r="CF888" s="1"/>
    </x:row>
    <x:row r="889" ht="15.75" customHeight="1">
      <x:c r="A889" s="1"/>
      <x:c r="B889" s="105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  <x:c r="CA889" s="1"/>
      <x:c r="CB889" s="1"/>
      <x:c r="CC889" s="1"/>
      <x:c r="CD889" s="1"/>
      <x:c r="CE889" s="1"/>
      <x:c r="CF889" s="1"/>
    </x:row>
    <x:row r="890" ht="15.75" customHeight="1">
      <x:c r="A890" s="1"/>
      <x:c r="B890" s="105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  <x:c r="CA890" s="1"/>
      <x:c r="CB890" s="1"/>
      <x:c r="CC890" s="1"/>
      <x:c r="CD890" s="1"/>
      <x:c r="CE890" s="1"/>
      <x:c r="CF890" s="1"/>
    </x:row>
    <x:row r="891" ht="15.75" customHeight="1">
      <x:c r="A891" s="1"/>
      <x:c r="B891" s="105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  <x:c r="CA891" s="1"/>
      <x:c r="CB891" s="1"/>
      <x:c r="CC891" s="1"/>
      <x:c r="CD891" s="1"/>
      <x:c r="CE891" s="1"/>
      <x:c r="CF891" s="1"/>
    </x:row>
    <x:row r="892" ht="15.75" customHeight="1">
      <x:c r="A892" s="1"/>
      <x:c r="B892" s="105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  <x:c r="CA892" s="1"/>
      <x:c r="CB892" s="1"/>
      <x:c r="CC892" s="1"/>
      <x:c r="CD892" s="1"/>
      <x:c r="CE892" s="1"/>
      <x:c r="CF892" s="1"/>
    </x:row>
    <x:row r="893" ht="15.75" customHeight="1">
      <x:c r="A893" s="1"/>
      <x:c r="B893" s="105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  <x:c r="CA893" s="1"/>
      <x:c r="CB893" s="1"/>
      <x:c r="CC893" s="1"/>
      <x:c r="CD893" s="1"/>
      <x:c r="CE893" s="1"/>
      <x:c r="CF893" s="1"/>
    </x:row>
    <x:row r="894" ht="15.75" customHeight="1">
      <x:c r="A894" s="1"/>
      <x:c r="B894" s="105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  <x:c r="CA894" s="1"/>
      <x:c r="CB894" s="1"/>
      <x:c r="CC894" s="1"/>
      <x:c r="CD894" s="1"/>
      <x:c r="CE894" s="1"/>
      <x:c r="CF894" s="1"/>
    </x:row>
    <x:row r="895" ht="15.75" customHeight="1">
      <x:c r="A895" s="1"/>
      <x:c r="B895" s="105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  <x:c r="CA895" s="1"/>
      <x:c r="CB895" s="1"/>
      <x:c r="CC895" s="1"/>
      <x:c r="CD895" s="1"/>
      <x:c r="CE895" s="1"/>
      <x:c r="CF895" s="1"/>
    </x:row>
    <x:row r="896" ht="15.75" customHeight="1">
      <x:c r="A896" s="1"/>
      <x:c r="B896" s="105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  <x:c r="CA896" s="1"/>
      <x:c r="CB896" s="1"/>
      <x:c r="CC896" s="1"/>
      <x:c r="CD896" s="1"/>
      <x:c r="CE896" s="1"/>
      <x:c r="CF896" s="1"/>
    </x:row>
    <x:row r="897" ht="15.75" customHeight="1">
      <x:c r="A897" s="1"/>
      <x:c r="B897" s="105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  <x:c r="CA897" s="1"/>
      <x:c r="CB897" s="1"/>
      <x:c r="CC897" s="1"/>
      <x:c r="CD897" s="1"/>
      <x:c r="CE897" s="1"/>
      <x:c r="CF897" s="1"/>
    </x:row>
    <x:row r="898" ht="15.75" customHeight="1">
      <x:c r="A898" s="1"/>
      <x:c r="B898" s="105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  <x:c r="CA898" s="1"/>
      <x:c r="CB898" s="1"/>
      <x:c r="CC898" s="1"/>
      <x:c r="CD898" s="1"/>
      <x:c r="CE898" s="1"/>
      <x:c r="CF898" s="1"/>
    </x:row>
    <x:row r="899" ht="15.75" customHeight="1">
      <x:c r="A899" s="1"/>
      <x:c r="B899" s="105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  <x:c r="CA899" s="1"/>
      <x:c r="CB899" s="1"/>
      <x:c r="CC899" s="1"/>
      <x:c r="CD899" s="1"/>
      <x:c r="CE899" s="1"/>
      <x:c r="CF899" s="1"/>
    </x:row>
    <x:row r="900" ht="15.75" customHeight="1">
      <x:c r="A900" s="1"/>
      <x:c r="B900" s="105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  <x:c r="CA900" s="1"/>
      <x:c r="CB900" s="1"/>
      <x:c r="CC900" s="1"/>
      <x:c r="CD900" s="1"/>
      <x:c r="CE900" s="1"/>
      <x:c r="CF900" s="1"/>
    </x:row>
    <x:row r="901" ht="15.75" customHeight="1">
      <x:c r="A901" s="1"/>
      <x:c r="B901" s="105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  <x:c r="CA901" s="1"/>
      <x:c r="CB901" s="1"/>
      <x:c r="CC901" s="1"/>
      <x:c r="CD901" s="1"/>
      <x:c r="CE901" s="1"/>
      <x:c r="CF901" s="1"/>
    </x:row>
    <x:row r="902" ht="15.75" customHeight="1">
      <x:c r="A902" s="1"/>
      <x:c r="B902" s="105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  <x:c r="CA902" s="1"/>
      <x:c r="CB902" s="1"/>
      <x:c r="CC902" s="1"/>
      <x:c r="CD902" s="1"/>
      <x:c r="CE902" s="1"/>
      <x:c r="CF902" s="1"/>
    </x:row>
    <x:row r="903" ht="15.75" customHeight="1">
      <x:c r="A903" s="1"/>
      <x:c r="B903" s="105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  <x:c r="CA903" s="1"/>
      <x:c r="CB903" s="1"/>
      <x:c r="CC903" s="1"/>
      <x:c r="CD903" s="1"/>
      <x:c r="CE903" s="1"/>
      <x:c r="CF903" s="1"/>
    </x:row>
    <x:row r="904" ht="15.75" customHeight="1">
      <x:c r="A904" s="1"/>
      <x:c r="B904" s="105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  <x:c r="CA904" s="1"/>
      <x:c r="CB904" s="1"/>
      <x:c r="CC904" s="1"/>
      <x:c r="CD904" s="1"/>
      <x:c r="CE904" s="1"/>
      <x:c r="CF904" s="1"/>
    </x:row>
    <x:row r="905" ht="15.75" customHeight="1">
      <x:c r="A905" s="1"/>
      <x:c r="B905" s="105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  <x:c r="CA905" s="1"/>
      <x:c r="CB905" s="1"/>
      <x:c r="CC905" s="1"/>
      <x:c r="CD905" s="1"/>
      <x:c r="CE905" s="1"/>
      <x:c r="CF905" s="1"/>
    </x:row>
    <x:row r="906" ht="15.75" customHeight="1">
      <x:c r="A906" s="1"/>
      <x:c r="B906" s="105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  <x:c r="CA906" s="1"/>
      <x:c r="CB906" s="1"/>
      <x:c r="CC906" s="1"/>
      <x:c r="CD906" s="1"/>
      <x:c r="CE906" s="1"/>
      <x:c r="CF906" s="1"/>
    </x:row>
    <x:row r="907" ht="15.75" customHeight="1">
      <x:c r="A907" s="1"/>
      <x:c r="B907" s="105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  <x:c r="CA907" s="1"/>
      <x:c r="CB907" s="1"/>
      <x:c r="CC907" s="1"/>
      <x:c r="CD907" s="1"/>
      <x:c r="CE907" s="1"/>
      <x:c r="CF907" s="1"/>
    </x:row>
    <x:row r="908" ht="15.75" customHeight="1">
      <x:c r="A908" s="1"/>
      <x:c r="B908" s="105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  <x:c r="CA908" s="1"/>
      <x:c r="CB908" s="1"/>
      <x:c r="CC908" s="1"/>
      <x:c r="CD908" s="1"/>
      <x:c r="CE908" s="1"/>
      <x:c r="CF908" s="1"/>
    </x:row>
    <x:row r="909" ht="15.75" customHeight="1">
      <x:c r="A909" s="1"/>
      <x:c r="B909" s="105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  <x:c r="CA909" s="1"/>
      <x:c r="CB909" s="1"/>
      <x:c r="CC909" s="1"/>
      <x:c r="CD909" s="1"/>
      <x:c r="CE909" s="1"/>
      <x:c r="CF909" s="1"/>
    </x:row>
    <x:row r="910" ht="15.75" customHeight="1">
      <x:c r="A910" s="1"/>
      <x:c r="B910" s="105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  <x:c r="CA910" s="1"/>
      <x:c r="CB910" s="1"/>
      <x:c r="CC910" s="1"/>
      <x:c r="CD910" s="1"/>
      <x:c r="CE910" s="1"/>
      <x:c r="CF910" s="1"/>
    </x:row>
    <x:row r="911" ht="15.75" customHeight="1">
      <x:c r="A911" s="1"/>
      <x:c r="B911" s="105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  <x:c r="CA911" s="1"/>
      <x:c r="CB911" s="1"/>
      <x:c r="CC911" s="1"/>
      <x:c r="CD911" s="1"/>
      <x:c r="CE911" s="1"/>
      <x:c r="CF911" s="1"/>
    </x:row>
    <x:row r="912" ht="15.75" customHeight="1">
      <x:c r="A912" s="1"/>
      <x:c r="B912" s="105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  <x:c r="CA912" s="1"/>
      <x:c r="CB912" s="1"/>
      <x:c r="CC912" s="1"/>
      <x:c r="CD912" s="1"/>
      <x:c r="CE912" s="1"/>
      <x:c r="CF912" s="1"/>
    </x:row>
    <x:row r="913" ht="15.75" customHeight="1">
      <x:c r="A913" s="1"/>
      <x:c r="B913" s="105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  <x:c r="CA913" s="1"/>
      <x:c r="CB913" s="1"/>
      <x:c r="CC913" s="1"/>
      <x:c r="CD913" s="1"/>
      <x:c r="CE913" s="1"/>
      <x:c r="CF913" s="1"/>
    </x:row>
    <x:row r="914" ht="15.75" customHeight="1">
      <x:c r="A914" s="1"/>
      <x:c r="B914" s="105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  <x:c r="CA914" s="1"/>
      <x:c r="CB914" s="1"/>
      <x:c r="CC914" s="1"/>
      <x:c r="CD914" s="1"/>
      <x:c r="CE914" s="1"/>
      <x:c r="CF914" s="1"/>
    </x:row>
    <x:row r="915" ht="15.75" customHeight="1">
      <x:c r="A915" s="1"/>
      <x:c r="B915" s="105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</x:row>
    <x:row r="916" ht="15.75" customHeight="1">
      <x:c r="A916" s="1"/>
      <x:c r="B916" s="105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  <x:c r="CA916" s="1"/>
      <x:c r="CB916" s="1"/>
      <x:c r="CC916" s="1"/>
      <x:c r="CD916" s="1"/>
      <x:c r="CE916" s="1"/>
      <x:c r="CF916" s="1"/>
    </x:row>
    <x:row r="917" ht="15.75" customHeight="1">
      <x:c r="A917" s="1"/>
      <x:c r="B917" s="105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  <x:c r="CA917" s="1"/>
      <x:c r="CB917" s="1"/>
      <x:c r="CC917" s="1"/>
      <x:c r="CD917" s="1"/>
      <x:c r="CE917" s="1"/>
      <x:c r="CF917" s="1"/>
    </x:row>
    <x:row r="918" ht="15.75" customHeight="1">
      <x:c r="A918" s="1"/>
      <x:c r="B918" s="105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  <x:c r="CA918" s="1"/>
      <x:c r="CB918" s="1"/>
      <x:c r="CC918" s="1"/>
      <x:c r="CD918" s="1"/>
      <x:c r="CE918" s="1"/>
      <x:c r="CF918" s="1"/>
    </x:row>
    <x:row r="919" ht="15.75" customHeight="1">
      <x:c r="A919" s="1"/>
      <x:c r="B919" s="105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  <x:c r="CA919" s="1"/>
      <x:c r="CB919" s="1"/>
      <x:c r="CC919" s="1"/>
      <x:c r="CD919" s="1"/>
      <x:c r="CE919" s="1"/>
      <x:c r="CF919" s="1"/>
    </x:row>
    <x:row r="920" ht="15.75" customHeight="1">
      <x:c r="A920" s="1"/>
      <x:c r="B920" s="105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  <x:c r="CA920" s="1"/>
      <x:c r="CB920" s="1"/>
      <x:c r="CC920" s="1"/>
      <x:c r="CD920" s="1"/>
      <x:c r="CE920" s="1"/>
      <x:c r="CF920" s="1"/>
    </x:row>
    <x:row r="921" ht="15.75" customHeight="1">
      <x:c r="A921" s="1"/>
      <x:c r="B921" s="105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  <x:c r="CA921" s="1"/>
      <x:c r="CB921" s="1"/>
      <x:c r="CC921" s="1"/>
      <x:c r="CD921" s="1"/>
      <x:c r="CE921" s="1"/>
      <x:c r="CF921" s="1"/>
    </x:row>
    <x:row r="922" ht="15.75" customHeight="1">
      <x:c r="A922" s="1"/>
      <x:c r="B922" s="105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  <x:c r="CA922" s="1"/>
      <x:c r="CB922" s="1"/>
      <x:c r="CC922" s="1"/>
      <x:c r="CD922" s="1"/>
      <x:c r="CE922" s="1"/>
      <x:c r="CF922" s="1"/>
    </x:row>
    <x:row r="923" ht="15.75" customHeight="1">
      <x:c r="A923" s="1"/>
      <x:c r="B923" s="105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  <x:c r="CA923" s="1"/>
      <x:c r="CB923" s="1"/>
      <x:c r="CC923" s="1"/>
      <x:c r="CD923" s="1"/>
      <x:c r="CE923" s="1"/>
      <x:c r="CF923" s="1"/>
    </x:row>
    <x:row r="924" ht="15.75" customHeight="1">
      <x:c r="A924" s="1"/>
      <x:c r="B924" s="105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  <x:c r="CA924" s="1"/>
      <x:c r="CB924" s="1"/>
      <x:c r="CC924" s="1"/>
      <x:c r="CD924" s="1"/>
      <x:c r="CE924" s="1"/>
      <x:c r="CF924" s="1"/>
    </x:row>
    <x:row r="925" ht="15.75" customHeight="1">
      <x:c r="A925" s="1"/>
      <x:c r="B925" s="105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  <x:c r="CA925" s="1"/>
      <x:c r="CB925" s="1"/>
      <x:c r="CC925" s="1"/>
      <x:c r="CD925" s="1"/>
      <x:c r="CE925" s="1"/>
      <x:c r="CF925" s="1"/>
    </x:row>
    <x:row r="926" ht="15.75" customHeight="1">
      <x:c r="A926" s="1"/>
      <x:c r="B926" s="105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  <x:c r="CA926" s="1"/>
      <x:c r="CB926" s="1"/>
      <x:c r="CC926" s="1"/>
      <x:c r="CD926" s="1"/>
      <x:c r="CE926" s="1"/>
      <x:c r="CF926" s="1"/>
    </x:row>
    <x:row r="927" ht="15.75" customHeight="1">
      <x:c r="A927" s="1"/>
      <x:c r="B927" s="105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  <x:c r="CA927" s="1"/>
      <x:c r="CB927" s="1"/>
      <x:c r="CC927" s="1"/>
      <x:c r="CD927" s="1"/>
      <x:c r="CE927" s="1"/>
      <x:c r="CF927" s="1"/>
    </x:row>
    <x:row r="928" ht="15.75" customHeight="1">
      <x:c r="A928" s="1"/>
      <x:c r="B928" s="105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  <x:c r="CA928" s="1"/>
      <x:c r="CB928" s="1"/>
      <x:c r="CC928" s="1"/>
      <x:c r="CD928" s="1"/>
      <x:c r="CE928" s="1"/>
      <x:c r="CF928" s="1"/>
    </x:row>
    <x:row r="929" ht="15.75" customHeight="1">
      <x:c r="A929" s="1"/>
      <x:c r="B929" s="105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  <x:c r="CA929" s="1"/>
      <x:c r="CB929" s="1"/>
      <x:c r="CC929" s="1"/>
      <x:c r="CD929" s="1"/>
      <x:c r="CE929" s="1"/>
      <x:c r="CF929" s="1"/>
    </x:row>
    <x:row r="930" ht="15.75" customHeight="1">
      <x:c r="A930" s="1"/>
      <x:c r="B930" s="105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  <x:c r="CA930" s="1"/>
      <x:c r="CB930" s="1"/>
      <x:c r="CC930" s="1"/>
      <x:c r="CD930" s="1"/>
      <x:c r="CE930" s="1"/>
      <x:c r="CF930" s="1"/>
    </x:row>
    <x:row r="931" ht="15.75" customHeight="1">
      <x:c r="A931" s="1"/>
      <x:c r="B931" s="105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  <x:c r="CA931" s="1"/>
      <x:c r="CB931" s="1"/>
      <x:c r="CC931" s="1"/>
      <x:c r="CD931" s="1"/>
      <x:c r="CE931" s="1"/>
      <x:c r="CF931" s="1"/>
    </x:row>
    <x:row r="932" ht="15.75" customHeight="1">
      <x:c r="A932" s="1"/>
      <x:c r="B932" s="105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  <x:c r="CA932" s="1"/>
      <x:c r="CB932" s="1"/>
      <x:c r="CC932" s="1"/>
      <x:c r="CD932" s="1"/>
      <x:c r="CE932" s="1"/>
      <x:c r="CF932" s="1"/>
    </x:row>
    <x:row r="933" ht="15.75" customHeight="1">
      <x:c r="A933" s="1"/>
      <x:c r="B933" s="105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  <x:c r="CA933" s="1"/>
      <x:c r="CB933" s="1"/>
      <x:c r="CC933" s="1"/>
      <x:c r="CD933" s="1"/>
      <x:c r="CE933" s="1"/>
      <x:c r="CF933" s="1"/>
    </x:row>
    <x:row r="934" ht="15.75" customHeight="1">
      <x:c r="A934" s="1"/>
      <x:c r="B934" s="105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  <x:c r="CA934" s="1"/>
      <x:c r="CB934" s="1"/>
      <x:c r="CC934" s="1"/>
      <x:c r="CD934" s="1"/>
      <x:c r="CE934" s="1"/>
      <x:c r="CF934" s="1"/>
    </x:row>
    <x:row r="935" ht="15.75" customHeight="1">
      <x:c r="A935" s="1"/>
      <x:c r="B935" s="105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  <x:c r="CA935" s="1"/>
      <x:c r="CB935" s="1"/>
      <x:c r="CC935" s="1"/>
      <x:c r="CD935" s="1"/>
      <x:c r="CE935" s="1"/>
      <x:c r="CF935" s="1"/>
    </x:row>
    <x:row r="936" ht="15.75" customHeight="1">
      <x:c r="A936" s="1"/>
      <x:c r="B936" s="105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  <x:c r="CA936" s="1"/>
      <x:c r="CB936" s="1"/>
      <x:c r="CC936" s="1"/>
      <x:c r="CD936" s="1"/>
      <x:c r="CE936" s="1"/>
      <x:c r="CF936" s="1"/>
    </x:row>
    <x:row r="937" ht="15.75" customHeight="1">
      <x:c r="A937" s="1"/>
      <x:c r="B937" s="105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  <x:c r="CA937" s="1"/>
      <x:c r="CB937" s="1"/>
      <x:c r="CC937" s="1"/>
      <x:c r="CD937" s="1"/>
      <x:c r="CE937" s="1"/>
      <x:c r="CF937" s="1"/>
    </x:row>
    <x:row r="938" ht="15.75" customHeight="1">
      <x:c r="A938" s="1"/>
      <x:c r="B938" s="105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  <x:c r="CA938" s="1"/>
      <x:c r="CB938" s="1"/>
      <x:c r="CC938" s="1"/>
      <x:c r="CD938" s="1"/>
      <x:c r="CE938" s="1"/>
      <x:c r="CF938" s="1"/>
    </x:row>
    <x:row r="939" ht="15.75" customHeight="1">
      <x:c r="A939" s="1"/>
      <x:c r="B939" s="105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  <x:c r="CA939" s="1"/>
      <x:c r="CB939" s="1"/>
      <x:c r="CC939" s="1"/>
      <x:c r="CD939" s="1"/>
      <x:c r="CE939" s="1"/>
      <x:c r="CF939" s="1"/>
    </x:row>
    <x:row r="940" ht="15.75" customHeight="1">
      <x:c r="A940" s="1"/>
      <x:c r="B940" s="105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  <x:c r="CA940" s="1"/>
      <x:c r="CB940" s="1"/>
      <x:c r="CC940" s="1"/>
      <x:c r="CD940" s="1"/>
      <x:c r="CE940" s="1"/>
      <x:c r="CF940" s="1"/>
    </x:row>
    <x:row r="941" ht="15.75" customHeight="1">
      <x:c r="A941" s="1"/>
      <x:c r="B941" s="105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  <x:c r="CA941" s="1"/>
      <x:c r="CB941" s="1"/>
      <x:c r="CC941" s="1"/>
      <x:c r="CD941" s="1"/>
      <x:c r="CE941" s="1"/>
      <x:c r="CF941" s="1"/>
    </x:row>
    <x:row r="942" ht="15.75" customHeight="1">
      <x:c r="A942" s="1"/>
      <x:c r="B942" s="105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  <x:c r="CA942" s="1"/>
      <x:c r="CB942" s="1"/>
      <x:c r="CC942" s="1"/>
      <x:c r="CD942" s="1"/>
      <x:c r="CE942" s="1"/>
      <x:c r="CF942" s="1"/>
    </x:row>
    <x:row r="943" ht="15.75" customHeight="1">
      <x:c r="A943" s="1"/>
      <x:c r="B943" s="105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  <x:c r="CA943" s="1"/>
      <x:c r="CB943" s="1"/>
      <x:c r="CC943" s="1"/>
      <x:c r="CD943" s="1"/>
      <x:c r="CE943" s="1"/>
      <x:c r="CF943" s="1"/>
    </x:row>
    <x:row r="944" ht="15.75" customHeight="1">
      <x:c r="A944" s="1"/>
      <x:c r="B944" s="105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  <x:c r="CA944" s="1"/>
      <x:c r="CB944" s="1"/>
      <x:c r="CC944" s="1"/>
      <x:c r="CD944" s="1"/>
      <x:c r="CE944" s="1"/>
      <x:c r="CF944" s="1"/>
    </x:row>
    <x:row r="945" ht="15.75" customHeight="1">
      <x:c r="A945" s="1"/>
      <x:c r="B945" s="105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  <x:c r="CA945" s="1"/>
      <x:c r="CB945" s="1"/>
      <x:c r="CC945" s="1"/>
      <x:c r="CD945" s="1"/>
      <x:c r="CE945" s="1"/>
      <x:c r="CF945" s="1"/>
    </x:row>
    <x:row r="946" ht="15.75" customHeight="1">
      <x:c r="A946" s="1"/>
      <x:c r="B946" s="105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  <x:c r="CA946" s="1"/>
      <x:c r="CB946" s="1"/>
      <x:c r="CC946" s="1"/>
      <x:c r="CD946" s="1"/>
      <x:c r="CE946" s="1"/>
      <x:c r="CF946" s="1"/>
    </x:row>
    <x:row r="947" ht="15.75" customHeight="1">
      <x:c r="A947" s="1"/>
      <x:c r="B947" s="105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  <x:c r="CA947" s="1"/>
      <x:c r="CB947" s="1"/>
      <x:c r="CC947" s="1"/>
      <x:c r="CD947" s="1"/>
      <x:c r="CE947" s="1"/>
      <x:c r="CF947" s="1"/>
    </x:row>
    <x:row r="948" ht="15.75" customHeight="1">
      <x:c r="A948" s="1"/>
      <x:c r="B948" s="105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  <x:c r="CA948" s="1"/>
      <x:c r="CB948" s="1"/>
      <x:c r="CC948" s="1"/>
      <x:c r="CD948" s="1"/>
      <x:c r="CE948" s="1"/>
      <x:c r="CF948" s="1"/>
    </x:row>
    <x:row r="949" ht="15.75" customHeight="1">
      <x:c r="A949" s="1"/>
      <x:c r="B949" s="105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  <x:c r="CA949" s="1"/>
      <x:c r="CB949" s="1"/>
      <x:c r="CC949" s="1"/>
      <x:c r="CD949" s="1"/>
      <x:c r="CE949" s="1"/>
      <x:c r="CF949" s="1"/>
    </x:row>
    <x:row r="950" ht="15.75" customHeight="1">
      <x:c r="A950" s="1"/>
      <x:c r="B950" s="105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  <x:c r="CA950" s="1"/>
      <x:c r="CB950" s="1"/>
      <x:c r="CC950" s="1"/>
      <x:c r="CD950" s="1"/>
      <x:c r="CE950" s="1"/>
      <x:c r="CF950" s="1"/>
    </x:row>
    <x:row r="951" ht="15.75" customHeight="1">
      <x:c r="A951" s="1"/>
      <x:c r="B951" s="105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  <x:c r="CA951" s="1"/>
      <x:c r="CB951" s="1"/>
      <x:c r="CC951" s="1"/>
      <x:c r="CD951" s="1"/>
      <x:c r="CE951" s="1"/>
      <x:c r="CF951" s="1"/>
    </x:row>
    <x:row r="952" ht="15.75" customHeight="1">
      <x:c r="A952" s="1"/>
      <x:c r="B952" s="105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  <x:c r="CA952" s="1"/>
      <x:c r="CB952" s="1"/>
      <x:c r="CC952" s="1"/>
      <x:c r="CD952" s="1"/>
      <x:c r="CE952" s="1"/>
      <x:c r="CF952" s="1"/>
    </x:row>
    <x:row r="953" ht="15.75" customHeight="1">
      <x:c r="A953" s="1"/>
      <x:c r="B953" s="105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  <x:c r="CA953" s="1"/>
      <x:c r="CB953" s="1"/>
      <x:c r="CC953" s="1"/>
      <x:c r="CD953" s="1"/>
      <x:c r="CE953" s="1"/>
      <x:c r="CF953" s="1"/>
    </x:row>
    <x:row r="954" ht="15.75" customHeight="1">
      <x:c r="A954" s="1"/>
      <x:c r="B954" s="105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  <x:c r="CA954" s="1"/>
      <x:c r="CB954" s="1"/>
      <x:c r="CC954" s="1"/>
      <x:c r="CD954" s="1"/>
      <x:c r="CE954" s="1"/>
      <x:c r="CF954" s="1"/>
    </x:row>
    <x:row r="955" ht="15.75" customHeight="1">
      <x:c r="A955" s="1"/>
      <x:c r="B955" s="105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  <x:c r="CA955" s="1"/>
      <x:c r="CB955" s="1"/>
      <x:c r="CC955" s="1"/>
      <x:c r="CD955" s="1"/>
      <x:c r="CE955" s="1"/>
      <x:c r="CF955" s="1"/>
    </x:row>
    <x:row r="956" ht="15.75" customHeight="1">
      <x:c r="A956" s="1"/>
      <x:c r="B956" s="105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  <x:c r="CA956" s="1"/>
      <x:c r="CB956" s="1"/>
      <x:c r="CC956" s="1"/>
      <x:c r="CD956" s="1"/>
      <x:c r="CE956" s="1"/>
      <x:c r="CF956" s="1"/>
    </x:row>
    <x:row r="957" ht="15.75" customHeight="1">
      <x:c r="A957" s="1"/>
      <x:c r="B957" s="105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  <x:c r="CA957" s="1"/>
      <x:c r="CB957" s="1"/>
      <x:c r="CC957" s="1"/>
      <x:c r="CD957" s="1"/>
      <x:c r="CE957" s="1"/>
      <x:c r="CF957" s="1"/>
    </x:row>
    <x:row r="958" ht="15.75" customHeight="1">
      <x:c r="A958" s="1"/>
      <x:c r="B958" s="105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  <x:c r="CA958" s="1"/>
      <x:c r="CB958" s="1"/>
      <x:c r="CC958" s="1"/>
      <x:c r="CD958" s="1"/>
      <x:c r="CE958" s="1"/>
      <x:c r="CF958" s="1"/>
    </x:row>
    <x:row r="959" ht="15.75" customHeight="1">
      <x:c r="A959" s="1"/>
      <x:c r="B959" s="105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  <x:c r="CA959" s="1"/>
      <x:c r="CB959" s="1"/>
      <x:c r="CC959" s="1"/>
      <x:c r="CD959" s="1"/>
      <x:c r="CE959" s="1"/>
      <x:c r="CF959" s="1"/>
    </x:row>
    <x:row r="960" ht="15.75" customHeight="1">
      <x:c r="A960" s="1"/>
      <x:c r="B960" s="105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  <x:c r="CA960" s="1"/>
      <x:c r="CB960" s="1"/>
      <x:c r="CC960" s="1"/>
      <x:c r="CD960" s="1"/>
      <x:c r="CE960" s="1"/>
      <x:c r="CF960" s="1"/>
    </x:row>
    <x:row r="961" ht="15.75" customHeight="1">
      <x:c r="A961" s="1"/>
      <x:c r="B961" s="105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  <x:c r="CA961" s="1"/>
      <x:c r="CB961" s="1"/>
      <x:c r="CC961" s="1"/>
      <x:c r="CD961" s="1"/>
      <x:c r="CE961" s="1"/>
      <x:c r="CF961" s="1"/>
    </x:row>
    <x:row r="962" ht="15.75" customHeight="1">
      <x:c r="A962" s="1"/>
      <x:c r="B962" s="105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  <x:c r="CA962" s="1"/>
      <x:c r="CB962" s="1"/>
      <x:c r="CC962" s="1"/>
      <x:c r="CD962" s="1"/>
      <x:c r="CE962" s="1"/>
      <x:c r="CF962" s="1"/>
    </x:row>
    <x:row r="963" ht="15.75" customHeight="1">
      <x:c r="A963" s="1"/>
      <x:c r="B963" s="105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  <x:c r="CA963" s="1"/>
      <x:c r="CB963" s="1"/>
      <x:c r="CC963" s="1"/>
      <x:c r="CD963" s="1"/>
      <x:c r="CE963" s="1"/>
      <x:c r="CF963" s="1"/>
    </x:row>
    <x:row r="964" ht="15.75" customHeight="1">
      <x:c r="A964" s="1"/>
      <x:c r="B964" s="105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  <x:c r="CA964" s="1"/>
      <x:c r="CB964" s="1"/>
      <x:c r="CC964" s="1"/>
      <x:c r="CD964" s="1"/>
      <x:c r="CE964" s="1"/>
      <x:c r="CF964" s="1"/>
    </x:row>
    <x:row r="965" ht="15.75" customHeight="1">
      <x:c r="A965" s="1"/>
      <x:c r="B965" s="105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  <x:c r="CA965" s="1"/>
      <x:c r="CB965" s="1"/>
      <x:c r="CC965" s="1"/>
      <x:c r="CD965" s="1"/>
      <x:c r="CE965" s="1"/>
      <x:c r="CF965" s="1"/>
    </x:row>
    <x:row r="966" ht="15.75" customHeight="1">
      <x:c r="A966" s="1"/>
      <x:c r="B966" s="105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  <x:c r="CA966" s="1"/>
      <x:c r="CB966" s="1"/>
      <x:c r="CC966" s="1"/>
      <x:c r="CD966" s="1"/>
      <x:c r="CE966" s="1"/>
      <x:c r="CF966" s="1"/>
    </x:row>
    <x:row r="967" ht="15.75" customHeight="1">
      <x:c r="A967" s="1"/>
      <x:c r="B967" s="105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  <x:c r="CA967" s="1"/>
      <x:c r="CB967" s="1"/>
      <x:c r="CC967" s="1"/>
      <x:c r="CD967" s="1"/>
      <x:c r="CE967" s="1"/>
      <x:c r="CF967" s="1"/>
    </x:row>
    <x:row r="968" ht="15.75" customHeight="1">
      <x:c r="A968" s="1"/>
      <x:c r="B968" s="105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  <x:c r="CA968" s="1"/>
      <x:c r="CB968" s="1"/>
      <x:c r="CC968" s="1"/>
      <x:c r="CD968" s="1"/>
      <x:c r="CE968" s="1"/>
      <x:c r="CF968" s="1"/>
    </x:row>
    <x:row r="969" ht="15.75" customHeight="1">
      <x:c r="A969" s="1"/>
      <x:c r="B969" s="105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  <x:c r="CA969" s="1"/>
      <x:c r="CB969" s="1"/>
      <x:c r="CC969" s="1"/>
      <x:c r="CD969" s="1"/>
      <x:c r="CE969" s="1"/>
      <x:c r="CF969" s="1"/>
    </x:row>
    <x:row r="970" ht="15.75" customHeight="1">
      <x:c r="A970" s="1"/>
      <x:c r="B970" s="105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  <x:c r="CA970" s="1"/>
      <x:c r="CB970" s="1"/>
      <x:c r="CC970" s="1"/>
      <x:c r="CD970" s="1"/>
      <x:c r="CE970" s="1"/>
      <x:c r="CF970" s="1"/>
    </x:row>
    <x:row r="971" ht="15.75" customHeight="1">
      <x:c r="A971" s="1"/>
      <x:c r="B971" s="105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  <x:c r="CA971" s="1"/>
      <x:c r="CB971" s="1"/>
      <x:c r="CC971" s="1"/>
      <x:c r="CD971" s="1"/>
      <x:c r="CE971" s="1"/>
      <x:c r="CF971" s="1"/>
    </x:row>
    <x:row r="972" ht="15.75" customHeight="1">
      <x:c r="A972" s="1"/>
      <x:c r="B972" s="105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  <x:c r="CA972" s="1"/>
      <x:c r="CB972" s="1"/>
      <x:c r="CC972" s="1"/>
      <x:c r="CD972" s="1"/>
      <x:c r="CE972" s="1"/>
      <x:c r="CF972" s="1"/>
    </x:row>
    <x:row r="973" ht="15.75" customHeight="1">
      <x:c r="A973" s="1"/>
      <x:c r="B973" s="105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  <x:c r="CA973" s="1"/>
      <x:c r="CB973" s="1"/>
      <x:c r="CC973" s="1"/>
      <x:c r="CD973" s="1"/>
      <x:c r="CE973" s="1"/>
      <x:c r="CF973" s="1"/>
    </x:row>
    <x:row r="974" ht="15.75" customHeight="1">
      <x:c r="A974" s="1"/>
      <x:c r="B974" s="105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  <x:c r="CA974" s="1"/>
      <x:c r="CB974" s="1"/>
      <x:c r="CC974" s="1"/>
      <x:c r="CD974" s="1"/>
      <x:c r="CE974" s="1"/>
      <x:c r="CF974" s="1"/>
    </x:row>
    <x:row r="975" ht="15.75" customHeight="1">
      <x:c r="A975" s="1"/>
      <x:c r="B975" s="105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  <x:c r="CA975" s="1"/>
      <x:c r="CB975" s="1"/>
      <x:c r="CC975" s="1"/>
      <x:c r="CD975" s="1"/>
      <x:c r="CE975" s="1"/>
      <x:c r="CF975" s="1"/>
    </x:row>
    <x:row r="976" ht="15.75" customHeight="1">
      <x:c r="A976" s="1"/>
      <x:c r="B976" s="105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  <x:c r="CA976" s="1"/>
      <x:c r="CB976" s="1"/>
      <x:c r="CC976" s="1"/>
      <x:c r="CD976" s="1"/>
      <x:c r="CE976" s="1"/>
      <x:c r="CF976" s="1"/>
    </x:row>
    <x:row r="977" ht="15.75" customHeight="1">
      <x:c r="A977" s="1"/>
      <x:c r="B977" s="105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  <x:c r="CA977" s="1"/>
      <x:c r="CB977" s="1"/>
      <x:c r="CC977" s="1"/>
      <x:c r="CD977" s="1"/>
      <x:c r="CE977" s="1"/>
      <x:c r="CF977" s="1"/>
    </x:row>
    <x:row r="978" ht="15.75" customHeight="1">
      <x:c r="A978" s="1"/>
      <x:c r="B978" s="105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  <x:c r="CA978" s="1"/>
      <x:c r="CB978" s="1"/>
      <x:c r="CC978" s="1"/>
      <x:c r="CD978" s="1"/>
      <x:c r="CE978" s="1"/>
      <x:c r="CF978" s="1"/>
    </x:row>
    <x:row r="979" ht="15.75" customHeight="1">
      <x:c r="A979" s="1"/>
      <x:c r="B979" s="105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  <x:c r="CA979" s="1"/>
      <x:c r="CB979" s="1"/>
      <x:c r="CC979" s="1"/>
      <x:c r="CD979" s="1"/>
      <x:c r="CE979" s="1"/>
      <x:c r="CF979" s="1"/>
    </x:row>
    <x:row r="980" ht="15.75" customHeight="1">
      <x:c r="A980" s="1"/>
      <x:c r="B980" s="105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  <x:c r="CA980" s="1"/>
      <x:c r="CB980" s="1"/>
      <x:c r="CC980" s="1"/>
      <x:c r="CD980" s="1"/>
      <x:c r="CE980" s="1"/>
      <x:c r="CF980" s="1"/>
    </x:row>
    <x:row r="981" ht="15.75" customHeight="1">
      <x:c r="A981" s="1"/>
      <x:c r="B981" s="105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  <x:c r="CA981" s="1"/>
      <x:c r="CB981" s="1"/>
      <x:c r="CC981" s="1"/>
      <x:c r="CD981" s="1"/>
      <x:c r="CE981" s="1"/>
      <x:c r="CF981" s="1"/>
    </x:row>
    <x:row r="982" ht="15.75" customHeight="1">
      <x:c r="A982" s="1"/>
      <x:c r="B982" s="105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  <x:c r="CA982" s="1"/>
      <x:c r="CB982" s="1"/>
      <x:c r="CC982" s="1"/>
      <x:c r="CD982" s="1"/>
      <x:c r="CE982" s="1"/>
      <x:c r="CF982" s="1"/>
    </x:row>
    <x:row r="983" ht="15.75" customHeight="1">
      <x:c r="A983" s="1"/>
      <x:c r="B983" s="105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  <x:c r="CA983" s="1"/>
      <x:c r="CB983" s="1"/>
      <x:c r="CC983" s="1"/>
      <x:c r="CD983" s="1"/>
      <x:c r="CE983" s="1"/>
      <x:c r="CF983" s="1"/>
    </x:row>
    <x:row r="984" ht="15.75" customHeight="1">
      <x:c r="A984" s="1"/>
      <x:c r="B984" s="105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  <x:c r="CA984" s="1"/>
      <x:c r="CB984" s="1"/>
      <x:c r="CC984" s="1"/>
      <x:c r="CD984" s="1"/>
      <x:c r="CE984" s="1"/>
      <x:c r="CF984" s="1"/>
    </x:row>
    <x:row r="985" ht="15.75" customHeight="1">
      <x:c r="A985" s="1"/>
      <x:c r="B985" s="105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  <x:c r="CA985" s="1"/>
      <x:c r="CB985" s="1"/>
      <x:c r="CC985" s="1"/>
      <x:c r="CD985" s="1"/>
      <x:c r="CE985" s="1"/>
      <x:c r="CF985" s="1"/>
    </x:row>
    <x:row r="986" ht="15.75" customHeight="1">
      <x:c r="A986" s="1"/>
      <x:c r="B986" s="105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  <x:c r="CA986" s="1"/>
      <x:c r="CB986" s="1"/>
      <x:c r="CC986" s="1"/>
      <x:c r="CD986" s="1"/>
      <x:c r="CE986" s="1"/>
      <x:c r="CF986" s="1"/>
    </x:row>
    <x:row r="987" ht="15.75" customHeight="1">
      <x:c r="A987" s="1"/>
      <x:c r="B987" s="105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  <x:c r="CA987" s="1"/>
      <x:c r="CB987" s="1"/>
      <x:c r="CC987" s="1"/>
      <x:c r="CD987" s="1"/>
      <x:c r="CE987" s="1"/>
      <x:c r="CF987" s="1"/>
    </x:row>
    <x:row r="988" ht="15.75" customHeight="1">
      <x:c r="A988" s="1"/>
      <x:c r="B988" s="105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  <x:c r="CA988" s="1"/>
      <x:c r="CB988" s="1"/>
      <x:c r="CC988" s="1"/>
      <x:c r="CD988" s="1"/>
      <x:c r="CE988" s="1"/>
      <x:c r="CF988" s="1"/>
    </x:row>
    <x:row r="989" ht="15.75" customHeight="1">
      <x:c r="A989" s="1"/>
      <x:c r="B989" s="105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  <x:c r="CA989" s="1"/>
      <x:c r="CB989" s="1"/>
      <x:c r="CC989" s="1"/>
      <x:c r="CD989" s="1"/>
      <x:c r="CE989" s="1"/>
      <x:c r="CF989" s="1"/>
    </x:row>
    <x:row r="990" ht="15.75" customHeight="1">
      <x:c r="A990" s="1"/>
      <x:c r="B990" s="105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  <x:c r="CA990" s="1"/>
      <x:c r="CB990" s="1"/>
      <x:c r="CC990" s="1"/>
      <x:c r="CD990" s="1"/>
      <x:c r="CE990" s="1"/>
      <x:c r="CF990" s="1"/>
    </x:row>
    <x:row r="991" ht="15.75" customHeight="1">
      <x:c r="A991" s="1"/>
      <x:c r="B991" s="105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  <x:c r="CA991" s="1"/>
      <x:c r="CB991" s="1"/>
      <x:c r="CC991" s="1"/>
      <x:c r="CD991" s="1"/>
      <x:c r="CE991" s="1"/>
      <x:c r="CF991" s="1"/>
    </x:row>
    <x:row r="992" ht="15.75" customHeight="1">
      <x:c r="A992" s="1"/>
      <x:c r="B992" s="105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  <x:c r="CA992" s="1"/>
      <x:c r="CB992" s="1"/>
      <x:c r="CC992" s="1"/>
      <x:c r="CD992" s="1"/>
      <x:c r="CE992" s="1"/>
      <x:c r="CF992" s="1"/>
    </x:row>
    <x:row r="993" ht="15.75" customHeight="1">
      <x:c r="A993" s="1"/>
      <x:c r="B993" s="105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  <x:c r="CA993" s="1"/>
      <x:c r="CB993" s="1"/>
      <x:c r="CC993" s="1"/>
      <x:c r="CD993" s="1"/>
      <x:c r="CE993" s="1"/>
      <x:c r="CF993" s="1"/>
    </x:row>
    <x:row r="994" ht="15.75" customHeight="1">
      <x:c r="A994" s="1"/>
      <x:c r="B994" s="105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  <x:c r="CA994" s="1"/>
      <x:c r="CB994" s="1"/>
      <x:c r="CC994" s="1"/>
      <x:c r="CD994" s="1"/>
      <x:c r="CE994" s="1"/>
      <x:c r="CF994" s="1"/>
    </x:row>
    <x:row r="995" ht="15.75" customHeight="1">
      <x:c r="A995" s="1"/>
      <x:c r="B995" s="105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  <x:c r="CA995" s="1"/>
      <x:c r="CB995" s="1"/>
      <x:c r="CC995" s="1"/>
      <x:c r="CD995" s="1"/>
      <x:c r="CE995" s="1"/>
      <x:c r="CF995" s="1"/>
    </x:row>
    <x:row r="996" ht="15.75" customHeight="1">
      <x:c r="A996" s="1"/>
      <x:c r="B996" s="105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  <x:c r="CA996" s="1"/>
      <x:c r="CB996" s="1"/>
      <x:c r="CC996" s="1"/>
      <x:c r="CD996" s="1"/>
      <x:c r="CE996" s="1"/>
      <x:c r="CF996" s="1"/>
    </x:row>
    <x:row r="997" ht="15.75" customHeight="1">
      <x:c r="A997" s="1"/>
      <x:c r="B997" s="105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  <x:c r="CA997" s="1"/>
      <x:c r="CB997" s="1"/>
      <x:c r="CC997" s="1"/>
      <x:c r="CD997" s="1"/>
      <x:c r="CE997" s="1"/>
      <x:c r="CF997" s="1"/>
    </x:row>
    <x:row r="998" ht="15.75" customHeight="1">
      <x:c r="A998" s="1"/>
      <x:c r="B998" s="105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  <x:c r="CA998" s="1"/>
      <x:c r="CB998" s="1"/>
      <x:c r="CC998" s="1"/>
      <x:c r="CD998" s="1"/>
      <x:c r="CE998" s="1"/>
      <x:c r="CF998" s="1"/>
    </x:row>
    <x:row r="999" ht="15.75" customHeight="1">
      <x:c r="A999" s="1"/>
      <x:c r="B999" s="105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  <x:c r="CA999" s="1"/>
      <x:c r="CB999" s="1"/>
      <x:c r="CC999" s="1"/>
      <x:c r="CD999" s="1"/>
      <x:c r="CE999" s="1"/>
      <x:c r="CF999" s="1"/>
    </x:row>
    <x:row r="1000" ht="15.75" customHeight="1">
      <x:c r="A1000" s="1"/>
      <x:c r="B1000" s="105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  <x:c r="CA1000" s="1"/>
      <x:c r="CB1000" s="1"/>
      <x:c r="CC1000" s="1"/>
      <x:c r="CD1000" s="1"/>
      <x:c r="CE1000" s="1"/>
      <x:c r="CF1000" s="1"/>
    </x:row>
  </x:sheetData>
  <x:mergeCells>
    <x:mergeCell ref="AW2:AY2"/>
    <x:mergeCell ref="AZ2:BB2"/>
    <x:mergeCell ref="BC2:BE2"/>
    <x:mergeCell ref="BF2:BH2"/>
    <x:mergeCell ref="BI2:BK2"/>
    <x:mergeCell ref="BL2:BN2"/>
    <x:mergeCell ref="BO2:BQ2"/>
    <x:mergeCell ref="BR2:BV2"/>
    <x:mergeCell ref="B1:B3"/>
    <x:mergeCell ref="C1:C3"/>
    <x:mergeCell ref="D1:F2"/>
    <x:mergeCell ref="G1:I2"/>
    <x:mergeCell ref="J1:L2"/>
    <x:mergeCell ref="M1:R1"/>
    <x:mergeCell ref="S1:BV1"/>
    <x:mergeCell ref="BW2:BW3"/>
    <x:mergeCell ref="BW1:CA1"/>
    <x:mergeCell ref="CB1:CF1"/>
    <x:mergeCell ref="BX2:CA2"/>
    <x:mergeCell ref="CB2:CF2"/>
    <x:mergeCell ref="M2:N2"/>
    <x:mergeCell ref="O2:P2"/>
    <x:mergeCell ref="Q2:R2"/>
    <x:mergeCell ref="S2:U2"/>
    <x:mergeCell ref="V2:X2"/>
    <x:mergeCell ref="Y2:AA2"/>
    <x:mergeCell ref="AB2:AD2"/>
    <x:mergeCell ref="AE2:AG2"/>
    <x:mergeCell ref="AH2:AJ2"/>
    <x:mergeCell ref="AK2:AM2"/>
    <x:mergeCell ref="AN2:AP2"/>
    <x:mergeCell ref="AQ2:AS2"/>
  </x:mergeCells>
  <x:conditionalFormatting sqref="BF2:BH2">
    <x:cfRule type="cellIs" dxfId="0" priority="1" operator="lessThan">
      <x:formula>1</x:formula>
    </x:cfRule>
  </x:conditionalFormatting>
  <x:conditionalFormatting sqref="U4:U4">
    <x:cfRule type="colorScale" priority="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4:U4">
    <x:cfRule type="colorScale" priority="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4:U4">
    <x:cfRule type="colorScale" priority="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5:U28">
    <x:cfRule type="colorScale" priority="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5:U28">
    <x:cfRule type="colorScale" priority="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9:U29">
    <x:cfRule type="colorScale" priority="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29:U29">
    <x:cfRule type="colorScale" priority="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9:U29">
    <x:cfRule type="colorScale" priority="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29:U29">
    <x:cfRule type="cellIs" dxfId="0" priority="10" operator="between">
      <x:formula>0</x:formula>
      <x:formula>1</x:formula>
    </x:cfRule>
  </x:conditionalFormatting>
  <x:conditionalFormatting sqref="U29:U29">
    <x:cfRule type="cellIs" dxfId="1" priority="11" operator="equal">
      <x:formula>2</x:formula>
    </x:cfRule>
  </x:conditionalFormatting>
  <x:conditionalFormatting sqref="U29:U29">
    <x:cfRule type="cellIs" dxfId="2" priority="12" operator="equal">
      <x:formula>3</x:formula>
    </x:cfRule>
  </x:conditionalFormatting>
  <x:conditionalFormatting sqref="U29:U29">
    <x:cfRule type="cellIs" dxfId="2" priority="13" operator="greaterThan">
      <x:formula>3</x:formula>
    </x:cfRule>
  </x:conditionalFormatting>
  <x:conditionalFormatting sqref="U29:U29">
    <x:cfRule type="cellIs" dxfId="3" priority="14" operator="equal">
      <x:formula>3</x:formula>
    </x:cfRule>
  </x:conditionalFormatting>
  <x:conditionalFormatting sqref="U29:U29">
    <x:cfRule type="cellIs" dxfId="3" priority="15" operator="greaterThan">
      <x:formula>3</x:formula>
    </x:cfRule>
  </x:conditionalFormatting>
  <x:conditionalFormatting sqref="U30:U30">
    <x:cfRule type="colorScale" priority="1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30:U30">
    <x:cfRule type="colorScale" priority="1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30:U30">
    <x:cfRule type="colorScale" priority="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30:U30">
    <x:cfRule type="cellIs" dxfId="0" priority="19" operator="between">
      <x:formula>0</x:formula>
      <x:formula>1</x:formula>
    </x:cfRule>
  </x:conditionalFormatting>
  <x:conditionalFormatting sqref="U30:U30">
    <x:cfRule type="cellIs" dxfId="1" priority="20" operator="equal">
      <x:formula>2</x:formula>
    </x:cfRule>
  </x:conditionalFormatting>
  <x:conditionalFormatting sqref="U30:U30">
    <x:cfRule type="cellIs" dxfId="2" priority="21" operator="equal">
      <x:formula>3</x:formula>
    </x:cfRule>
  </x:conditionalFormatting>
  <x:conditionalFormatting sqref="U30:U30">
    <x:cfRule type="cellIs" dxfId="2" priority="22" operator="greaterThan">
      <x:formula>3</x:formula>
    </x:cfRule>
  </x:conditionalFormatting>
  <x:conditionalFormatting sqref="U30:U30">
    <x:cfRule type="cellIs" dxfId="3" priority="23" operator="equal">
      <x:formula>3</x:formula>
    </x:cfRule>
  </x:conditionalFormatting>
  <x:conditionalFormatting sqref="U30:U30">
    <x:cfRule type="cellIs" dxfId="3" priority="24" operator="greaterThan">
      <x:formula>3</x:formula>
    </x:cfRule>
  </x:conditionalFormatting>
  <x:conditionalFormatting sqref="X29:X29">
    <x:cfRule type="colorScale" priority="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29:X29">
    <x:cfRule type="colorScale" priority="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29:X29">
    <x:cfRule type="colorScale" priority="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29:X29">
    <x:cfRule type="cellIs" dxfId="0" priority="28" operator="between">
      <x:formula>0</x:formula>
      <x:formula>1</x:formula>
    </x:cfRule>
  </x:conditionalFormatting>
  <x:conditionalFormatting sqref="X29:X29">
    <x:cfRule type="cellIs" dxfId="1" priority="29" operator="equal">
      <x:formula>2</x:formula>
    </x:cfRule>
  </x:conditionalFormatting>
  <x:conditionalFormatting sqref="X29:X29">
    <x:cfRule type="cellIs" dxfId="2" priority="30" operator="equal">
      <x:formula>3</x:formula>
    </x:cfRule>
  </x:conditionalFormatting>
  <x:conditionalFormatting sqref="X29:X29">
    <x:cfRule type="cellIs" dxfId="2" priority="31" operator="greaterThan">
      <x:formula>3</x:formula>
    </x:cfRule>
  </x:conditionalFormatting>
  <x:conditionalFormatting sqref="X29:X29">
    <x:cfRule type="cellIs" dxfId="3" priority="32" operator="equal">
      <x:formula>3</x:formula>
    </x:cfRule>
  </x:conditionalFormatting>
  <x:conditionalFormatting sqref="X29:X29">
    <x:cfRule type="cellIs" dxfId="3" priority="33" operator="greaterThan">
      <x:formula>3</x:formula>
    </x:cfRule>
  </x:conditionalFormatting>
  <x:conditionalFormatting sqref="X30:X30">
    <x:cfRule type="colorScale" priority="3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30:X30">
    <x:cfRule type="colorScale" priority="3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30:X30">
    <x:cfRule type="colorScale" priority="3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30:X30">
    <x:cfRule type="cellIs" dxfId="0" priority="37" operator="between">
      <x:formula>0</x:formula>
      <x:formula>1</x:formula>
    </x:cfRule>
  </x:conditionalFormatting>
  <x:conditionalFormatting sqref="X30:X30">
    <x:cfRule type="cellIs" dxfId="1" priority="38" operator="equal">
      <x:formula>2</x:formula>
    </x:cfRule>
  </x:conditionalFormatting>
  <x:conditionalFormatting sqref="X30:X30">
    <x:cfRule type="cellIs" dxfId="2" priority="39" operator="equal">
      <x:formula>3</x:formula>
    </x:cfRule>
  </x:conditionalFormatting>
  <x:conditionalFormatting sqref="X30:X30">
    <x:cfRule type="cellIs" dxfId="2" priority="40" operator="greaterThan">
      <x:formula>3</x:formula>
    </x:cfRule>
  </x:conditionalFormatting>
  <x:conditionalFormatting sqref="X30:X30">
    <x:cfRule type="cellIs" dxfId="3" priority="41" operator="equal">
      <x:formula>3</x:formula>
    </x:cfRule>
  </x:conditionalFormatting>
  <x:conditionalFormatting sqref="X30:X30">
    <x:cfRule type="cellIs" dxfId="3" priority="42" operator="greaterThan">
      <x:formula>3</x:formula>
    </x:cfRule>
  </x:conditionalFormatting>
  <x:conditionalFormatting sqref="AA29:AA29">
    <x:cfRule type="colorScale" priority="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29:AA29">
    <x:cfRule type="colorScale" priority="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29:AA29">
    <x:cfRule type="colorScale" priority="4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29:AA29">
    <x:cfRule type="cellIs" dxfId="0" priority="46" operator="between">
      <x:formula>0</x:formula>
      <x:formula>1</x:formula>
    </x:cfRule>
  </x:conditionalFormatting>
  <x:conditionalFormatting sqref="AA29:AA29">
    <x:cfRule type="cellIs" dxfId="1" priority="47" operator="equal">
      <x:formula>2</x:formula>
    </x:cfRule>
  </x:conditionalFormatting>
  <x:conditionalFormatting sqref="AA29:AA29">
    <x:cfRule type="cellIs" dxfId="2" priority="48" operator="equal">
      <x:formula>3</x:formula>
    </x:cfRule>
  </x:conditionalFormatting>
  <x:conditionalFormatting sqref="AA29:AA29">
    <x:cfRule type="cellIs" dxfId="2" priority="49" operator="greaterThan">
      <x:formula>3</x:formula>
    </x:cfRule>
  </x:conditionalFormatting>
  <x:conditionalFormatting sqref="AA29:AA29">
    <x:cfRule type="cellIs" dxfId="3" priority="50" operator="equal">
      <x:formula>3</x:formula>
    </x:cfRule>
  </x:conditionalFormatting>
  <x:conditionalFormatting sqref="AA29:AA29">
    <x:cfRule type="cellIs" dxfId="3" priority="51" operator="greaterThan">
      <x:formula>3</x:formula>
    </x:cfRule>
  </x:conditionalFormatting>
  <x:conditionalFormatting sqref="AA30:AA30">
    <x:cfRule type="colorScale" priority="5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30:AA30">
    <x:cfRule type="colorScale" priority="5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30:AA30">
    <x:cfRule type="colorScale" priority="5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30:AA30">
    <x:cfRule type="cellIs" dxfId="0" priority="55" operator="between">
      <x:formula>0</x:formula>
      <x:formula>1</x:formula>
    </x:cfRule>
  </x:conditionalFormatting>
  <x:conditionalFormatting sqref="AA30:AA30">
    <x:cfRule type="cellIs" dxfId="1" priority="56" operator="equal">
      <x:formula>2</x:formula>
    </x:cfRule>
  </x:conditionalFormatting>
  <x:conditionalFormatting sqref="AA30:AA30">
    <x:cfRule type="cellIs" dxfId="2" priority="57" operator="equal">
      <x:formula>3</x:formula>
    </x:cfRule>
  </x:conditionalFormatting>
  <x:conditionalFormatting sqref="AA30:AA30">
    <x:cfRule type="cellIs" dxfId="2" priority="58" operator="greaterThan">
      <x:formula>3</x:formula>
    </x:cfRule>
  </x:conditionalFormatting>
  <x:conditionalFormatting sqref="AA30:AA30">
    <x:cfRule type="cellIs" dxfId="3" priority="59" operator="equal">
      <x:formula>3</x:formula>
    </x:cfRule>
  </x:conditionalFormatting>
  <x:conditionalFormatting sqref="AA30:AA30">
    <x:cfRule type="cellIs" dxfId="3" priority="60" operator="greaterThan">
      <x:formula>3</x:formula>
    </x:cfRule>
  </x:conditionalFormatting>
  <x:conditionalFormatting sqref="AD29:AD29">
    <x:cfRule type="colorScale" priority="6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29:AD29">
    <x:cfRule type="colorScale" priority="6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29:AD29">
    <x:cfRule type="colorScale" priority="6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29:AD29">
    <x:cfRule type="cellIs" dxfId="0" priority="64" operator="between">
      <x:formula>0</x:formula>
      <x:formula>1</x:formula>
    </x:cfRule>
  </x:conditionalFormatting>
  <x:conditionalFormatting sqref="AD29:AD29">
    <x:cfRule type="cellIs" dxfId="1" priority="65" operator="equal">
      <x:formula>2</x:formula>
    </x:cfRule>
  </x:conditionalFormatting>
  <x:conditionalFormatting sqref="AD29:AD29">
    <x:cfRule type="cellIs" dxfId="2" priority="66" operator="equal">
      <x:formula>3</x:formula>
    </x:cfRule>
  </x:conditionalFormatting>
  <x:conditionalFormatting sqref="AD29:AD29">
    <x:cfRule type="cellIs" dxfId="2" priority="67" operator="greaterThan">
      <x:formula>3</x:formula>
    </x:cfRule>
  </x:conditionalFormatting>
  <x:conditionalFormatting sqref="AD29:AD29">
    <x:cfRule type="cellIs" dxfId="3" priority="68" operator="equal">
      <x:formula>3</x:formula>
    </x:cfRule>
  </x:conditionalFormatting>
  <x:conditionalFormatting sqref="AD29:AD29">
    <x:cfRule type="cellIs" dxfId="3" priority="69" operator="greaterThan">
      <x:formula>3</x:formula>
    </x:cfRule>
  </x:conditionalFormatting>
  <x:conditionalFormatting sqref="AD30:AD30">
    <x:cfRule type="colorScale" priority="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30:AD30">
    <x:cfRule type="colorScale" priority="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30:AD30">
    <x:cfRule type="colorScale" priority="7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30:AD30">
    <x:cfRule type="cellIs" dxfId="0" priority="73" operator="between">
      <x:formula>0</x:formula>
      <x:formula>1</x:formula>
    </x:cfRule>
  </x:conditionalFormatting>
  <x:conditionalFormatting sqref="AD30:AD30">
    <x:cfRule type="cellIs" dxfId="1" priority="74" operator="equal">
      <x:formula>2</x:formula>
    </x:cfRule>
  </x:conditionalFormatting>
  <x:conditionalFormatting sqref="AD30:AD30">
    <x:cfRule type="cellIs" dxfId="2" priority="75" operator="equal">
      <x:formula>3</x:formula>
    </x:cfRule>
  </x:conditionalFormatting>
  <x:conditionalFormatting sqref="AD30:AD30">
    <x:cfRule type="cellIs" dxfId="2" priority="76" operator="greaterThan">
      <x:formula>3</x:formula>
    </x:cfRule>
  </x:conditionalFormatting>
  <x:conditionalFormatting sqref="AD30:AD30">
    <x:cfRule type="cellIs" dxfId="3" priority="77" operator="equal">
      <x:formula>3</x:formula>
    </x:cfRule>
  </x:conditionalFormatting>
  <x:conditionalFormatting sqref="AD30:AD30">
    <x:cfRule type="cellIs" dxfId="3" priority="78" operator="greaterThan">
      <x:formula>3</x:formula>
    </x:cfRule>
  </x:conditionalFormatting>
  <x:conditionalFormatting sqref="AG29:AG29">
    <x:cfRule type="colorScale" priority="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29:AG29">
    <x:cfRule type="colorScale" priority="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29:AG29">
    <x:cfRule type="colorScale" priority="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29:AG29">
    <x:cfRule type="cellIs" dxfId="0" priority="82" operator="between">
      <x:formula>0</x:formula>
      <x:formula>1</x:formula>
    </x:cfRule>
  </x:conditionalFormatting>
  <x:conditionalFormatting sqref="AG29:AG29">
    <x:cfRule type="cellIs" dxfId="1" priority="83" operator="equal">
      <x:formula>2</x:formula>
    </x:cfRule>
  </x:conditionalFormatting>
  <x:conditionalFormatting sqref="AG29:AG29">
    <x:cfRule type="cellIs" dxfId="2" priority="84" operator="equal">
      <x:formula>3</x:formula>
    </x:cfRule>
  </x:conditionalFormatting>
  <x:conditionalFormatting sqref="AG29:AG29">
    <x:cfRule type="cellIs" dxfId="2" priority="85" operator="greaterThan">
      <x:formula>3</x:formula>
    </x:cfRule>
  </x:conditionalFormatting>
  <x:conditionalFormatting sqref="AG29:AG29">
    <x:cfRule type="cellIs" dxfId="3" priority="86" operator="equal">
      <x:formula>3</x:formula>
    </x:cfRule>
  </x:conditionalFormatting>
  <x:conditionalFormatting sqref="AG29:AG29">
    <x:cfRule type="cellIs" dxfId="3" priority="87" operator="greaterThan">
      <x:formula>3</x:formula>
    </x:cfRule>
  </x:conditionalFormatting>
  <x:conditionalFormatting sqref="AG30:AG30">
    <x:cfRule type="colorScale" priority="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30:AG30">
    <x:cfRule type="colorScale" priority="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30:AG30">
    <x:cfRule type="colorScale" priority="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30:AG30">
    <x:cfRule type="cellIs" dxfId="0" priority="91" operator="between">
      <x:formula>0</x:formula>
      <x:formula>1</x:formula>
    </x:cfRule>
  </x:conditionalFormatting>
  <x:conditionalFormatting sqref="AG30:AG30">
    <x:cfRule type="cellIs" dxfId="1" priority="92" operator="equal">
      <x:formula>2</x:formula>
    </x:cfRule>
  </x:conditionalFormatting>
  <x:conditionalFormatting sqref="AG30:AG30">
    <x:cfRule type="cellIs" dxfId="2" priority="93" operator="equal">
      <x:formula>3</x:formula>
    </x:cfRule>
  </x:conditionalFormatting>
  <x:conditionalFormatting sqref="AG30:AG30">
    <x:cfRule type="cellIs" dxfId="2" priority="94" operator="greaterThan">
      <x:formula>3</x:formula>
    </x:cfRule>
  </x:conditionalFormatting>
  <x:conditionalFormatting sqref="AG30:AG30">
    <x:cfRule type="cellIs" dxfId="3" priority="95" operator="equal">
      <x:formula>3</x:formula>
    </x:cfRule>
  </x:conditionalFormatting>
  <x:conditionalFormatting sqref="AG30:AG30">
    <x:cfRule type="cellIs" dxfId="3" priority="96" operator="greaterThan">
      <x:formula>3</x:formula>
    </x:cfRule>
  </x:conditionalFormatting>
  <x:conditionalFormatting sqref="AJ29:AJ29">
    <x:cfRule type="colorScale" priority="9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29:AJ29">
    <x:cfRule type="colorScale" priority="9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29:AJ29">
    <x:cfRule type="colorScale" priority="9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29:AJ29">
    <x:cfRule type="cellIs" dxfId="0" priority="100" operator="between">
      <x:formula>0</x:formula>
      <x:formula>1</x:formula>
    </x:cfRule>
  </x:conditionalFormatting>
  <x:conditionalFormatting sqref="AJ29:AJ29">
    <x:cfRule type="cellIs" dxfId="1" priority="101" operator="equal">
      <x:formula>2</x:formula>
    </x:cfRule>
  </x:conditionalFormatting>
  <x:conditionalFormatting sqref="AJ29:AJ29">
    <x:cfRule type="cellIs" dxfId="2" priority="102" operator="equal">
      <x:formula>3</x:formula>
    </x:cfRule>
  </x:conditionalFormatting>
  <x:conditionalFormatting sqref="AJ29:AJ29">
    <x:cfRule type="cellIs" dxfId="2" priority="103" operator="greaterThan">
      <x:formula>3</x:formula>
    </x:cfRule>
  </x:conditionalFormatting>
  <x:conditionalFormatting sqref="AJ29:AJ29">
    <x:cfRule type="cellIs" dxfId="3" priority="104" operator="equal">
      <x:formula>3</x:formula>
    </x:cfRule>
  </x:conditionalFormatting>
  <x:conditionalFormatting sqref="AJ29:AJ29">
    <x:cfRule type="cellIs" dxfId="3" priority="105" operator="greaterThan">
      <x:formula>3</x:formula>
    </x:cfRule>
  </x:conditionalFormatting>
  <x:conditionalFormatting sqref="AJ30:AJ30">
    <x:cfRule type="colorScale" priority="10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30:AJ30">
    <x:cfRule type="colorScale" priority="10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30:AJ30">
    <x:cfRule type="colorScale" priority="1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30:AJ30">
    <x:cfRule type="cellIs" dxfId="0" priority="109" operator="between">
      <x:formula>0</x:formula>
      <x:formula>1</x:formula>
    </x:cfRule>
  </x:conditionalFormatting>
  <x:conditionalFormatting sqref="AJ30:AJ30">
    <x:cfRule type="cellIs" dxfId="1" priority="110" operator="equal">
      <x:formula>2</x:formula>
    </x:cfRule>
  </x:conditionalFormatting>
  <x:conditionalFormatting sqref="AJ30:AJ30">
    <x:cfRule type="cellIs" dxfId="2" priority="111" operator="equal">
      <x:formula>3</x:formula>
    </x:cfRule>
  </x:conditionalFormatting>
  <x:conditionalFormatting sqref="AJ30:AJ30">
    <x:cfRule type="cellIs" dxfId="2" priority="112" operator="greaterThan">
      <x:formula>3</x:formula>
    </x:cfRule>
  </x:conditionalFormatting>
  <x:conditionalFormatting sqref="AJ30:AJ30">
    <x:cfRule type="cellIs" dxfId="3" priority="113" operator="equal">
      <x:formula>3</x:formula>
    </x:cfRule>
  </x:conditionalFormatting>
  <x:conditionalFormatting sqref="AJ30:AJ30">
    <x:cfRule type="cellIs" dxfId="3" priority="114" operator="greaterThan">
      <x:formula>3</x:formula>
    </x:cfRule>
  </x:conditionalFormatting>
  <x:conditionalFormatting sqref="AM29:AM29">
    <x:cfRule type="colorScale" priority="1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29:AM29">
    <x:cfRule type="colorScale" priority="1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29:AM29">
    <x:cfRule type="colorScale" priority="1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29:AM29">
    <x:cfRule type="cellIs" dxfId="0" priority="118" operator="between">
      <x:formula>0</x:formula>
      <x:formula>1</x:formula>
    </x:cfRule>
  </x:conditionalFormatting>
  <x:conditionalFormatting sqref="AM29:AM29">
    <x:cfRule type="cellIs" dxfId="1" priority="119" operator="equal">
      <x:formula>2</x:formula>
    </x:cfRule>
  </x:conditionalFormatting>
  <x:conditionalFormatting sqref="AM29:AM29">
    <x:cfRule type="cellIs" dxfId="2" priority="120" operator="equal">
      <x:formula>3</x:formula>
    </x:cfRule>
  </x:conditionalFormatting>
  <x:conditionalFormatting sqref="AM29:AM29">
    <x:cfRule type="cellIs" dxfId="2" priority="121" operator="greaterThan">
      <x:formula>3</x:formula>
    </x:cfRule>
  </x:conditionalFormatting>
  <x:conditionalFormatting sqref="AM29:AM29">
    <x:cfRule type="cellIs" dxfId="3" priority="122" operator="equal">
      <x:formula>3</x:formula>
    </x:cfRule>
  </x:conditionalFormatting>
  <x:conditionalFormatting sqref="AM29:AM29">
    <x:cfRule type="cellIs" dxfId="3" priority="123" operator="greaterThan">
      <x:formula>3</x:formula>
    </x:cfRule>
  </x:conditionalFormatting>
  <x:conditionalFormatting sqref="AM30:AM30">
    <x:cfRule type="colorScale" priority="12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30:AM30">
    <x:cfRule type="colorScale" priority="12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30:AM30">
    <x:cfRule type="colorScale" priority="12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30:AM30">
    <x:cfRule type="cellIs" dxfId="0" priority="127" operator="between">
      <x:formula>0</x:formula>
      <x:formula>1</x:formula>
    </x:cfRule>
  </x:conditionalFormatting>
  <x:conditionalFormatting sqref="AM30:AM30">
    <x:cfRule type="cellIs" dxfId="1" priority="128" operator="equal">
      <x:formula>2</x:formula>
    </x:cfRule>
  </x:conditionalFormatting>
  <x:conditionalFormatting sqref="AM30:AM30">
    <x:cfRule type="cellIs" dxfId="2" priority="129" operator="equal">
      <x:formula>3</x:formula>
    </x:cfRule>
  </x:conditionalFormatting>
  <x:conditionalFormatting sqref="AM30:AM30">
    <x:cfRule type="cellIs" dxfId="2" priority="130" operator="greaterThan">
      <x:formula>3</x:formula>
    </x:cfRule>
  </x:conditionalFormatting>
  <x:conditionalFormatting sqref="AM30:AM30">
    <x:cfRule type="cellIs" dxfId="3" priority="131" operator="equal">
      <x:formula>3</x:formula>
    </x:cfRule>
  </x:conditionalFormatting>
  <x:conditionalFormatting sqref="AM30:AM30">
    <x:cfRule type="cellIs" dxfId="3" priority="132" operator="greaterThan">
      <x:formula>3</x:formula>
    </x:cfRule>
  </x:conditionalFormatting>
  <x:conditionalFormatting sqref="AP29:AP29">
    <x:cfRule type="colorScale" priority="1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29:AP29">
    <x:cfRule type="colorScale" priority="1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29:AP29">
    <x:cfRule type="colorScale" priority="13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29:AP29">
    <x:cfRule type="cellIs" dxfId="0" priority="136" operator="between">
      <x:formula>0</x:formula>
      <x:formula>1</x:formula>
    </x:cfRule>
  </x:conditionalFormatting>
  <x:conditionalFormatting sqref="AP29:AP29">
    <x:cfRule type="cellIs" dxfId="1" priority="137" operator="equal">
      <x:formula>2</x:formula>
    </x:cfRule>
  </x:conditionalFormatting>
  <x:conditionalFormatting sqref="AP29:AP29">
    <x:cfRule type="cellIs" dxfId="2" priority="138" operator="equal">
      <x:formula>3</x:formula>
    </x:cfRule>
  </x:conditionalFormatting>
  <x:conditionalFormatting sqref="AP29:AP29">
    <x:cfRule type="cellIs" dxfId="2" priority="139" operator="greaterThan">
      <x:formula>3</x:formula>
    </x:cfRule>
  </x:conditionalFormatting>
  <x:conditionalFormatting sqref="AP29:AP29">
    <x:cfRule type="cellIs" dxfId="3" priority="140" operator="equal">
      <x:formula>3</x:formula>
    </x:cfRule>
  </x:conditionalFormatting>
  <x:conditionalFormatting sqref="AP29:AP29">
    <x:cfRule type="cellIs" dxfId="3" priority="141" operator="greaterThan">
      <x:formula>3</x:formula>
    </x:cfRule>
  </x:conditionalFormatting>
  <x:conditionalFormatting sqref="AP30:AP30">
    <x:cfRule type="colorScale" priority="14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30:AP30">
    <x:cfRule type="colorScale" priority="14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30:AP30">
    <x:cfRule type="colorScale" priority="14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30:AP30">
    <x:cfRule type="cellIs" dxfId="0" priority="145" operator="between">
      <x:formula>0</x:formula>
      <x:formula>1</x:formula>
    </x:cfRule>
  </x:conditionalFormatting>
  <x:conditionalFormatting sqref="AP30:AP30">
    <x:cfRule type="cellIs" dxfId="1" priority="146" operator="equal">
      <x:formula>2</x:formula>
    </x:cfRule>
  </x:conditionalFormatting>
  <x:conditionalFormatting sqref="AP30:AP30">
    <x:cfRule type="cellIs" dxfId="2" priority="147" operator="equal">
      <x:formula>3</x:formula>
    </x:cfRule>
  </x:conditionalFormatting>
  <x:conditionalFormatting sqref="AP30:AP30">
    <x:cfRule type="cellIs" dxfId="2" priority="148" operator="greaterThan">
      <x:formula>3</x:formula>
    </x:cfRule>
  </x:conditionalFormatting>
  <x:conditionalFormatting sqref="AP30:AP30">
    <x:cfRule type="cellIs" dxfId="3" priority="149" operator="equal">
      <x:formula>3</x:formula>
    </x:cfRule>
  </x:conditionalFormatting>
  <x:conditionalFormatting sqref="AP30:AP30">
    <x:cfRule type="cellIs" dxfId="3" priority="150" operator="greaterThan">
      <x:formula>3</x:formula>
    </x:cfRule>
  </x:conditionalFormatting>
  <x:conditionalFormatting sqref="AS29:AS29">
    <x:cfRule type="colorScale" priority="15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29:AS29">
    <x:cfRule type="colorScale" priority="15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29:AS29">
    <x:cfRule type="colorScale" priority="15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29:AS29">
    <x:cfRule type="cellIs" dxfId="0" priority="154" operator="between">
      <x:formula>0</x:formula>
      <x:formula>1</x:formula>
    </x:cfRule>
  </x:conditionalFormatting>
  <x:conditionalFormatting sqref="AS29:AS29">
    <x:cfRule type="cellIs" dxfId="1" priority="155" operator="equal">
      <x:formula>2</x:formula>
    </x:cfRule>
  </x:conditionalFormatting>
  <x:conditionalFormatting sqref="AS29:AS29">
    <x:cfRule type="cellIs" dxfId="2" priority="156" operator="equal">
      <x:formula>3</x:formula>
    </x:cfRule>
  </x:conditionalFormatting>
  <x:conditionalFormatting sqref="AS29:AS29">
    <x:cfRule type="cellIs" dxfId="2" priority="157" operator="greaterThan">
      <x:formula>3</x:formula>
    </x:cfRule>
  </x:conditionalFormatting>
  <x:conditionalFormatting sqref="AS29:AS29">
    <x:cfRule type="cellIs" dxfId="3" priority="158" operator="equal">
      <x:formula>3</x:formula>
    </x:cfRule>
  </x:conditionalFormatting>
  <x:conditionalFormatting sqref="AS29:AS29">
    <x:cfRule type="cellIs" dxfId="3" priority="159" operator="greaterThan">
      <x:formula>3</x:formula>
    </x:cfRule>
  </x:conditionalFormatting>
  <x:conditionalFormatting sqref="AS30:AS30">
    <x:cfRule type="colorScale" priority="1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30:AS30">
    <x:cfRule type="colorScale" priority="1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30:AS30">
    <x:cfRule type="colorScale" priority="1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30:AS30">
    <x:cfRule type="cellIs" dxfId="0" priority="163" operator="between">
      <x:formula>0</x:formula>
      <x:formula>1</x:formula>
    </x:cfRule>
  </x:conditionalFormatting>
  <x:conditionalFormatting sqref="AS30:AS30">
    <x:cfRule type="cellIs" dxfId="1" priority="164" operator="equal">
      <x:formula>2</x:formula>
    </x:cfRule>
  </x:conditionalFormatting>
  <x:conditionalFormatting sqref="AS30:AS30">
    <x:cfRule type="cellIs" dxfId="2" priority="165" operator="equal">
      <x:formula>3</x:formula>
    </x:cfRule>
  </x:conditionalFormatting>
  <x:conditionalFormatting sqref="AS30:AS30">
    <x:cfRule type="cellIs" dxfId="2" priority="166" operator="greaterThan">
      <x:formula>3</x:formula>
    </x:cfRule>
  </x:conditionalFormatting>
  <x:conditionalFormatting sqref="AS30:AS30">
    <x:cfRule type="cellIs" dxfId="3" priority="167" operator="equal">
      <x:formula>3</x:formula>
    </x:cfRule>
  </x:conditionalFormatting>
  <x:conditionalFormatting sqref="AS30:AS30">
    <x:cfRule type="cellIs" dxfId="3" priority="168" operator="greaterThan">
      <x:formula>3</x:formula>
    </x:cfRule>
  </x:conditionalFormatting>
  <x:conditionalFormatting sqref="AV29:AV29">
    <x:cfRule type="colorScale" priority="16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29:AV29">
    <x:cfRule type="colorScale" priority="17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29:AV29">
    <x:cfRule type="colorScale" priority="17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29:AV29">
    <x:cfRule type="cellIs" dxfId="0" priority="172" operator="between">
      <x:formula>0</x:formula>
      <x:formula>1</x:formula>
    </x:cfRule>
  </x:conditionalFormatting>
  <x:conditionalFormatting sqref="AV29:AV29">
    <x:cfRule type="cellIs" dxfId="1" priority="173" operator="equal">
      <x:formula>2</x:formula>
    </x:cfRule>
  </x:conditionalFormatting>
  <x:conditionalFormatting sqref="AV29:AV29">
    <x:cfRule type="cellIs" dxfId="2" priority="174" operator="equal">
      <x:formula>3</x:formula>
    </x:cfRule>
  </x:conditionalFormatting>
  <x:conditionalFormatting sqref="AV29:AV29">
    <x:cfRule type="cellIs" dxfId="2" priority="175" operator="greaterThan">
      <x:formula>3</x:formula>
    </x:cfRule>
  </x:conditionalFormatting>
  <x:conditionalFormatting sqref="AV29:AV29">
    <x:cfRule type="cellIs" dxfId="3" priority="176" operator="equal">
      <x:formula>3</x:formula>
    </x:cfRule>
  </x:conditionalFormatting>
  <x:conditionalFormatting sqref="AV29:AV29">
    <x:cfRule type="cellIs" dxfId="3" priority="177" operator="greaterThan">
      <x:formula>3</x:formula>
    </x:cfRule>
  </x:conditionalFormatting>
  <x:conditionalFormatting sqref="AV30:AV30">
    <x:cfRule type="colorScale" priority="17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30:AV30">
    <x:cfRule type="colorScale" priority="17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30:AV30">
    <x:cfRule type="colorScale" priority="18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30:AV30">
    <x:cfRule type="cellIs" dxfId="0" priority="181" operator="between">
      <x:formula>0</x:formula>
      <x:formula>1</x:formula>
    </x:cfRule>
  </x:conditionalFormatting>
  <x:conditionalFormatting sqref="AV30:AV30">
    <x:cfRule type="cellIs" dxfId="1" priority="182" operator="equal">
      <x:formula>2</x:formula>
    </x:cfRule>
  </x:conditionalFormatting>
  <x:conditionalFormatting sqref="AV30:AV30">
    <x:cfRule type="cellIs" dxfId="2" priority="183" operator="equal">
      <x:formula>3</x:formula>
    </x:cfRule>
  </x:conditionalFormatting>
  <x:conditionalFormatting sqref="AV30:AV30">
    <x:cfRule type="cellIs" dxfId="2" priority="184" operator="greaterThan">
      <x:formula>3</x:formula>
    </x:cfRule>
  </x:conditionalFormatting>
  <x:conditionalFormatting sqref="AV30:AV30">
    <x:cfRule type="cellIs" dxfId="3" priority="185" operator="equal">
      <x:formula>3</x:formula>
    </x:cfRule>
  </x:conditionalFormatting>
  <x:conditionalFormatting sqref="AV30:AV30">
    <x:cfRule type="cellIs" dxfId="3" priority="186" operator="greaterThan">
      <x:formula>3</x:formula>
    </x:cfRule>
  </x:conditionalFormatting>
  <x:conditionalFormatting sqref="AY29:AY29">
    <x:cfRule type="colorScale" priority="18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29:AY29">
    <x:cfRule type="colorScale" priority="18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29:AY29">
    <x:cfRule type="colorScale" priority="18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29:AY29">
    <x:cfRule type="cellIs" dxfId="0" priority="190" operator="between">
      <x:formula>0</x:formula>
      <x:formula>1</x:formula>
    </x:cfRule>
  </x:conditionalFormatting>
  <x:conditionalFormatting sqref="AY29:AY29">
    <x:cfRule type="cellIs" dxfId="1" priority="191" operator="equal">
      <x:formula>2</x:formula>
    </x:cfRule>
  </x:conditionalFormatting>
  <x:conditionalFormatting sqref="AY29:AY29">
    <x:cfRule type="cellIs" dxfId="2" priority="192" operator="equal">
      <x:formula>3</x:formula>
    </x:cfRule>
  </x:conditionalFormatting>
  <x:conditionalFormatting sqref="AY29:AY29">
    <x:cfRule type="cellIs" dxfId="2" priority="193" operator="greaterThan">
      <x:formula>3</x:formula>
    </x:cfRule>
  </x:conditionalFormatting>
  <x:conditionalFormatting sqref="AY29:AY29">
    <x:cfRule type="cellIs" dxfId="3" priority="194" operator="equal">
      <x:formula>3</x:formula>
    </x:cfRule>
  </x:conditionalFormatting>
  <x:conditionalFormatting sqref="AY29:AY29">
    <x:cfRule type="cellIs" dxfId="3" priority="195" operator="greaterThan">
      <x:formula>3</x:formula>
    </x:cfRule>
  </x:conditionalFormatting>
  <x:conditionalFormatting sqref="AY30:AY30">
    <x:cfRule type="colorScale" priority="19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30:AY30">
    <x:cfRule type="colorScale" priority="19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30:AY30">
    <x:cfRule type="colorScale" priority="19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30:AY30">
    <x:cfRule type="cellIs" dxfId="0" priority="199" operator="between">
      <x:formula>0</x:formula>
      <x:formula>1</x:formula>
    </x:cfRule>
  </x:conditionalFormatting>
  <x:conditionalFormatting sqref="AY30:AY30">
    <x:cfRule type="cellIs" dxfId="1" priority="200" operator="equal">
      <x:formula>2</x:formula>
    </x:cfRule>
  </x:conditionalFormatting>
  <x:conditionalFormatting sqref="AY30:AY30">
    <x:cfRule type="cellIs" dxfId="2" priority="201" operator="equal">
      <x:formula>3</x:formula>
    </x:cfRule>
  </x:conditionalFormatting>
  <x:conditionalFormatting sqref="AY30:AY30">
    <x:cfRule type="cellIs" dxfId="2" priority="202" operator="greaterThan">
      <x:formula>3</x:formula>
    </x:cfRule>
  </x:conditionalFormatting>
  <x:conditionalFormatting sqref="AY30:AY30">
    <x:cfRule type="cellIs" dxfId="3" priority="203" operator="equal">
      <x:formula>3</x:formula>
    </x:cfRule>
  </x:conditionalFormatting>
  <x:conditionalFormatting sqref="AY30:AY30">
    <x:cfRule type="cellIs" dxfId="3" priority="204" operator="greaterThan">
      <x:formula>3</x:formula>
    </x:cfRule>
  </x:conditionalFormatting>
  <x:conditionalFormatting sqref="BB29:BB29">
    <x:cfRule type="colorScale" priority="2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29:BB29">
    <x:cfRule type="colorScale" priority="2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29:BB29">
    <x:cfRule type="colorScale" priority="2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29:BB29">
    <x:cfRule type="cellIs" dxfId="0" priority="208" operator="between">
      <x:formula>0</x:formula>
      <x:formula>1</x:formula>
    </x:cfRule>
  </x:conditionalFormatting>
  <x:conditionalFormatting sqref="BB29:BB29">
    <x:cfRule type="cellIs" dxfId="1" priority="209" operator="equal">
      <x:formula>2</x:formula>
    </x:cfRule>
  </x:conditionalFormatting>
  <x:conditionalFormatting sqref="BB29:BB29">
    <x:cfRule type="cellIs" dxfId="2" priority="210" operator="equal">
      <x:formula>3</x:formula>
    </x:cfRule>
  </x:conditionalFormatting>
  <x:conditionalFormatting sqref="BB29:BB29">
    <x:cfRule type="cellIs" dxfId="2" priority="211" operator="greaterThan">
      <x:formula>3</x:formula>
    </x:cfRule>
  </x:conditionalFormatting>
  <x:conditionalFormatting sqref="BB29:BB29">
    <x:cfRule type="cellIs" dxfId="3" priority="212" operator="equal">
      <x:formula>3</x:formula>
    </x:cfRule>
  </x:conditionalFormatting>
  <x:conditionalFormatting sqref="BB29:BB29">
    <x:cfRule type="cellIs" dxfId="3" priority="213" operator="greaterThan">
      <x:formula>3</x:formula>
    </x:cfRule>
  </x:conditionalFormatting>
  <x:conditionalFormatting sqref="BB30:BB30">
    <x:cfRule type="colorScale" priority="21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30:BB30">
    <x:cfRule type="colorScale" priority="21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30:BB30">
    <x:cfRule type="colorScale" priority="2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30:BB30">
    <x:cfRule type="cellIs" dxfId="0" priority="217" operator="between">
      <x:formula>0</x:formula>
      <x:formula>1</x:formula>
    </x:cfRule>
  </x:conditionalFormatting>
  <x:conditionalFormatting sqref="BB30:BB30">
    <x:cfRule type="cellIs" dxfId="1" priority="218" operator="equal">
      <x:formula>2</x:formula>
    </x:cfRule>
  </x:conditionalFormatting>
  <x:conditionalFormatting sqref="BB30:BB30">
    <x:cfRule type="cellIs" dxfId="2" priority="219" operator="equal">
      <x:formula>3</x:formula>
    </x:cfRule>
  </x:conditionalFormatting>
  <x:conditionalFormatting sqref="BB30:BB30">
    <x:cfRule type="cellIs" dxfId="2" priority="220" operator="greaterThan">
      <x:formula>3</x:formula>
    </x:cfRule>
  </x:conditionalFormatting>
  <x:conditionalFormatting sqref="BB30:BB30">
    <x:cfRule type="cellIs" dxfId="3" priority="221" operator="equal">
      <x:formula>3</x:formula>
    </x:cfRule>
  </x:conditionalFormatting>
  <x:conditionalFormatting sqref="BB30:BB30">
    <x:cfRule type="cellIs" dxfId="3" priority="222" operator="greaterThan">
      <x:formula>3</x:formula>
    </x:cfRule>
  </x:conditionalFormatting>
  <x:conditionalFormatting sqref="BE29:BE29">
    <x:cfRule type="colorScale" priority="2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29:BE29">
    <x:cfRule type="colorScale" priority="2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29:BE29">
    <x:cfRule type="colorScale" priority="22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29:BE29">
    <x:cfRule type="cellIs" dxfId="0" priority="226" operator="between">
      <x:formula>0</x:formula>
      <x:formula>1</x:formula>
    </x:cfRule>
  </x:conditionalFormatting>
  <x:conditionalFormatting sqref="BE29:BE29">
    <x:cfRule type="cellIs" dxfId="1" priority="227" operator="equal">
      <x:formula>2</x:formula>
    </x:cfRule>
  </x:conditionalFormatting>
  <x:conditionalFormatting sqref="BE29:BE29">
    <x:cfRule type="cellIs" dxfId="2" priority="228" operator="equal">
      <x:formula>3</x:formula>
    </x:cfRule>
  </x:conditionalFormatting>
  <x:conditionalFormatting sqref="BE29:BE29">
    <x:cfRule type="cellIs" dxfId="2" priority="229" operator="greaterThan">
      <x:formula>3</x:formula>
    </x:cfRule>
  </x:conditionalFormatting>
  <x:conditionalFormatting sqref="BE29:BE29">
    <x:cfRule type="cellIs" dxfId="3" priority="230" operator="equal">
      <x:formula>3</x:formula>
    </x:cfRule>
  </x:conditionalFormatting>
  <x:conditionalFormatting sqref="BE29:BE29">
    <x:cfRule type="cellIs" dxfId="3" priority="231" operator="greaterThan">
      <x:formula>3</x:formula>
    </x:cfRule>
  </x:conditionalFormatting>
  <x:conditionalFormatting sqref="BE30:BE30">
    <x:cfRule type="colorScale" priority="23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30:BE30">
    <x:cfRule type="colorScale" priority="23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30:BE30">
    <x:cfRule type="colorScale" priority="23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30:BE30">
    <x:cfRule type="cellIs" dxfId="0" priority="235" operator="between">
      <x:formula>0</x:formula>
      <x:formula>1</x:formula>
    </x:cfRule>
  </x:conditionalFormatting>
  <x:conditionalFormatting sqref="BE30:BE30">
    <x:cfRule type="cellIs" dxfId="1" priority="236" operator="equal">
      <x:formula>2</x:formula>
    </x:cfRule>
  </x:conditionalFormatting>
  <x:conditionalFormatting sqref="BE30:BE30">
    <x:cfRule type="cellIs" dxfId="2" priority="237" operator="equal">
      <x:formula>3</x:formula>
    </x:cfRule>
  </x:conditionalFormatting>
  <x:conditionalFormatting sqref="BE30:BE30">
    <x:cfRule type="cellIs" dxfId="2" priority="238" operator="greaterThan">
      <x:formula>3</x:formula>
    </x:cfRule>
  </x:conditionalFormatting>
  <x:conditionalFormatting sqref="BE30:BE30">
    <x:cfRule type="cellIs" dxfId="3" priority="239" operator="equal">
      <x:formula>3</x:formula>
    </x:cfRule>
  </x:conditionalFormatting>
  <x:conditionalFormatting sqref="BE30:BE30">
    <x:cfRule type="cellIs" dxfId="3" priority="240" operator="greaterThan">
      <x:formula>3</x:formula>
    </x:cfRule>
  </x:conditionalFormatting>
  <x:conditionalFormatting sqref="BH29:BH29">
    <x:cfRule type="colorScale" priority="24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29:BH29">
    <x:cfRule type="colorScale" priority="24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29:BH29">
    <x:cfRule type="colorScale" priority="24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29:BH29">
    <x:cfRule type="cellIs" dxfId="0" priority="244" operator="between">
      <x:formula>0</x:formula>
      <x:formula>1</x:formula>
    </x:cfRule>
  </x:conditionalFormatting>
  <x:conditionalFormatting sqref="BH29:BH29">
    <x:cfRule type="cellIs" dxfId="1" priority="245" operator="equal">
      <x:formula>2</x:formula>
    </x:cfRule>
  </x:conditionalFormatting>
  <x:conditionalFormatting sqref="BH29:BH29">
    <x:cfRule type="cellIs" dxfId="2" priority="246" operator="equal">
      <x:formula>3</x:formula>
    </x:cfRule>
  </x:conditionalFormatting>
  <x:conditionalFormatting sqref="BH29:BH29">
    <x:cfRule type="cellIs" dxfId="2" priority="247" operator="greaterThan">
      <x:formula>3</x:formula>
    </x:cfRule>
  </x:conditionalFormatting>
  <x:conditionalFormatting sqref="BH29:BH29">
    <x:cfRule type="cellIs" dxfId="3" priority="248" operator="equal">
      <x:formula>3</x:formula>
    </x:cfRule>
  </x:conditionalFormatting>
  <x:conditionalFormatting sqref="BH29:BH29">
    <x:cfRule type="cellIs" dxfId="3" priority="249" operator="greaterThan">
      <x:formula>3</x:formula>
    </x:cfRule>
  </x:conditionalFormatting>
  <x:conditionalFormatting sqref="BH30:BH30">
    <x:cfRule type="colorScale" priority="2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30:BH30">
    <x:cfRule type="colorScale" priority="2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30:BH30">
    <x:cfRule type="colorScale" priority="2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30:BH30">
    <x:cfRule type="cellIs" dxfId="0" priority="253" operator="between">
      <x:formula>0</x:formula>
      <x:formula>1</x:formula>
    </x:cfRule>
  </x:conditionalFormatting>
  <x:conditionalFormatting sqref="BH30:BH30">
    <x:cfRule type="cellIs" dxfId="1" priority="254" operator="equal">
      <x:formula>2</x:formula>
    </x:cfRule>
  </x:conditionalFormatting>
  <x:conditionalFormatting sqref="BH30:BH30">
    <x:cfRule type="cellIs" dxfId="2" priority="255" operator="equal">
      <x:formula>3</x:formula>
    </x:cfRule>
  </x:conditionalFormatting>
  <x:conditionalFormatting sqref="BH30:BH30">
    <x:cfRule type="cellIs" dxfId="2" priority="256" operator="greaterThan">
      <x:formula>3</x:formula>
    </x:cfRule>
  </x:conditionalFormatting>
  <x:conditionalFormatting sqref="BH30:BH30">
    <x:cfRule type="cellIs" dxfId="3" priority="257" operator="equal">
      <x:formula>3</x:formula>
    </x:cfRule>
  </x:conditionalFormatting>
  <x:conditionalFormatting sqref="BH30:BH30">
    <x:cfRule type="cellIs" dxfId="3" priority="258" operator="greaterThan">
      <x:formula>3</x:formula>
    </x:cfRule>
  </x:conditionalFormatting>
  <x:conditionalFormatting sqref="BK29:BK29">
    <x:cfRule type="colorScale" priority="25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29:BK29">
    <x:cfRule type="colorScale" priority="26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29:BK29">
    <x:cfRule type="colorScale" priority="26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29:BK29">
    <x:cfRule type="cellIs" dxfId="0" priority="262" operator="between">
      <x:formula>0</x:formula>
      <x:formula>1</x:formula>
    </x:cfRule>
  </x:conditionalFormatting>
  <x:conditionalFormatting sqref="BK29:BK29">
    <x:cfRule type="cellIs" dxfId="1" priority="263" operator="equal">
      <x:formula>2</x:formula>
    </x:cfRule>
  </x:conditionalFormatting>
  <x:conditionalFormatting sqref="BK29:BK29">
    <x:cfRule type="cellIs" dxfId="2" priority="264" operator="equal">
      <x:formula>3</x:formula>
    </x:cfRule>
  </x:conditionalFormatting>
  <x:conditionalFormatting sqref="BK29:BK29">
    <x:cfRule type="cellIs" dxfId="2" priority="265" operator="greaterThan">
      <x:formula>3</x:formula>
    </x:cfRule>
  </x:conditionalFormatting>
  <x:conditionalFormatting sqref="BK29:BK29">
    <x:cfRule type="cellIs" dxfId="3" priority="266" operator="equal">
      <x:formula>3</x:formula>
    </x:cfRule>
  </x:conditionalFormatting>
  <x:conditionalFormatting sqref="BK29:BK29">
    <x:cfRule type="cellIs" dxfId="3" priority="267" operator="greaterThan">
      <x:formula>3</x:formula>
    </x:cfRule>
  </x:conditionalFormatting>
  <x:conditionalFormatting sqref="BK30:BK30">
    <x:cfRule type="colorScale" priority="2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30:BK30">
    <x:cfRule type="colorScale" priority="2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30:BK30">
    <x:cfRule type="colorScale" priority="27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30:BK30">
    <x:cfRule type="cellIs" dxfId="0" priority="271" operator="between">
      <x:formula>0</x:formula>
      <x:formula>1</x:formula>
    </x:cfRule>
  </x:conditionalFormatting>
  <x:conditionalFormatting sqref="BK30:BK30">
    <x:cfRule type="cellIs" dxfId="1" priority="272" operator="equal">
      <x:formula>2</x:formula>
    </x:cfRule>
  </x:conditionalFormatting>
  <x:conditionalFormatting sqref="BK30:BK30">
    <x:cfRule type="cellIs" dxfId="2" priority="273" operator="equal">
      <x:formula>3</x:formula>
    </x:cfRule>
  </x:conditionalFormatting>
  <x:conditionalFormatting sqref="BK30:BK30">
    <x:cfRule type="cellIs" dxfId="2" priority="274" operator="greaterThan">
      <x:formula>3</x:formula>
    </x:cfRule>
  </x:conditionalFormatting>
  <x:conditionalFormatting sqref="BK30:BK30">
    <x:cfRule type="cellIs" dxfId="3" priority="275" operator="equal">
      <x:formula>3</x:formula>
    </x:cfRule>
  </x:conditionalFormatting>
  <x:conditionalFormatting sqref="BK30:BK30">
    <x:cfRule type="cellIs" dxfId="3" priority="276" operator="greaterThan">
      <x:formula>3</x:formula>
    </x:cfRule>
  </x:conditionalFormatting>
  <x:conditionalFormatting sqref="BN29:BN29">
    <x:cfRule type="colorScale" priority="27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29:BN29">
    <x:cfRule type="colorScale" priority="27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29:BN29">
    <x:cfRule type="colorScale" priority="27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29:BN29">
    <x:cfRule type="cellIs" dxfId="0" priority="280" operator="between">
      <x:formula>0</x:formula>
      <x:formula>1</x:formula>
    </x:cfRule>
  </x:conditionalFormatting>
  <x:conditionalFormatting sqref="BN29:BN29">
    <x:cfRule type="cellIs" dxfId="1" priority="281" operator="equal">
      <x:formula>2</x:formula>
    </x:cfRule>
  </x:conditionalFormatting>
  <x:conditionalFormatting sqref="BN29:BN29">
    <x:cfRule type="cellIs" dxfId="2" priority="282" operator="equal">
      <x:formula>3</x:formula>
    </x:cfRule>
  </x:conditionalFormatting>
  <x:conditionalFormatting sqref="BN29:BN29">
    <x:cfRule type="cellIs" dxfId="2" priority="283" operator="greaterThan">
      <x:formula>3</x:formula>
    </x:cfRule>
  </x:conditionalFormatting>
  <x:conditionalFormatting sqref="BN29:BN29">
    <x:cfRule type="cellIs" dxfId="3" priority="284" operator="equal">
      <x:formula>3</x:formula>
    </x:cfRule>
  </x:conditionalFormatting>
  <x:conditionalFormatting sqref="BN29:BN29">
    <x:cfRule type="cellIs" dxfId="3" priority="285" operator="greaterThan">
      <x:formula>3</x:formula>
    </x:cfRule>
  </x:conditionalFormatting>
  <x:conditionalFormatting sqref="BN30:BN30">
    <x:cfRule type="colorScale" priority="2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30:BN30">
    <x:cfRule type="colorScale" priority="2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30:BN30">
    <x:cfRule type="colorScale" priority="28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30:BN30">
    <x:cfRule type="cellIs" dxfId="0" priority="289" operator="between">
      <x:formula>0</x:formula>
      <x:formula>1</x:formula>
    </x:cfRule>
  </x:conditionalFormatting>
  <x:conditionalFormatting sqref="BN30:BN30">
    <x:cfRule type="cellIs" dxfId="1" priority="290" operator="equal">
      <x:formula>2</x:formula>
    </x:cfRule>
  </x:conditionalFormatting>
  <x:conditionalFormatting sqref="BN30:BN30">
    <x:cfRule type="cellIs" dxfId="2" priority="291" operator="equal">
      <x:formula>3</x:formula>
    </x:cfRule>
  </x:conditionalFormatting>
  <x:conditionalFormatting sqref="BN30:BN30">
    <x:cfRule type="cellIs" dxfId="2" priority="292" operator="greaterThan">
      <x:formula>3</x:formula>
    </x:cfRule>
  </x:conditionalFormatting>
  <x:conditionalFormatting sqref="BN30:BN30">
    <x:cfRule type="cellIs" dxfId="3" priority="293" operator="equal">
      <x:formula>3</x:formula>
    </x:cfRule>
  </x:conditionalFormatting>
  <x:conditionalFormatting sqref="BN30:BN30">
    <x:cfRule type="cellIs" dxfId="3" priority="294" operator="greaterThan">
      <x:formula>3</x:formula>
    </x:cfRule>
  </x:conditionalFormatting>
  <x:conditionalFormatting sqref="X4:X4">
    <x:cfRule type="colorScale" priority="2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4:X4">
    <x:cfRule type="colorScale" priority="2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4:X4">
    <x:cfRule type="colorScale" priority="2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8">
    <x:cfRule type="colorScale" priority="29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5:X28">
    <x:cfRule type="colorScale" priority="29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4:AA4">
    <x:cfRule type="colorScale" priority="30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8">
    <x:cfRule type="colorScale" priority="30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5:AA28">
    <x:cfRule type="colorScale" priority="30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4:AD4">
    <x:cfRule type="colorScale" priority="3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8">
    <x:cfRule type="colorScale" priority="30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5:AD28">
    <x:cfRule type="colorScale" priority="30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4:AG4">
    <x:cfRule type="colorScale" priority="31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8">
    <x:cfRule type="colorScale" priority="31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5:AG28">
    <x:cfRule type="colorScale" priority="31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4:AJ4">
    <x:cfRule type="colorScale" priority="3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8">
    <x:cfRule type="colorScale" priority="31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5:AJ28">
    <x:cfRule type="colorScale" priority="31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4:AM4">
    <x:cfRule type="colorScale" priority="32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8">
    <x:cfRule type="colorScale" priority="3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5:AM28">
    <x:cfRule type="colorScale" priority="3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4:AP4">
    <x:cfRule type="colorScale" priority="3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8">
    <x:cfRule type="colorScale" priority="32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5:AP28">
    <x:cfRule type="colorScale" priority="32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4:AS4">
    <x:cfRule type="colorScale" priority="33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8">
    <x:cfRule type="colorScale" priority="3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5:AS28">
    <x:cfRule type="colorScale" priority="3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4:AV4">
    <x:cfRule type="colorScale" priority="33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8">
    <x:cfRule type="colorScale" priority="33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5:AV28">
    <x:cfRule type="colorScale" priority="33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4:AY4">
    <x:cfRule type="colorScale" priority="34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8">
    <x:cfRule type="colorScale" priority="3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5:AY28">
    <x:cfRule type="colorScale" priority="3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4:BB4">
    <x:cfRule type="colorScale" priority="34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8">
    <x:cfRule type="colorScale" priority="34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5:BB28">
    <x:cfRule type="colorScale" priority="34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4:BE4">
    <x:cfRule type="colorScale" priority="3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8">
    <x:cfRule type="colorScale" priority="35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5:BE28">
    <x:cfRule type="colorScale" priority="35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4:BH4">
    <x:cfRule type="colorScale" priority="35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8">
    <x:cfRule type="colorScale" priority="35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5:BH28">
    <x:cfRule type="colorScale" priority="35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4:BK4">
    <x:cfRule type="colorScale" priority="3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8">
    <x:cfRule type="colorScale" priority="36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5:BK28">
    <x:cfRule type="colorScale" priority="36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4:BN4">
    <x:cfRule type="colorScale" priority="36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8">
    <x:cfRule type="colorScale" priority="3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5:BN28">
    <x:cfRule type="colorScale" priority="3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4:BT28">
    <x:cfRule type="colorScale" priority="3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4:BT28">
    <x:cfRule type="colorScale" priority="3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9:BU29">
    <x:cfRule type="colorScale" priority="37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29:BU29">
    <x:cfRule type="colorScale" priority="37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9:BU29">
    <x:cfRule type="colorScale" priority="37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29:BU29">
    <x:cfRule type="cellIs" dxfId="4" priority="375" operator="equal">
      <x:formula>0</x:formula>
    </x:cfRule>
  </x:conditionalFormatting>
  <x:conditionalFormatting sqref="BR29:BU29">
    <x:cfRule type="cellIs" dxfId="5" priority="376" operator="lessThan">
      <x:formula>9</x:formula>
    </x:cfRule>
  </x:conditionalFormatting>
  <x:conditionalFormatting sqref="BR29:BU29">
    <x:cfRule type="cellIs" dxfId="3" priority="377" operator="equal">
      <x:formula>9</x:formula>
    </x:cfRule>
  </x:conditionalFormatting>
  <x:conditionalFormatting sqref="BR29:BU29">
    <x:cfRule type="cellIs" dxfId="3" priority="378" operator="greaterThan">
      <x:formula>9</x:formula>
    </x:cfRule>
  </x:conditionalFormatting>
  <x:conditionalFormatting sqref="BR30:BU30">
    <x:cfRule type="colorScale" priority="3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30:BU30">
    <x:cfRule type="colorScale" priority="3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30:BU30">
    <x:cfRule type="colorScale" priority="3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30:BU30">
    <x:cfRule type="cellIs" dxfId="4" priority="382" operator="equal">
      <x:formula>0</x:formula>
    </x:cfRule>
  </x:conditionalFormatting>
  <x:conditionalFormatting sqref="BR30:BU30">
    <x:cfRule type="cellIs" dxfId="5" priority="383" operator="lessThan">
      <x:formula>9</x:formula>
    </x:cfRule>
  </x:conditionalFormatting>
  <x:conditionalFormatting sqref="BR30:BU30">
    <x:cfRule type="cellIs" dxfId="3" priority="384" operator="equal">
      <x:formula>9</x:formula>
    </x:cfRule>
  </x:conditionalFormatting>
  <x:conditionalFormatting sqref="BR30:BU30">
    <x:cfRule type="cellIs" dxfId="3" priority="385" operator="greaterThan">
      <x:formula>9</x:formula>
    </x:cfRule>
  </x:conditionalFormatting>
  <x:conditionalFormatting sqref="BU4:BU28">
    <x:cfRule type="colorScale" priority="3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U4:BU28">
    <x:cfRule type="colorScale" priority="3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9:BV29">
    <x:cfRule type="colorScale" priority="3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29:BV29">
    <x:cfRule type="colorScale" priority="3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9:BV29">
    <x:cfRule type="colorScale" priority="3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29:BV29">
    <x:cfRule type="cellIs" dxfId="4" priority="391" operator="equal">
      <x:formula>0</x:formula>
    </x:cfRule>
  </x:conditionalFormatting>
  <x:conditionalFormatting sqref="BV29:BV29">
    <x:cfRule type="cellIs" dxfId="5" priority="392" operator="lessThan">
      <x:formula>9</x:formula>
    </x:cfRule>
  </x:conditionalFormatting>
  <x:conditionalFormatting sqref="BV29:BV29">
    <x:cfRule type="cellIs" dxfId="3" priority="393" operator="equal">
      <x:formula>9</x:formula>
    </x:cfRule>
  </x:conditionalFormatting>
  <x:conditionalFormatting sqref="BV29:BV29">
    <x:cfRule type="cellIs" dxfId="3" priority="394" operator="greaterThan">
      <x:formula>9</x:formula>
    </x:cfRule>
  </x:conditionalFormatting>
  <x:conditionalFormatting sqref="BV30:BV30">
    <x:cfRule type="colorScale" priority="3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30:BV30">
    <x:cfRule type="colorScale" priority="3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30:BV30">
    <x:cfRule type="colorScale" priority="3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30:BV30">
    <x:cfRule type="cellIs" dxfId="4" priority="398" operator="equal">
      <x:formula>0</x:formula>
    </x:cfRule>
  </x:conditionalFormatting>
  <x:conditionalFormatting sqref="BV30:BV30">
    <x:cfRule type="cellIs" dxfId="5" priority="399" operator="lessThan">
      <x:formula>9</x:formula>
    </x:cfRule>
  </x:conditionalFormatting>
  <x:conditionalFormatting sqref="BV30:BV30">
    <x:cfRule type="cellIs" dxfId="3" priority="400" operator="equal">
      <x:formula>9</x:formula>
    </x:cfRule>
  </x:conditionalFormatting>
  <x:conditionalFormatting sqref="BV30:BV30">
    <x:cfRule type="cellIs" dxfId="3" priority="401" operator="greaterThan">
      <x:formula>9</x:formula>
    </x:cfRule>
  </x:conditionalFormatting>
  <x:conditionalFormatting sqref="BV4:BV28">
    <x:cfRule type="colorScale" priority="40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4:BV28">
    <x:cfRule type="colorScale" priority="40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CF4:CF29">
    <x:cfRule type="cellIs" dxfId="6" priority="404" operator="equal">
      <x:formula>"NON"</x:formula>
    </x:cfRule>
  </x:conditionalFormatting>
  <x:conditionalFormatting sqref="CF4:CF29">
    <x:cfRule type="cellIs" dxfId="3" priority="405" operator="equal">
      <x:formula>"OUI"</x:formula>
    </x:cfRule>
  </x:conditionalFormatting>
  <x:conditionalFormatting sqref="U5:U28">
    <x:cfRule type="colorScale" priority="40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8">
    <x:cfRule type="colorScale" priority="4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8">
    <x:cfRule type="colorScale" priority="4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8">
    <x:cfRule type="colorScale" priority="40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8">
    <x:cfRule type="colorScale" priority="41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8">
    <x:cfRule type="colorScale" priority="41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8">
    <x:cfRule type="colorScale" priority="4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8">
    <x:cfRule type="colorScale" priority="41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8">
    <x:cfRule type="colorScale" priority="41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8">
    <x:cfRule type="colorScale" priority="41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8">
    <x:cfRule type="colorScale" priority="4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8">
    <x:cfRule type="colorScale" priority="4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8">
    <x:cfRule type="colorScale" priority="4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8">
    <x:cfRule type="colorScale" priority="41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8">
    <x:cfRule type="colorScale" priority="42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8">
    <x:cfRule type="colorScale" priority="42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4:BT28">
    <x:cfRule type="colorScale" priority="4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U4:BU28">
    <x:cfRule type="colorScale" priority="42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4:BV28">
    <x:cfRule type="colorScale" priority="42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dataValidations count="1">
    <x:dataValidation type="list" allowBlank="1" showErrorMessage="1" sqref="CF4:CF29">
      <x:formula1>"OUI,NON"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4.430000305175781" defaultRowHeight="15"/>
  <x:cols>
    <x:col min="1" max="1" width="3.430000066757202" customWidth="1"/>
    <x:col min="2" max="2" width="19.860000610351562" customWidth="1"/>
    <x:col min="3" max="3" width="12.710000038146973" customWidth="1"/>
    <x:col min="4" max="11" width="8.859999656677246" customWidth="1"/>
    <x:col min="12" max="12" width="12.859999656677246" customWidth="1"/>
    <x:col min="13" max="13" width="13.140000343322754" customWidth="1"/>
    <x:col min="14" max="14" width="13.430000305175781" customWidth="1"/>
    <x:col min="15" max="15" width="8.859999656677246" customWidth="1"/>
    <x:col min="16" max="16" width="17.139999389648438" customWidth="1"/>
    <x:col min="17" max="17" width="8.859999656677246" customWidth="1"/>
    <x:col min="18" max="19" width="16.860000610351562" customWidth="1"/>
    <x:col min="20" max="20" width="8.859999656677246" customWidth="1"/>
    <x:col min="21" max="22" width="14.289999961853027" customWidth="1"/>
    <x:col min="23" max="23" width="8.859999656677246" customWidth="1"/>
    <x:col min="24" max="24" width="14.430000305175781" customWidth="1"/>
    <x:col min="25" max="26" width="8.859999656677246" customWidth="1"/>
    <x:col min="27" max="27" width="17.709999084472656" customWidth="1"/>
    <x:col min="28" max="29" width="8.859999656677246" customWidth="1"/>
    <x:col min="30" max="30" width="14.569999694824219" customWidth="1"/>
    <x:col min="31" max="32" width="8.859999656677246" customWidth="1"/>
    <x:col min="33" max="33" width="16.43000030517578" customWidth="1"/>
    <x:col min="34" max="35" width="8.859999656677246" customWidth="1"/>
    <x:col min="36" max="36" width="13.430000305175781" customWidth="1"/>
    <x:col min="37" max="38" width="8.859999656677246" customWidth="1"/>
    <x:col min="39" max="39" width="14" customWidth="1"/>
    <x:col min="40" max="41" width="8.859999656677246" customWidth="1"/>
    <x:col min="42" max="42" width="15.140000343322754" customWidth="1"/>
    <x:col min="43" max="44" width="8.859999656677246" customWidth="1"/>
    <x:col min="45" max="48" width="13.289999961853027" customWidth="1"/>
    <x:col min="49" max="50" width="8.859999656677246" customWidth="1"/>
    <x:col min="51" max="51" width="11.859999656677246" customWidth="1"/>
    <x:col min="52" max="53" width="8.859999656677246" customWidth="1"/>
    <x:col min="54" max="54" width="17.43000030517578" customWidth="1"/>
    <x:col min="55" max="56" width="8.859999656677246" customWidth="1"/>
    <x:col min="57" max="57" width="15.140000343322754" customWidth="1"/>
    <x:col min="58" max="59" width="8.859999656677246" customWidth="1"/>
    <x:col min="60" max="60" width="19.43000030517578" customWidth="1"/>
    <x:col min="61" max="63" width="12.140000343322754" customWidth="1"/>
    <x:col min="64" max="65" width="8.859999656677246" customWidth="1"/>
    <x:col min="66" max="66" width="14.569999694824219" customWidth="1"/>
    <x:col min="67" max="68" width="8.859999656677246" customWidth="1"/>
    <x:col min="69" max="69" width="17.139999389648438" customWidth="1"/>
    <x:col min="70" max="70" width="13.569999694824219" customWidth="1"/>
    <x:col min="71" max="71" width="10.430000305175781" customWidth="1"/>
    <x:col min="72" max="73" width="10.569999694824219" customWidth="1"/>
    <x:col min="74" max="74" width="8.859999656677246" customWidth="1"/>
    <x:col min="75" max="75" width="14.430000305175781" customWidth="1"/>
    <x:col min="76" max="80" width="8.859999656677246" customWidth="1"/>
    <x:col min="81" max="81" width="10.710000038146973" customWidth="1"/>
    <x:col min="82" max="82" width="12.289999961853027" customWidth="1"/>
    <x:col min="83" max="83" width="8.859999656677246" customWidth="1"/>
    <x:col min="84" max="84" width="14.569999694824219" customWidth="1"/>
  </x:cols>
  <x:sheetData>
    <x:row r="1" ht="46.5" customHeight="1">
      <x:c r="A1" s="1"/>
      <x:c r="B1" s="2" t="s">
        <x:v>0</x:v>
      </x:c>
      <x:c r="C1" s="3" t="s">
        <x:v>1</x:v>
      </x:c>
      <x:c r="D1" s="4" t="s">
        <x:v>2</x:v>
      </x:c>
      <x:c r="E1" s="5"/>
      <x:c r="F1" s="6"/>
      <x:c r="G1" s="7" t="s">
        <x:v>3</x:v>
      </x:c>
      <x:c r="H1" s="5"/>
      <x:c r="I1" s="8"/>
      <x:c r="J1" s="9" t="s">
        <x:v>4</x:v>
      </x:c>
      <x:c r="K1" s="5"/>
      <x:c r="L1" s="6"/>
      <x:c r="M1" s="10" t="s">
        <x:v>5</x:v>
      </x:c>
      <x:c r="N1" s="11"/>
      <x:c r="O1" s="11"/>
      <x:c r="P1" s="11"/>
      <x:c r="Q1" s="11"/>
      <x:c r="R1" s="12"/>
      <x:c r="S1" s="13" t="s">
        <x:v>6</x:v>
      </x:c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  <x:c r="BA1" s="11"/>
      <x:c r="BB1" s="11"/>
      <x:c r="BC1" s="11"/>
      <x:c r="BD1" s="11"/>
      <x:c r="BE1" s="11"/>
      <x:c r="BF1" s="11"/>
      <x:c r="BG1" s="11"/>
      <x:c r="BH1" s="11"/>
      <x:c r="BI1" s="11"/>
      <x:c r="BJ1" s="11"/>
      <x:c r="BK1" s="11"/>
      <x:c r="BL1" s="11"/>
      <x:c r="BM1" s="11"/>
      <x:c r="BN1" s="11"/>
      <x:c r="BO1" s="11"/>
      <x:c r="BP1" s="11"/>
      <x:c r="BQ1" s="11"/>
      <x:c r="BR1" s="11"/>
      <x:c r="BS1" s="11"/>
      <x:c r="BT1" s="11"/>
      <x:c r="BU1" s="11"/>
      <x:c r="BV1" s="14"/>
      <x:c r="BW1" s="15" t="s">
        <x:v>7</x:v>
      </x:c>
      <x:c r="BX1" s="11"/>
      <x:c r="BY1" s="11"/>
      <x:c r="BZ1" s="11"/>
      <x:c r="CA1" s="14"/>
      <x:c r="CB1" s="16" t="s">
        <x:v>8</x:v>
      </x:c>
      <x:c r="CC1" s="11"/>
      <x:c r="CD1" s="11"/>
      <x:c r="CE1" s="11"/>
      <x:c r="CF1" s="14"/>
    </x:row>
    <x:row r="2" ht="55.5" customHeight="1">
      <x:c r="A2" s="1"/>
      <x:c r="B2" s="17"/>
      <x:c r="C2" s="18"/>
      <x:c r="D2" s="19"/>
      <x:c r="E2" s="20"/>
      <x:c r="F2" s="21"/>
      <x:c r="G2" s="22"/>
      <x:c r="H2" s="23"/>
      <x:c r="I2" s="24"/>
      <x:c r="J2" s="25"/>
      <x:c r="K2" s="20"/>
      <x:c r="L2" s="21"/>
      <x:c r="M2" s="26" t="s">
        <x:v>9</x:v>
      </x:c>
      <x:c r="N2" s="27"/>
      <x:c r="O2" s="26" t="s">
        <x:v>10</x:v>
      </x:c>
      <x:c r="P2" s="27"/>
      <x:c r="Q2" s="26" t="s">
        <x:v>11</x:v>
      </x:c>
      <x:c r="R2" s="27"/>
      <x:c r="S2" s="28" t="s">
        <x:v>12</x:v>
      </x:c>
      <x:c r="T2" s="29"/>
      <x:c r="U2" s="27"/>
      <x:c r="V2" s="28" t="s">
        <x:v>13</x:v>
      </x:c>
      <x:c r="W2" s="29"/>
      <x:c r="X2" s="27"/>
      <x:c r="Y2" s="30" t="s">
        <x:v>14</x:v>
      </x:c>
      <x:c r="Z2" s="29"/>
      <x:c r="AA2" s="27"/>
      <x:c r="AB2" s="28" t="s">
        <x:v>15</x:v>
      </x:c>
      <x:c r="AC2" s="29"/>
      <x:c r="AD2" s="27"/>
      <x:c r="AE2" s="28" t="s">
        <x:v>16</x:v>
      </x:c>
      <x:c r="AF2" s="29"/>
      <x:c r="AG2" s="27"/>
      <x:c r="AH2" s="28" t="s">
        <x:v>17</x:v>
      </x:c>
      <x:c r="AI2" s="29"/>
      <x:c r="AJ2" s="27"/>
      <x:c r="AK2" s="28" t="s">
        <x:v>18</x:v>
      </x:c>
      <x:c r="AL2" s="29"/>
      <x:c r="AM2" s="27"/>
      <x:c r="AN2" s="28" t="s">
        <x:v>19</x:v>
      </x:c>
      <x:c r="AO2" s="29"/>
      <x:c r="AP2" s="27"/>
      <x:c r="AQ2" s="28" t="s">
        <x:v>20</x:v>
      </x:c>
      <x:c r="AR2" s="29"/>
      <x:c r="AS2" s="27"/>
      <x:c r="AT2" s="31"/>
      <x:c r="AU2" s="31" t="s">
        <x:v>21</x:v>
      </x:c>
      <x:c r="AV2" s="31"/>
      <x:c r="AW2" s="30" t="s">
        <x:v>22</x:v>
      </x:c>
      <x:c r="AX2" s="29"/>
      <x:c r="AY2" s="27"/>
      <x:c r="AZ2" s="30" t="s">
        <x:v>23</x:v>
      </x:c>
      <x:c r="BA2" s="29"/>
      <x:c r="BB2" s="27"/>
      <x:c r="BC2" s="28" t="s">
        <x:v>24</x:v>
      </x:c>
      <x:c r="BD2" s="29"/>
      <x:c r="BE2" s="27"/>
      <x:c r="BF2" s="30" t="s">
        <x:v>25</x:v>
      </x:c>
      <x:c r="BG2" s="29"/>
      <x:c r="BH2" s="27"/>
      <x:c r="BI2" s="32" t="s">
        <x:v>26</x:v>
      </x:c>
      <x:c r="BJ2" s="33"/>
      <x:c r="BK2" s="34"/>
      <x:c r="BL2" s="30" t="s">
        <x:v>27</x:v>
      </x:c>
      <x:c r="BM2" s="29"/>
      <x:c r="BN2" s="27"/>
      <x:c r="BO2" s="30" t="s">
        <x:v>28</x:v>
      </x:c>
      <x:c r="BP2" s="29"/>
      <x:c r="BQ2" s="27"/>
      <x:c r="BR2" s="26" t="s">
        <x:v>29</x:v>
      </x:c>
      <x:c r="BS2" s="29"/>
      <x:c r="BT2" s="29"/>
      <x:c r="BU2" s="29"/>
      <x:c r="BV2" s="35"/>
      <x:c r="BW2" s="36" t="s">
        <x:v>30</x:v>
      </x:c>
      <x:c r="BX2" s="37" t="s">
        <x:v>31</x:v>
      </x:c>
      <x:c r="BY2" s="11"/>
      <x:c r="BZ2" s="11"/>
      <x:c r="CA2" s="14"/>
      <x:c r="CB2" s="38" t="s">
        <x:v>32</x:v>
      </x:c>
      <x:c r="CC2" s="29"/>
      <x:c r="CD2" s="29"/>
      <x:c r="CE2" s="29"/>
      <x:c r="CF2" s="39"/>
    </x:row>
    <x:row r="3" ht="93" customHeight="1">
      <x:c r="A3" s="40" t="s">
        <x:v>33</x:v>
      </x:c>
      <x:c r="B3" s="41"/>
      <x:c r="C3" s="42"/>
      <x:c r="D3" s="43" t="s">
        <x:v>34</x:v>
      </x:c>
      <x:c r="E3" s="43" t="s">
        <x:v>35</x:v>
      </x:c>
      <x:c r="F3" s="44" t="s">
        <x:v>36</x:v>
      </x:c>
      <x:c r="G3" s="45" t="s">
        <x:v>37</x:v>
      </x:c>
      <x:c r="H3" s="46" t="s">
        <x:v>38</x:v>
      </x:c>
      <x:c r="I3" s="45" t="s">
        <x:v>39</x:v>
      </x:c>
      <x:c r="J3" s="47" t="s">
        <x:v>40</x:v>
      </x:c>
      <x:c r="K3" s="47" t="s">
        <x:v>41</x:v>
      </x:c>
      <x:c r="L3" s="47" t="s">
        <x:v>11</x:v>
      </x:c>
      <x:c r="M3" s="48" t="s">
        <x:v>35</x:v>
      </x:c>
      <x:c r="N3" s="48" t="s">
        <x:v>42</x:v>
      </x:c>
      <x:c r="O3" s="48" t="s">
        <x:v>35</x:v>
      </x:c>
      <x:c r="P3" s="47" t="s">
        <x:v>42</x:v>
      </x:c>
      <x:c r="Q3" s="48" t="s">
        <x:v>35</x:v>
      </x:c>
      <x:c r="R3" s="47" t="s">
        <x:v>42</x:v>
      </x:c>
      <x:c r="S3" s="49" t="s">
        <x:v>43</x:v>
      </x:c>
      <x:c r="T3" s="50" t="s">
        <x:v>44</x:v>
      </x:c>
      <x:c r="U3" s="51" t="s">
        <x:v>45</x:v>
      </x:c>
      <x:c r="V3" s="49" t="s">
        <x:v>46</x:v>
      </x:c>
      <x:c r="W3" s="50" t="s">
        <x:v>44</x:v>
      </x:c>
      <x:c r="X3" s="51" t="s">
        <x:v>45</x:v>
      </x:c>
      <x:c r="Y3" s="49" t="s">
        <x:v>46</x:v>
      </x:c>
      <x:c r="Z3" s="50" t="s">
        <x:v>44</x:v>
      </x:c>
      <x:c r="AA3" s="51" t="s">
        <x:v>45</x:v>
      </x:c>
      <x:c r="AB3" s="49" t="s">
        <x:v>46</x:v>
      </x:c>
      <x:c r="AC3" s="50" t="s">
        <x:v>44</x:v>
      </x:c>
      <x:c r="AD3" s="51" t="s">
        <x:v>45</x:v>
      </x:c>
      <x:c r="AE3" s="49" t="s">
        <x:v>46</x:v>
      </x:c>
      <x:c r="AF3" s="50" t="s">
        <x:v>44</x:v>
      </x:c>
      <x:c r="AG3" s="51" t="s">
        <x:v>45</x:v>
      </x:c>
      <x:c r="AH3" s="49" t="s">
        <x:v>46</x:v>
      </x:c>
      <x:c r="AI3" s="50" t="s">
        <x:v>44</x:v>
      </x:c>
      <x:c r="AJ3" s="51" t="s">
        <x:v>45</x:v>
      </x:c>
      <x:c r="AK3" s="49" t="s">
        <x:v>46</x:v>
      </x:c>
      <x:c r="AL3" s="50" t="s">
        <x:v>44</x:v>
      </x:c>
      <x:c r="AM3" s="51" t="s">
        <x:v>45</x:v>
      </x:c>
      <x:c r="AN3" s="49" t="s">
        <x:v>46</x:v>
      </x:c>
      <x:c r="AO3" s="50" t="s">
        <x:v>44</x:v>
      </x:c>
      <x:c r="AP3" s="51" t="s">
        <x:v>45</x:v>
      </x:c>
      <x:c r="AQ3" s="49" t="s">
        <x:v>46</x:v>
      </x:c>
      <x:c r="AR3" s="50" t="s">
        <x:v>44</x:v>
      </x:c>
      <x:c r="AS3" s="51" t="s">
        <x:v>45</x:v>
      </x:c>
      <x:c r="AT3" s="49" t="s">
        <x:v>46</x:v>
      </x:c>
      <x:c r="AU3" s="50" t="s">
        <x:v>44</x:v>
      </x:c>
      <x:c r="AV3" s="51" t="s">
        <x:v>45</x:v>
      </x:c>
      <x:c r="AW3" s="49" t="s">
        <x:v>46</x:v>
      </x:c>
      <x:c r="AX3" s="50" t="s">
        <x:v>44</x:v>
      </x:c>
      <x:c r="AY3" s="51" t="s">
        <x:v>45</x:v>
      </x:c>
      <x:c r="AZ3" s="49" t="s">
        <x:v>46</x:v>
      </x:c>
      <x:c r="BA3" s="50" t="s">
        <x:v>44</x:v>
      </x:c>
      <x:c r="BB3" s="51" t="s">
        <x:v>45</x:v>
      </x:c>
      <x:c r="BC3" s="49" t="s">
        <x:v>46</x:v>
      </x:c>
      <x:c r="BD3" s="50" t="s">
        <x:v>44</x:v>
      </x:c>
      <x:c r="BE3" s="51" t="s">
        <x:v>45</x:v>
      </x:c>
      <x:c r="BF3" s="49" t="s">
        <x:v>46</x:v>
      </x:c>
      <x:c r="BG3" s="50" t="s">
        <x:v>44</x:v>
      </x:c>
      <x:c r="BH3" s="51" t="s">
        <x:v>45</x:v>
      </x:c>
      <x:c r="BI3" s="49" t="s">
        <x:v>46</x:v>
      </x:c>
      <x:c r="BJ3" s="50" t="s">
        <x:v>44</x:v>
      </x:c>
      <x:c r="BK3" s="51" t="s">
        <x:v>45</x:v>
      </x:c>
      <x:c r="BL3" s="49" t="s">
        <x:v>46</x:v>
      </x:c>
      <x:c r="BM3" s="50" t="s">
        <x:v>44</x:v>
      </x:c>
      <x:c r="BN3" s="51" t="s">
        <x:v>45</x:v>
      </x:c>
      <x:c r="BO3" s="50" t="s">
        <x:v>47</x:v>
      </x:c>
      <x:c r="BP3" s="50" t="s">
        <x:v>48</x:v>
      </x:c>
      <x:c r="BQ3" s="52" t="s">
        <x:v>49</x:v>
      </x:c>
      <x:c r="BR3" s="53" t="s">
        <x:v>50</x:v>
      </x:c>
      <x:c r="BS3" s="53" t="s">
        <x:v>51</x:v>
      </x:c>
      <x:c r="BT3" s="53" t="s">
        <x:v>52</x:v>
      </x:c>
      <x:c r="BU3" s="53" t="s">
        <x:v>53</x:v>
      </x:c>
      <x:c r="BV3" s="54" t="s">
        <x:v>54</x:v>
      </x:c>
      <x:c r="BW3" s="55"/>
      <x:c r="BX3" s="56" t="s">
        <x:v>55</x:v>
      </x:c>
      <x:c r="BY3" s="57" t="s">
        <x:v>56</x:v>
      </x:c>
      <x:c r="BZ3" s="57" t="s">
        <x:v>57</x:v>
      </x:c>
      <x:c r="CA3" s="57" t="s">
        <x:v>58</x:v>
      </x:c>
      <x:c r="CB3" s="58" t="s">
        <x:v>59</x:v>
      </x:c>
      <x:c r="CC3" s="59" t="s">
        <x:v>60</x:v>
      </x:c>
      <x:c r="CD3" s="60" t="s">
        <x:v>61</x:v>
      </x:c>
      <x:c r="CE3" s="59" t="s">
        <x:v>62</x:v>
      </x:c>
      <x:c r="CF3" s="61" t="s">
        <x:v>63</x:v>
      </x:c>
    </x:row>
    <x:row r="4" ht="15.75" customHeight="1">
      <x:c r="A4" s="62">
        <x:v>1.0</x:v>
      </x:c>
      <x:c r="B4" s="63" t="s">
        <x:v>183</x:v>
      </x:c>
      <x:c r="C4" s="64">
        <x:v>17210.0</x:v>
      </x:c>
      <x:c r="D4" s="65"/>
      <x:c r="E4" s="65"/>
      <x:c r="F4" s="66" t="n">
        <x:f t="shared" ref="F4:F37" si="1">IFERROR(E4/D4,"0")</x:f>
        <x:v>0</x:v>
      </x:c>
      <x:c r="G4" s="67" t="n">
        <x:f t="shared" ref="G4:G37" si="2">(C4*0.04*9/25)</x:f>
        <x:v>247.82399999999998</x:v>
      </x:c>
      <x:c r="H4" s="67" t="n">
        <x:f t="shared" ref="H4:H37" si="3">G4/12</x:f>
        <x:v>20.651999999999997</x:v>
      </x:c>
      <x:c r="I4" s="67" t="n">
        <x:f t="shared" ref="I4:I37" si="4">+G4/52</x:f>
        <x:v>4.765846153846153</x:v>
      </x:c>
      <x:c r="J4" s="68"/>
      <x:c r="K4" s="68"/>
      <x:c r="L4" s="68"/>
      <x:c r="M4" s="69"/>
      <x:c r="N4" s="66" t="n">
        <x:f t="shared" ref="N4:N38" si="5">IFERROR(M4/J4,"0")</x:f>
        <x:v>0</x:v>
      </x:c>
      <x:c r="O4" s="69"/>
      <x:c r="P4" s="66" t="n">
        <x:f t="shared" ref="P4:P37" si="6">IFERROR(O4/K4,"0")</x:f>
        <x:v>0</x:v>
      </x:c>
      <x:c r="Q4" s="65"/>
      <x:c r="R4" s="66" t="n">
        <x:f t="shared" ref="R4:R38" si="7">IFERROR(Q4/L4,"0")</x:f>
        <x:v>0</x:v>
      </x:c>
      <x:c r="S4" s="67" t="n">
        <x:f t="shared" ref="S4:S39" si="8">CEILING((C4*0.04*0.95*1.43)/52,20)</x:f>
        <x:v>20</x:v>
      </x:c>
      <x:c r="T4" s="70"/>
      <x:c r="U4" s="72" t="n">
        <x:f t="shared" ref="U4:U37" si="9">T4/S4</x:f>
        <x:v>0</x:v>
      </x:c>
      <x:c r="V4" s="73" t="n">
        <x:f t="shared" ref="V4:V39" si="10">CEILING((C4*0.0349*0.95*4*1.25)/52,20)</x:f>
        <x:v>60</x:v>
      </x:c>
      <x:c r="W4" s="70"/>
      <x:c r="X4" s="72" t="n">
        <x:f t="shared" ref="X4:X39" si="11">+W4/V4</x:f>
        <x:v>0</x:v>
      </x:c>
      <x:c r="Y4" s="74" t="n">
        <x:f t="shared" ref="Y4:Y39" si="12">CEILING((C4*0.0349*3*0.95*1.25)/52,10)</x:f>
        <x:v>50</x:v>
      </x:c>
      <x:c r="Z4" s="70"/>
      <x:c r="AA4" s="72" t="n">
        <x:f t="shared" ref="AA4:AA39" si="13">+Z4/Y4</x:f>
        <x:v>0</x:v>
      </x:c>
      <x:c r="AB4" s="74" t="n">
        <x:f t="shared" ref="AB4:AB39" si="14">CEILING((C4*0.0349*3*1.11)/52,4)</x:f>
        <x:v>40</x:v>
      </x:c>
      <x:c r="AC4" s="70"/>
      <x:c r="AD4" s="72" t="n">
        <x:f t="shared" ref="AD4:AD39" si="15">+AC4/AB4</x:f>
        <x:v>0</x:v>
      </x:c>
      <x:c r="AE4" s="74" t="n">
        <x:f t="shared" ref="AE4:AE39" si="16">(C4*0.0349*2*1.05)/52</x:f>
        <x:v>24.256171153846157</x:v>
      </x:c>
      <x:c r="AF4" s="70"/>
      <x:c r="AG4" s="72" t="n">
        <x:f t="shared" ref="AG4:AG39" si="17">+AF4/AE4</x:f>
        <x:v>0</x:v>
      </x:c>
      <x:c r="AH4" s="74" t="n">
        <x:f t="shared" ref="AH4:AH39" si="18">CEILING((C4*0.0349*2*0.95*1.18)/52,5)</x:f>
        <x:v>30</x:v>
      </x:c>
      <x:c r="AI4" s="70"/>
      <x:c r="AJ4" s="72" t="n">
        <x:f t="shared" ref="AJ4:AJ39" si="19">+AI4/AH4</x:f>
        <x:v>0</x:v>
      </x:c>
      <x:c r="AK4" s="74" t="n">
        <x:f t="shared" ref="AK4:AK39" si="20">CEILING((C4*0.0349*2*0.95*1.43)/52,5)</x:f>
        <x:v>35</x:v>
      </x:c>
      <x:c r="AL4" s="70"/>
      <x:c r="AM4" s="72" t="n">
        <x:f t="shared" ref="AM4:AM39" si="21">+AL4/AK4</x:f>
        <x:v>0</x:v>
      </x:c>
      <x:c r="AN4" s="74" t="n">
        <x:f t="shared" ref="AN4:AN39" si="22">CEILING((C4*0.0349*0.95*1.43)/52,10)</x:f>
        <x:v>20</x:v>
      </x:c>
      <x:c r="AO4" s="70"/>
      <x:c r="AP4" s="72" t="n">
        <x:f t="shared" ref="AP4:AP39" si="23">+AO4/AN4</x:f>
        <x:v>0</x:v>
      </x:c>
      <x:c r="AQ4" s="74" t="n">
        <x:f t="shared" ref="AQ4:AQ39" si="24">CEILING((C4*0.04*2*1.25*0.95)/52,10)</x:f>
        <x:v>40</x:v>
      </x:c>
      <x:c r="AR4" s="70"/>
      <x:c r="AS4" s="72" t="n">
        <x:f t="shared" ref="AS4:AS39" si="25">+AR4/AQ4</x:f>
        <x:v>0</x:v>
      </x:c>
      <x:c r="AT4" s="74" t="n">
        <x:f t="shared" ref="AT4:AT39" si="26">CEILING((C4*0.0349*4*1.05*0.95)/52,2)</x:f>
        <x:v>48</x:v>
      </x:c>
      <x:c r="AU4" s="74"/>
      <x:c r="AV4" s="72" t="n">
        <x:f t="shared" ref="AV4:AV39" si="27">AU4/AT4</x:f>
        <x:v>0</x:v>
      </x:c>
      <x:c r="AW4" s="74" t="n">
        <x:f t="shared" ref="AW4:AW38" si="28">+S4</x:f>
        <x:v>20</x:v>
      </x:c>
      <x:c r="AX4" s="70"/>
      <x:c r="AY4" s="72" t="n">
        <x:f t="shared" ref="AY4:AY39" si="29">+AX4/AW4</x:f>
        <x:v>0</x:v>
      </x:c>
      <x:c r="AZ4" s="74" t="n">
        <x:f t="shared" ref="AZ4:AZ38" si="30">+Y4+AB4+AH4+AK4+AN4+AQ4+AT4</x:f>
        <x:v>263</x:v>
      </x:c>
      <x:c r="BA4" s="75"/>
      <x:c r="BB4" s="72" t="n">
        <x:f t="shared" ref="BB4:BB39" si="31">+BA4/AZ4</x:f>
        <x:v>0</x:v>
      </x:c>
      <x:c r="BC4" s="73" t="n">
        <x:f t="shared" ref="BC4:BC38" si="32">+S4/20</x:f>
        <x:v>1</x:v>
      </x:c>
      <x:c r="BD4" s="70"/>
      <x:c r="BE4" s="72" t="n">
        <x:f t="shared" ref="BE4:BE39" si="33">+BD4/BC4</x:f>
        <x:v>0</x:v>
      </x:c>
      <x:c r="BF4" s="74" t="n">
        <x:f t="shared" ref="BF4:BF38" si="34">+AK4+AN4</x:f>
        <x:v>55</x:v>
      </x:c>
      <x:c r="BG4" s="70"/>
      <x:c r="BH4" s="72" t="n">
        <x:f t="shared" ref="BH4:BH39" si="35">+BG4/BF4</x:f>
        <x:v>0</x:v>
      </x:c>
      <x:c r="BI4" s="76" t="n">
        <x:f t="shared" ref="BI4:BI38" si="36">(AW4+AZ4+BC4+BF4)/100</x:f>
        <x:v>3.39</x:v>
      </x:c>
      <x:c r="BJ4" s="76"/>
      <x:c r="BK4" s="72" t="n">
        <x:f t="shared" ref="BK4:BK39" si="37">+BJ4/BI4</x:f>
        <x:v>0</x:v>
      </x:c>
      <x:c r="BL4" s="76" t="n">
        <x:f t="shared" ref="BL4:BL38" si="38">+V4/20</x:f>
        <x:v>3</x:v>
      </x:c>
      <x:c r="BM4" s="77"/>
      <x:c r="BN4" s="72" t="n">
        <x:f t="shared" ref="BN4:BN39" si="39">+BM4/BL4</x:f>
        <x:v>0</x:v>
      </x:c>
      <x:c r="BO4" s="78"/>
      <x:c r="BP4" s="78"/>
      <x:c r="BQ4" s="79" t="n">
        <x:f t="shared" ref="BQ4:BQ39" si="40">IFERROR(BP4/BO4,"0")</x:f>
        <x:v>0</x:v>
      </x:c>
      <x:c r="BR4" s="72"/>
      <x:c r="BS4" s="72"/>
      <x:c r="BT4" s="72"/>
      <x:c r="BU4" s="72"/>
      <x:c r="BV4" s="72"/>
      <x:c r="BW4" s="80"/>
      <x:c r="BX4" s="65"/>
      <x:c r="BY4" s="65"/>
      <x:c r="BZ4" s="65"/>
      <x:c r="CA4" s="65"/>
      <x:c r="CB4" s="65"/>
      <x:c r="CC4" s="65"/>
      <x:c r="CD4" s="65"/>
      <x:c r="CE4" s="65"/>
      <x:c r="CF4" s="81" t="s">
        <x:v>65</x:v>
      </x:c>
    </x:row>
    <x:row r="5" ht="15.75" customHeight="1">
      <x:c r="A5" s="62">
        <x:v>2.0</x:v>
      </x:c>
      <x:c r="B5" s="63" t="s">
        <x:v>184</x:v>
      </x:c>
      <x:c r="C5" s="64">
        <x:v>64577.0</x:v>
      </x:c>
      <x:c r="D5" s="65"/>
      <x:c r="E5" s="65"/>
      <x:c r="F5" s="66" t="str">
        <x:f t="shared" si="1"/>
        <x:v>0</x:v>
      </x:c>
      <x:c r="G5" s="67">
        <x:f t="shared" si="2"/>
        <x:v>929.9088</x:v>
      </x:c>
      <x:c r="H5" s="67">
        <x:f t="shared" si="3"/>
        <x:v>77.4924</x:v>
      </x:c>
      <x:c r="I5" s="67">
        <x:f t="shared" si="4"/>
        <x:v>17.88286154</x:v>
      </x:c>
      <x:c r="J5" s="68"/>
      <x:c r="K5" s="68"/>
      <x:c r="L5" s="68"/>
      <x:c r="M5" s="69"/>
      <x:c r="N5" s="66" t="str">
        <x:f t="shared" si="5"/>
        <x:v>0</x:v>
      </x:c>
      <x:c r="O5" s="69"/>
      <x:c r="P5" s="66" t="str">
        <x:f t="shared" si="6"/>
        <x:v>0</x:v>
      </x:c>
      <x:c r="Q5" s="65"/>
      <x:c r="R5" s="66" t="str">
        <x:f t="shared" si="7"/>
        <x:v>0</x:v>
      </x:c>
      <x:c r="S5" s="67">
        <x:f t="shared" si="8"/>
        <x:v>80</x:v>
      </x:c>
      <x:c r="T5" s="70"/>
      <x:c r="U5" s="72">
        <x:f t="shared" si="9"/>
        <x:v>0</x:v>
      </x:c>
      <x:c r="V5" s="73">
        <x:f t="shared" si="10"/>
        <x:v>220</x:v>
      </x:c>
      <x:c r="W5" s="70"/>
      <x:c r="X5" s="72">
        <x:f t="shared" si="11"/>
        <x:v>0</x:v>
      </x:c>
      <x:c r="Y5" s="74">
        <x:f t="shared" si="12"/>
        <x:v>160</x:v>
      </x:c>
      <x:c r="Z5" s="70"/>
      <x:c r="AA5" s="72">
        <x:f t="shared" si="13"/>
        <x:v>0</x:v>
      </x:c>
      <x:c r="AB5" s="74">
        <x:f t="shared" si="14"/>
        <x:v>148</x:v>
      </x:c>
      <x:c r="AC5" s="70"/>
      <x:c r="AD5" s="72">
        <x:f t="shared" si="15"/>
        <x:v>0</x:v>
      </x:c>
      <x:c r="AE5" s="74">
        <x:f t="shared" si="16"/>
        <x:v>91.01631404</x:v>
      </x:c>
      <x:c r="AF5" s="70"/>
      <x:c r="AG5" s="72">
        <x:f t="shared" si="17"/>
        <x:v>0</x:v>
      </x:c>
      <x:c r="AH5" s="74">
        <x:f t="shared" si="18"/>
        <x:v>100</x:v>
      </x:c>
      <x:c r="AI5" s="70"/>
      <x:c r="AJ5" s="72">
        <x:f t="shared" si="19"/>
        <x:v>0</x:v>
      </x:c>
      <x:c r="AK5" s="74">
        <x:f t="shared" si="20"/>
        <x:v>120</x:v>
      </x:c>
      <x:c r="AL5" s="70"/>
      <x:c r="AM5" s="72">
        <x:f t="shared" si="21"/>
        <x:v>0</x:v>
      </x:c>
      <x:c r="AN5" s="74">
        <x:f t="shared" si="22"/>
        <x:v>60</x:v>
      </x:c>
      <x:c r="AO5" s="70"/>
      <x:c r="AP5" s="72">
        <x:f t="shared" si="23"/>
        <x:v>0</x:v>
      </x:c>
      <x:c r="AQ5" s="74">
        <x:f t="shared" si="24"/>
        <x:v>120</x:v>
      </x:c>
      <x:c r="AR5" s="70"/>
      <x:c r="AS5" s="72">
        <x:f t="shared" si="25"/>
        <x:v>0</x:v>
      </x:c>
      <x:c r="AT5" s="74">
        <x:f t="shared" si="26"/>
        <x:v>174</x:v>
      </x:c>
      <x:c r="AU5" s="74"/>
      <x:c r="AV5" s="72">
        <x:f t="shared" si="27"/>
        <x:v>0</x:v>
      </x:c>
      <x:c r="AW5" s="74">
        <x:f t="shared" si="28"/>
        <x:v>80</x:v>
      </x:c>
      <x:c r="AX5" s="70"/>
      <x:c r="AY5" s="72">
        <x:f t="shared" si="29"/>
        <x:v>0</x:v>
      </x:c>
      <x:c r="AZ5" s="74">
        <x:f t="shared" si="30"/>
        <x:v>882</x:v>
      </x:c>
      <x:c r="BA5" s="75"/>
      <x:c r="BB5" s="72">
        <x:f t="shared" si="31"/>
        <x:v>0</x:v>
      </x:c>
      <x:c r="BC5" s="73">
        <x:f t="shared" si="32"/>
        <x:v>4</x:v>
      </x:c>
      <x:c r="BD5" s="70"/>
      <x:c r="BE5" s="72">
        <x:f t="shared" si="33"/>
        <x:v>0</x:v>
      </x:c>
      <x:c r="BF5" s="74">
        <x:f t="shared" si="34"/>
        <x:v>180</x:v>
      </x:c>
      <x:c r="BG5" s="70"/>
      <x:c r="BH5" s="72">
        <x:f t="shared" si="35"/>
        <x:v>0</x:v>
      </x:c>
      <x:c r="BI5" s="76">
        <x:f t="shared" si="36"/>
        <x:v>11.46</x:v>
      </x:c>
      <x:c r="BJ5" s="76"/>
      <x:c r="BK5" s="72">
        <x:f t="shared" si="37"/>
        <x:v>0</x:v>
      </x:c>
      <x:c r="BL5" s="76">
        <x:f t="shared" si="38"/>
        <x:v>11</x:v>
      </x:c>
      <x:c r="BM5" s="77"/>
      <x:c r="BN5" s="72">
        <x:f t="shared" si="39"/>
        <x:v>0</x:v>
      </x:c>
      <x:c r="BO5" s="78"/>
      <x:c r="BP5" s="78"/>
      <x:c r="BQ5" s="79" t="str">
        <x:f t="shared" si="40"/>
        <x:v>0</x:v>
      </x:c>
      <x:c r="BR5" s="72"/>
      <x:c r="BS5" s="72"/>
      <x:c r="BT5" s="72"/>
      <x:c r="BU5" s="72"/>
      <x:c r="BV5" s="72"/>
      <x:c r="BW5" s="74"/>
      <x:c r="BX5" s="65"/>
      <x:c r="BY5" s="65"/>
      <x:c r="BZ5" s="65"/>
      <x:c r="CA5" s="65"/>
      <x:c r="CB5" s="65"/>
      <x:c r="CC5" s="65"/>
      <x:c r="CD5" s="65"/>
      <x:c r="CE5" s="65"/>
      <x:c r="CF5" s="81" t="s">
        <x:v>65</x:v>
      </x:c>
    </x:row>
    <x:row r="6" ht="15.75" customHeight="1">
      <x:c r="A6" s="62">
        <x:v>3.0</x:v>
      </x:c>
      <x:c r="B6" s="63" t="s">
        <x:v>185</x:v>
      </x:c>
      <x:c r="C6" s="64">
        <x:v>16988.0</x:v>
      </x:c>
      <x:c r="D6" s="65"/>
      <x:c r="E6" s="65"/>
      <x:c r="F6" s="66" t="str">
        <x:f t="shared" si="1"/>
        <x:v>0</x:v>
      </x:c>
      <x:c r="G6" s="67">
        <x:f t="shared" si="2"/>
        <x:v>244.6272</x:v>
      </x:c>
      <x:c r="H6" s="67">
        <x:f t="shared" si="3"/>
        <x:v>20.3856</x:v>
      </x:c>
      <x:c r="I6" s="67">
        <x:f t="shared" si="4"/>
        <x:v>4.704369231</x:v>
      </x:c>
      <x:c r="J6" s="68"/>
      <x:c r="K6" s="68"/>
      <x:c r="L6" s="68"/>
      <x:c r="M6" s="69"/>
      <x:c r="N6" s="66" t="str">
        <x:f t="shared" si="5"/>
        <x:v>0</x:v>
      </x:c>
      <x:c r="O6" s="69"/>
      <x:c r="P6" s="66" t="str">
        <x:f t="shared" si="6"/>
        <x:v>0</x:v>
      </x:c>
      <x:c r="Q6" s="65"/>
      <x:c r="R6" s="66" t="str">
        <x:f t="shared" si="7"/>
        <x:v>0</x:v>
      </x:c>
      <x:c r="S6" s="67">
        <x:f t="shared" si="8"/>
        <x:v>20</x:v>
      </x:c>
      <x:c r="T6" s="70"/>
      <x:c r="U6" s="72">
        <x:f t="shared" si="9"/>
        <x:v>0</x:v>
      </x:c>
      <x:c r="V6" s="73">
        <x:f t="shared" si="10"/>
        <x:v>60</x:v>
      </x:c>
      <x:c r="W6" s="70"/>
      <x:c r="X6" s="72">
        <x:f t="shared" si="11"/>
        <x:v>0</x:v>
      </x:c>
      <x:c r="Y6" s="74">
        <x:f t="shared" si="12"/>
        <x:v>50</x:v>
      </x:c>
      <x:c r="Z6" s="70"/>
      <x:c r="AA6" s="72">
        <x:f t="shared" si="13"/>
        <x:v>0</x:v>
      </x:c>
      <x:c r="AB6" s="74">
        <x:f t="shared" si="14"/>
        <x:v>40</x:v>
      </x:c>
      <x:c r="AC6" s="70"/>
      <x:c r="AD6" s="72">
        <x:f t="shared" si="15"/>
        <x:v>0</x:v>
      </x:c>
      <x:c r="AE6" s="74">
        <x:f t="shared" si="16"/>
        <x:v>23.94327923</x:v>
      </x:c>
      <x:c r="AF6" s="70"/>
      <x:c r="AG6" s="72">
        <x:f t="shared" si="17"/>
        <x:v>0</x:v>
      </x:c>
      <x:c r="AH6" s="74">
        <x:f t="shared" si="18"/>
        <x:v>30</x:v>
      </x:c>
      <x:c r="AI6" s="70"/>
      <x:c r="AJ6" s="72">
        <x:f t="shared" si="19"/>
        <x:v>0</x:v>
      </x:c>
      <x:c r="AK6" s="74">
        <x:f t="shared" si="20"/>
        <x:v>35</x:v>
      </x:c>
      <x:c r="AL6" s="70"/>
      <x:c r="AM6" s="72">
        <x:f t="shared" si="21"/>
        <x:v>0</x:v>
      </x:c>
      <x:c r="AN6" s="74">
        <x:f t="shared" si="22"/>
        <x:v>20</x:v>
      </x:c>
      <x:c r="AO6" s="70"/>
      <x:c r="AP6" s="72">
        <x:f t="shared" si="23"/>
        <x:v>0</x:v>
      </x:c>
      <x:c r="AQ6" s="74">
        <x:f t="shared" si="24"/>
        <x:v>40</x:v>
      </x:c>
      <x:c r="AR6" s="70"/>
      <x:c r="AS6" s="72">
        <x:f t="shared" si="25"/>
        <x:v>0</x:v>
      </x:c>
      <x:c r="AT6" s="74">
        <x:f t="shared" si="26"/>
        <x:v>46</x:v>
      </x:c>
      <x:c r="AU6" s="74"/>
      <x:c r="AV6" s="72">
        <x:f t="shared" si="27"/>
        <x:v>0</x:v>
      </x:c>
      <x:c r="AW6" s="74">
        <x:f t="shared" si="28"/>
        <x:v>20</x:v>
      </x:c>
      <x:c r="AX6" s="70"/>
      <x:c r="AY6" s="72">
        <x:f t="shared" si="29"/>
        <x:v>0</x:v>
      </x:c>
      <x:c r="AZ6" s="74">
        <x:f t="shared" si="30"/>
        <x:v>261</x:v>
      </x:c>
      <x:c r="BA6" s="75"/>
      <x:c r="BB6" s="72">
        <x:f t="shared" si="31"/>
        <x:v>0</x:v>
      </x:c>
      <x:c r="BC6" s="73">
        <x:f t="shared" si="32"/>
        <x:v>1</x:v>
      </x:c>
      <x:c r="BD6" s="70"/>
      <x:c r="BE6" s="72">
        <x:f t="shared" si="33"/>
        <x:v>0</x:v>
      </x:c>
      <x:c r="BF6" s="74">
        <x:f t="shared" si="34"/>
        <x:v>55</x:v>
      </x:c>
      <x:c r="BG6" s="70"/>
      <x:c r="BH6" s="72">
        <x:f t="shared" si="35"/>
        <x:v>0</x:v>
      </x:c>
      <x:c r="BI6" s="76">
        <x:f t="shared" si="36"/>
        <x:v>3.37</x:v>
      </x:c>
      <x:c r="BJ6" s="76"/>
      <x:c r="BK6" s="72">
        <x:f t="shared" si="37"/>
        <x:v>0</x:v>
      </x:c>
      <x:c r="BL6" s="76">
        <x:f t="shared" si="38"/>
        <x:v>3</x:v>
      </x:c>
      <x:c r="BM6" s="77"/>
      <x:c r="BN6" s="72">
        <x:f t="shared" si="39"/>
        <x:v>0</x:v>
      </x:c>
      <x:c r="BO6" s="78"/>
      <x:c r="BP6" s="78"/>
      <x:c r="BQ6" s="79" t="str">
        <x:f t="shared" si="40"/>
        <x:v>0</x:v>
      </x:c>
      <x:c r="BR6" s="72"/>
      <x:c r="BS6" s="72"/>
      <x:c r="BT6" s="72"/>
      <x:c r="BU6" s="72"/>
      <x:c r="BV6" s="72"/>
      <x:c r="BW6" s="74"/>
      <x:c r="BX6" s="65"/>
      <x:c r="BY6" s="65"/>
      <x:c r="BZ6" s="65"/>
      <x:c r="CA6" s="65"/>
      <x:c r="CB6" s="65"/>
      <x:c r="CC6" s="65"/>
      <x:c r="CD6" s="65"/>
      <x:c r="CE6" s="65"/>
      <x:c r="CF6" s="81" t="s">
        <x:v>65</x:v>
      </x:c>
    </x:row>
    <x:row r="7" ht="15.75" customHeight="1">
      <x:c r="A7" s="62">
        <x:v>4.0</x:v>
      </x:c>
      <x:c r="B7" s="63" t="s">
        <x:v>186</x:v>
      </x:c>
      <x:c r="C7" s="64">
        <x:v>13631.0</x:v>
      </x:c>
      <x:c r="D7" s="65"/>
      <x:c r="E7" s="65"/>
      <x:c r="F7" s="66" t="str">
        <x:f t="shared" si="1"/>
        <x:v>0</x:v>
      </x:c>
      <x:c r="G7" s="67">
        <x:f t="shared" si="2"/>
        <x:v>196.2864</x:v>
      </x:c>
      <x:c r="H7" s="67">
        <x:f t="shared" si="3"/>
        <x:v>16.3572</x:v>
      </x:c>
      <x:c r="I7" s="67">
        <x:f t="shared" si="4"/>
        <x:v>3.774738462</x:v>
      </x:c>
      <x:c r="J7" s="68"/>
      <x:c r="K7" s="68"/>
      <x:c r="L7" s="68"/>
      <x:c r="M7" s="69"/>
      <x:c r="N7" s="66" t="str">
        <x:f t="shared" si="5"/>
        <x:v>0</x:v>
      </x:c>
      <x:c r="O7" s="68"/>
      <x:c r="P7" s="66" t="str">
        <x:f t="shared" si="6"/>
        <x:v>0</x:v>
      </x:c>
      <x:c r="Q7" s="65"/>
      <x:c r="R7" s="66" t="str">
        <x:f t="shared" si="7"/>
        <x:v>0</x:v>
      </x:c>
      <x:c r="S7" s="67">
        <x:f t="shared" si="8"/>
        <x:v>20</x:v>
      </x:c>
      <x:c r="T7" s="70"/>
      <x:c r="U7" s="72">
        <x:f t="shared" si="9"/>
        <x:v>0</x:v>
      </x:c>
      <x:c r="V7" s="73">
        <x:f t="shared" si="10"/>
        <x:v>60</x:v>
      </x:c>
      <x:c r="W7" s="70"/>
      <x:c r="X7" s="72">
        <x:f t="shared" si="11"/>
        <x:v>0</x:v>
      </x:c>
      <x:c r="Y7" s="74">
        <x:f t="shared" si="12"/>
        <x:v>40</x:v>
      </x:c>
      <x:c r="Z7" s="70"/>
      <x:c r="AA7" s="72">
        <x:f t="shared" si="13"/>
        <x:v>0</x:v>
      </x:c>
      <x:c r="AB7" s="74">
        <x:f t="shared" si="14"/>
        <x:v>32</x:v>
      </x:c>
      <x:c r="AC7" s="70"/>
      <x:c r="AD7" s="72">
        <x:f t="shared" si="15"/>
        <x:v>0</x:v>
      </x:c>
      <x:c r="AE7" s="74">
        <x:f t="shared" si="16"/>
        <x:v>19.21184596</x:v>
      </x:c>
      <x:c r="AF7" s="70"/>
      <x:c r="AG7" s="72">
        <x:f t="shared" si="17"/>
        <x:v>0</x:v>
      </x:c>
      <x:c r="AH7" s="74">
        <x:f t="shared" si="18"/>
        <x:v>25</x:v>
      </x:c>
      <x:c r="AI7" s="70"/>
      <x:c r="AJ7" s="72">
        <x:f t="shared" si="19"/>
        <x:v>0</x:v>
      </x:c>
      <x:c r="AK7" s="74">
        <x:f t="shared" si="20"/>
        <x:v>25</x:v>
      </x:c>
      <x:c r="AL7" s="70"/>
      <x:c r="AM7" s="72">
        <x:f t="shared" si="21"/>
        <x:v>0</x:v>
      </x:c>
      <x:c r="AN7" s="74">
        <x:f t="shared" si="22"/>
        <x:v>20</x:v>
      </x:c>
      <x:c r="AO7" s="70"/>
      <x:c r="AP7" s="72">
        <x:f t="shared" si="23"/>
        <x:v>0</x:v>
      </x:c>
      <x:c r="AQ7" s="74">
        <x:f t="shared" si="24"/>
        <x:v>30</x:v>
      </x:c>
      <x:c r="AR7" s="70"/>
      <x:c r="AS7" s="72">
        <x:f t="shared" si="25"/>
        <x:v>0</x:v>
      </x:c>
      <x:c r="AT7" s="74">
        <x:f t="shared" si="26"/>
        <x:v>38</x:v>
      </x:c>
      <x:c r="AU7" s="74"/>
      <x:c r="AV7" s="72">
        <x:f t="shared" si="27"/>
        <x:v>0</x:v>
      </x:c>
      <x:c r="AW7" s="74">
        <x:f t="shared" si="28"/>
        <x:v>20</x:v>
      </x:c>
      <x:c r="AX7" s="70"/>
      <x:c r="AY7" s="72">
        <x:f t="shared" si="29"/>
        <x:v>0</x:v>
      </x:c>
      <x:c r="AZ7" s="74">
        <x:f t="shared" si="30"/>
        <x:v>210</x:v>
      </x:c>
      <x:c r="BA7" s="75"/>
      <x:c r="BB7" s="72">
        <x:f t="shared" si="31"/>
        <x:v>0</x:v>
      </x:c>
      <x:c r="BC7" s="73">
        <x:f t="shared" si="32"/>
        <x:v>1</x:v>
      </x:c>
      <x:c r="BD7" s="70"/>
      <x:c r="BE7" s="72">
        <x:f t="shared" si="33"/>
        <x:v>0</x:v>
      </x:c>
      <x:c r="BF7" s="74">
        <x:f t="shared" si="34"/>
        <x:v>45</x:v>
      </x:c>
      <x:c r="BG7" s="70"/>
      <x:c r="BH7" s="72">
        <x:f t="shared" si="35"/>
        <x:v>0</x:v>
      </x:c>
      <x:c r="BI7" s="76">
        <x:f t="shared" si="36"/>
        <x:v>2.76</x:v>
      </x:c>
      <x:c r="BJ7" s="76"/>
      <x:c r="BK7" s="72">
        <x:f t="shared" si="37"/>
        <x:v>0</x:v>
      </x:c>
      <x:c r="BL7" s="76">
        <x:f t="shared" si="38"/>
        <x:v>3</x:v>
      </x:c>
      <x:c r="BM7" s="77"/>
      <x:c r="BN7" s="72">
        <x:f t="shared" si="39"/>
        <x:v>0</x:v>
      </x:c>
      <x:c r="BO7" s="78"/>
      <x:c r="BP7" s="78"/>
      <x:c r="BQ7" s="79" t="str">
        <x:f t="shared" si="40"/>
        <x:v>0</x:v>
      </x:c>
      <x:c r="BR7" s="72"/>
      <x:c r="BS7" s="72"/>
      <x:c r="BT7" s="72"/>
      <x:c r="BU7" s="72"/>
      <x:c r="BV7" s="72"/>
      <x:c r="BW7" s="74"/>
      <x:c r="BX7" s="65"/>
      <x:c r="BY7" s="65"/>
      <x:c r="BZ7" s="65"/>
      <x:c r="CA7" s="65"/>
      <x:c r="CB7" s="65"/>
      <x:c r="CC7" s="65"/>
      <x:c r="CD7" s="65"/>
      <x:c r="CE7" s="65"/>
      <x:c r="CF7" s="81" t="s">
        <x:v>65</x:v>
      </x:c>
    </x:row>
    <x:row r="8" ht="15.75" customHeight="1">
      <x:c r="A8" s="62">
        <x:v>5.0</x:v>
      </x:c>
      <x:c r="B8" s="63" t="s">
        <x:v>187</x:v>
      </x:c>
      <x:c r="C8" s="64">
        <x:v>13062.0</x:v>
      </x:c>
      <x:c r="D8" s="65"/>
      <x:c r="E8" s="65"/>
      <x:c r="F8" s="66" t="str">
        <x:f t="shared" si="1"/>
        <x:v>0</x:v>
      </x:c>
      <x:c r="G8" s="67">
        <x:f t="shared" si="2"/>
        <x:v>188.0928</x:v>
      </x:c>
      <x:c r="H8" s="67">
        <x:f t="shared" si="3"/>
        <x:v>15.6744</x:v>
      </x:c>
      <x:c r="I8" s="67">
        <x:f t="shared" si="4"/>
        <x:v>3.617169231</x:v>
      </x:c>
      <x:c r="J8" s="68"/>
      <x:c r="K8" s="68"/>
      <x:c r="L8" s="68"/>
      <x:c r="M8" s="69"/>
      <x:c r="N8" s="66" t="str">
        <x:f t="shared" si="5"/>
        <x:v>0</x:v>
      </x:c>
      <x:c r="O8" s="68"/>
      <x:c r="P8" s="66" t="str">
        <x:f t="shared" si="6"/>
        <x:v>0</x:v>
      </x:c>
      <x:c r="Q8" s="65"/>
      <x:c r="R8" s="66" t="str">
        <x:f t="shared" si="7"/>
        <x:v>0</x:v>
      </x:c>
      <x:c r="S8" s="67">
        <x:f t="shared" si="8"/>
        <x:v>20</x:v>
      </x:c>
      <x:c r="T8" s="70"/>
      <x:c r="U8" s="72">
        <x:f t="shared" si="9"/>
        <x:v>0</x:v>
      </x:c>
      <x:c r="V8" s="73">
        <x:f t="shared" si="10"/>
        <x:v>60</x:v>
      </x:c>
      <x:c r="W8" s="70"/>
      <x:c r="X8" s="72">
        <x:f t="shared" si="11"/>
        <x:v>0</x:v>
      </x:c>
      <x:c r="Y8" s="74">
        <x:f t="shared" si="12"/>
        <x:v>40</x:v>
      </x:c>
      <x:c r="Z8" s="70"/>
      <x:c r="AA8" s="72">
        <x:f t="shared" si="13"/>
        <x:v>0</x:v>
      </x:c>
      <x:c r="AB8" s="74">
        <x:f t="shared" si="14"/>
        <x:v>32</x:v>
      </x:c>
      <x:c r="AC8" s="70"/>
      <x:c r="AD8" s="72">
        <x:f t="shared" si="15"/>
        <x:v>0</x:v>
      </x:c>
      <x:c r="AE8" s="74">
        <x:f t="shared" si="16"/>
        <x:v>18.40988423</x:v>
      </x:c>
      <x:c r="AF8" s="70"/>
      <x:c r="AG8" s="72">
        <x:f t="shared" si="17"/>
        <x:v>0</x:v>
      </x:c>
      <x:c r="AH8" s="74">
        <x:f t="shared" si="18"/>
        <x:v>20</x:v>
      </x:c>
      <x:c r="AI8" s="70"/>
      <x:c r="AJ8" s="72">
        <x:f t="shared" si="19"/>
        <x:v>0</x:v>
      </x:c>
      <x:c r="AK8" s="74">
        <x:f t="shared" si="20"/>
        <x:v>25</x:v>
      </x:c>
      <x:c r="AL8" s="70"/>
      <x:c r="AM8" s="72">
        <x:f t="shared" si="21"/>
        <x:v>0</x:v>
      </x:c>
      <x:c r="AN8" s="74">
        <x:f t="shared" si="22"/>
        <x:v>20</x:v>
      </x:c>
      <x:c r="AO8" s="70"/>
      <x:c r="AP8" s="72">
        <x:f t="shared" si="23"/>
        <x:v>0</x:v>
      </x:c>
      <x:c r="AQ8" s="74">
        <x:f t="shared" si="24"/>
        <x:v>30</x:v>
      </x:c>
      <x:c r="AR8" s="70"/>
      <x:c r="AS8" s="72">
        <x:f t="shared" si="25"/>
        <x:v>0</x:v>
      </x:c>
      <x:c r="AT8" s="74">
        <x:f t="shared" si="26"/>
        <x:v>36</x:v>
      </x:c>
      <x:c r="AU8" s="74"/>
      <x:c r="AV8" s="72">
        <x:f t="shared" si="27"/>
        <x:v>0</x:v>
      </x:c>
      <x:c r="AW8" s="74">
        <x:f t="shared" si="28"/>
        <x:v>20</x:v>
      </x:c>
      <x:c r="AX8" s="70"/>
      <x:c r="AY8" s="72">
        <x:f t="shared" si="29"/>
        <x:v>0</x:v>
      </x:c>
      <x:c r="AZ8" s="74">
        <x:f t="shared" si="30"/>
        <x:v>203</x:v>
      </x:c>
      <x:c r="BA8" s="75"/>
      <x:c r="BB8" s="72">
        <x:f t="shared" si="31"/>
        <x:v>0</x:v>
      </x:c>
      <x:c r="BC8" s="73">
        <x:f t="shared" si="32"/>
        <x:v>1</x:v>
      </x:c>
      <x:c r="BD8" s="70"/>
      <x:c r="BE8" s="72">
        <x:f t="shared" si="33"/>
        <x:v>0</x:v>
      </x:c>
      <x:c r="BF8" s="74">
        <x:f t="shared" si="34"/>
        <x:v>45</x:v>
      </x:c>
      <x:c r="BG8" s="70"/>
      <x:c r="BH8" s="72">
        <x:f t="shared" si="35"/>
        <x:v>0</x:v>
      </x:c>
      <x:c r="BI8" s="76">
        <x:f t="shared" si="36"/>
        <x:v>2.69</x:v>
      </x:c>
      <x:c r="BJ8" s="76"/>
      <x:c r="BK8" s="72">
        <x:f t="shared" si="37"/>
        <x:v>0</x:v>
      </x:c>
      <x:c r="BL8" s="76">
        <x:f t="shared" si="38"/>
        <x:v>3</x:v>
      </x:c>
      <x:c r="BM8" s="77"/>
      <x:c r="BN8" s="72">
        <x:f t="shared" si="39"/>
        <x:v>0</x:v>
      </x:c>
      <x:c r="BO8" s="78"/>
      <x:c r="BP8" s="78"/>
      <x:c r="BQ8" s="79" t="str">
        <x:f t="shared" si="40"/>
        <x:v>0</x:v>
      </x:c>
      <x:c r="BR8" s="72"/>
      <x:c r="BS8" s="72"/>
      <x:c r="BT8" s="72"/>
      <x:c r="BU8" s="72"/>
      <x:c r="BV8" s="72"/>
      <x:c r="BW8" s="74"/>
      <x:c r="BX8" s="65"/>
      <x:c r="BY8" s="65"/>
      <x:c r="BZ8" s="65"/>
      <x:c r="CA8" s="65"/>
      <x:c r="CB8" s="65"/>
      <x:c r="CC8" s="65"/>
      <x:c r="CD8" s="65"/>
      <x:c r="CE8" s="65"/>
      <x:c r="CF8" s="81" t="s">
        <x:v>71</x:v>
      </x:c>
    </x:row>
    <x:row r="9" ht="15.75" customHeight="1">
      <x:c r="A9" s="62">
        <x:v>6.0</x:v>
      </x:c>
      <x:c r="B9" s="63" t="s">
        <x:v>188</x:v>
      </x:c>
      <x:c r="C9" s="64">
        <x:v>16609.0</x:v>
      </x:c>
      <x:c r="D9" s="65"/>
      <x:c r="E9" s="65"/>
      <x:c r="F9" s="66" t="str">
        <x:f t="shared" si="1"/>
        <x:v>0</x:v>
      </x:c>
      <x:c r="G9" s="67">
        <x:f t="shared" si="2"/>
        <x:v>239.1696</x:v>
      </x:c>
      <x:c r="H9" s="67">
        <x:f t="shared" si="3"/>
        <x:v>19.9308</x:v>
      </x:c>
      <x:c r="I9" s="67">
        <x:f t="shared" si="4"/>
        <x:v>4.599415385</x:v>
      </x:c>
      <x:c r="J9" s="68"/>
      <x:c r="K9" s="68"/>
      <x:c r="L9" s="68"/>
      <x:c r="M9" s="69"/>
      <x:c r="N9" s="66" t="str">
        <x:f t="shared" si="5"/>
        <x:v>0</x:v>
      </x:c>
      <x:c r="O9" s="69"/>
      <x:c r="P9" s="66" t="str">
        <x:f t="shared" si="6"/>
        <x:v>0</x:v>
      </x:c>
      <x:c r="Q9" s="65"/>
      <x:c r="R9" s="66" t="str">
        <x:f t="shared" si="7"/>
        <x:v>0</x:v>
      </x:c>
      <x:c r="S9" s="67">
        <x:f t="shared" si="8"/>
        <x:v>20</x:v>
      </x:c>
      <x:c r="T9" s="70"/>
      <x:c r="U9" s="72">
        <x:f t="shared" si="9"/>
        <x:v>0</x:v>
      </x:c>
      <x:c r="V9" s="73">
        <x:f t="shared" si="10"/>
        <x:v>60</x:v>
      </x:c>
      <x:c r="W9" s="70"/>
      <x:c r="X9" s="72">
        <x:f t="shared" si="11"/>
        <x:v>0</x:v>
      </x:c>
      <x:c r="Y9" s="74">
        <x:f t="shared" si="12"/>
        <x:v>40</x:v>
      </x:c>
      <x:c r="Z9" s="70"/>
      <x:c r="AA9" s="72">
        <x:f t="shared" si="13"/>
        <x:v>0</x:v>
      </x:c>
      <x:c r="AB9" s="74">
        <x:f t="shared" si="14"/>
        <x:v>40</x:v>
      </x:c>
      <x:c r="AC9" s="70"/>
      <x:c r="AD9" s="72">
        <x:f t="shared" si="15"/>
        <x:v>0</x:v>
      </x:c>
      <x:c r="AE9" s="74">
        <x:f t="shared" si="16"/>
        <x:v>23.40910788</x:v>
      </x:c>
      <x:c r="AF9" s="70"/>
      <x:c r="AG9" s="72">
        <x:f t="shared" si="17"/>
        <x:v>0</x:v>
      </x:c>
      <x:c r="AH9" s="74">
        <x:f t="shared" si="18"/>
        <x:v>25</x:v>
      </x:c>
      <x:c r="AI9" s="70"/>
      <x:c r="AJ9" s="72">
        <x:f t="shared" si="19"/>
        <x:v>0</x:v>
      </x:c>
      <x:c r="AK9" s="74">
        <x:f t="shared" si="20"/>
        <x:v>35</x:v>
      </x:c>
      <x:c r="AL9" s="70"/>
      <x:c r="AM9" s="72">
        <x:f t="shared" si="21"/>
        <x:v>0</x:v>
      </x:c>
      <x:c r="AN9" s="74">
        <x:f t="shared" si="22"/>
        <x:v>20</x:v>
      </x:c>
      <x:c r="AO9" s="70"/>
      <x:c r="AP9" s="72">
        <x:f t="shared" si="23"/>
        <x:v>0</x:v>
      </x:c>
      <x:c r="AQ9" s="74">
        <x:f t="shared" si="24"/>
        <x:v>40</x:v>
      </x:c>
      <x:c r="AR9" s="70"/>
      <x:c r="AS9" s="72">
        <x:f t="shared" si="25"/>
        <x:v>0</x:v>
      </x:c>
      <x:c r="AT9" s="74">
        <x:f t="shared" si="26"/>
        <x:v>46</x:v>
      </x:c>
      <x:c r="AU9" s="74"/>
      <x:c r="AV9" s="72">
        <x:f t="shared" si="27"/>
        <x:v>0</x:v>
      </x:c>
      <x:c r="AW9" s="74">
        <x:f t="shared" si="28"/>
        <x:v>20</x:v>
      </x:c>
      <x:c r="AX9" s="70"/>
      <x:c r="AY9" s="72">
        <x:f t="shared" si="29"/>
        <x:v>0</x:v>
      </x:c>
      <x:c r="AZ9" s="74">
        <x:f t="shared" si="30"/>
        <x:v>246</x:v>
      </x:c>
      <x:c r="BA9" s="75"/>
      <x:c r="BB9" s="72">
        <x:f t="shared" si="31"/>
        <x:v>0</x:v>
      </x:c>
      <x:c r="BC9" s="73">
        <x:f t="shared" si="32"/>
        <x:v>1</x:v>
      </x:c>
      <x:c r="BD9" s="70"/>
      <x:c r="BE9" s="72">
        <x:f t="shared" si="33"/>
        <x:v>0</x:v>
      </x:c>
      <x:c r="BF9" s="74">
        <x:f t="shared" si="34"/>
        <x:v>55</x:v>
      </x:c>
      <x:c r="BG9" s="70"/>
      <x:c r="BH9" s="72">
        <x:f t="shared" si="35"/>
        <x:v>0</x:v>
      </x:c>
      <x:c r="BI9" s="76">
        <x:f t="shared" si="36"/>
        <x:v>3.22</x:v>
      </x:c>
      <x:c r="BJ9" s="76"/>
      <x:c r="BK9" s="72">
        <x:f t="shared" si="37"/>
        <x:v>0</x:v>
      </x:c>
      <x:c r="BL9" s="76">
        <x:f t="shared" si="38"/>
        <x:v>3</x:v>
      </x:c>
      <x:c r="BM9" s="77"/>
      <x:c r="BN9" s="72">
        <x:f t="shared" si="39"/>
        <x:v>0</x:v>
      </x:c>
      <x:c r="BO9" s="78"/>
      <x:c r="BP9" s="78"/>
      <x:c r="BQ9" s="79" t="str">
        <x:f t="shared" si="40"/>
        <x:v>0</x:v>
      </x:c>
      <x:c r="BR9" s="72"/>
      <x:c r="BS9" s="72"/>
      <x:c r="BT9" s="72"/>
      <x:c r="BU9" s="72"/>
      <x:c r="BV9" s="72"/>
      <x:c r="BW9" s="74"/>
      <x:c r="BX9" s="65"/>
      <x:c r="BY9" s="65"/>
      <x:c r="BZ9" s="65"/>
      <x:c r="CA9" s="65"/>
      <x:c r="CB9" s="65"/>
      <x:c r="CC9" s="65"/>
      <x:c r="CD9" s="65"/>
      <x:c r="CE9" s="65"/>
      <x:c r="CF9" s="81" t="s">
        <x:v>71</x:v>
      </x:c>
    </x:row>
    <x:row r="10" ht="15.75" customHeight="1">
      <x:c r="A10" s="62">
        <x:v>7.0</x:v>
      </x:c>
      <x:c r="B10" s="63" t="s">
        <x:v>189</x:v>
      </x:c>
      <x:c r="C10" s="64">
        <x:v>21602.0</x:v>
      </x:c>
      <x:c r="D10" s="65"/>
      <x:c r="E10" s="65"/>
      <x:c r="F10" s="66" t="str">
        <x:f t="shared" si="1"/>
        <x:v>0</x:v>
      </x:c>
      <x:c r="G10" s="67">
        <x:f t="shared" si="2"/>
        <x:v>311.0688</x:v>
      </x:c>
      <x:c r="H10" s="67">
        <x:f t="shared" si="3"/>
        <x:v>25.9224</x:v>
      </x:c>
      <x:c r="I10" s="67">
        <x:f t="shared" si="4"/>
        <x:v>5.982092308</x:v>
      </x:c>
      <x:c r="J10" s="68"/>
      <x:c r="K10" s="68"/>
      <x:c r="L10" s="68"/>
      <x:c r="M10" s="69"/>
      <x:c r="N10" s="66" t="str">
        <x:f t="shared" si="5"/>
        <x:v>0</x:v>
      </x:c>
      <x:c r="O10" s="68"/>
      <x:c r="P10" s="66" t="str">
        <x:f t="shared" si="6"/>
        <x:v>0</x:v>
      </x:c>
      <x:c r="Q10" s="65"/>
      <x:c r="R10" s="66" t="str">
        <x:f t="shared" si="7"/>
        <x:v>0</x:v>
      </x:c>
      <x:c r="S10" s="67">
        <x:f t="shared" si="8"/>
        <x:v>40</x:v>
      </x:c>
      <x:c r="T10" s="70"/>
      <x:c r="U10" s="72">
        <x:f t="shared" si="9"/>
        <x:v>0</x:v>
      </x:c>
      <x:c r="V10" s="73">
        <x:f t="shared" si="10"/>
        <x:v>80</x:v>
      </x:c>
      <x:c r="W10" s="70"/>
      <x:c r="X10" s="72">
        <x:f t="shared" si="11"/>
        <x:v>0</x:v>
      </x:c>
      <x:c r="Y10" s="74">
        <x:f t="shared" si="12"/>
        <x:v>60</x:v>
      </x:c>
      <x:c r="Z10" s="70"/>
      <x:c r="AA10" s="72">
        <x:f t="shared" si="13"/>
        <x:v>0</x:v>
      </x:c>
      <x:c r="AB10" s="74">
        <x:f t="shared" si="14"/>
        <x:v>52</x:v>
      </x:c>
      <x:c r="AC10" s="70"/>
      <x:c r="AD10" s="72">
        <x:f t="shared" si="15"/>
        <x:v>0</x:v>
      </x:c>
      <x:c r="AE10" s="74">
        <x:f t="shared" si="16"/>
        <x:v>30.44635731</x:v>
      </x:c>
      <x:c r="AF10" s="70"/>
      <x:c r="AG10" s="72">
        <x:f t="shared" si="17"/>
        <x:v>0</x:v>
      </x:c>
      <x:c r="AH10" s="74">
        <x:f t="shared" si="18"/>
        <x:v>35</x:v>
      </x:c>
      <x:c r="AI10" s="70"/>
      <x:c r="AJ10" s="72">
        <x:f t="shared" si="19"/>
        <x:v>0</x:v>
      </x:c>
      <x:c r="AK10" s="74">
        <x:f t="shared" si="20"/>
        <x:v>40</x:v>
      </x:c>
      <x:c r="AL10" s="70"/>
      <x:c r="AM10" s="72">
        <x:f t="shared" si="21"/>
        <x:v>0</x:v>
      </x:c>
      <x:c r="AN10" s="74">
        <x:f t="shared" si="22"/>
        <x:v>20</x:v>
      </x:c>
      <x:c r="AO10" s="70"/>
      <x:c r="AP10" s="72">
        <x:f t="shared" si="23"/>
        <x:v>0</x:v>
      </x:c>
      <x:c r="AQ10" s="74">
        <x:f t="shared" si="24"/>
        <x:v>40</x:v>
      </x:c>
      <x:c r="AR10" s="70"/>
      <x:c r="AS10" s="72">
        <x:f t="shared" si="25"/>
        <x:v>0</x:v>
      </x:c>
      <x:c r="AT10" s="74">
        <x:f t="shared" si="26"/>
        <x:v>58</x:v>
      </x:c>
      <x:c r="AU10" s="74"/>
      <x:c r="AV10" s="72">
        <x:f t="shared" si="27"/>
        <x:v>0</x:v>
      </x:c>
      <x:c r="AW10" s="74">
        <x:f t="shared" si="28"/>
        <x:v>40</x:v>
      </x:c>
      <x:c r="AX10" s="70"/>
      <x:c r="AY10" s="72">
        <x:f t="shared" si="29"/>
        <x:v>0</x:v>
      </x:c>
      <x:c r="AZ10" s="74">
        <x:f t="shared" si="30"/>
        <x:v>305</x:v>
      </x:c>
      <x:c r="BA10" s="75"/>
      <x:c r="BB10" s="72">
        <x:f t="shared" si="31"/>
        <x:v>0</x:v>
      </x:c>
      <x:c r="BC10" s="73">
        <x:f t="shared" si="32"/>
        <x:v>2</x:v>
      </x:c>
      <x:c r="BD10" s="70"/>
      <x:c r="BE10" s="72">
        <x:f t="shared" si="33"/>
        <x:v>0</x:v>
      </x:c>
      <x:c r="BF10" s="74">
        <x:f t="shared" si="34"/>
        <x:v>60</x:v>
      </x:c>
      <x:c r="BG10" s="70"/>
      <x:c r="BH10" s="72">
        <x:f t="shared" si="35"/>
        <x:v>0</x:v>
      </x:c>
      <x:c r="BI10" s="76">
        <x:f t="shared" si="36"/>
        <x:v>4.07</x:v>
      </x:c>
      <x:c r="BJ10" s="76"/>
      <x:c r="BK10" s="72">
        <x:f t="shared" si="37"/>
        <x:v>0</x:v>
      </x:c>
      <x:c r="BL10" s="76">
        <x:f t="shared" si="38"/>
        <x:v>4</x:v>
      </x:c>
      <x:c r="BM10" s="77"/>
      <x:c r="BN10" s="72">
        <x:f t="shared" si="39"/>
        <x:v>0</x:v>
      </x:c>
      <x:c r="BO10" s="78"/>
      <x:c r="BP10" s="78"/>
      <x:c r="BQ10" s="79" t="str">
        <x:f t="shared" si="40"/>
        <x:v>0</x:v>
      </x:c>
      <x:c r="BR10" s="72"/>
      <x:c r="BS10" s="72"/>
      <x:c r="BT10" s="72"/>
      <x:c r="BU10" s="72"/>
      <x:c r="BV10" s="72"/>
      <x:c r="BW10" s="74"/>
      <x:c r="BX10" s="65"/>
      <x:c r="BY10" s="65"/>
      <x:c r="BZ10" s="65"/>
      <x:c r="CA10" s="65"/>
      <x:c r="CB10" s="65"/>
      <x:c r="CC10" s="65"/>
      <x:c r="CD10" s="65"/>
      <x:c r="CE10" s="65"/>
      <x:c r="CF10" s="81" t="s">
        <x:v>65</x:v>
      </x:c>
    </x:row>
    <x:row r="11" ht="15.75" customHeight="1">
      <x:c r="A11" s="62">
        <x:v>8.0</x:v>
      </x:c>
      <x:c r="B11" s="63" t="s">
        <x:v>190</x:v>
      </x:c>
      <x:c r="C11" s="64">
        <x:v>25185.0</x:v>
      </x:c>
      <x:c r="D11" s="65"/>
      <x:c r="E11" s="65"/>
      <x:c r="F11" s="66" t="str">
        <x:f t="shared" si="1"/>
        <x:v>0</x:v>
      </x:c>
      <x:c r="G11" s="67">
        <x:f t="shared" si="2"/>
        <x:v>362.664</x:v>
      </x:c>
      <x:c r="H11" s="67">
        <x:f t="shared" si="3"/>
        <x:v>30.222</x:v>
      </x:c>
      <x:c r="I11" s="67">
        <x:f t="shared" si="4"/>
        <x:v>6.974307692</x:v>
      </x:c>
      <x:c r="J11" s="68"/>
      <x:c r="K11" s="68"/>
      <x:c r="L11" s="68"/>
      <x:c r="M11" s="69"/>
      <x:c r="N11" s="66" t="str">
        <x:f t="shared" si="5"/>
        <x:v>0</x:v>
      </x:c>
      <x:c r="O11" s="68"/>
      <x:c r="P11" s="66" t="str">
        <x:f t="shared" si="6"/>
        <x:v>0</x:v>
      </x:c>
      <x:c r="Q11" s="65"/>
      <x:c r="R11" s="66" t="str">
        <x:f t="shared" si="7"/>
        <x:v>0</x:v>
      </x:c>
      <x:c r="S11" s="67">
        <x:f t="shared" si="8"/>
        <x:v>40</x:v>
      </x:c>
      <x:c r="T11" s="70"/>
      <x:c r="U11" s="72">
        <x:f t="shared" si="9"/>
        <x:v>0</x:v>
      </x:c>
      <x:c r="V11" s="73">
        <x:f t="shared" si="10"/>
        <x:v>100</x:v>
      </x:c>
      <x:c r="W11" s="70"/>
      <x:c r="X11" s="72">
        <x:f t="shared" si="11"/>
        <x:v>0</x:v>
      </x:c>
      <x:c r="Y11" s="74">
        <x:f t="shared" si="12"/>
        <x:v>70</x:v>
      </x:c>
      <x:c r="Z11" s="70"/>
      <x:c r="AA11" s="72">
        <x:f t="shared" si="13"/>
        <x:v>0</x:v>
      </x:c>
      <x:c r="AB11" s="74">
        <x:f t="shared" si="14"/>
        <x:v>60</x:v>
      </x:c>
      <x:c r="AC11" s="70"/>
      <x:c r="AD11" s="72">
        <x:f t="shared" si="15"/>
        <x:v>0</x:v>
      </x:c>
      <x:c r="AE11" s="74">
        <x:f t="shared" si="16"/>
        <x:v>35.49632019</x:v>
      </x:c>
      <x:c r="AF11" s="70"/>
      <x:c r="AG11" s="72">
        <x:f t="shared" si="17"/>
        <x:v>0</x:v>
      </x:c>
      <x:c r="AH11" s="74">
        <x:f t="shared" si="18"/>
        <x:v>40</x:v>
      </x:c>
      <x:c r="AI11" s="70"/>
      <x:c r="AJ11" s="72">
        <x:f t="shared" si="19"/>
        <x:v>0</x:v>
      </x:c>
      <x:c r="AK11" s="74">
        <x:f t="shared" si="20"/>
        <x:v>50</x:v>
      </x:c>
      <x:c r="AL11" s="70"/>
      <x:c r="AM11" s="72">
        <x:f t="shared" si="21"/>
        <x:v>0</x:v>
      </x:c>
      <x:c r="AN11" s="74">
        <x:f t="shared" si="22"/>
        <x:v>30</x:v>
      </x:c>
      <x:c r="AO11" s="70"/>
      <x:c r="AP11" s="72">
        <x:f t="shared" si="23"/>
        <x:v>0</x:v>
      </x:c>
      <x:c r="AQ11" s="74">
        <x:f t="shared" si="24"/>
        <x:v>50</x:v>
      </x:c>
      <x:c r="AR11" s="70"/>
      <x:c r="AS11" s="72">
        <x:f t="shared" si="25"/>
        <x:v>0</x:v>
      </x:c>
      <x:c r="AT11" s="74">
        <x:f t="shared" si="26"/>
        <x:v>68</x:v>
      </x:c>
      <x:c r="AU11" s="74"/>
      <x:c r="AV11" s="72">
        <x:f t="shared" si="27"/>
        <x:v>0</x:v>
      </x:c>
      <x:c r="AW11" s="74">
        <x:f t="shared" si="28"/>
        <x:v>40</x:v>
      </x:c>
      <x:c r="AX11" s="70"/>
      <x:c r="AY11" s="72">
        <x:f t="shared" si="29"/>
        <x:v>0</x:v>
      </x:c>
      <x:c r="AZ11" s="74">
        <x:f t="shared" si="30"/>
        <x:v>368</x:v>
      </x:c>
      <x:c r="BA11" s="75"/>
      <x:c r="BB11" s="72">
        <x:f t="shared" si="31"/>
        <x:v>0</x:v>
      </x:c>
      <x:c r="BC11" s="73">
        <x:f t="shared" si="32"/>
        <x:v>2</x:v>
      </x:c>
      <x:c r="BD11" s="70"/>
      <x:c r="BE11" s="72">
        <x:f t="shared" si="33"/>
        <x:v>0</x:v>
      </x:c>
      <x:c r="BF11" s="74">
        <x:f t="shared" si="34"/>
        <x:v>80</x:v>
      </x:c>
      <x:c r="BG11" s="70"/>
      <x:c r="BH11" s="72">
        <x:f t="shared" si="35"/>
        <x:v>0</x:v>
      </x:c>
      <x:c r="BI11" s="76">
        <x:f t="shared" si="36"/>
        <x:v>4.9</x:v>
      </x:c>
      <x:c r="BJ11" s="76"/>
      <x:c r="BK11" s="72">
        <x:f t="shared" si="37"/>
        <x:v>0</x:v>
      </x:c>
      <x:c r="BL11" s="76">
        <x:f t="shared" si="38"/>
        <x:v>5</x:v>
      </x:c>
      <x:c r="BM11" s="77"/>
      <x:c r="BN11" s="72">
        <x:f t="shared" si="39"/>
        <x:v>0</x:v>
      </x:c>
      <x:c r="BO11" s="78"/>
      <x:c r="BP11" s="78"/>
      <x:c r="BQ11" s="79" t="str">
        <x:f t="shared" si="40"/>
        <x:v>0</x:v>
      </x:c>
      <x:c r="BR11" s="72"/>
      <x:c r="BS11" s="72"/>
      <x:c r="BT11" s="72"/>
      <x:c r="BU11" s="72"/>
      <x:c r="BV11" s="72"/>
      <x:c r="BW11" s="74"/>
      <x:c r="BX11" s="69"/>
      <x:c r="BY11" s="69"/>
      <x:c r="BZ11" s="69"/>
      <x:c r="CA11" s="69"/>
      <x:c r="CB11" s="69"/>
      <x:c r="CC11" s="69"/>
      <x:c r="CD11" s="69"/>
      <x:c r="CE11" s="69"/>
      <x:c r="CF11" s="81" t="s">
        <x:v>65</x:v>
      </x:c>
    </x:row>
    <x:row r="12" ht="15.75" customHeight="1">
      <x:c r="A12" s="62">
        <x:v>9.0</x:v>
      </x:c>
      <x:c r="B12" s="63" t="s">
        <x:v>191</x:v>
      </x:c>
      <x:c r="C12" s="64">
        <x:v>13685.0</x:v>
      </x:c>
      <x:c r="D12" s="65"/>
      <x:c r="E12" s="65"/>
      <x:c r="F12" s="66" t="str">
        <x:f t="shared" si="1"/>
        <x:v>0</x:v>
      </x:c>
      <x:c r="G12" s="67">
        <x:f t="shared" si="2"/>
        <x:v>197.064</x:v>
      </x:c>
      <x:c r="H12" s="67">
        <x:f t="shared" si="3"/>
        <x:v>16.422</x:v>
      </x:c>
      <x:c r="I12" s="67">
        <x:f t="shared" si="4"/>
        <x:v>3.789692308</x:v>
      </x:c>
      <x:c r="J12" s="68"/>
      <x:c r="K12" s="68"/>
      <x:c r="L12" s="68"/>
      <x:c r="M12" s="68"/>
      <x:c r="N12" s="66" t="str">
        <x:f t="shared" si="5"/>
        <x:v>0</x:v>
      </x:c>
      <x:c r="O12" s="68"/>
      <x:c r="P12" s="66" t="str">
        <x:f t="shared" si="6"/>
        <x:v>0</x:v>
      </x:c>
      <x:c r="Q12" s="65"/>
      <x:c r="R12" s="66" t="str">
        <x:f t="shared" si="7"/>
        <x:v>0</x:v>
      </x:c>
      <x:c r="S12" s="67">
        <x:f t="shared" si="8"/>
        <x:v>20</x:v>
      </x:c>
      <x:c r="T12" s="70"/>
      <x:c r="U12" s="72">
        <x:f t="shared" si="9"/>
        <x:v>0</x:v>
      </x:c>
      <x:c r="V12" s="73">
        <x:f t="shared" si="10"/>
        <x:v>60</x:v>
      </x:c>
      <x:c r="W12" s="70"/>
      <x:c r="X12" s="72">
        <x:f t="shared" si="11"/>
        <x:v>0</x:v>
      </x:c>
      <x:c r="Y12" s="74">
        <x:f t="shared" si="12"/>
        <x:v>40</x:v>
      </x:c>
      <x:c r="Z12" s="70"/>
      <x:c r="AA12" s="72">
        <x:f t="shared" si="13"/>
        <x:v>0</x:v>
      </x:c>
      <x:c r="AB12" s="74">
        <x:f t="shared" si="14"/>
        <x:v>32</x:v>
      </x:c>
      <x:c r="AC12" s="70"/>
      <x:c r="AD12" s="72">
        <x:f t="shared" si="15"/>
        <x:v>0</x:v>
      </x:c>
      <x:c r="AE12" s="74">
        <x:f t="shared" si="16"/>
        <x:v>19.28795481</x:v>
      </x:c>
      <x:c r="AF12" s="70"/>
      <x:c r="AG12" s="72">
        <x:f t="shared" si="17"/>
        <x:v>0</x:v>
      </x:c>
      <x:c r="AH12" s="74">
        <x:f t="shared" si="18"/>
        <x:v>25</x:v>
      </x:c>
      <x:c r="AI12" s="70"/>
      <x:c r="AJ12" s="72">
        <x:f t="shared" si="19"/>
        <x:v>0</x:v>
      </x:c>
      <x:c r="AK12" s="74">
        <x:f t="shared" si="20"/>
        <x:v>25</x:v>
      </x:c>
      <x:c r="AL12" s="70"/>
      <x:c r="AM12" s="72">
        <x:f t="shared" si="21"/>
        <x:v>0</x:v>
      </x:c>
      <x:c r="AN12" s="74">
        <x:f t="shared" si="22"/>
        <x:v>20</x:v>
      </x:c>
      <x:c r="AO12" s="70"/>
      <x:c r="AP12" s="72">
        <x:f t="shared" si="23"/>
        <x:v>0</x:v>
      </x:c>
      <x:c r="AQ12" s="74">
        <x:f t="shared" si="24"/>
        <x:v>30</x:v>
      </x:c>
      <x:c r="AR12" s="70"/>
      <x:c r="AS12" s="72">
        <x:f t="shared" si="25"/>
        <x:v>0</x:v>
      </x:c>
      <x:c r="AT12" s="74">
        <x:f t="shared" si="26"/>
        <x:v>38</x:v>
      </x:c>
      <x:c r="AU12" s="74"/>
      <x:c r="AV12" s="72">
        <x:f t="shared" si="27"/>
        <x:v>0</x:v>
      </x:c>
      <x:c r="AW12" s="74">
        <x:f t="shared" si="28"/>
        <x:v>20</x:v>
      </x:c>
      <x:c r="AX12" s="70"/>
      <x:c r="AY12" s="72">
        <x:f t="shared" si="29"/>
        <x:v>0</x:v>
      </x:c>
      <x:c r="AZ12" s="74">
        <x:f t="shared" si="30"/>
        <x:v>210</x:v>
      </x:c>
      <x:c r="BA12" s="75"/>
      <x:c r="BB12" s="72">
        <x:f t="shared" si="31"/>
        <x:v>0</x:v>
      </x:c>
      <x:c r="BC12" s="73">
        <x:f t="shared" si="32"/>
        <x:v>1</x:v>
      </x:c>
      <x:c r="BD12" s="70"/>
      <x:c r="BE12" s="72">
        <x:f t="shared" si="33"/>
        <x:v>0</x:v>
      </x:c>
      <x:c r="BF12" s="74">
        <x:f t="shared" si="34"/>
        <x:v>45</x:v>
      </x:c>
      <x:c r="BG12" s="70"/>
      <x:c r="BH12" s="72">
        <x:f t="shared" si="35"/>
        <x:v>0</x:v>
      </x:c>
      <x:c r="BI12" s="76">
        <x:f t="shared" si="36"/>
        <x:v>2.76</x:v>
      </x:c>
      <x:c r="BJ12" s="76"/>
      <x:c r="BK12" s="72">
        <x:f t="shared" si="37"/>
        <x:v>0</x:v>
      </x:c>
      <x:c r="BL12" s="76">
        <x:f t="shared" si="38"/>
        <x:v>3</x:v>
      </x:c>
      <x:c r="BM12" s="77"/>
      <x:c r="BN12" s="72">
        <x:f t="shared" si="39"/>
        <x:v>0</x:v>
      </x:c>
      <x:c r="BO12" s="78"/>
      <x:c r="BP12" s="78"/>
      <x:c r="BQ12" s="79" t="str">
        <x:f t="shared" si="40"/>
        <x:v>0</x:v>
      </x:c>
      <x:c r="BR12" s="72"/>
      <x:c r="BS12" s="72"/>
      <x:c r="BT12" s="72"/>
      <x:c r="BU12" s="72"/>
      <x:c r="BV12" s="72"/>
      <x:c r="BW12" s="74"/>
      <x:c r="BX12" s="69"/>
      <x:c r="BY12" s="69"/>
      <x:c r="BZ12" s="69"/>
      <x:c r="CA12" s="69"/>
      <x:c r="CB12" s="69"/>
      <x:c r="CC12" s="69"/>
      <x:c r="CD12" s="69"/>
      <x:c r="CE12" s="69"/>
      <x:c r="CF12" s="81" t="s">
        <x:v>65</x:v>
      </x:c>
    </x:row>
    <x:row r="13" ht="15.75" customHeight="1">
      <x:c r="A13" s="62">
        <x:v>10.0</x:v>
      </x:c>
      <x:c r="B13" s="63" t="s">
        <x:v>192</x:v>
      </x:c>
      <x:c r="C13" s="64">
        <x:v>26701.0</x:v>
      </x:c>
      <x:c r="D13" s="65"/>
      <x:c r="E13" s="65"/>
      <x:c r="F13" s="66" t="str">
        <x:f t="shared" si="1"/>
        <x:v>0</x:v>
      </x:c>
      <x:c r="G13" s="67">
        <x:f t="shared" si="2"/>
        <x:v>384.4944</x:v>
      </x:c>
      <x:c r="H13" s="67">
        <x:f t="shared" si="3"/>
        <x:v>32.0412</x:v>
      </x:c>
      <x:c r="I13" s="67">
        <x:f t="shared" si="4"/>
        <x:v>7.394123077</x:v>
      </x:c>
      <x:c r="J13" s="68"/>
      <x:c r="K13" s="68"/>
      <x:c r="L13" s="68"/>
      <x:c r="M13" s="68"/>
      <x:c r="N13" s="66" t="str">
        <x:f t="shared" si="5"/>
        <x:v>0</x:v>
      </x:c>
      <x:c r="O13" s="68"/>
      <x:c r="P13" s="66" t="str">
        <x:f t="shared" si="6"/>
        <x:v>0</x:v>
      </x:c>
      <x:c r="Q13" s="65"/>
      <x:c r="R13" s="66" t="str">
        <x:f t="shared" si="7"/>
        <x:v>0</x:v>
      </x:c>
      <x:c r="S13" s="67">
        <x:f t="shared" si="8"/>
        <x:v>40</x:v>
      </x:c>
      <x:c r="T13" s="70"/>
      <x:c r="U13" s="72">
        <x:f t="shared" si="9"/>
        <x:v>0</x:v>
      </x:c>
      <x:c r="V13" s="73">
        <x:f t="shared" si="10"/>
        <x:v>100</x:v>
      </x:c>
      <x:c r="W13" s="70"/>
      <x:c r="X13" s="72">
        <x:f t="shared" si="11"/>
        <x:v>0</x:v>
      </x:c>
      <x:c r="Y13" s="74">
        <x:f t="shared" si="12"/>
        <x:v>70</x:v>
      </x:c>
      <x:c r="Z13" s="70"/>
      <x:c r="AA13" s="72">
        <x:f t="shared" si="13"/>
        <x:v>0</x:v>
      </x:c>
      <x:c r="AB13" s="74">
        <x:f t="shared" si="14"/>
        <x:v>60</x:v>
      </x:c>
      <x:c r="AC13" s="70"/>
      <x:c r="AD13" s="72">
        <x:f t="shared" si="15"/>
        <x:v>0</x:v>
      </x:c>
      <x:c r="AE13" s="74">
        <x:f t="shared" si="16"/>
        <x:v>37.63300558</x:v>
      </x:c>
      <x:c r="AF13" s="70"/>
      <x:c r="AG13" s="72">
        <x:f t="shared" si="17"/>
        <x:v>0</x:v>
      </x:c>
      <x:c r="AH13" s="74">
        <x:f t="shared" si="18"/>
        <x:v>45</x:v>
      </x:c>
      <x:c r="AI13" s="70"/>
      <x:c r="AJ13" s="72">
        <x:f t="shared" si="19"/>
        <x:v>0</x:v>
      </x:c>
      <x:c r="AK13" s="74">
        <x:f t="shared" si="20"/>
        <x:v>50</x:v>
      </x:c>
      <x:c r="AL13" s="70"/>
      <x:c r="AM13" s="72">
        <x:f t="shared" si="21"/>
        <x:v>0</x:v>
      </x:c>
      <x:c r="AN13" s="74">
        <x:f t="shared" si="22"/>
        <x:v>30</x:v>
      </x:c>
      <x:c r="AO13" s="70"/>
      <x:c r="AP13" s="72">
        <x:f t="shared" si="23"/>
        <x:v>0</x:v>
      </x:c>
      <x:c r="AQ13" s="74">
        <x:f t="shared" si="24"/>
        <x:v>50</x:v>
      </x:c>
      <x:c r="AR13" s="70"/>
      <x:c r="AS13" s="72">
        <x:f t="shared" si="25"/>
        <x:v>0</x:v>
      </x:c>
      <x:c r="AT13" s="74">
        <x:f t="shared" si="26"/>
        <x:v>72</x:v>
      </x:c>
      <x:c r="AU13" s="74"/>
      <x:c r="AV13" s="72">
        <x:f t="shared" si="27"/>
        <x:v>0</x:v>
      </x:c>
      <x:c r="AW13" s="74">
        <x:f t="shared" si="28"/>
        <x:v>40</x:v>
      </x:c>
      <x:c r="AX13" s="70"/>
      <x:c r="AY13" s="72">
        <x:f t="shared" si="29"/>
        <x:v>0</x:v>
      </x:c>
      <x:c r="AZ13" s="74">
        <x:f t="shared" si="30"/>
        <x:v>377</x:v>
      </x:c>
      <x:c r="BA13" s="75"/>
      <x:c r="BB13" s="72">
        <x:f t="shared" si="31"/>
        <x:v>0</x:v>
      </x:c>
      <x:c r="BC13" s="73">
        <x:f t="shared" si="32"/>
        <x:v>2</x:v>
      </x:c>
      <x:c r="BD13" s="70"/>
      <x:c r="BE13" s="72">
        <x:f t="shared" si="33"/>
        <x:v>0</x:v>
      </x:c>
      <x:c r="BF13" s="74">
        <x:f t="shared" si="34"/>
        <x:v>80</x:v>
      </x:c>
      <x:c r="BG13" s="70"/>
      <x:c r="BH13" s="72">
        <x:f t="shared" si="35"/>
        <x:v>0</x:v>
      </x:c>
      <x:c r="BI13" s="76">
        <x:f t="shared" si="36"/>
        <x:v>4.99</x:v>
      </x:c>
      <x:c r="BJ13" s="76"/>
      <x:c r="BK13" s="72">
        <x:f t="shared" si="37"/>
        <x:v>0</x:v>
      </x:c>
      <x:c r="BL13" s="76">
        <x:f t="shared" si="38"/>
        <x:v>5</x:v>
      </x:c>
      <x:c r="BM13" s="77"/>
      <x:c r="BN13" s="72">
        <x:f t="shared" si="39"/>
        <x:v>0</x:v>
      </x:c>
      <x:c r="BO13" s="78"/>
      <x:c r="BP13" s="78"/>
      <x:c r="BQ13" s="79" t="str">
        <x:f t="shared" si="40"/>
        <x:v>0</x:v>
      </x:c>
      <x:c r="BR13" s="72"/>
      <x:c r="BS13" s="72"/>
      <x:c r="BT13" s="72"/>
      <x:c r="BU13" s="72"/>
      <x:c r="BV13" s="72"/>
      <x:c r="BW13" s="74"/>
      <x:c r="BX13" s="69"/>
      <x:c r="BY13" s="69"/>
      <x:c r="BZ13" s="69"/>
      <x:c r="CA13" s="69"/>
      <x:c r="CB13" s="69"/>
      <x:c r="CC13" s="69"/>
      <x:c r="CD13" s="69"/>
      <x:c r="CE13" s="69"/>
      <x:c r="CF13" s="81" t="s">
        <x:v>65</x:v>
      </x:c>
    </x:row>
    <x:row r="14" ht="15.75" customHeight="1">
      <x:c r="A14" s="62">
        <x:v>11.0</x:v>
      </x:c>
      <x:c r="B14" s="63" t="s">
        <x:v>193</x:v>
      </x:c>
      <x:c r="C14" s="64">
        <x:v>24264.0</x:v>
      </x:c>
      <x:c r="D14" s="65"/>
      <x:c r="E14" s="65"/>
      <x:c r="F14" s="66" t="str">
        <x:f t="shared" si="1"/>
        <x:v>0</x:v>
      </x:c>
      <x:c r="G14" s="67">
        <x:f t="shared" si="2"/>
        <x:v>349.4016</x:v>
      </x:c>
      <x:c r="H14" s="67">
        <x:f t="shared" si="3"/>
        <x:v>29.1168</x:v>
      </x:c>
      <x:c r="I14" s="67">
        <x:f t="shared" si="4"/>
        <x:v>6.719261538</x:v>
      </x:c>
      <x:c r="J14" s="68"/>
      <x:c r="K14" s="68"/>
      <x:c r="L14" s="68"/>
      <x:c r="M14" s="69"/>
      <x:c r="N14" s="66" t="str">
        <x:f t="shared" si="5"/>
        <x:v>0</x:v>
      </x:c>
      <x:c r="O14" s="68"/>
      <x:c r="P14" s="66" t="str">
        <x:f t="shared" si="6"/>
        <x:v>0</x:v>
      </x:c>
      <x:c r="Q14" s="65"/>
      <x:c r="R14" s="66" t="str">
        <x:f t="shared" si="7"/>
        <x:v>0</x:v>
      </x:c>
      <x:c r="S14" s="67">
        <x:f t="shared" si="8"/>
        <x:v>40</x:v>
      </x:c>
      <x:c r="T14" s="70"/>
      <x:c r="U14" s="72">
        <x:f t="shared" si="9"/>
        <x:v>0</x:v>
      </x:c>
      <x:c r="V14" s="73">
        <x:f t="shared" si="10"/>
        <x:v>80</x:v>
      </x:c>
      <x:c r="W14" s="70"/>
      <x:c r="X14" s="72">
        <x:f t="shared" si="11"/>
        <x:v>0</x:v>
      </x:c>
      <x:c r="Y14" s="74">
        <x:f t="shared" si="12"/>
        <x:v>60</x:v>
      </x:c>
      <x:c r="Z14" s="70"/>
      <x:c r="AA14" s="72">
        <x:f t="shared" si="13"/>
        <x:v>0</x:v>
      </x:c>
      <x:c r="AB14" s="74">
        <x:f t="shared" si="14"/>
        <x:v>56</x:v>
      </x:c>
      <x:c r="AC14" s="70"/>
      <x:c r="AD14" s="72">
        <x:f t="shared" si="15"/>
        <x:v>0</x:v>
      </x:c>
      <x:c r="AE14" s="74">
        <x:f t="shared" si="16"/>
        <x:v>34.19824154</x:v>
      </x:c>
      <x:c r="AF14" s="70"/>
      <x:c r="AG14" s="72">
        <x:f t="shared" si="17"/>
        <x:v>0</x:v>
      </x:c>
      <x:c r="AH14" s="74">
        <x:f t="shared" si="18"/>
        <x:v>40</x:v>
      </x:c>
      <x:c r="AI14" s="70"/>
      <x:c r="AJ14" s="72">
        <x:f t="shared" si="19"/>
        <x:v>0</x:v>
      </x:c>
      <x:c r="AK14" s="74">
        <x:f t="shared" si="20"/>
        <x:v>45</x:v>
      </x:c>
      <x:c r="AL14" s="70"/>
      <x:c r="AM14" s="72">
        <x:f t="shared" si="21"/>
        <x:v>0</x:v>
      </x:c>
      <x:c r="AN14" s="74">
        <x:f t="shared" si="22"/>
        <x:v>30</x:v>
      </x:c>
      <x:c r="AO14" s="70"/>
      <x:c r="AP14" s="72">
        <x:f t="shared" si="23"/>
        <x:v>0</x:v>
      </x:c>
      <x:c r="AQ14" s="74">
        <x:f t="shared" si="24"/>
        <x:v>50</x:v>
      </x:c>
      <x:c r="AR14" s="70"/>
      <x:c r="AS14" s="72">
        <x:f t="shared" si="25"/>
        <x:v>0</x:v>
      </x:c>
      <x:c r="AT14" s="74">
        <x:f t="shared" si="26"/>
        <x:v>66</x:v>
      </x:c>
      <x:c r="AU14" s="74"/>
      <x:c r="AV14" s="72">
        <x:f t="shared" si="27"/>
        <x:v>0</x:v>
      </x:c>
      <x:c r="AW14" s="74">
        <x:f t="shared" si="28"/>
        <x:v>40</x:v>
      </x:c>
      <x:c r="AX14" s="70"/>
      <x:c r="AY14" s="72">
        <x:f t="shared" si="29"/>
        <x:v>0</x:v>
      </x:c>
      <x:c r="AZ14" s="74">
        <x:f t="shared" si="30"/>
        <x:v>347</x:v>
      </x:c>
      <x:c r="BA14" s="75"/>
      <x:c r="BB14" s="72">
        <x:f t="shared" si="31"/>
        <x:v>0</x:v>
      </x:c>
      <x:c r="BC14" s="73">
        <x:f t="shared" si="32"/>
        <x:v>2</x:v>
      </x:c>
      <x:c r="BD14" s="70"/>
      <x:c r="BE14" s="72">
        <x:f t="shared" si="33"/>
        <x:v>0</x:v>
      </x:c>
      <x:c r="BF14" s="74">
        <x:f t="shared" si="34"/>
        <x:v>75</x:v>
      </x:c>
      <x:c r="BG14" s="70"/>
      <x:c r="BH14" s="72">
        <x:f t="shared" si="35"/>
        <x:v>0</x:v>
      </x:c>
      <x:c r="BI14" s="76">
        <x:f t="shared" si="36"/>
        <x:v>4.64</x:v>
      </x:c>
      <x:c r="BJ14" s="76"/>
      <x:c r="BK14" s="72">
        <x:f t="shared" si="37"/>
        <x:v>0</x:v>
      </x:c>
      <x:c r="BL14" s="76">
        <x:f t="shared" si="38"/>
        <x:v>4</x:v>
      </x:c>
      <x:c r="BM14" s="77"/>
      <x:c r="BN14" s="72">
        <x:f t="shared" si="39"/>
        <x:v>0</x:v>
      </x:c>
      <x:c r="BO14" s="78"/>
      <x:c r="BP14" s="78"/>
      <x:c r="BQ14" s="79" t="str">
        <x:f t="shared" si="40"/>
        <x:v>0</x:v>
      </x:c>
      <x:c r="BR14" s="72"/>
      <x:c r="BS14" s="72"/>
      <x:c r="BT14" s="72"/>
      <x:c r="BU14" s="72"/>
      <x:c r="BV14" s="72"/>
      <x:c r="BW14" s="74"/>
      <x:c r="BX14" s="69"/>
      <x:c r="BY14" s="69"/>
      <x:c r="BZ14" s="69"/>
      <x:c r="CA14" s="69"/>
      <x:c r="CB14" s="69"/>
      <x:c r="CC14" s="69"/>
      <x:c r="CD14" s="69"/>
      <x:c r="CE14" s="69"/>
      <x:c r="CF14" s="81" t="s">
        <x:v>65</x:v>
      </x:c>
    </x:row>
    <x:row r="15" ht="15.75" customHeight="1">
      <x:c r="A15" s="62">
        <x:v>12.0</x:v>
      </x:c>
      <x:c r="B15" s="63" t="s">
        <x:v>194</x:v>
      </x:c>
      <x:c r="C15" s="64">
        <x:v>18841.0</x:v>
      </x:c>
      <x:c r="D15" s="65"/>
      <x:c r="E15" s="65"/>
      <x:c r="F15" s="66" t="str">
        <x:f t="shared" si="1"/>
        <x:v>0</x:v>
      </x:c>
      <x:c r="G15" s="67">
        <x:f t="shared" si="2"/>
        <x:v>271.3104</x:v>
      </x:c>
      <x:c r="H15" s="67">
        <x:f t="shared" si="3"/>
        <x:v>22.6092</x:v>
      </x:c>
      <x:c r="I15" s="67">
        <x:f t="shared" si="4"/>
        <x:v>5.217507692</x:v>
      </x:c>
      <x:c r="J15" s="68"/>
      <x:c r="K15" s="68"/>
      <x:c r="L15" s="68"/>
      <x:c r="M15" s="69"/>
      <x:c r="N15" s="66" t="str">
        <x:f t="shared" si="5"/>
        <x:v>0</x:v>
      </x:c>
      <x:c r="O15" s="68"/>
      <x:c r="P15" s="66" t="str">
        <x:f t="shared" si="6"/>
        <x:v>0</x:v>
      </x:c>
      <x:c r="Q15" s="65"/>
      <x:c r="R15" s="66" t="str">
        <x:f t="shared" si="7"/>
        <x:v>0</x:v>
      </x:c>
      <x:c r="S15" s="67">
        <x:f t="shared" si="8"/>
        <x:v>20</x:v>
      </x:c>
      <x:c r="T15" s="70"/>
      <x:c r="U15" s="72">
        <x:f t="shared" si="9"/>
        <x:v>0</x:v>
      </x:c>
      <x:c r="V15" s="73">
        <x:f t="shared" si="10"/>
        <x:v>80</x:v>
      </x:c>
      <x:c r="W15" s="70"/>
      <x:c r="X15" s="72">
        <x:f t="shared" si="11"/>
        <x:v>0</x:v>
      </x:c>
      <x:c r="Y15" s="74">
        <x:f t="shared" si="12"/>
        <x:v>50</x:v>
      </x:c>
      <x:c r="Z15" s="70"/>
      <x:c r="AA15" s="72">
        <x:f t="shared" si="13"/>
        <x:v>0</x:v>
      </x:c>
      <x:c r="AB15" s="74">
        <x:f t="shared" si="14"/>
        <x:v>44</x:v>
      </x:c>
      <x:c r="AC15" s="70"/>
      <x:c r="AD15" s="72">
        <x:f t="shared" si="15"/>
        <x:v>0</x:v>
      </x:c>
      <x:c r="AE15" s="74">
        <x:f t="shared" si="16"/>
        <x:v>26.55494019</x:v>
      </x:c>
      <x:c r="AF15" s="70"/>
      <x:c r="AG15" s="72">
        <x:f t="shared" si="17"/>
        <x:v>0</x:v>
      </x:c>
      <x:c r="AH15" s="74">
        <x:f t="shared" si="18"/>
        <x:v>30</x:v>
      </x:c>
      <x:c r="AI15" s="70"/>
      <x:c r="AJ15" s="72">
        <x:f t="shared" si="19"/>
        <x:v>0</x:v>
      </x:c>
      <x:c r="AK15" s="74">
        <x:f t="shared" si="20"/>
        <x:v>35</x:v>
      </x:c>
      <x:c r="AL15" s="70"/>
      <x:c r="AM15" s="72">
        <x:f t="shared" si="21"/>
        <x:v>0</x:v>
      </x:c>
      <x:c r="AN15" s="74">
        <x:f t="shared" si="22"/>
        <x:v>20</x:v>
      </x:c>
      <x:c r="AO15" s="70"/>
      <x:c r="AP15" s="72">
        <x:f t="shared" si="23"/>
        <x:v>0</x:v>
      </x:c>
      <x:c r="AQ15" s="74">
        <x:f t="shared" si="24"/>
        <x:v>40</x:v>
      </x:c>
      <x:c r="AR15" s="70"/>
      <x:c r="AS15" s="72">
        <x:f t="shared" si="25"/>
        <x:v>0</x:v>
      </x:c>
      <x:c r="AT15" s="74">
        <x:f t="shared" si="26"/>
        <x:v>52</x:v>
      </x:c>
      <x:c r="AU15" s="74"/>
      <x:c r="AV15" s="72">
        <x:f t="shared" si="27"/>
        <x:v>0</x:v>
      </x:c>
      <x:c r="AW15" s="74">
        <x:f t="shared" si="28"/>
        <x:v>20</x:v>
      </x:c>
      <x:c r="AX15" s="70"/>
      <x:c r="AY15" s="72">
        <x:f t="shared" si="29"/>
        <x:v>0</x:v>
      </x:c>
      <x:c r="AZ15" s="74">
        <x:f t="shared" si="30"/>
        <x:v>271</x:v>
      </x:c>
      <x:c r="BA15" s="75"/>
      <x:c r="BB15" s="72">
        <x:f t="shared" si="31"/>
        <x:v>0</x:v>
      </x:c>
      <x:c r="BC15" s="73">
        <x:f t="shared" si="32"/>
        <x:v>1</x:v>
      </x:c>
      <x:c r="BD15" s="70"/>
      <x:c r="BE15" s="72">
        <x:f t="shared" si="33"/>
        <x:v>0</x:v>
      </x:c>
      <x:c r="BF15" s="74">
        <x:f t="shared" si="34"/>
        <x:v>55</x:v>
      </x:c>
      <x:c r="BG15" s="70"/>
      <x:c r="BH15" s="72">
        <x:f t="shared" si="35"/>
        <x:v>0</x:v>
      </x:c>
      <x:c r="BI15" s="76">
        <x:f t="shared" si="36"/>
        <x:v>3.47</x:v>
      </x:c>
      <x:c r="BJ15" s="76"/>
      <x:c r="BK15" s="72">
        <x:f t="shared" si="37"/>
        <x:v>0</x:v>
      </x:c>
      <x:c r="BL15" s="76">
        <x:f t="shared" si="38"/>
        <x:v>4</x:v>
      </x:c>
      <x:c r="BM15" s="77"/>
      <x:c r="BN15" s="72">
        <x:f t="shared" si="39"/>
        <x:v>0</x:v>
      </x:c>
      <x:c r="BO15" s="78"/>
      <x:c r="BP15" s="78"/>
      <x:c r="BQ15" s="79" t="str">
        <x:f t="shared" si="40"/>
        <x:v>0</x:v>
      </x:c>
      <x:c r="BR15" s="72"/>
      <x:c r="BS15" s="72"/>
      <x:c r="BT15" s="72"/>
      <x:c r="BU15" s="72"/>
      <x:c r="BV15" s="72"/>
      <x:c r="BW15" s="74"/>
      <x:c r="BX15" s="69"/>
      <x:c r="BY15" s="69"/>
      <x:c r="BZ15" s="69"/>
      <x:c r="CA15" s="69"/>
      <x:c r="CB15" s="69"/>
      <x:c r="CC15" s="69"/>
      <x:c r="CD15" s="69"/>
      <x:c r="CE15" s="69"/>
      <x:c r="CF15" s="81" t="s">
        <x:v>65</x:v>
      </x:c>
    </x:row>
    <x:row r="16" ht="15.75" customHeight="1">
      <x:c r="A16" s="62">
        <x:v>13.0</x:v>
      </x:c>
      <x:c r="B16" s="63" t="s">
        <x:v>195</x:v>
      </x:c>
      <x:c r="C16" s="64">
        <x:v>18275.0</x:v>
      </x:c>
      <x:c r="D16" s="65"/>
      <x:c r="E16" s="65"/>
      <x:c r="F16" s="66" t="str">
        <x:f t="shared" si="1"/>
        <x:v>0</x:v>
      </x:c>
      <x:c r="G16" s="67">
        <x:f t="shared" si="2"/>
        <x:v>263.16</x:v>
      </x:c>
      <x:c r="H16" s="67">
        <x:f t="shared" si="3"/>
        <x:v>21.93</x:v>
      </x:c>
      <x:c r="I16" s="67">
        <x:f t="shared" si="4"/>
        <x:v>5.060769231</x:v>
      </x:c>
      <x:c r="J16" s="68"/>
      <x:c r="K16" s="68"/>
      <x:c r="L16" s="68"/>
      <x:c r="M16" s="69"/>
      <x:c r="N16" s="66" t="str">
        <x:f t="shared" si="5"/>
        <x:v>0</x:v>
      </x:c>
      <x:c r="O16" s="68"/>
      <x:c r="P16" s="66" t="str">
        <x:f t="shared" si="6"/>
        <x:v>0</x:v>
      </x:c>
      <x:c r="Q16" s="65"/>
      <x:c r="R16" s="66" t="str">
        <x:f t="shared" si="7"/>
        <x:v>0</x:v>
      </x:c>
      <x:c r="S16" s="67">
        <x:f t="shared" si="8"/>
        <x:v>20</x:v>
      </x:c>
      <x:c r="T16" s="70"/>
      <x:c r="U16" s="72">
        <x:f t="shared" si="9"/>
        <x:v>0</x:v>
      </x:c>
      <x:c r="V16" s="73">
        <x:f t="shared" si="10"/>
        <x:v>60</x:v>
      </x:c>
      <x:c r="W16" s="70"/>
      <x:c r="X16" s="72">
        <x:f t="shared" si="11"/>
        <x:v>0</x:v>
      </x:c>
      <x:c r="Y16" s="74">
        <x:f t="shared" si="12"/>
        <x:v>50</x:v>
      </x:c>
      <x:c r="Z16" s="70"/>
      <x:c r="AA16" s="72">
        <x:f t="shared" si="13"/>
        <x:v>0</x:v>
      </x:c>
      <x:c r="AB16" s="74">
        <x:f t="shared" si="14"/>
        <x:v>44</x:v>
      </x:c>
      <x:c r="AC16" s="70"/>
      <x:c r="AD16" s="72">
        <x:f t="shared" si="15"/>
        <x:v>0</x:v>
      </x:c>
      <x:c r="AE16" s="74">
        <x:f t="shared" si="16"/>
        <x:v>25.75720673</x:v>
      </x:c>
      <x:c r="AF16" s="70"/>
      <x:c r="AG16" s="72">
        <x:f t="shared" si="17"/>
        <x:v>0</x:v>
      </x:c>
      <x:c r="AH16" s="74">
        <x:f t="shared" si="18"/>
        <x:v>30</x:v>
      </x:c>
      <x:c r="AI16" s="70"/>
      <x:c r="AJ16" s="72">
        <x:f t="shared" si="19"/>
        <x:v>0</x:v>
      </x:c>
      <x:c r="AK16" s="74">
        <x:f t="shared" si="20"/>
        <x:v>35</x:v>
      </x:c>
      <x:c r="AL16" s="70"/>
      <x:c r="AM16" s="72">
        <x:f t="shared" si="21"/>
        <x:v>0</x:v>
      </x:c>
      <x:c r="AN16" s="74">
        <x:f t="shared" si="22"/>
        <x:v>20</x:v>
      </x:c>
      <x:c r="AO16" s="70"/>
      <x:c r="AP16" s="72">
        <x:f t="shared" si="23"/>
        <x:v>0</x:v>
      </x:c>
      <x:c r="AQ16" s="74">
        <x:f t="shared" si="24"/>
        <x:v>40</x:v>
      </x:c>
      <x:c r="AR16" s="70"/>
      <x:c r="AS16" s="72">
        <x:f t="shared" si="25"/>
        <x:v>0</x:v>
      </x:c>
      <x:c r="AT16" s="74">
        <x:f t="shared" si="26"/>
        <x:v>50</x:v>
      </x:c>
      <x:c r="AU16" s="74"/>
      <x:c r="AV16" s="72">
        <x:f t="shared" si="27"/>
        <x:v>0</x:v>
      </x:c>
      <x:c r="AW16" s="74">
        <x:f t="shared" si="28"/>
        <x:v>20</x:v>
      </x:c>
      <x:c r="AX16" s="70"/>
      <x:c r="AY16" s="72">
        <x:f t="shared" si="29"/>
        <x:v>0</x:v>
      </x:c>
      <x:c r="AZ16" s="74">
        <x:f t="shared" si="30"/>
        <x:v>269</x:v>
      </x:c>
      <x:c r="BA16" s="75"/>
      <x:c r="BB16" s="72">
        <x:f t="shared" si="31"/>
        <x:v>0</x:v>
      </x:c>
      <x:c r="BC16" s="73">
        <x:f t="shared" si="32"/>
        <x:v>1</x:v>
      </x:c>
      <x:c r="BD16" s="70"/>
      <x:c r="BE16" s="72">
        <x:f t="shared" si="33"/>
        <x:v>0</x:v>
      </x:c>
      <x:c r="BF16" s="74">
        <x:f t="shared" si="34"/>
        <x:v>55</x:v>
      </x:c>
      <x:c r="BG16" s="70"/>
      <x:c r="BH16" s="72">
        <x:f t="shared" si="35"/>
        <x:v>0</x:v>
      </x:c>
      <x:c r="BI16" s="76">
        <x:f t="shared" si="36"/>
        <x:v>3.45</x:v>
      </x:c>
      <x:c r="BJ16" s="76"/>
      <x:c r="BK16" s="72">
        <x:f t="shared" si="37"/>
        <x:v>0</x:v>
      </x:c>
      <x:c r="BL16" s="76">
        <x:f t="shared" si="38"/>
        <x:v>3</x:v>
      </x:c>
      <x:c r="BM16" s="77"/>
      <x:c r="BN16" s="72">
        <x:f t="shared" si="39"/>
        <x:v>0</x:v>
      </x:c>
      <x:c r="BO16" s="78"/>
      <x:c r="BP16" s="78"/>
      <x:c r="BQ16" s="79" t="str">
        <x:f t="shared" si="40"/>
        <x:v>0</x:v>
      </x:c>
      <x:c r="BR16" s="72"/>
      <x:c r="BS16" s="72"/>
      <x:c r="BT16" s="72"/>
      <x:c r="BU16" s="72"/>
      <x:c r="BV16" s="72"/>
      <x:c r="BW16" s="74"/>
      <x:c r="BX16" s="69"/>
      <x:c r="BY16" s="69"/>
      <x:c r="BZ16" s="69"/>
      <x:c r="CA16" s="69"/>
      <x:c r="CB16" s="69"/>
      <x:c r="CC16" s="69"/>
      <x:c r="CD16" s="69"/>
      <x:c r="CE16" s="69"/>
      <x:c r="CF16" s="81" t="s">
        <x:v>65</x:v>
      </x:c>
    </x:row>
    <x:row r="17" ht="15.75" customHeight="1">
      <x:c r="A17" s="62">
        <x:v>14.0</x:v>
      </x:c>
      <x:c r="B17" s="63" t="s">
        <x:v>196</x:v>
      </x:c>
      <x:c r="C17" s="64">
        <x:v>13157.0</x:v>
      </x:c>
      <x:c r="D17" s="65"/>
      <x:c r="E17" s="65"/>
      <x:c r="F17" s="66" t="str">
        <x:f t="shared" si="1"/>
        <x:v>0</x:v>
      </x:c>
      <x:c r="G17" s="67">
        <x:f t="shared" si="2"/>
        <x:v>189.4608</x:v>
      </x:c>
      <x:c r="H17" s="67">
        <x:f t="shared" si="3"/>
        <x:v>15.7884</x:v>
      </x:c>
      <x:c r="I17" s="67">
        <x:f t="shared" si="4"/>
        <x:v>3.643476923</x:v>
      </x:c>
      <x:c r="J17" s="68"/>
      <x:c r="K17" s="68"/>
      <x:c r="L17" s="68"/>
      <x:c r="M17" s="69"/>
      <x:c r="N17" s="66" t="str">
        <x:f t="shared" si="5"/>
        <x:v>0</x:v>
      </x:c>
      <x:c r="O17" s="68"/>
      <x:c r="P17" s="66" t="str">
        <x:f t="shared" si="6"/>
        <x:v>0</x:v>
      </x:c>
      <x:c r="Q17" s="65"/>
      <x:c r="R17" s="66" t="str">
        <x:f t="shared" si="7"/>
        <x:v>0</x:v>
      </x:c>
      <x:c r="S17" s="67">
        <x:f t="shared" si="8"/>
        <x:v>20</x:v>
      </x:c>
      <x:c r="T17" s="70"/>
      <x:c r="U17" s="72">
        <x:f t="shared" si="9"/>
        <x:v>0</x:v>
      </x:c>
      <x:c r="V17" s="73">
        <x:f t="shared" si="10"/>
        <x:v>60</x:v>
      </x:c>
      <x:c r="W17" s="70"/>
      <x:c r="X17" s="72">
        <x:f t="shared" si="11"/>
        <x:v>0</x:v>
      </x:c>
      <x:c r="Y17" s="74">
        <x:f t="shared" si="12"/>
        <x:v>40</x:v>
      </x:c>
      <x:c r="Z17" s="70"/>
      <x:c r="AA17" s="72">
        <x:f t="shared" si="13"/>
        <x:v>0</x:v>
      </x:c>
      <x:c r="AB17" s="74">
        <x:f t="shared" si="14"/>
        <x:v>32</x:v>
      </x:c>
      <x:c r="AC17" s="70"/>
      <x:c r="AD17" s="72">
        <x:f t="shared" si="15"/>
        <x:v>0</x:v>
      </x:c>
      <x:c r="AE17" s="74">
        <x:f t="shared" si="16"/>
        <x:v>18.54377942</x:v>
      </x:c>
      <x:c r="AF17" s="70"/>
      <x:c r="AG17" s="72">
        <x:f t="shared" si="17"/>
        <x:v>0</x:v>
      </x:c>
      <x:c r="AH17" s="74">
        <x:f t="shared" si="18"/>
        <x:v>20</x:v>
      </x:c>
      <x:c r="AI17" s="70"/>
      <x:c r="AJ17" s="72">
        <x:f t="shared" si="19"/>
        <x:v>0</x:v>
      </x:c>
      <x:c r="AK17" s="74">
        <x:f t="shared" si="20"/>
        <x:v>25</x:v>
      </x:c>
      <x:c r="AL17" s="70"/>
      <x:c r="AM17" s="72">
        <x:f t="shared" si="21"/>
        <x:v>0</x:v>
      </x:c>
      <x:c r="AN17" s="74">
        <x:f t="shared" si="22"/>
        <x:v>20</x:v>
      </x:c>
      <x:c r="AO17" s="70"/>
      <x:c r="AP17" s="72">
        <x:f t="shared" si="23"/>
        <x:v>0</x:v>
      </x:c>
      <x:c r="AQ17" s="74">
        <x:f t="shared" si="24"/>
        <x:v>30</x:v>
      </x:c>
      <x:c r="AR17" s="70"/>
      <x:c r="AS17" s="72">
        <x:f t="shared" si="25"/>
        <x:v>0</x:v>
      </x:c>
      <x:c r="AT17" s="74">
        <x:f t="shared" si="26"/>
        <x:v>36</x:v>
      </x:c>
      <x:c r="AU17" s="74"/>
      <x:c r="AV17" s="72">
        <x:f t="shared" si="27"/>
        <x:v>0</x:v>
      </x:c>
      <x:c r="AW17" s="74">
        <x:f t="shared" si="28"/>
        <x:v>20</x:v>
      </x:c>
      <x:c r="AX17" s="70"/>
      <x:c r="AY17" s="72">
        <x:f t="shared" si="29"/>
        <x:v>0</x:v>
      </x:c>
      <x:c r="AZ17" s="74">
        <x:f t="shared" si="30"/>
        <x:v>203</x:v>
      </x:c>
      <x:c r="BA17" s="75"/>
      <x:c r="BB17" s="72">
        <x:f t="shared" si="31"/>
        <x:v>0</x:v>
      </x:c>
      <x:c r="BC17" s="73">
        <x:f t="shared" si="32"/>
        <x:v>1</x:v>
      </x:c>
      <x:c r="BD17" s="70"/>
      <x:c r="BE17" s="72">
        <x:f t="shared" si="33"/>
        <x:v>0</x:v>
      </x:c>
      <x:c r="BF17" s="74">
        <x:f t="shared" si="34"/>
        <x:v>45</x:v>
      </x:c>
      <x:c r="BG17" s="70"/>
      <x:c r="BH17" s="72">
        <x:f t="shared" si="35"/>
        <x:v>0</x:v>
      </x:c>
      <x:c r="BI17" s="76">
        <x:f t="shared" si="36"/>
        <x:v>2.69</x:v>
      </x:c>
      <x:c r="BJ17" s="76"/>
      <x:c r="BK17" s="72">
        <x:f t="shared" si="37"/>
        <x:v>0</x:v>
      </x:c>
      <x:c r="BL17" s="76">
        <x:f t="shared" si="38"/>
        <x:v>3</x:v>
      </x:c>
      <x:c r="BM17" s="77"/>
      <x:c r="BN17" s="72">
        <x:f t="shared" si="39"/>
        <x:v>0</x:v>
      </x:c>
      <x:c r="BO17" s="78"/>
      <x:c r="BP17" s="78"/>
      <x:c r="BQ17" s="79" t="str">
        <x:f t="shared" si="40"/>
        <x:v>0</x:v>
      </x:c>
      <x:c r="BR17" s="72"/>
      <x:c r="BS17" s="72"/>
      <x:c r="BT17" s="72"/>
      <x:c r="BU17" s="72"/>
      <x:c r="BV17" s="72"/>
      <x:c r="BW17" s="74"/>
      <x:c r="BX17" s="69"/>
      <x:c r="BY17" s="69"/>
      <x:c r="BZ17" s="69"/>
      <x:c r="CA17" s="69"/>
      <x:c r="CB17" s="69"/>
      <x:c r="CC17" s="69"/>
      <x:c r="CD17" s="69"/>
      <x:c r="CE17" s="69"/>
      <x:c r="CF17" s="81" t="s">
        <x:v>65</x:v>
      </x:c>
    </x:row>
    <x:row r="18" ht="15.75" customHeight="1">
      <x:c r="A18" s="62">
        <x:v>15.0</x:v>
      </x:c>
      <x:c r="B18" s="63" t="s">
        <x:v>197</x:v>
      </x:c>
      <x:c r="C18" s="64">
        <x:v>20124.0</x:v>
      </x:c>
      <x:c r="D18" s="65"/>
      <x:c r="E18" s="65"/>
      <x:c r="F18" s="66" t="str">
        <x:f t="shared" si="1"/>
        <x:v>0</x:v>
      </x:c>
      <x:c r="G18" s="67">
        <x:f t="shared" si="2"/>
        <x:v>289.7856</x:v>
      </x:c>
      <x:c r="H18" s="67">
        <x:f t="shared" si="3"/>
        <x:v>24.1488</x:v>
      </x:c>
      <x:c r="I18" s="67">
        <x:f t="shared" si="4"/>
        <x:v>5.5728</x:v>
      </x:c>
      <x:c r="J18" s="68"/>
      <x:c r="K18" s="68"/>
      <x:c r="L18" s="68"/>
      <x:c r="M18" s="69"/>
      <x:c r="N18" s="66" t="str">
        <x:f t="shared" si="5"/>
        <x:v>0</x:v>
      </x:c>
      <x:c r="O18" s="68"/>
      <x:c r="P18" s="66" t="str">
        <x:f t="shared" si="6"/>
        <x:v>0</x:v>
      </x:c>
      <x:c r="Q18" s="65"/>
      <x:c r="R18" s="66" t="str">
        <x:f t="shared" si="7"/>
        <x:v>0</x:v>
      </x:c>
      <x:c r="S18" s="67">
        <x:f t="shared" si="8"/>
        <x:v>40</x:v>
      </x:c>
      <x:c r="T18" s="70"/>
      <x:c r="U18" s="72">
        <x:f t="shared" si="9"/>
        <x:v>0</x:v>
      </x:c>
      <x:c r="V18" s="73">
        <x:f t="shared" si="10"/>
        <x:v>80</x:v>
      </x:c>
      <x:c r="W18" s="70"/>
      <x:c r="X18" s="72">
        <x:f t="shared" si="11"/>
        <x:v>0</x:v>
      </x:c>
      <x:c r="Y18" s="74">
        <x:f t="shared" si="12"/>
        <x:v>50</x:v>
      </x:c>
      <x:c r="Z18" s="70"/>
      <x:c r="AA18" s="72">
        <x:f t="shared" si="13"/>
        <x:v>0</x:v>
      </x:c>
      <x:c r="AB18" s="74">
        <x:f t="shared" si="14"/>
        <x:v>48</x:v>
      </x:c>
      <x:c r="AC18" s="70"/>
      <x:c r="AD18" s="72">
        <x:f t="shared" si="15"/>
        <x:v>0</x:v>
      </x:c>
      <x:c r="AE18" s="74">
        <x:f t="shared" si="16"/>
        <x:v>28.36323</x:v>
      </x:c>
      <x:c r="AF18" s="70"/>
      <x:c r="AG18" s="72">
        <x:f t="shared" si="17"/>
        <x:v>0</x:v>
      </x:c>
      <x:c r="AH18" s="74">
        <x:f t="shared" si="18"/>
        <x:v>35</x:v>
      </x:c>
      <x:c r="AI18" s="70"/>
      <x:c r="AJ18" s="72">
        <x:f t="shared" si="19"/>
        <x:v>0</x:v>
      </x:c>
      <x:c r="AK18" s="74">
        <x:f t="shared" si="20"/>
        <x:v>40</x:v>
      </x:c>
      <x:c r="AL18" s="70"/>
      <x:c r="AM18" s="72">
        <x:f t="shared" si="21"/>
        <x:v>0</x:v>
      </x:c>
      <x:c r="AN18" s="74">
        <x:f t="shared" si="22"/>
        <x:v>20</x:v>
      </x:c>
      <x:c r="AO18" s="70"/>
      <x:c r="AP18" s="72">
        <x:f t="shared" si="23"/>
        <x:v>0</x:v>
      </x:c>
      <x:c r="AQ18" s="74">
        <x:f t="shared" si="24"/>
        <x:v>40</x:v>
      </x:c>
      <x:c r="AR18" s="70"/>
      <x:c r="AS18" s="72">
        <x:f t="shared" si="25"/>
        <x:v>0</x:v>
      </x:c>
      <x:c r="AT18" s="74">
        <x:f t="shared" si="26"/>
        <x:v>54</x:v>
      </x:c>
      <x:c r="AU18" s="74"/>
      <x:c r="AV18" s="72">
        <x:f t="shared" si="27"/>
        <x:v>0</x:v>
      </x:c>
      <x:c r="AW18" s="74">
        <x:f t="shared" si="28"/>
        <x:v>40</x:v>
      </x:c>
      <x:c r="AX18" s="70"/>
      <x:c r="AY18" s="72">
        <x:f t="shared" si="29"/>
        <x:v>0</x:v>
      </x:c>
      <x:c r="AZ18" s="74">
        <x:f t="shared" si="30"/>
        <x:v>287</x:v>
      </x:c>
      <x:c r="BA18" s="75"/>
      <x:c r="BB18" s="72">
        <x:f t="shared" si="31"/>
        <x:v>0</x:v>
      </x:c>
      <x:c r="BC18" s="73">
        <x:f t="shared" si="32"/>
        <x:v>2</x:v>
      </x:c>
      <x:c r="BD18" s="70"/>
      <x:c r="BE18" s="72">
        <x:f t="shared" si="33"/>
        <x:v>0</x:v>
      </x:c>
      <x:c r="BF18" s="74">
        <x:f t="shared" si="34"/>
        <x:v>60</x:v>
      </x:c>
      <x:c r="BG18" s="70"/>
      <x:c r="BH18" s="72">
        <x:f t="shared" si="35"/>
        <x:v>0</x:v>
      </x:c>
      <x:c r="BI18" s="76">
        <x:f t="shared" si="36"/>
        <x:v>3.89</x:v>
      </x:c>
      <x:c r="BJ18" s="76"/>
      <x:c r="BK18" s="72">
        <x:f t="shared" si="37"/>
        <x:v>0</x:v>
      </x:c>
      <x:c r="BL18" s="76">
        <x:f t="shared" si="38"/>
        <x:v>4</x:v>
      </x:c>
      <x:c r="BM18" s="77"/>
      <x:c r="BN18" s="72">
        <x:f t="shared" si="39"/>
        <x:v>0</x:v>
      </x:c>
      <x:c r="BO18" s="78"/>
      <x:c r="BP18" s="78"/>
      <x:c r="BQ18" s="79" t="str">
        <x:f t="shared" si="40"/>
        <x:v>0</x:v>
      </x:c>
      <x:c r="BR18" s="72"/>
      <x:c r="BS18" s="72"/>
      <x:c r="BT18" s="72"/>
      <x:c r="BU18" s="72"/>
      <x:c r="BV18" s="72"/>
      <x:c r="BW18" s="74"/>
      <x:c r="BX18" s="69"/>
      <x:c r="BY18" s="69"/>
      <x:c r="BZ18" s="69"/>
      <x:c r="CA18" s="69"/>
      <x:c r="CB18" s="69"/>
      <x:c r="CC18" s="69"/>
      <x:c r="CD18" s="69"/>
      <x:c r="CE18" s="69"/>
      <x:c r="CF18" s="81" t="s">
        <x:v>65</x:v>
      </x:c>
    </x:row>
    <x:row r="19" ht="15.75" customHeight="1">
      <x:c r="A19" s="62">
        <x:v>16.0</x:v>
      </x:c>
      <x:c r="B19" s="63" t="s">
        <x:v>198</x:v>
      </x:c>
      <x:c r="C19" s="64">
        <x:v>27272.0</x:v>
      </x:c>
      <x:c r="D19" s="65"/>
      <x:c r="E19" s="65"/>
      <x:c r="F19" s="66" t="str">
        <x:f t="shared" si="1"/>
        <x:v>0</x:v>
      </x:c>
      <x:c r="G19" s="67">
        <x:f t="shared" si="2"/>
        <x:v>392.7168</x:v>
      </x:c>
      <x:c r="H19" s="67">
        <x:f t="shared" si="3"/>
        <x:v>32.7264</x:v>
      </x:c>
      <x:c r="I19" s="67">
        <x:f t="shared" si="4"/>
        <x:v>7.552246154</x:v>
      </x:c>
      <x:c r="J19" s="68"/>
      <x:c r="K19" s="68"/>
      <x:c r="L19" s="68"/>
      <x:c r="M19" s="69"/>
      <x:c r="N19" s="66" t="str">
        <x:f t="shared" si="5"/>
        <x:v>0</x:v>
      </x:c>
      <x:c r="O19" s="68"/>
      <x:c r="P19" s="66" t="str">
        <x:f t="shared" si="6"/>
        <x:v>0</x:v>
      </x:c>
      <x:c r="Q19" s="65"/>
      <x:c r="R19" s="66" t="str">
        <x:f t="shared" si="7"/>
        <x:v>0</x:v>
      </x:c>
      <x:c r="S19" s="67">
        <x:f t="shared" si="8"/>
        <x:v>40</x:v>
      </x:c>
      <x:c r="T19" s="70"/>
      <x:c r="U19" s="72">
        <x:f t="shared" si="9"/>
        <x:v>0</x:v>
      </x:c>
      <x:c r="V19" s="73">
        <x:f t="shared" si="10"/>
        <x:v>100</x:v>
      </x:c>
      <x:c r="W19" s="70"/>
      <x:c r="X19" s="72">
        <x:f t="shared" si="11"/>
        <x:v>0</x:v>
      </x:c>
      <x:c r="Y19" s="74">
        <x:f t="shared" si="12"/>
        <x:v>70</x:v>
      </x:c>
      <x:c r="Z19" s="70"/>
      <x:c r="AA19" s="72">
        <x:f t="shared" si="13"/>
        <x:v>0</x:v>
      </x:c>
      <x:c r="AB19" s="74">
        <x:f t="shared" si="14"/>
        <x:v>64</x:v>
      </x:c>
      <x:c r="AC19" s="70"/>
      <x:c r="AD19" s="72">
        <x:f t="shared" si="15"/>
        <x:v>0</x:v>
      </x:c>
      <x:c r="AE19" s="74">
        <x:f t="shared" si="16"/>
        <x:v>38.43778615</x:v>
      </x:c>
      <x:c r="AF19" s="70"/>
      <x:c r="AG19" s="72">
        <x:f t="shared" si="17"/>
        <x:v>0</x:v>
      </x:c>
      <x:c r="AH19" s="74">
        <x:f t="shared" si="18"/>
        <x:v>45</x:v>
      </x:c>
      <x:c r="AI19" s="70"/>
      <x:c r="AJ19" s="72">
        <x:f t="shared" si="19"/>
        <x:v>0</x:v>
      </x:c>
      <x:c r="AK19" s="74">
        <x:f t="shared" si="20"/>
        <x:v>50</x:v>
      </x:c>
      <x:c r="AL19" s="70"/>
      <x:c r="AM19" s="72">
        <x:f t="shared" si="21"/>
        <x:v>0</x:v>
      </x:c>
      <x:c r="AN19" s="74">
        <x:f t="shared" si="22"/>
        <x:v>30</x:v>
      </x:c>
      <x:c r="AO19" s="70"/>
      <x:c r="AP19" s="72">
        <x:f t="shared" si="23"/>
        <x:v>0</x:v>
      </x:c>
      <x:c r="AQ19" s="74">
        <x:f t="shared" si="24"/>
        <x:v>50</x:v>
      </x:c>
      <x:c r="AR19" s="70"/>
      <x:c r="AS19" s="72">
        <x:f t="shared" si="25"/>
        <x:v>0</x:v>
      </x:c>
      <x:c r="AT19" s="74">
        <x:f t="shared" si="26"/>
        <x:v>74</x:v>
      </x:c>
      <x:c r="AU19" s="74"/>
      <x:c r="AV19" s="72">
        <x:f t="shared" si="27"/>
        <x:v>0</x:v>
      </x:c>
      <x:c r="AW19" s="74">
        <x:f t="shared" si="28"/>
        <x:v>40</x:v>
      </x:c>
      <x:c r="AX19" s="70"/>
      <x:c r="AY19" s="72">
        <x:f t="shared" si="29"/>
        <x:v>0</x:v>
      </x:c>
      <x:c r="AZ19" s="74">
        <x:f t="shared" si="30"/>
        <x:v>383</x:v>
      </x:c>
      <x:c r="BA19" s="75"/>
      <x:c r="BB19" s="72">
        <x:f t="shared" si="31"/>
        <x:v>0</x:v>
      </x:c>
      <x:c r="BC19" s="73">
        <x:f t="shared" si="32"/>
        <x:v>2</x:v>
      </x:c>
      <x:c r="BD19" s="70"/>
      <x:c r="BE19" s="72">
        <x:f t="shared" si="33"/>
        <x:v>0</x:v>
      </x:c>
      <x:c r="BF19" s="74">
        <x:f t="shared" si="34"/>
        <x:v>80</x:v>
      </x:c>
      <x:c r="BG19" s="70"/>
      <x:c r="BH19" s="72">
        <x:f t="shared" si="35"/>
        <x:v>0</x:v>
      </x:c>
      <x:c r="BI19" s="76">
        <x:f t="shared" si="36"/>
        <x:v>5.05</x:v>
      </x:c>
      <x:c r="BJ19" s="76"/>
      <x:c r="BK19" s="72">
        <x:f t="shared" si="37"/>
        <x:v>0</x:v>
      </x:c>
      <x:c r="BL19" s="76">
        <x:f t="shared" si="38"/>
        <x:v>5</x:v>
      </x:c>
      <x:c r="BM19" s="77"/>
      <x:c r="BN19" s="72">
        <x:f t="shared" si="39"/>
        <x:v>0</x:v>
      </x:c>
      <x:c r="BO19" s="78"/>
      <x:c r="BP19" s="78"/>
      <x:c r="BQ19" s="79" t="str">
        <x:f t="shared" si="40"/>
        <x:v>0</x:v>
      </x:c>
      <x:c r="BR19" s="72"/>
      <x:c r="BS19" s="72"/>
      <x:c r="BT19" s="72"/>
      <x:c r="BU19" s="72"/>
      <x:c r="BV19" s="72"/>
      <x:c r="BW19" s="74"/>
      <x:c r="BX19" s="69"/>
      <x:c r="BY19" s="69"/>
      <x:c r="BZ19" s="69"/>
      <x:c r="CA19" s="69"/>
      <x:c r="CB19" s="69"/>
      <x:c r="CC19" s="69"/>
      <x:c r="CD19" s="69"/>
      <x:c r="CE19" s="69"/>
      <x:c r="CF19" s="81" t="s">
        <x:v>65</x:v>
      </x:c>
    </x:row>
    <x:row r="20" ht="15.75" customHeight="1">
      <x:c r="A20" s="62">
        <x:v>17.0</x:v>
      </x:c>
      <x:c r="B20" s="63" t="s">
        <x:v>199</x:v>
      </x:c>
      <x:c r="C20" s="64">
        <x:v>13844.0</x:v>
      </x:c>
      <x:c r="D20" s="65"/>
      <x:c r="E20" s="65"/>
      <x:c r="F20" s="66" t="str">
        <x:f t="shared" si="1"/>
        <x:v>0</x:v>
      </x:c>
      <x:c r="G20" s="67">
        <x:f t="shared" si="2"/>
        <x:v>199.3536</x:v>
      </x:c>
      <x:c r="H20" s="67">
        <x:f t="shared" si="3"/>
        <x:v>16.6128</x:v>
      </x:c>
      <x:c r="I20" s="67">
        <x:f t="shared" si="4"/>
        <x:v>3.833723077</x:v>
      </x:c>
      <x:c r="J20" s="68"/>
      <x:c r="K20" s="68"/>
      <x:c r="L20" s="68"/>
      <x:c r="M20" s="69"/>
      <x:c r="N20" s="66" t="str">
        <x:f t="shared" si="5"/>
        <x:v>0</x:v>
      </x:c>
      <x:c r="O20" s="68"/>
      <x:c r="P20" s="66" t="str">
        <x:f t="shared" si="6"/>
        <x:v>0</x:v>
      </x:c>
      <x:c r="Q20" s="65"/>
      <x:c r="R20" s="66" t="str">
        <x:f t="shared" si="7"/>
        <x:v>0</x:v>
      </x:c>
      <x:c r="S20" s="67">
        <x:f t="shared" si="8"/>
        <x:v>20</x:v>
      </x:c>
      <x:c r="T20" s="70"/>
      <x:c r="U20" s="72">
        <x:f t="shared" si="9"/>
        <x:v>0</x:v>
      </x:c>
      <x:c r="V20" s="73">
        <x:f t="shared" si="10"/>
        <x:v>60</x:v>
      </x:c>
      <x:c r="W20" s="70"/>
      <x:c r="X20" s="72">
        <x:f t="shared" si="11"/>
        <x:v>0</x:v>
      </x:c>
      <x:c r="Y20" s="74">
        <x:f t="shared" si="12"/>
        <x:v>40</x:v>
      </x:c>
      <x:c r="Z20" s="70"/>
      <x:c r="AA20" s="72">
        <x:f t="shared" si="13"/>
        <x:v>0</x:v>
      </x:c>
      <x:c r="AB20" s="74">
        <x:f t="shared" si="14"/>
        <x:v>32</x:v>
      </x:c>
      <x:c r="AC20" s="70"/>
      <x:c r="AD20" s="72">
        <x:f t="shared" si="15"/>
        <x:v>0</x:v>
      </x:c>
      <x:c r="AE20" s="74">
        <x:f t="shared" si="16"/>
        <x:v>19.51205308</x:v>
      </x:c>
      <x:c r="AF20" s="70"/>
      <x:c r="AG20" s="72">
        <x:f t="shared" si="17"/>
        <x:v>0</x:v>
      </x:c>
      <x:c r="AH20" s="74">
        <x:f t="shared" si="18"/>
        <x:v>25</x:v>
      </x:c>
      <x:c r="AI20" s="70"/>
      <x:c r="AJ20" s="72">
        <x:f t="shared" si="19"/>
        <x:v>0</x:v>
      </x:c>
      <x:c r="AK20" s="74">
        <x:f t="shared" si="20"/>
        <x:v>30</x:v>
      </x:c>
      <x:c r="AL20" s="70"/>
      <x:c r="AM20" s="72">
        <x:f t="shared" si="21"/>
        <x:v>0</x:v>
      </x:c>
      <x:c r="AN20" s="74">
        <x:f t="shared" si="22"/>
        <x:v>20</x:v>
      </x:c>
      <x:c r="AO20" s="70"/>
      <x:c r="AP20" s="72">
        <x:f t="shared" si="23"/>
        <x:v>0</x:v>
      </x:c>
      <x:c r="AQ20" s="74">
        <x:f t="shared" si="24"/>
        <x:v>30</x:v>
      </x:c>
      <x:c r="AR20" s="70"/>
      <x:c r="AS20" s="72">
        <x:f t="shared" si="25"/>
        <x:v>0</x:v>
      </x:c>
      <x:c r="AT20" s="74">
        <x:f t="shared" si="26"/>
        <x:v>38</x:v>
      </x:c>
      <x:c r="AU20" s="74"/>
      <x:c r="AV20" s="72">
        <x:f t="shared" si="27"/>
        <x:v>0</x:v>
      </x:c>
      <x:c r="AW20" s="74">
        <x:f t="shared" si="28"/>
        <x:v>20</x:v>
      </x:c>
      <x:c r="AX20" s="70"/>
      <x:c r="AY20" s="72">
        <x:f t="shared" si="29"/>
        <x:v>0</x:v>
      </x:c>
      <x:c r="AZ20" s="74">
        <x:f t="shared" si="30"/>
        <x:v>215</x:v>
      </x:c>
      <x:c r="BA20" s="75"/>
      <x:c r="BB20" s="72">
        <x:f t="shared" si="31"/>
        <x:v>0</x:v>
      </x:c>
      <x:c r="BC20" s="73">
        <x:f t="shared" si="32"/>
        <x:v>1</x:v>
      </x:c>
      <x:c r="BD20" s="70"/>
      <x:c r="BE20" s="72">
        <x:f t="shared" si="33"/>
        <x:v>0</x:v>
      </x:c>
      <x:c r="BF20" s="74">
        <x:f t="shared" si="34"/>
        <x:v>50</x:v>
      </x:c>
      <x:c r="BG20" s="70"/>
      <x:c r="BH20" s="72">
        <x:f t="shared" si="35"/>
        <x:v>0</x:v>
      </x:c>
      <x:c r="BI20" s="76">
        <x:f t="shared" si="36"/>
        <x:v>2.86</x:v>
      </x:c>
      <x:c r="BJ20" s="76"/>
      <x:c r="BK20" s="72">
        <x:f t="shared" si="37"/>
        <x:v>0</x:v>
      </x:c>
      <x:c r="BL20" s="76">
        <x:f t="shared" si="38"/>
        <x:v>3</x:v>
      </x:c>
      <x:c r="BM20" s="77"/>
      <x:c r="BN20" s="72">
        <x:f t="shared" si="39"/>
        <x:v>0</x:v>
      </x:c>
      <x:c r="BO20" s="78"/>
      <x:c r="BP20" s="78"/>
      <x:c r="BQ20" s="79" t="str">
        <x:f t="shared" si="40"/>
        <x:v>0</x:v>
      </x:c>
      <x:c r="BR20" s="72"/>
      <x:c r="BS20" s="72"/>
      <x:c r="BT20" s="72"/>
      <x:c r="BU20" s="72"/>
      <x:c r="BV20" s="72"/>
      <x:c r="BW20" s="74"/>
      <x:c r="BX20" s="69"/>
      <x:c r="BY20" s="69"/>
      <x:c r="BZ20" s="69"/>
      <x:c r="CA20" s="69"/>
      <x:c r="CB20" s="69"/>
      <x:c r="CC20" s="69"/>
      <x:c r="CD20" s="69"/>
      <x:c r="CE20" s="69"/>
      <x:c r="CF20" s="81" t="s">
        <x:v>65</x:v>
      </x:c>
    </x:row>
    <x:row r="21" ht="15.75" customHeight="1">
      <x:c r="A21" s="62">
        <x:v>18.0</x:v>
      </x:c>
      <x:c r="B21" s="63" t="s">
        <x:v>200</x:v>
      </x:c>
      <x:c r="C21" s="64">
        <x:v>12429.0</x:v>
      </x:c>
      <x:c r="D21" s="65"/>
      <x:c r="E21" s="65"/>
      <x:c r="F21" s="66" t="str">
        <x:f t="shared" si="1"/>
        <x:v>0</x:v>
      </x:c>
      <x:c r="G21" s="67">
        <x:f t="shared" si="2"/>
        <x:v>178.9776</x:v>
      </x:c>
      <x:c r="H21" s="67">
        <x:f t="shared" si="3"/>
        <x:v>14.9148</x:v>
      </x:c>
      <x:c r="I21" s="67">
        <x:f t="shared" si="4"/>
        <x:v>3.441876923</x:v>
      </x:c>
      <x:c r="J21" s="68"/>
      <x:c r="K21" s="68"/>
      <x:c r="L21" s="68"/>
      <x:c r="M21" s="69"/>
      <x:c r="N21" s="66" t="str">
        <x:f t="shared" si="5"/>
        <x:v>0</x:v>
      </x:c>
      <x:c r="O21" s="68"/>
      <x:c r="P21" s="66" t="str">
        <x:f t="shared" si="6"/>
        <x:v>0</x:v>
      </x:c>
      <x:c r="Q21" s="65"/>
      <x:c r="R21" s="66" t="str">
        <x:f t="shared" si="7"/>
        <x:v>0</x:v>
      </x:c>
      <x:c r="S21" s="67">
        <x:f t="shared" si="8"/>
        <x:v>20</x:v>
      </x:c>
      <x:c r="T21" s="70"/>
      <x:c r="U21" s="72">
        <x:f t="shared" si="9"/>
        <x:v>0</x:v>
      </x:c>
      <x:c r="V21" s="73">
        <x:f t="shared" si="10"/>
        <x:v>40</x:v>
      </x:c>
      <x:c r="W21" s="70"/>
      <x:c r="X21" s="72">
        <x:f t="shared" si="11"/>
        <x:v>0</x:v>
      </x:c>
      <x:c r="Y21" s="74">
        <x:f t="shared" si="12"/>
        <x:v>30</x:v>
      </x:c>
      <x:c r="Z21" s="70"/>
      <x:c r="AA21" s="72">
        <x:f t="shared" si="13"/>
        <x:v>0</x:v>
      </x:c>
      <x:c r="AB21" s="74">
        <x:f t="shared" si="14"/>
        <x:v>28</x:v>
      </x:c>
      <x:c r="AC21" s="70"/>
      <x:c r="AD21" s="72">
        <x:f t="shared" si="15"/>
        <x:v>0</x:v>
      </x:c>
      <x:c r="AE21" s="74">
        <x:f t="shared" si="16"/>
        <x:v>17.51771942</x:v>
      </x:c>
      <x:c r="AF21" s="70"/>
      <x:c r="AG21" s="72">
        <x:f t="shared" si="17"/>
        <x:v>0</x:v>
      </x:c>
      <x:c r="AH21" s="74">
        <x:f t="shared" si="18"/>
        <x:v>20</x:v>
      </x:c>
      <x:c r="AI21" s="70"/>
      <x:c r="AJ21" s="72">
        <x:f t="shared" si="19"/>
        <x:v>0</x:v>
      </x:c>
      <x:c r="AK21" s="74">
        <x:f t="shared" si="20"/>
        <x:v>25</x:v>
      </x:c>
      <x:c r="AL21" s="70"/>
      <x:c r="AM21" s="72">
        <x:f t="shared" si="21"/>
        <x:v>0</x:v>
      </x:c>
      <x:c r="AN21" s="74">
        <x:f t="shared" si="22"/>
        <x:v>20</x:v>
      </x:c>
      <x:c r="AO21" s="70"/>
      <x:c r="AP21" s="72">
        <x:f t="shared" si="23"/>
        <x:v>0</x:v>
      </x:c>
      <x:c r="AQ21" s="74">
        <x:f t="shared" si="24"/>
        <x:v>30</x:v>
      </x:c>
      <x:c r="AR21" s="70"/>
      <x:c r="AS21" s="72">
        <x:f t="shared" si="25"/>
        <x:v>0</x:v>
      </x:c>
      <x:c r="AT21" s="74">
        <x:f t="shared" si="26"/>
        <x:v>34</x:v>
      </x:c>
      <x:c r="AU21" s="74"/>
      <x:c r="AV21" s="72">
        <x:f t="shared" si="27"/>
        <x:v>0</x:v>
      </x:c>
      <x:c r="AW21" s="74">
        <x:f t="shared" si="28"/>
        <x:v>20</x:v>
      </x:c>
      <x:c r="AX21" s="70"/>
      <x:c r="AY21" s="72">
        <x:f t="shared" si="29"/>
        <x:v>0</x:v>
      </x:c>
      <x:c r="AZ21" s="74">
        <x:f t="shared" si="30"/>
        <x:v>187</x:v>
      </x:c>
      <x:c r="BA21" s="75"/>
      <x:c r="BB21" s="72">
        <x:f t="shared" si="31"/>
        <x:v>0</x:v>
      </x:c>
      <x:c r="BC21" s="73">
        <x:f t="shared" si="32"/>
        <x:v>1</x:v>
      </x:c>
      <x:c r="BD21" s="70"/>
      <x:c r="BE21" s="72">
        <x:f t="shared" si="33"/>
        <x:v>0</x:v>
      </x:c>
      <x:c r="BF21" s="74">
        <x:f t="shared" si="34"/>
        <x:v>45</x:v>
      </x:c>
      <x:c r="BG21" s="70"/>
      <x:c r="BH21" s="72">
        <x:f t="shared" si="35"/>
        <x:v>0</x:v>
      </x:c>
      <x:c r="BI21" s="76">
        <x:f t="shared" si="36"/>
        <x:v>2.53</x:v>
      </x:c>
      <x:c r="BJ21" s="76"/>
      <x:c r="BK21" s="72">
        <x:f t="shared" si="37"/>
        <x:v>0</x:v>
      </x:c>
      <x:c r="BL21" s="76">
        <x:f t="shared" si="38"/>
        <x:v>2</x:v>
      </x:c>
      <x:c r="BM21" s="77"/>
      <x:c r="BN21" s="72">
        <x:f t="shared" si="39"/>
        <x:v>0</x:v>
      </x:c>
      <x:c r="BO21" s="78"/>
      <x:c r="BP21" s="78"/>
      <x:c r="BQ21" s="79" t="str">
        <x:f t="shared" si="40"/>
        <x:v>0</x:v>
      </x:c>
      <x:c r="BR21" s="72"/>
      <x:c r="BS21" s="72"/>
      <x:c r="BT21" s="72"/>
      <x:c r="BU21" s="72"/>
      <x:c r="BV21" s="72"/>
      <x:c r="BW21" s="74"/>
      <x:c r="BX21" s="78"/>
      <x:c r="BY21" s="78"/>
      <x:c r="BZ21" s="78"/>
      <x:c r="CA21" s="78"/>
      <x:c r="CB21" s="78"/>
      <x:c r="CC21" s="78"/>
      <x:c r="CD21" s="78"/>
      <x:c r="CE21" s="78"/>
      <x:c r="CF21" s="81" t="s">
        <x:v>65</x:v>
      </x:c>
    </x:row>
    <x:row r="22" ht="15.75" customHeight="1">
      <x:c r="A22" s="62">
        <x:v>19.0</x:v>
      </x:c>
      <x:c r="B22" s="63" t="s">
        <x:v>201</x:v>
      </x:c>
      <x:c r="C22" s="64">
        <x:v>16315.0</x:v>
      </x:c>
      <x:c r="D22" s="65"/>
      <x:c r="E22" s="65"/>
      <x:c r="F22" s="66" t="str">
        <x:f t="shared" si="1"/>
        <x:v>0</x:v>
      </x:c>
      <x:c r="G22" s="67">
        <x:f t="shared" si="2"/>
        <x:v>234.936</x:v>
      </x:c>
      <x:c r="H22" s="67">
        <x:f t="shared" si="3"/>
        <x:v>19.578</x:v>
      </x:c>
      <x:c r="I22" s="67">
        <x:f t="shared" si="4"/>
        <x:v>4.518</x:v>
      </x:c>
      <x:c r="J22" s="68"/>
      <x:c r="K22" s="68"/>
      <x:c r="L22" s="68"/>
      <x:c r="M22" s="69"/>
      <x:c r="N22" s="66" t="str">
        <x:f t="shared" si="5"/>
        <x:v>0</x:v>
      </x:c>
      <x:c r="O22" s="69"/>
      <x:c r="P22" s="66" t="str">
        <x:f t="shared" si="6"/>
        <x:v>0</x:v>
      </x:c>
      <x:c r="Q22" s="65"/>
      <x:c r="R22" s="66" t="str">
        <x:f t="shared" si="7"/>
        <x:v>0</x:v>
      </x:c>
      <x:c r="S22" s="67">
        <x:f t="shared" si="8"/>
        <x:v>20</x:v>
      </x:c>
      <x:c r="T22" s="70"/>
      <x:c r="U22" s="72">
        <x:f t="shared" si="9"/>
        <x:v>0</x:v>
      </x:c>
      <x:c r="V22" s="73">
        <x:f t="shared" si="10"/>
        <x:v>60</x:v>
      </x:c>
      <x:c r="W22" s="70"/>
      <x:c r="X22" s="72">
        <x:f t="shared" si="11"/>
        <x:v>0</x:v>
      </x:c>
      <x:c r="Y22" s="74">
        <x:f t="shared" si="12"/>
        <x:v>40</x:v>
      </x:c>
      <x:c r="Z22" s="70"/>
      <x:c r="AA22" s="72">
        <x:f t="shared" si="13"/>
        <x:v>0</x:v>
      </x:c>
      <x:c r="AB22" s="74">
        <x:f t="shared" si="14"/>
        <x:v>40</x:v>
      </x:c>
      <x:c r="AC22" s="70"/>
      <x:c r="AD22" s="72">
        <x:f t="shared" si="15"/>
        <x:v>0</x:v>
      </x:c>
      <x:c r="AE22" s="74">
        <x:f t="shared" si="16"/>
        <x:v>22.9947375</x:v>
      </x:c>
      <x:c r="AF22" s="70"/>
      <x:c r="AG22" s="72">
        <x:f t="shared" si="17"/>
        <x:v>0</x:v>
      </x:c>
      <x:c r="AH22" s="74">
        <x:f t="shared" si="18"/>
        <x:v>25</x:v>
      </x:c>
      <x:c r="AI22" s="70"/>
      <x:c r="AJ22" s="72">
        <x:f t="shared" si="19"/>
        <x:v>0</x:v>
      </x:c>
      <x:c r="AK22" s="74">
        <x:f t="shared" si="20"/>
        <x:v>30</x:v>
      </x:c>
      <x:c r="AL22" s="70"/>
      <x:c r="AM22" s="72">
        <x:f t="shared" si="21"/>
        <x:v>0</x:v>
      </x:c>
      <x:c r="AN22" s="74">
        <x:f t="shared" si="22"/>
        <x:v>20</x:v>
      </x:c>
      <x:c r="AO22" s="70"/>
      <x:c r="AP22" s="72">
        <x:f t="shared" si="23"/>
        <x:v>0</x:v>
      </x:c>
      <x:c r="AQ22" s="74">
        <x:f t="shared" si="24"/>
        <x:v>30</x:v>
      </x:c>
      <x:c r="AR22" s="70"/>
      <x:c r="AS22" s="72">
        <x:f t="shared" si="25"/>
        <x:v>0</x:v>
      </x:c>
      <x:c r="AT22" s="74">
        <x:f t="shared" si="26"/>
        <x:v>44</x:v>
      </x:c>
      <x:c r="AU22" s="74"/>
      <x:c r="AV22" s="72">
        <x:f t="shared" si="27"/>
        <x:v>0</x:v>
      </x:c>
      <x:c r="AW22" s="74">
        <x:f t="shared" si="28"/>
        <x:v>20</x:v>
      </x:c>
      <x:c r="AX22" s="70"/>
      <x:c r="AY22" s="72">
        <x:f t="shared" si="29"/>
        <x:v>0</x:v>
      </x:c>
      <x:c r="AZ22" s="74">
        <x:f t="shared" si="30"/>
        <x:v>229</x:v>
      </x:c>
      <x:c r="BA22" s="75"/>
      <x:c r="BB22" s="72">
        <x:f t="shared" si="31"/>
        <x:v>0</x:v>
      </x:c>
      <x:c r="BC22" s="73">
        <x:f t="shared" si="32"/>
        <x:v>1</x:v>
      </x:c>
      <x:c r="BD22" s="70"/>
      <x:c r="BE22" s="72">
        <x:f t="shared" si="33"/>
        <x:v>0</x:v>
      </x:c>
      <x:c r="BF22" s="74">
        <x:f t="shared" si="34"/>
        <x:v>50</x:v>
      </x:c>
      <x:c r="BG22" s="70"/>
      <x:c r="BH22" s="72">
        <x:f t="shared" si="35"/>
        <x:v>0</x:v>
      </x:c>
      <x:c r="BI22" s="76">
        <x:f t="shared" si="36"/>
        <x:v>3</x:v>
      </x:c>
      <x:c r="BJ22" s="76"/>
      <x:c r="BK22" s="72">
        <x:f t="shared" si="37"/>
        <x:v>0</x:v>
      </x:c>
      <x:c r="BL22" s="76">
        <x:f t="shared" si="38"/>
        <x:v>3</x:v>
      </x:c>
      <x:c r="BM22" s="77"/>
      <x:c r="BN22" s="72">
        <x:f t="shared" si="39"/>
        <x:v>0</x:v>
      </x:c>
      <x:c r="BO22" s="78"/>
      <x:c r="BP22" s="78"/>
      <x:c r="BQ22" s="79" t="str">
        <x:f t="shared" si="40"/>
        <x:v>0</x:v>
      </x:c>
      <x:c r="BR22" s="72"/>
      <x:c r="BS22" s="72"/>
      <x:c r="BT22" s="72"/>
      <x:c r="BU22" s="72"/>
      <x:c r="BV22" s="72"/>
      <x:c r="BW22" s="74"/>
      <x:c r="BX22" s="65"/>
      <x:c r="BY22" s="65"/>
      <x:c r="BZ22" s="65"/>
      <x:c r="CA22" s="65"/>
      <x:c r="CB22" s="65"/>
      <x:c r="CC22" s="65"/>
      <x:c r="CD22" s="65"/>
      <x:c r="CE22" s="65"/>
      <x:c r="CF22" s="81" t="s">
        <x:v>65</x:v>
      </x:c>
    </x:row>
    <x:row r="23" ht="15.75" customHeight="1">
      <x:c r="A23" s="62">
        <x:v>20.0</x:v>
      </x:c>
      <x:c r="B23" s="63" t="s">
        <x:v>202</x:v>
      </x:c>
      <x:c r="C23" s="64">
        <x:v>15427.0</x:v>
      </x:c>
      <x:c r="D23" s="65"/>
      <x:c r="E23" s="65"/>
      <x:c r="F23" s="66" t="str">
        <x:f t="shared" si="1"/>
        <x:v>0</x:v>
      </x:c>
      <x:c r="G23" s="67">
        <x:f t="shared" si="2"/>
        <x:v>222.1488</x:v>
      </x:c>
      <x:c r="H23" s="67">
        <x:f t="shared" si="3"/>
        <x:v>18.5124</x:v>
      </x:c>
      <x:c r="I23" s="67">
        <x:f t="shared" si="4"/>
        <x:v>4.272092308</x:v>
      </x:c>
      <x:c r="J23" s="68"/>
      <x:c r="K23" s="68"/>
      <x:c r="L23" s="68"/>
      <x:c r="M23" s="69"/>
      <x:c r="N23" s="66" t="str">
        <x:f t="shared" si="5"/>
        <x:v>0</x:v>
      </x:c>
      <x:c r="O23" s="69"/>
      <x:c r="P23" s="66" t="str">
        <x:f t="shared" si="6"/>
        <x:v>0</x:v>
      </x:c>
      <x:c r="Q23" s="65"/>
      <x:c r="R23" s="66" t="str">
        <x:f t="shared" si="7"/>
        <x:v>0</x:v>
      </x:c>
      <x:c r="S23" s="67">
        <x:f t="shared" si="8"/>
        <x:v>20</x:v>
      </x:c>
      <x:c r="T23" s="70"/>
      <x:c r="U23" s="72">
        <x:f t="shared" si="9"/>
        <x:v>0</x:v>
      </x:c>
      <x:c r="V23" s="73">
        <x:f t="shared" si="10"/>
        <x:v>60</x:v>
      </x:c>
      <x:c r="W23" s="70"/>
      <x:c r="X23" s="72">
        <x:f t="shared" si="11"/>
        <x:v>0</x:v>
      </x:c>
      <x:c r="Y23" s="74">
        <x:f t="shared" si="12"/>
        <x:v>40</x:v>
      </x:c>
      <x:c r="Z23" s="70"/>
      <x:c r="AA23" s="72">
        <x:f t="shared" si="13"/>
        <x:v>0</x:v>
      </x:c>
      <x:c r="AB23" s="74">
        <x:f t="shared" si="14"/>
        <x:v>36</x:v>
      </x:c>
      <x:c r="AC23" s="70"/>
      <x:c r="AD23" s="72">
        <x:f t="shared" si="15"/>
        <x:v>0</x:v>
      </x:c>
      <x:c r="AE23" s="74">
        <x:f t="shared" si="16"/>
        <x:v>21.74316981</x:v>
      </x:c>
      <x:c r="AF23" s="70"/>
      <x:c r="AG23" s="72">
        <x:f t="shared" si="17"/>
        <x:v>0</x:v>
      </x:c>
      <x:c r="AH23" s="74">
        <x:f t="shared" si="18"/>
        <x:v>25</x:v>
      </x:c>
      <x:c r="AI23" s="70"/>
      <x:c r="AJ23" s="72">
        <x:f t="shared" si="19"/>
        <x:v>0</x:v>
      </x:c>
      <x:c r="AK23" s="74">
        <x:f t="shared" si="20"/>
        <x:v>30</x:v>
      </x:c>
      <x:c r="AL23" s="70"/>
      <x:c r="AM23" s="72">
        <x:f t="shared" si="21"/>
        <x:v>0</x:v>
      </x:c>
      <x:c r="AN23" s="74">
        <x:f t="shared" si="22"/>
        <x:v>20</x:v>
      </x:c>
      <x:c r="AO23" s="70"/>
      <x:c r="AP23" s="72">
        <x:f t="shared" si="23"/>
        <x:v>0</x:v>
      </x:c>
      <x:c r="AQ23" s="74">
        <x:f t="shared" si="24"/>
        <x:v>30</x:v>
      </x:c>
      <x:c r="AR23" s="70"/>
      <x:c r="AS23" s="72">
        <x:f t="shared" si="25"/>
        <x:v>0</x:v>
      </x:c>
      <x:c r="AT23" s="74">
        <x:f t="shared" si="26"/>
        <x:v>42</x:v>
      </x:c>
      <x:c r="AU23" s="74"/>
      <x:c r="AV23" s="72">
        <x:f t="shared" si="27"/>
        <x:v>0</x:v>
      </x:c>
      <x:c r="AW23" s="74">
        <x:f t="shared" si="28"/>
        <x:v>20</x:v>
      </x:c>
      <x:c r="AX23" s="70"/>
      <x:c r="AY23" s="72">
        <x:f t="shared" si="29"/>
        <x:v>0</x:v>
      </x:c>
      <x:c r="AZ23" s="74">
        <x:f t="shared" si="30"/>
        <x:v>223</x:v>
      </x:c>
      <x:c r="BA23" s="75"/>
      <x:c r="BB23" s="72">
        <x:f t="shared" si="31"/>
        <x:v>0</x:v>
      </x:c>
      <x:c r="BC23" s="73">
        <x:f t="shared" si="32"/>
        <x:v>1</x:v>
      </x:c>
      <x:c r="BD23" s="70"/>
      <x:c r="BE23" s="72">
        <x:f t="shared" si="33"/>
        <x:v>0</x:v>
      </x:c>
      <x:c r="BF23" s="74">
        <x:f t="shared" si="34"/>
        <x:v>50</x:v>
      </x:c>
      <x:c r="BG23" s="70"/>
      <x:c r="BH23" s="72">
        <x:f t="shared" si="35"/>
        <x:v>0</x:v>
      </x:c>
      <x:c r="BI23" s="76">
        <x:f t="shared" si="36"/>
        <x:v>2.94</x:v>
      </x:c>
      <x:c r="BJ23" s="76"/>
      <x:c r="BK23" s="72">
        <x:f t="shared" si="37"/>
        <x:v>0</x:v>
      </x:c>
      <x:c r="BL23" s="76">
        <x:f t="shared" si="38"/>
        <x:v>3</x:v>
      </x:c>
      <x:c r="BM23" s="77"/>
      <x:c r="BN23" s="72">
        <x:f t="shared" si="39"/>
        <x:v>0</x:v>
      </x:c>
      <x:c r="BO23" s="78"/>
      <x:c r="BP23" s="78"/>
      <x:c r="BQ23" s="79" t="str">
        <x:f t="shared" si="40"/>
        <x:v>0</x:v>
      </x:c>
      <x:c r="BR23" s="72"/>
      <x:c r="BS23" s="72"/>
      <x:c r="BT23" s="72"/>
      <x:c r="BU23" s="72"/>
      <x:c r="BV23" s="72"/>
      <x:c r="BW23" s="74"/>
      <x:c r="BX23" s="65"/>
      <x:c r="BY23" s="65"/>
      <x:c r="BZ23" s="65"/>
      <x:c r="CA23" s="65"/>
      <x:c r="CB23" s="65"/>
      <x:c r="CC23" s="65"/>
      <x:c r="CD23" s="65"/>
      <x:c r="CE23" s="65"/>
      <x:c r="CF23" s="81" t="s">
        <x:v>65</x:v>
      </x:c>
    </x:row>
    <x:row r="24" ht="15.75" customHeight="1">
      <x:c r="A24" s="62">
        <x:v>21.0</x:v>
      </x:c>
      <x:c r="B24" s="63" t="s">
        <x:v>203</x:v>
      </x:c>
      <x:c r="C24" s="64">
        <x:v>26492.0</x:v>
      </x:c>
      <x:c r="D24" s="65"/>
      <x:c r="E24" s="65"/>
      <x:c r="F24" s="66" t="str">
        <x:f t="shared" si="1"/>
        <x:v>0</x:v>
      </x:c>
      <x:c r="G24" s="67">
        <x:f t="shared" si="2"/>
        <x:v>381.4848</x:v>
      </x:c>
      <x:c r="H24" s="67">
        <x:f t="shared" si="3"/>
        <x:v>31.7904</x:v>
      </x:c>
      <x:c r="I24" s="67">
        <x:f t="shared" si="4"/>
        <x:v>7.336246154</x:v>
      </x:c>
      <x:c r="J24" s="68"/>
      <x:c r="K24" s="68"/>
      <x:c r="L24" s="68"/>
      <x:c r="M24" s="69"/>
      <x:c r="N24" s="66" t="str">
        <x:f t="shared" si="5"/>
        <x:v>0</x:v>
      </x:c>
      <x:c r="O24" s="69"/>
      <x:c r="P24" s="66" t="str">
        <x:f t="shared" si="6"/>
        <x:v>0</x:v>
      </x:c>
      <x:c r="Q24" s="65"/>
      <x:c r="R24" s="66" t="str">
        <x:f t="shared" si="7"/>
        <x:v>0</x:v>
      </x:c>
      <x:c r="S24" s="67">
        <x:f t="shared" si="8"/>
        <x:v>40</x:v>
      </x:c>
      <x:c r="T24" s="70"/>
      <x:c r="U24" s="72">
        <x:f t="shared" si="9"/>
        <x:v>0</x:v>
      </x:c>
      <x:c r="V24" s="73">
        <x:f t="shared" si="10"/>
        <x:v>100</x:v>
      </x:c>
      <x:c r="W24" s="70"/>
      <x:c r="X24" s="72">
        <x:f t="shared" si="11"/>
        <x:v>0</x:v>
      </x:c>
      <x:c r="Y24" s="74">
        <x:f t="shared" si="12"/>
        <x:v>70</x:v>
      </x:c>
      <x:c r="Z24" s="70"/>
      <x:c r="AA24" s="72">
        <x:f t="shared" si="13"/>
        <x:v>0</x:v>
      </x:c>
      <x:c r="AB24" s="74">
        <x:f t="shared" si="14"/>
        <x:v>60</x:v>
      </x:c>
      <x:c r="AC24" s="70"/>
      <x:c r="AD24" s="72">
        <x:f t="shared" si="15"/>
        <x:v>0</x:v>
      </x:c>
      <x:c r="AE24" s="74">
        <x:f t="shared" si="16"/>
        <x:v>37.33843615</x:v>
      </x:c>
      <x:c r="AF24" s="70"/>
      <x:c r="AG24" s="72">
        <x:f t="shared" si="17"/>
        <x:v>0</x:v>
      </x:c>
      <x:c r="AH24" s="74">
        <x:f t="shared" si="18"/>
        <x:v>40</x:v>
      </x:c>
      <x:c r="AI24" s="70"/>
      <x:c r="AJ24" s="72">
        <x:f t="shared" si="19"/>
        <x:v>0</x:v>
      </x:c>
      <x:c r="AK24" s="74">
        <x:f t="shared" si="20"/>
        <x:v>50</x:v>
      </x:c>
      <x:c r="AL24" s="70"/>
      <x:c r="AM24" s="72">
        <x:f t="shared" si="21"/>
        <x:v>0</x:v>
      </x:c>
      <x:c r="AN24" s="74">
        <x:f t="shared" si="22"/>
        <x:v>30</x:v>
      </x:c>
      <x:c r="AO24" s="70"/>
      <x:c r="AP24" s="72">
        <x:f t="shared" si="23"/>
        <x:v>0</x:v>
      </x:c>
      <x:c r="AQ24" s="74">
        <x:f t="shared" si="24"/>
        <x:v>50</x:v>
      </x:c>
      <x:c r="AR24" s="70"/>
      <x:c r="AS24" s="72">
        <x:f t="shared" si="25"/>
        <x:v>0</x:v>
      </x:c>
      <x:c r="AT24" s="74">
        <x:f t="shared" si="26"/>
        <x:v>72</x:v>
      </x:c>
      <x:c r="AU24" s="74"/>
      <x:c r="AV24" s="72">
        <x:f t="shared" si="27"/>
        <x:v>0</x:v>
      </x:c>
      <x:c r="AW24" s="74">
        <x:f t="shared" si="28"/>
        <x:v>40</x:v>
      </x:c>
      <x:c r="AX24" s="70"/>
      <x:c r="AY24" s="72">
        <x:f t="shared" si="29"/>
        <x:v>0</x:v>
      </x:c>
      <x:c r="AZ24" s="74">
        <x:f t="shared" si="30"/>
        <x:v>372</x:v>
      </x:c>
      <x:c r="BA24" s="75"/>
      <x:c r="BB24" s="72">
        <x:f t="shared" si="31"/>
        <x:v>0</x:v>
      </x:c>
      <x:c r="BC24" s="73">
        <x:f t="shared" si="32"/>
        <x:v>2</x:v>
      </x:c>
      <x:c r="BD24" s="70"/>
      <x:c r="BE24" s="72">
        <x:f t="shared" si="33"/>
        <x:v>0</x:v>
      </x:c>
      <x:c r="BF24" s="74">
        <x:f t="shared" si="34"/>
        <x:v>80</x:v>
      </x:c>
      <x:c r="BG24" s="70"/>
      <x:c r="BH24" s="72">
        <x:f t="shared" si="35"/>
        <x:v>0</x:v>
      </x:c>
      <x:c r="BI24" s="76">
        <x:f t="shared" si="36"/>
        <x:v>4.94</x:v>
      </x:c>
      <x:c r="BJ24" s="76"/>
      <x:c r="BK24" s="72">
        <x:f t="shared" si="37"/>
        <x:v>0</x:v>
      </x:c>
      <x:c r="BL24" s="76">
        <x:f t="shared" si="38"/>
        <x:v>5</x:v>
      </x:c>
      <x:c r="BM24" s="77"/>
      <x:c r="BN24" s="72">
        <x:f t="shared" si="39"/>
        <x:v>0</x:v>
      </x:c>
      <x:c r="BO24" s="78"/>
      <x:c r="BP24" s="78"/>
      <x:c r="BQ24" s="79" t="str">
        <x:f t="shared" si="40"/>
        <x:v>0</x:v>
      </x:c>
      <x:c r="BR24" s="72"/>
      <x:c r="BS24" s="72"/>
      <x:c r="BT24" s="72"/>
      <x:c r="BU24" s="72"/>
      <x:c r="BV24" s="72"/>
      <x:c r="BW24" s="74"/>
      <x:c r="BX24" s="78"/>
      <x:c r="BY24" s="78"/>
      <x:c r="BZ24" s="78"/>
      <x:c r="CA24" s="78"/>
      <x:c r="CB24" s="78"/>
      <x:c r="CC24" s="78"/>
      <x:c r="CD24" s="78"/>
      <x:c r="CE24" s="78"/>
      <x:c r="CF24" s="81" t="s">
        <x:v>65</x:v>
      </x:c>
    </x:row>
    <x:row r="25" ht="15.75" customHeight="1">
      <x:c r="A25" s="62">
        <x:v>22.0</x:v>
      </x:c>
      <x:c r="B25" s="63" t="s">
        <x:v>204</x:v>
      </x:c>
      <x:c r="C25" s="64">
        <x:v>16397.0</x:v>
      </x:c>
      <x:c r="D25" s="65"/>
      <x:c r="E25" s="65"/>
      <x:c r="F25" s="66" t="str">
        <x:f t="shared" si="1"/>
        <x:v>0</x:v>
      </x:c>
      <x:c r="G25" s="67">
        <x:f t="shared" si="2"/>
        <x:v>236.1168</x:v>
      </x:c>
      <x:c r="H25" s="67">
        <x:f t="shared" si="3"/>
        <x:v>19.6764</x:v>
      </x:c>
      <x:c r="I25" s="67">
        <x:f t="shared" si="4"/>
        <x:v>4.540707692</x:v>
      </x:c>
      <x:c r="J25" s="68"/>
      <x:c r="K25" s="68"/>
      <x:c r="L25" s="68"/>
      <x:c r="M25" s="69"/>
      <x:c r="N25" s="66" t="str">
        <x:f t="shared" si="5"/>
        <x:v>0</x:v>
      </x:c>
      <x:c r="O25" s="69"/>
      <x:c r="P25" s="66" t="str">
        <x:f t="shared" si="6"/>
        <x:v>0</x:v>
      </x:c>
      <x:c r="Q25" s="65"/>
      <x:c r="R25" s="66" t="str">
        <x:f t="shared" si="7"/>
        <x:v>0</x:v>
      </x:c>
      <x:c r="S25" s="67">
        <x:f t="shared" si="8"/>
        <x:v>20</x:v>
      </x:c>
      <x:c r="T25" s="70"/>
      <x:c r="U25" s="72">
        <x:f t="shared" si="9"/>
        <x:v>0</x:v>
      </x:c>
      <x:c r="V25" s="73">
        <x:f t="shared" si="10"/>
        <x:v>60</x:v>
      </x:c>
      <x:c r="W25" s="70"/>
      <x:c r="X25" s="72">
        <x:f t="shared" si="11"/>
        <x:v>0</x:v>
      </x:c>
      <x:c r="Y25" s="74">
        <x:f t="shared" si="12"/>
        <x:v>40</x:v>
      </x:c>
      <x:c r="Z25" s="70"/>
      <x:c r="AA25" s="72">
        <x:f t="shared" si="13"/>
        <x:v>0</x:v>
      </x:c>
      <x:c r="AB25" s="74">
        <x:f t="shared" si="14"/>
        <x:v>40</x:v>
      </x:c>
      <x:c r="AC25" s="70"/>
      <x:c r="AD25" s="72">
        <x:f t="shared" si="15"/>
        <x:v>0</x:v>
      </x:c>
      <x:c r="AE25" s="74">
        <x:f t="shared" si="16"/>
        <x:v>23.11031019</x:v>
      </x:c>
      <x:c r="AF25" s="70"/>
      <x:c r="AG25" s="72">
        <x:f t="shared" si="17"/>
        <x:v>0</x:v>
      </x:c>
      <x:c r="AH25" s="74">
        <x:f t="shared" si="18"/>
        <x:v>25</x:v>
      </x:c>
      <x:c r="AI25" s="70"/>
      <x:c r="AJ25" s="72">
        <x:f t="shared" si="19"/>
        <x:v>0</x:v>
      </x:c>
      <x:c r="AK25" s="74">
        <x:f t="shared" si="20"/>
        <x:v>30</x:v>
      </x:c>
      <x:c r="AL25" s="70"/>
      <x:c r="AM25" s="72">
        <x:f t="shared" si="21"/>
        <x:v>0</x:v>
      </x:c>
      <x:c r="AN25" s="74">
        <x:f t="shared" si="22"/>
        <x:v>20</x:v>
      </x:c>
      <x:c r="AO25" s="70"/>
      <x:c r="AP25" s="72">
        <x:f t="shared" si="23"/>
        <x:v>0</x:v>
      </x:c>
      <x:c r="AQ25" s="74">
        <x:f t="shared" si="24"/>
        <x:v>30</x:v>
      </x:c>
      <x:c r="AR25" s="70"/>
      <x:c r="AS25" s="72">
        <x:f t="shared" si="25"/>
        <x:v>0</x:v>
      </x:c>
      <x:c r="AT25" s="74">
        <x:f t="shared" si="26"/>
        <x:v>44</x:v>
      </x:c>
      <x:c r="AU25" s="74"/>
      <x:c r="AV25" s="72">
        <x:f t="shared" si="27"/>
        <x:v>0</x:v>
      </x:c>
      <x:c r="AW25" s="74">
        <x:f t="shared" si="28"/>
        <x:v>20</x:v>
      </x:c>
      <x:c r="AX25" s="70"/>
      <x:c r="AY25" s="72">
        <x:f t="shared" si="29"/>
        <x:v>0</x:v>
      </x:c>
      <x:c r="AZ25" s="74">
        <x:f t="shared" si="30"/>
        <x:v>229</x:v>
      </x:c>
      <x:c r="BA25" s="75"/>
      <x:c r="BB25" s="72">
        <x:f t="shared" si="31"/>
        <x:v>0</x:v>
      </x:c>
      <x:c r="BC25" s="73">
        <x:f t="shared" si="32"/>
        <x:v>1</x:v>
      </x:c>
      <x:c r="BD25" s="70"/>
      <x:c r="BE25" s="72">
        <x:f t="shared" si="33"/>
        <x:v>0</x:v>
      </x:c>
      <x:c r="BF25" s="74">
        <x:f t="shared" si="34"/>
        <x:v>50</x:v>
      </x:c>
      <x:c r="BG25" s="70"/>
      <x:c r="BH25" s="72">
        <x:f t="shared" si="35"/>
        <x:v>0</x:v>
      </x:c>
      <x:c r="BI25" s="76">
        <x:f t="shared" si="36"/>
        <x:v>3</x:v>
      </x:c>
      <x:c r="BJ25" s="76"/>
      <x:c r="BK25" s="72">
        <x:f t="shared" si="37"/>
        <x:v>0</x:v>
      </x:c>
      <x:c r="BL25" s="76">
        <x:f t="shared" si="38"/>
        <x:v>3</x:v>
      </x:c>
      <x:c r="BM25" s="77"/>
      <x:c r="BN25" s="72">
        <x:f t="shared" si="39"/>
        <x:v>0</x:v>
      </x:c>
      <x:c r="BO25" s="78"/>
      <x:c r="BP25" s="78"/>
      <x:c r="BQ25" s="79" t="str">
        <x:f t="shared" si="40"/>
        <x:v>0</x:v>
      </x:c>
      <x:c r="BR25" s="72"/>
      <x:c r="BS25" s="72"/>
      <x:c r="BT25" s="72"/>
      <x:c r="BU25" s="72"/>
      <x:c r="BV25" s="72"/>
      <x:c r="BW25" s="74"/>
      <x:c r="BX25" s="78"/>
      <x:c r="BY25" s="78"/>
      <x:c r="BZ25" s="78"/>
      <x:c r="CA25" s="78"/>
      <x:c r="CB25" s="78"/>
      <x:c r="CC25" s="78"/>
      <x:c r="CD25" s="78"/>
      <x:c r="CE25" s="78"/>
      <x:c r="CF25" s="81" t="s">
        <x:v>65</x:v>
      </x:c>
    </x:row>
    <x:row r="26" ht="15.75" customHeight="1">
      <x:c r="A26" s="62">
        <x:v>23.0</x:v>
      </x:c>
      <x:c r="B26" s="63" t="s">
        <x:v>205</x:v>
      </x:c>
      <x:c r="C26" s="64">
        <x:v>17175.0</x:v>
      </x:c>
      <x:c r="D26" s="65"/>
      <x:c r="E26" s="65"/>
      <x:c r="F26" s="66" t="str">
        <x:f t="shared" si="1"/>
        <x:v>0</x:v>
      </x:c>
      <x:c r="G26" s="67">
        <x:f t="shared" si="2"/>
        <x:v>247.32</x:v>
      </x:c>
      <x:c r="H26" s="67">
        <x:f t="shared" si="3"/>
        <x:v>20.61</x:v>
      </x:c>
      <x:c r="I26" s="67">
        <x:f t="shared" si="4"/>
        <x:v>4.756153846</x:v>
      </x:c>
      <x:c r="J26" s="68"/>
      <x:c r="K26" s="68"/>
      <x:c r="L26" s="68"/>
      <x:c r="M26" s="69"/>
      <x:c r="N26" s="66" t="str">
        <x:f t="shared" si="5"/>
        <x:v>0</x:v>
      </x:c>
      <x:c r="O26" s="69"/>
      <x:c r="P26" s="66" t="str">
        <x:f t="shared" si="6"/>
        <x:v>0</x:v>
      </x:c>
      <x:c r="Q26" s="65"/>
      <x:c r="R26" s="66" t="str">
        <x:f t="shared" si="7"/>
        <x:v>0</x:v>
      </x:c>
      <x:c r="S26" s="67">
        <x:f t="shared" si="8"/>
        <x:v>20</x:v>
      </x:c>
      <x:c r="T26" s="70"/>
      <x:c r="U26" s="72">
        <x:f t="shared" si="9"/>
        <x:v>0</x:v>
      </x:c>
      <x:c r="V26" s="73">
        <x:f t="shared" si="10"/>
        <x:v>60</x:v>
      </x:c>
      <x:c r="W26" s="70"/>
      <x:c r="X26" s="72">
        <x:f t="shared" si="11"/>
        <x:v>0</x:v>
      </x:c>
      <x:c r="Y26" s="74">
        <x:f t="shared" si="12"/>
        <x:v>50</x:v>
      </x:c>
      <x:c r="Z26" s="70"/>
      <x:c r="AA26" s="72">
        <x:f t="shared" si="13"/>
        <x:v>0</x:v>
      </x:c>
      <x:c r="AB26" s="74">
        <x:f t="shared" si="14"/>
        <x:v>40</x:v>
      </x:c>
      <x:c r="AC26" s="70"/>
      <x:c r="AD26" s="72">
        <x:f t="shared" si="15"/>
        <x:v>0</x:v>
      </x:c>
      <x:c r="AE26" s="74">
        <x:f t="shared" si="16"/>
        <x:v>24.20684135</x:v>
      </x:c>
      <x:c r="AF26" s="70"/>
      <x:c r="AG26" s="72">
        <x:f t="shared" si="17"/>
        <x:v>0</x:v>
      </x:c>
      <x:c r="AH26" s="74">
        <x:f t="shared" si="18"/>
        <x:v>30</x:v>
      </x:c>
      <x:c r="AI26" s="70"/>
      <x:c r="AJ26" s="72">
        <x:f t="shared" si="19"/>
        <x:v>0</x:v>
      </x:c>
      <x:c r="AK26" s="74">
        <x:f t="shared" si="20"/>
        <x:v>35</x:v>
      </x:c>
      <x:c r="AL26" s="70"/>
      <x:c r="AM26" s="72">
        <x:f t="shared" si="21"/>
        <x:v>0</x:v>
      </x:c>
      <x:c r="AN26" s="74">
        <x:f t="shared" si="22"/>
        <x:v>20</x:v>
      </x:c>
      <x:c r="AO26" s="70"/>
      <x:c r="AP26" s="72">
        <x:f t="shared" si="23"/>
        <x:v>0</x:v>
      </x:c>
      <x:c r="AQ26" s="74">
        <x:f t="shared" si="24"/>
        <x:v>40</x:v>
      </x:c>
      <x:c r="AR26" s="70"/>
      <x:c r="AS26" s="72">
        <x:f t="shared" si="25"/>
        <x:v>0</x:v>
      </x:c>
      <x:c r="AT26" s="74">
        <x:f t="shared" si="26"/>
        <x:v>46</x:v>
      </x:c>
      <x:c r="AU26" s="74"/>
      <x:c r="AV26" s="72">
        <x:f t="shared" si="27"/>
        <x:v>0</x:v>
      </x:c>
      <x:c r="AW26" s="74">
        <x:f t="shared" si="28"/>
        <x:v>20</x:v>
      </x:c>
      <x:c r="AX26" s="70"/>
      <x:c r="AY26" s="72">
        <x:f t="shared" si="29"/>
        <x:v>0</x:v>
      </x:c>
      <x:c r="AZ26" s="74">
        <x:f t="shared" si="30"/>
        <x:v>261</x:v>
      </x:c>
      <x:c r="BA26" s="75"/>
      <x:c r="BB26" s="72">
        <x:f t="shared" si="31"/>
        <x:v>0</x:v>
      </x:c>
      <x:c r="BC26" s="73">
        <x:f t="shared" si="32"/>
        <x:v>1</x:v>
      </x:c>
      <x:c r="BD26" s="70"/>
      <x:c r="BE26" s="72">
        <x:f t="shared" si="33"/>
        <x:v>0</x:v>
      </x:c>
      <x:c r="BF26" s="74">
        <x:f t="shared" si="34"/>
        <x:v>55</x:v>
      </x:c>
      <x:c r="BG26" s="70"/>
      <x:c r="BH26" s="72">
        <x:f t="shared" si="35"/>
        <x:v>0</x:v>
      </x:c>
      <x:c r="BI26" s="76">
        <x:f t="shared" si="36"/>
        <x:v>3.37</x:v>
      </x:c>
      <x:c r="BJ26" s="76"/>
      <x:c r="BK26" s="72">
        <x:f t="shared" si="37"/>
        <x:v>0</x:v>
      </x:c>
      <x:c r="BL26" s="76">
        <x:f t="shared" si="38"/>
        <x:v>3</x:v>
      </x:c>
      <x:c r="BM26" s="77"/>
      <x:c r="BN26" s="72">
        <x:f t="shared" si="39"/>
        <x:v>0</x:v>
      </x:c>
      <x:c r="BO26" s="78"/>
      <x:c r="BP26" s="78"/>
      <x:c r="BQ26" s="79" t="str">
        <x:f t="shared" si="40"/>
        <x:v>0</x:v>
      </x:c>
      <x:c r="BR26" s="72"/>
      <x:c r="BS26" s="72"/>
      <x:c r="BT26" s="72"/>
      <x:c r="BU26" s="72"/>
      <x:c r="BV26" s="72"/>
      <x:c r="BW26" s="74"/>
      <x:c r="BX26" s="78"/>
      <x:c r="BY26" s="78"/>
      <x:c r="BZ26" s="78"/>
      <x:c r="CA26" s="78"/>
      <x:c r="CB26" s="78"/>
      <x:c r="CC26" s="78"/>
      <x:c r="CD26" s="78"/>
      <x:c r="CE26" s="78"/>
      <x:c r="CF26" s="81" t="s">
        <x:v>65</x:v>
      </x:c>
    </x:row>
    <x:row r="27" ht="15.75" customHeight="1">
      <x:c r="A27" s="62">
        <x:v>24.0</x:v>
      </x:c>
      <x:c r="B27" s="63" t="s">
        <x:v>206</x:v>
      </x:c>
      <x:c r="C27" s="64">
        <x:v>11780.0</x:v>
      </x:c>
      <x:c r="D27" s="65"/>
      <x:c r="E27" s="65"/>
      <x:c r="F27" s="66" t="str">
        <x:f t="shared" si="1"/>
        <x:v>0</x:v>
      </x:c>
      <x:c r="G27" s="67">
        <x:f t="shared" si="2"/>
        <x:v>169.632</x:v>
      </x:c>
      <x:c r="H27" s="67">
        <x:f t="shared" si="3"/>
        <x:v>14.136</x:v>
      </x:c>
      <x:c r="I27" s="67">
        <x:f t="shared" si="4"/>
        <x:v>3.262153846</x:v>
      </x:c>
      <x:c r="J27" s="68"/>
      <x:c r="K27" s="68"/>
      <x:c r="L27" s="68"/>
      <x:c r="M27" s="69"/>
      <x:c r="N27" s="66" t="str">
        <x:f t="shared" si="5"/>
        <x:v>0</x:v>
      </x:c>
      <x:c r="O27" s="69"/>
      <x:c r="P27" s="66" t="str">
        <x:f t="shared" si="6"/>
        <x:v>0</x:v>
      </x:c>
      <x:c r="Q27" s="65"/>
      <x:c r="R27" s="66" t="str">
        <x:f t="shared" si="7"/>
        <x:v>0</x:v>
      </x:c>
      <x:c r="S27" s="67">
        <x:f t="shared" si="8"/>
        <x:v>20</x:v>
      </x:c>
      <x:c r="T27" s="70"/>
      <x:c r="U27" s="72">
        <x:f t="shared" si="9"/>
        <x:v>0</x:v>
      </x:c>
      <x:c r="V27" s="73">
        <x:f t="shared" si="10"/>
        <x:v>40</x:v>
      </x:c>
      <x:c r="W27" s="70"/>
      <x:c r="X27" s="72">
        <x:f t="shared" si="11"/>
        <x:v>0</x:v>
      </x:c>
      <x:c r="Y27" s="74">
        <x:f t="shared" si="12"/>
        <x:v>30</x:v>
      </x:c>
      <x:c r="Z27" s="70"/>
      <x:c r="AA27" s="72">
        <x:f t="shared" si="13"/>
        <x:v>0</x:v>
      </x:c>
      <x:c r="AB27" s="74">
        <x:f t="shared" si="14"/>
        <x:v>28</x:v>
      </x:c>
      <x:c r="AC27" s="70"/>
      <x:c r="AD27" s="72">
        <x:f t="shared" si="15"/>
        <x:v>0</x:v>
      </x:c>
      <x:c r="AE27" s="74">
        <x:f t="shared" si="16"/>
        <x:v>16.60300385</x:v>
      </x:c>
      <x:c r="AF27" s="70"/>
      <x:c r="AG27" s="72">
        <x:f t="shared" si="17"/>
        <x:v>0</x:v>
      </x:c>
      <x:c r="AH27" s="74">
        <x:f t="shared" si="18"/>
        <x:v>20</x:v>
      </x:c>
      <x:c r="AI27" s="70"/>
      <x:c r="AJ27" s="72">
        <x:f t="shared" si="19"/>
        <x:v>0</x:v>
      </x:c>
      <x:c r="AK27" s="74">
        <x:f t="shared" si="20"/>
        <x:v>25</x:v>
      </x:c>
      <x:c r="AL27" s="70"/>
      <x:c r="AM27" s="72">
        <x:f t="shared" si="21"/>
        <x:v>0</x:v>
      </x:c>
      <x:c r="AN27" s="74">
        <x:f t="shared" si="22"/>
        <x:v>20</x:v>
      </x:c>
      <x:c r="AO27" s="70"/>
      <x:c r="AP27" s="72">
        <x:f t="shared" si="23"/>
        <x:v>0</x:v>
      </x:c>
      <x:c r="AQ27" s="74">
        <x:f t="shared" si="24"/>
        <x:v>30</x:v>
      </x:c>
      <x:c r="AR27" s="70"/>
      <x:c r="AS27" s="72">
        <x:f t="shared" si="25"/>
        <x:v>0</x:v>
      </x:c>
      <x:c r="AT27" s="74">
        <x:f t="shared" si="26"/>
        <x:v>32</x:v>
      </x:c>
      <x:c r="AU27" s="74"/>
      <x:c r="AV27" s="72">
        <x:f t="shared" si="27"/>
        <x:v>0</x:v>
      </x:c>
      <x:c r="AW27" s="74">
        <x:f t="shared" si="28"/>
        <x:v>20</x:v>
      </x:c>
      <x:c r="AX27" s="70"/>
      <x:c r="AY27" s="72">
        <x:f t="shared" si="29"/>
        <x:v>0</x:v>
      </x:c>
      <x:c r="AZ27" s="74">
        <x:f t="shared" si="30"/>
        <x:v>185</x:v>
      </x:c>
      <x:c r="BA27" s="75"/>
      <x:c r="BB27" s="72">
        <x:f t="shared" si="31"/>
        <x:v>0</x:v>
      </x:c>
      <x:c r="BC27" s="73">
        <x:f t="shared" si="32"/>
        <x:v>1</x:v>
      </x:c>
      <x:c r="BD27" s="70"/>
      <x:c r="BE27" s="72">
        <x:f t="shared" si="33"/>
        <x:v>0</x:v>
      </x:c>
      <x:c r="BF27" s="74">
        <x:f t="shared" si="34"/>
        <x:v>45</x:v>
      </x:c>
      <x:c r="BG27" s="70"/>
      <x:c r="BH27" s="72">
        <x:f t="shared" si="35"/>
        <x:v>0</x:v>
      </x:c>
      <x:c r="BI27" s="76">
        <x:f t="shared" si="36"/>
        <x:v>2.51</x:v>
      </x:c>
      <x:c r="BJ27" s="76"/>
      <x:c r="BK27" s="72">
        <x:f t="shared" si="37"/>
        <x:v>0</x:v>
      </x:c>
      <x:c r="BL27" s="76">
        <x:f t="shared" si="38"/>
        <x:v>2</x:v>
      </x:c>
      <x:c r="BM27" s="77"/>
      <x:c r="BN27" s="72">
        <x:f t="shared" si="39"/>
        <x:v>0</x:v>
      </x:c>
      <x:c r="BO27" s="78"/>
      <x:c r="BP27" s="78"/>
      <x:c r="BQ27" s="79" t="str">
        <x:f t="shared" si="40"/>
        <x:v>0</x:v>
      </x:c>
      <x:c r="BR27" s="72"/>
      <x:c r="BS27" s="72"/>
      <x:c r="BT27" s="72"/>
      <x:c r="BU27" s="72"/>
      <x:c r="BV27" s="72"/>
      <x:c r="BW27" s="74"/>
      <x:c r="BX27" s="78"/>
      <x:c r="BY27" s="78"/>
      <x:c r="BZ27" s="78"/>
      <x:c r="CA27" s="78"/>
      <x:c r="CB27" s="78"/>
      <x:c r="CC27" s="78"/>
      <x:c r="CD27" s="78"/>
      <x:c r="CE27" s="78"/>
      <x:c r="CF27" s="81" t="s">
        <x:v>65</x:v>
      </x:c>
    </x:row>
    <x:row r="28" ht="15.75" customHeight="1">
      <x:c r="A28" s="62">
        <x:v>25.0</x:v>
      </x:c>
      <x:c r="B28" s="63" t="s">
        <x:v>207</x:v>
      </x:c>
      <x:c r="C28" s="64">
        <x:v>22826.0</x:v>
      </x:c>
      <x:c r="D28" s="65"/>
      <x:c r="E28" s="65"/>
      <x:c r="F28" s="66" t="str">
        <x:f t="shared" si="1"/>
        <x:v>0</x:v>
      </x:c>
      <x:c r="G28" s="67">
        <x:f t="shared" si="2"/>
        <x:v>328.6944</x:v>
      </x:c>
      <x:c r="H28" s="67">
        <x:f t="shared" si="3"/>
        <x:v>27.3912</x:v>
      </x:c>
      <x:c r="I28" s="67">
        <x:f t="shared" si="4"/>
        <x:v>6.321046154</x:v>
      </x:c>
      <x:c r="J28" s="68"/>
      <x:c r="K28" s="68"/>
      <x:c r="L28" s="68"/>
      <x:c r="M28" s="69"/>
      <x:c r="N28" s="66" t="str">
        <x:f t="shared" si="5"/>
        <x:v>0</x:v>
      </x:c>
      <x:c r="O28" s="69"/>
      <x:c r="P28" s="66" t="str">
        <x:f t="shared" si="6"/>
        <x:v>0</x:v>
      </x:c>
      <x:c r="Q28" s="65"/>
      <x:c r="R28" s="66" t="str">
        <x:f t="shared" si="7"/>
        <x:v>0</x:v>
      </x:c>
      <x:c r="S28" s="67">
        <x:f t="shared" si="8"/>
        <x:v>40</x:v>
      </x:c>
      <x:c r="T28" s="70"/>
      <x:c r="U28" s="72">
        <x:f t="shared" si="9"/>
        <x:v>0</x:v>
      </x:c>
      <x:c r="V28" s="73">
        <x:f t="shared" si="10"/>
        <x:v>80</x:v>
      </x:c>
      <x:c r="W28" s="70"/>
      <x:c r="X28" s="72">
        <x:f t="shared" si="11"/>
        <x:v>0</x:v>
      </x:c>
      <x:c r="Y28" s="74">
        <x:f t="shared" si="12"/>
        <x:v>60</x:v>
      </x:c>
      <x:c r="Z28" s="70"/>
      <x:c r="AA28" s="72">
        <x:f t="shared" si="13"/>
        <x:v>0</x:v>
      </x:c>
      <x:c r="AB28" s="74">
        <x:f t="shared" si="14"/>
        <x:v>52</x:v>
      </x:c>
      <x:c r="AC28" s="70"/>
      <x:c r="AD28" s="72">
        <x:f t="shared" si="15"/>
        <x:v>0</x:v>
      </x:c>
      <x:c r="AE28" s="74">
        <x:f t="shared" si="16"/>
        <x:v>32.17149115</x:v>
      </x:c>
      <x:c r="AF28" s="70"/>
      <x:c r="AG28" s="72">
        <x:f t="shared" si="17"/>
        <x:v>0</x:v>
      </x:c>
      <x:c r="AH28" s="74">
        <x:f t="shared" si="18"/>
        <x:v>35</x:v>
      </x:c>
      <x:c r="AI28" s="70"/>
      <x:c r="AJ28" s="72">
        <x:f t="shared" si="19"/>
        <x:v>0</x:v>
      </x:c>
      <x:c r="AK28" s="74">
        <x:f t="shared" si="20"/>
        <x:v>45</x:v>
      </x:c>
      <x:c r="AL28" s="70"/>
      <x:c r="AM28" s="72">
        <x:f t="shared" si="21"/>
        <x:v>0</x:v>
      </x:c>
      <x:c r="AN28" s="74">
        <x:f t="shared" si="22"/>
        <x:v>30</x:v>
      </x:c>
      <x:c r="AO28" s="70"/>
      <x:c r="AP28" s="72">
        <x:f t="shared" si="23"/>
        <x:v>0</x:v>
      </x:c>
      <x:c r="AQ28" s="74">
        <x:f t="shared" si="24"/>
        <x:v>50</x:v>
      </x:c>
      <x:c r="AR28" s="70"/>
      <x:c r="AS28" s="72">
        <x:f t="shared" si="25"/>
        <x:v>0</x:v>
      </x:c>
      <x:c r="AT28" s="74">
        <x:f t="shared" si="26"/>
        <x:v>62</x:v>
      </x:c>
      <x:c r="AU28" s="74"/>
      <x:c r="AV28" s="72">
        <x:f t="shared" si="27"/>
        <x:v>0</x:v>
      </x:c>
      <x:c r="AW28" s="74">
        <x:f t="shared" si="28"/>
        <x:v>40</x:v>
      </x:c>
      <x:c r="AX28" s="70"/>
      <x:c r="AY28" s="72">
        <x:f t="shared" si="29"/>
        <x:v>0</x:v>
      </x:c>
      <x:c r="AZ28" s="74">
        <x:f t="shared" si="30"/>
        <x:v>334</x:v>
      </x:c>
      <x:c r="BA28" s="75"/>
      <x:c r="BB28" s="72">
        <x:f t="shared" si="31"/>
        <x:v>0</x:v>
      </x:c>
      <x:c r="BC28" s="73">
        <x:f t="shared" si="32"/>
        <x:v>2</x:v>
      </x:c>
      <x:c r="BD28" s="70"/>
      <x:c r="BE28" s="72">
        <x:f t="shared" si="33"/>
        <x:v>0</x:v>
      </x:c>
      <x:c r="BF28" s="74">
        <x:f t="shared" si="34"/>
        <x:v>75</x:v>
      </x:c>
      <x:c r="BG28" s="70"/>
      <x:c r="BH28" s="72">
        <x:f t="shared" si="35"/>
        <x:v>0</x:v>
      </x:c>
      <x:c r="BI28" s="76">
        <x:f t="shared" si="36"/>
        <x:v>4.51</x:v>
      </x:c>
      <x:c r="BJ28" s="76"/>
      <x:c r="BK28" s="72">
        <x:f t="shared" si="37"/>
        <x:v>0</x:v>
      </x:c>
      <x:c r="BL28" s="76">
        <x:f t="shared" si="38"/>
        <x:v>4</x:v>
      </x:c>
      <x:c r="BM28" s="77"/>
      <x:c r="BN28" s="72">
        <x:f t="shared" si="39"/>
        <x:v>0</x:v>
      </x:c>
      <x:c r="BO28" s="78"/>
      <x:c r="BP28" s="78"/>
      <x:c r="BQ28" s="79" t="str">
        <x:f t="shared" si="40"/>
        <x:v>0</x:v>
      </x:c>
      <x:c r="BR28" s="72"/>
      <x:c r="BS28" s="72"/>
      <x:c r="BT28" s="72"/>
      <x:c r="BU28" s="72"/>
      <x:c r="BV28" s="72"/>
      <x:c r="BW28" s="74"/>
      <x:c r="BX28" s="78"/>
      <x:c r="BY28" s="78"/>
      <x:c r="BZ28" s="78"/>
      <x:c r="CA28" s="78"/>
      <x:c r="CB28" s="78"/>
      <x:c r="CC28" s="78"/>
      <x:c r="CD28" s="78"/>
      <x:c r="CE28" s="78"/>
      <x:c r="CF28" s="81" t="s">
        <x:v>65</x:v>
      </x:c>
    </x:row>
    <x:row r="29" ht="15.75" customHeight="1">
      <x:c r="A29" s="62">
        <x:v>26.0</x:v>
      </x:c>
      <x:c r="B29" s="63" t="s">
        <x:v>208</x:v>
      </x:c>
      <x:c r="C29" s="64">
        <x:v>14728.0</x:v>
      </x:c>
      <x:c r="D29" s="65"/>
      <x:c r="E29" s="65"/>
      <x:c r="F29" s="66" t="str">
        <x:f t="shared" si="1"/>
        <x:v>0</x:v>
      </x:c>
      <x:c r="G29" s="67">
        <x:f t="shared" si="2"/>
        <x:v>212.0832</x:v>
      </x:c>
      <x:c r="H29" s="67">
        <x:f t="shared" si="3"/>
        <x:v>17.6736</x:v>
      </x:c>
      <x:c r="I29" s="67">
        <x:f t="shared" si="4"/>
        <x:v>4.078523077</x:v>
      </x:c>
      <x:c r="J29" s="68"/>
      <x:c r="K29" s="68"/>
      <x:c r="L29" s="68"/>
      <x:c r="M29" s="69"/>
      <x:c r="N29" s="66" t="str">
        <x:f t="shared" si="5"/>
        <x:v>0</x:v>
      </x:c>
      <x:c r="O29" s="69"/>
      <x:c r="P29" s="66" t="str">
        <x:f t="shared" si="6"/>
        <x:v>0</x:v>
      </x:c>
      <x:c r="Q29" s="65"/>
      <x:c r="R29" s="66" t="str">
        <x:f t="shared" si="7"/>
        <x:v>0</x:v>
      </x:c>
      <x:c r="S29" s="67">
        <x:f t="shared" si="8"/>
        <x:v>20</x:v>
      </x:c>
      <x:c r="T29" s="70"/>
      <x:c r="U29" s="72">
        <x:f t="shared" si="9"/>
        <x:v>0</x:v>
      </x:c>
      <x:c r="V29" s="73">
        <x:f t="shared" si="10"/>
        <x:v>60</x:v>
      </x:c>
      <x:c r="W29" s="70"/>
      <x:c r="X29" s="72">
        <x:f t="shared" si="11"/>
        <x:v>0</x:v>
      </x:c>
      <x:c r="Y29" s="74">
        <x:f t="shared" si="12"/>
        <x:v>40</x:v>
      </x:c>
      <x:c r="Z29" s="70"/>
      <x:c r="AA29" s="72">
        <x:f t="shared" si="13"/>
        <x:v>0</x:v>
      </x:c>
      <x:c r="AB29" s="74">
        <x:f t="shared" si="14"/>
        <x:v>36</x:v>
      </x:c>
      <x:c r="AC29" s="70"/>
      <x:c r="AD29" s="72">
        <x:f t="shared" si="15"/>
        <x:v>0</x:v>
      </x:c>
      <x:c r="AE29" s="74">
        <x:f t="shared" si="16"/>
        <x:v>20.75798308</x:v>
      </x:c>
      <x:c r="AF29" s="70"/>
      <x:c r="AG29" s="72">
        <x:f t="shared" si="17"/>
        <x:v>0</x:v>
      </x:c>
      <x:c r="AH29" s="74">
        <x:f t="shared" si="18"/>
        <x:v>25</x:v>
      </x:c>
      <x:c r="AI29" s="70"/>
      <x:c r="AJ29" s="72">
        <x:f t="shared" si="19"/>
        <x:v>0</x:v>
      </x:c>
      <x:c r="AK29" s="74">
        <x:f t="shared" si="20"/>
        <x:v>30</x:v>
      </x:c>
      <x:c r="AL29" s="70"/>
      <x:c r="AM29" s="72">
        <x:f t="shared" si="21"/>
        <x:v>0</x:v>
      </x:c>
      <x:c r="AN29" s="74">
        <x:f t="shared" si="22"/>
        <x:v>20</x:v>
      </x:c>
      <x:c r="AO29" s="70"/>
      <x:c r="AP29" s="72">
        <x:f t="shared" si="23"/>
        <x:v>0</x:v>
      </x:c>
      <x:c r="AQ29" s="74">
        <x:f t="shared" si="24"/>
        <x:v>30</x:v>
      </x:c>
      <x:c r="AR29" s="70"/>
      <x:c r="AS29" s="72">
        <x:f t="shared" si="25"/>
        <x:v>0</x:v>
      </x:c>
      <x:c r="AT29" s="74">
        <x:f t="shared" si="26"/>
        <x:v>40</x:v>
      </x:c>
      <x:c r="AU29" s="74"/>
      <x:c r="AV29" s="72">
        <x:f t="shared" si="27"/>
        <x:v>0</x:v>
      </x:c>
      <x:c r="AW29" s="74">
        <x:f t="shared" si="28"/>
        <x:v>20</x:v>
      </x:c>
      <x:c r="AX29" s="70"/>
      <x:c r="AY29" s="72">
        <x:f t="shared" si="29"/>
        <x:v>0</x:v>
      </x:c>
      <x:c r="AZ29" s="74">
        <x:f t="shared" si="30"/>
        <x:v>221</x:v>
      </x:c>
      <x:c r="BA29" s="75"/>
      <x:c r="BB29" s="72">
        <x:f t="shared" si="31"/>
        <x:v>0</x:v>
      </x:c>
      <x:c r="BC29" s="73">
        <x:f t="shared" si="32"/>
        <x:v>1</x:v>
      </x:c>
      <x:c r="BD29" s="70"/>
      <x:c r="BE29" s="72">
        <x:f t="shared" si="33"/>
        <x:v>0</x:v>
      </x:c>
      <x:c r="BF29" s="74">
        <x:f t="shared" si="34"/>
        <x:v>50</x:v>
      </x:c>
      <x:c r="BG29" s="70"/>
      <x:c r="BH29" s="72">
        <x:f t="shared" si="35"/>
        <x:v>0</x:v>
      </x:c>
      <x:c r="BI29" s="76">
        <x:f t="shared" si="36"/>
        <x:v>2.92</x:v>
      </x:c>
      <x:c r="BJ29" s="76"/>
      <x:c r="BK29" s="72">
        <x:f t="shared" si="37"/>
        <x:v>0</x:v>
      </x:c>
      <x:c r="BL29" s="76">
        <x:f t="shared" si="38"/>
        <x:v>3</x:v>
      </x:c>
      <x:c r="BM29" s="77"/>
      <x:c r="BN29" s="72">
        <x:f t="shared" si="39"/>
        <x:v>0</x:v>
      </x:c>
      <x:c r="BO29" s="78"/>
      <x:c r="BP29" s="78"/>
      <x:c r="BQ29" s="79" t="str">
        <x:f t="shared" si="40"/>
        <x:v>0</x:v>
      </x:c>
      <x:c r="BR29" s="72"/>
      <x:c r="BS29" s="72"/>
      <x:c r="BT29" s="72"/>
      <x:c r="BU29" s="72"/>
      <x:c r="BV29" s="72"/>
      <x:c r="BW29" s="74"/>
      <x:c r="BX29" s="78"/>
      <x:c r="BY29" s="78"/>
      <x:c r="BZ29" s="78"/>
      <x:c r="CA29" s="78"/>
      <x:c r="CB29" s="78"/>
      <x:c r="CC29" s="78"/>
      <x:c r="CD29" s="78"/>
      <x:c r="CE29" s="78"/>
      <x:c r="CF29" s="81" t="s">
        <x:v>65</x:v>
      </x:c>
    </x:row>
    <x:row r="30" ht="15.75" customHeight="1">
      <x:c r="A30" s="62">
        <x:v>27.0</x:v>
      </x:c>
      <x:c r="B30" s="63" t="s">
        <x:v>209</x:v>
      </x:c>
      <x:c r="C30" s="64">
        <x:v>14845.0</x:v>
      </x:c>
      <x:c r="D30" s="65"/>
      <x:c r="E30" s="65"/>
      <x:c r="F30" s="66" t="str">
        <x:f t="shared" si="1"/>
        <x:v>0</x:v>
      </x:c>
      <x:c r="G30" s="67">
        <x:f t="shared" si="2"/>
        <x:v>213.768</x:v>
      </x:c>
      <x:c r="H30" s="67">
        <x:f t="shared" si="3"/>
        <x:v>17.814</x:v>
      </x:c>
      <x:c r="I30" s="67">
        <x:f t="shared" si="4"/>
        <x:v>4.110923077</x:v>
      </x:c>
      <x:c r="J30" s="68"/>
      <x:c r="K30" s="68"/>
      <x:c r="L30" s="68"/>
      <x:c r="M30" s="69"/>
      <x:c r="N30" s="66" t="str">
        <x:f t="shared" si="5"/>
        <x:v>0</x:v>
      </x:c>
      <x:c r="O30" s="68"/>
      <x:c r="P30" s="66" t="str">
        <x:f t="shared" si="6"/>
        <x:v>0</x:v>
      </x:c>
      <x:c r="Q30" s="65"/>
      <x:c r="R30" s="66" t="str">
        <x:f t="shared" si="7"/>
        <x:v>0</x:v>
      </x:c>
      <x:c r="S30" s="67">
        <x:f t="shared" si="8"/>
        <x:v>20</x:v>
      </x:c>
      <x:c r="T30" s="70"/>
      <x:c r="U30" s="72">
        <x:f t="shared" si="9"/>
        <x:v>0</x:v>
      </x:c>
      <x:c r="V30" s="73">
        <x:f t="shared" si="10"/>
        <x:v>60</x:v>
      </x:c>
      <x:c r="W30" s="70"/>
      <x:c r="X30" s="72">
        <x:f t="shared" si="11"/>
        <x:v>0</x:v>
      </x:c>
      <x:c r="Y30" s="74">
        <x:f t="shared" si="12"/>
        <x:v>40</x:v>
      </x:c>
      <x:c r="Z30" s="70"/>
      <x:c r="AA30" s="72">
        <x:f t="shared" si="13"/>
        <x:v>0</x:v>
      </x:c>
      <x:c r="AB30" s="74">
        <x:f t="shared" si="14"/>
        <x:v>36</x:v>
      </x:c>
      <x:c r="AC30" s="70"/>
      <x:c r="AD30" s="72">
        <x:f t="shared" si="15"/>
        <x:v>0</x:v>
      </x:c>
      <x:c r="AE30" s="74">
        <x:f t="shared" si="16"/>
        <x:v>20.92288558</x:v>
      </x:c>
      <x:c r="AF30" s="70"/>
      <x:c r="AG30" s="72">
        <x:f t="shared" si="17"/>
        <x:v>0</x:v>
      </x:c>
      <x:c r="AH30" s="74">
        <x:f t="shared" si="18"/>
        <x:v>25</x:v>
      </x:c>
      <x:c r="AI30" s="70"/>
      <x:c r="AJ30" s="72">
        <x:f t="shared" si="19"/>
        <x:v>0</x:v>
      </x:c>
      <x:c r="AK30" s="74">
        <x:f t="shared" si="20"/>
        <x:v>30</x:v>
      </x:c>
      <x:c r="AL30" s="70"/>
      <x:c r="AM30" s="72">
        <x:f t="shared" si="21"/>
        <x:v>0</x:v>
      </x:c>
      <x:c r="AN30" s="74">
        <x:f t="shared" si="22"/>
        <x:v>20</x:v>
      </x:c>
      <x:c r="AO30" s="70"/>
      <x:c r="AP30" s="72">
        <x:f t="shared" si="23"/>
        <x:v>0</x:v>
      </x:c>
      <x:c r="AQ30" s="74">
        <x:f t="shared" si="24"/>
        <x:v>30</x:v>
      </x:c>
      <x:c r="AR30" s="70"/>
      <x:c r="AS30" s="72">
        <x:f t="shared" si="25"/>
        <x:v>0</x:v>
      </x:c>
      <x:c r="AT30" s="74">
        <x:f t="shared" si="26"/>
        <x:v>40</x:v>
      </x:c>
      <x:c r="AU30" s="74"/>
      <x:c r="AV30" s="72">
        <x:f t="shared" si="27"/>
        <x:v>0</x:v>
      </x:c>
      <x:c r="AW30" s="74">
        <x:f t="shared" si="28"/>
        <x:v>20</x:v>
      </x:c>
      <x:c r="AX30" s="70"/>
      <x:c r="AY30" s="72">
        <x:f t="shared" si="29"/>
        <x:v>0</x:v>
      </x:c>
      <x:c r="AZ30" s="74">
        <x:f t="shared" si="30"/>
        <x:v>221</x:v>
      </x:c>
      <x:c r="BA30" s="75"/>
      <x:c r="BB30" s="72">
        <x:f t="shared" si="31"/>
        <x:v>0</x:v>
      </x:c>
      <x:c r="BC30" s="73">
        <x:f t="shared" si="32"/>
        <x:v>1</x:v>
      </x:c>
      <x:c r="BD30" s="70"/>
      <x:c r="BE30" s="72">
        <x:f t="shared" si="33"/>
        <x:v>0</x:v>
      </x:c>
      <x:c r="BF30" s="74">
        <x:f t="shared" si="34"/>
        <x:v>50</x:v>
      </x:c>
      <x:c r="BG30" s="70"/>
      <x:c r="BH30" s="72">
        <x:f t="shared" si="35"/>
        <x:v>0</x:v>
      </x:c>
      <x:c r="BI30" s="76">
        <x:f t="shared" si="36"/>
        <x:v>2.92</x:v>
      </x:c>
      <x:c r="BJ30" s="76"/>
      <x:c r="BK30" s="72">
        <x:f t="shared" si="37"/>
        <x:v>0</x:v>
      </x:c>
      <x:c r="BL30" s="76">
        <x:f t="shared" si="38"/>
        <x:v>3</x:v>
      </x:c>
      <x:c r="BM30" s="77"/>
      <x:c r="BN30" s="72">
        <x:f t="shared" si="39"/>
        <x:v>0</x:v>
      </x:c>
      <x:c r="BO30" s="78"/>
      <x:c r="BP30" s="78"/>
      <x:c r="BQ30" s="79" t="str">
        <x:f t="shared" si="40"/>
        <x:v>0</x:v>
      </x:c>
      <x:c r="BR30" s="72"/>
      <x:c r="BS30" s="72"/>
      <x:c r="BT30" s="72"/>
      <x:c r="BU30" s="72"/>
      <x:c r="BV30" s="72"/>
      <x:c r="BW30" s="74"/>
      <x:c r="BX30" s="78"/>
      <x:c r="BY30" s="78"/>
      <x:c r="BZ30" s="78"/>
      <x:c r="CA30" s="78"/>
      <x:c r="CB30" s="78"/>
      <x:c r="CC30" s="78"/>
      <x:c r="CD30" s="78"/>
      <x:c r="CE30" s="78"/>
      <x:c r="CF30" s="81" t="s">
        <x:v>65</x:v>
      </x:c>
    </x:row>
    <x:row r="31" ht="15.75" customHeight="1">
      <x:c r="A31" s="62">
        <x:v>28.0</x:v>
      </x:c>
      <x:c r="B31" s="63" t="s">
        <x:v>210</x:v>
      </x:c>
      <x:c r="C31" s="64">
        <x:v>19479.0</x:v>
      </x:c>
      <x:c r="D31" s="65"/>
      <x:c r="E31" s="65"/>
      <x:c r="F31" s="66" t="str">
        <x:f t="shared" si="1"/>
        <x:v>0</x:v>
      </x:c>
      <x:c r="G31" s="67">
        <x:f t="shared" si="2"/>
        <x:v>280.4976</x:v>
      </x:c>
      <x:c r="H31" s="67">
        <x:f t="shared" si="3"/>
        <x:v>23.3748</x:v>
      </x:c>
      <x:c r="I31" s="67">
        <x:f t="shared" si="4"/>
        <x:v>5.394184615</x:v>
      </x:c>
      <x:c r="J31" s="68"/>
      <x:c r="K31" s="68"/>
      <x:c r="L31" s="68"/>
      <x:c r="M31" s="69"/>
      <x:c r="N31" s="66" t="str">
        <x:f t="shared" si="5"/>
        <x:v>0</x:v>
      </x:c>
      <x:c r="O31" s="68"/>
      <x:c r="P31" s="66" t="str">
        <x:f t="shared" si="6"/>
        <x:v>0</x:v>
      </x:c>
      <x:c r="Q31" s="65"/>
      <x:c r="R31" s="66" t="str">
        <x:f t="shared" si="7"/>
        <x:v>0</x:v>
      </x:c>
      <x:c r="S31" s="67">
        <x:f t="shared" si="8"/>
        <x:v>40</x:v>
      </x:c>
      <x:c r="T31" s="70"/>
      <x:c r="U31" s="72">
        <x:f t="shared" si="9"/>
        <x:v>0</x:v>
      </x:c>
      <x:c r="V31" s="73">
        <x:f t="shared" si="10"/>
        <x:v>80</x:v>
      </x:c>
      <x:c r="W31" s="70"/>
      <x:c r="X31" s="72">
        <x:f t="shared" si="11"/>
        <x:v>0</x:v>
      </x:c>
      <x:c r="Y31" s="74">
        <x:f t="shared" si="12"/>
        <x:v>50</x:v>
      </x:c>
      <x:c r="Z31" s="70"/>
      <x:c r="AA31" s="72">
        <x:f t="shared" si="13"/>
        <x:v>0</x:v>
      </x:c>
      <x:c r="AB31" s="74">
        <x:f t="shared" si="14"/>
        <x:v>44</x:v>
      </x:c>
      <x:c r="AC31" s="70"/>
      <x:c r="AD31" s="72">
        <x:f t="shared" si="15"/>
        <x:v>0</x:v>
      </x:c>
      <x:c r="AE31" s="74">
        <x:f t="shared" si="16"/>
        <x:v>27.45415212</x:v>
      </x:c>
      <x:c r="AF31" s="70"/>
      <x:c r="AG31" s="72">
        <x:f t="shared" si="17"/>
        <x:v>0</x:v>
      </x:c>
      <x:c r="AH31" s="74">
        <x:f t="shared" si="18"/>
        <x:v>30</x:v>
      </x:c>
      <x:c r="AI31" s="70"/>
      <x:c r="AJ31" s="72">
        <x:f t="shared" si="19"/>
        <x:v>0</x:v>
      </x:c>
      <x:c r="AK31" s="74">
        <x:f t="shared" si="20"/>
        <x:v>40</x:v>
      </x:c>
      <x:c r="AL31" s="70"/>
      <x:c r="AM31" s="72">
        <x:f t="shared" si="21"/>
        <x:v>0</x:v>
      </x:c>
      <x:c r="AN31" s="74">
        <x:f t="shared" si="22"/>
        <x:v>20</x:v>
      </x:c>
      <x:c r="AO31" s="70"/>
      <x:c r="AP31" s="72">
        <x:f t="shared" si="23"/>
        <x:v>0</x:v>
      </x:c>
      <x:c r="AQ31" s="74">
        <x:f t="shared" si="24"/>
        <x:v>40</x:v>
      </x:c>
      <x:c r="AR31" s="70"/>
      <x:c r="AS31" s="72">
        <x:f t="shared" si="25"/>
        <x:v>0</x:v>
      </x:c>
      <x:c r="AT31" s="74">
        <x:f t="shared" si="26"/>
        <x:v>54</x:v>
      </x:c>
      <x:c r="AU31" s="74"/>
      <x:c r="AV31" s="72">
        <x:f t="shared" si="27"/>
        <x:v>0</x:v>
      </x:c>
      <x:c r="AW31" s="74">
        <x:f t="shared" si="28"/>
        <x:v>40</x:v>
      </x:c>
      <x:c r="AX31" s="70"/>
      <x:c r="AY31" s="72">
        <x:f t="shared" si="29"/>
        <x:v>0</x:v>
      </x:c>
      <x:c r="AZ31" s="74">
        <x:f t="shared" si="30"/>
        <x:v>278</x:v>
      </x:c>
      <x:c r="BA31" s="75"/>
      <x:c r="BB31" s="72">
        <x:f t="shared" si="31"/>
        <x:v>0</x:v>
      </x:c>
      <x:c r="BC31" s="73">
        <x:f t="shared" si="32"/>
        <x:v>2</x:v>
      </x:c>
      <x:c r="BD31" s="70"/>
      <x:c r="BE31" s="72">
        <x:f t="shared" si="33"/>
        <x:v>0</x:v>
      </x:c>
      <x:c r="BF31" s="74">
        <x:f t="shared" si="34"/>
        <x:v>60</x:v>
      </x:c>
      <x:c r="BG31" s="70"/>
      <x:c r="BH31" s="72">
        <x:f t="shared" si="35"/>
        <x:v>0</x:v>
      </x:c>
      <x:c r="BI31" s="76">
        <x:f t="shared" si="36"/>
        <x:v>3.8</x:v>
      </x:c>
      <x:c r="BJ31" s="76"/>
      <x:c r="BK31" s="72">
        <x:f t="shared" si="37"/>
        <x:v>0</x:v>
      </x:c>
      <x:c r="BL31" s="76">
        <x:f t="shared" si="38"/>
        <x:v>4</x:v>
      </x:c>
      <x:c r="BM31" s="77"/>
      <x:c r="BN31" s="72">
        <x:f t="shared" si="39"/>
        <x:v>0</x:v>
      </x:c>
      <x:c r="BO31" s="78"/>
      <x:c r="BP31" s="78"/>
      <x:c r="BQ31" s="79" t="str">
        <x:f t="shared" si="40"/>
        <x:v>0</x:v>
      </x:c>
      <x:c r="BR31" s="72"/>
      <x:c r="BS31" s="72"/>
      <x:c r="BT31" s="72"/>
      <x:c r="BU31" s="72"/>
      <x:c r="BV31" s="72"/>
      <x:c r="BW31" s="74"/>
      <x:c r="BX31" s="78"/>
      <x:c r="BY31" s="78"/>
      <x:c r="BZ31" s="78"/>
      <x:c r="CA31" s="78"/>
      <x:c r="CB31" s="78"/>
      <x:c r="CC31" s="78"/>
      <x:c r="CD31" s="78"/>
      <x:c r="CE31" s="78"/>
      <x:c r="CF31" s="81" t="s">
        <x:v>65</x:v>
      </x:c>
    </x:row>
    <x:row r="32" ht="15.75" customHeight="1">
      <x:c r="A32" s="62">
        <x:v>29.0</x:v>
      </x:c>
      <x:c r="B32" s="63" t="s">
        <x:v>211</x:v>
      </x:c>
      <x:c r="C32" s="64">
        <x:v>45524.0</x:v>
      </x:c>
      <x:c r="D32" s="65"/>
      <x:c r="E32" s="65"/>
      <x:c r="F32" s="66" t="str">
        <x:f t="shared" si="1"/>
        <x:v>0</x:v>
      </x:c>
      <x:c r="G32" s="67">
        <x:f t="shared" si="2"/>
        <x:v>655.5456</x:v>
      </x:c>
      <x:c r="H32" s="67">
        <x:f t="shared" si="3"/>
        <x:v>54.6288</x:v>
      </x:c>
      <x:c r="I32" s="67">
        <x:f t="shared" si="4"/>
        <x:v>12.60664615</x:v>
      </x:c>
      <x:c r="J32" s="68"/>
      <x:c r="K32" s="68"/>
      <x:c r="L32" s="68"/>
      <x:c r="M32" s="69"/>
      <x:c r="N32" s="66" t="str">
        <x:f t="shared" si="5"/>
        <x:v>0</x:v>
      </x:c>
      <x:c r="O32" s="69"/>
      <x:c r="P32" s="66" t="str">
        <x:f t="shared" si="6"/>
        <x:v>0</x:v>
      </x:c>
      <x:c r="Q32" s="65"/>
      <x:c r="R32" s="66" t="str">
        <x:f t="shared" si="7"/>
        <x:v>0</x:v>
      </x:c>
      <x:c r="S32" s="67">
        <x:f t="shared" si="8"/>
        <x:v>60</x:v>
      </x:c>
      <x:c r="T32" s="70"/>
      <x:c r="U32" s="72">
        <x:f t="shared" si="9"/>
        <x:v>0</x:v>
      </x:c>
      <x:c r="V32" s="73">
        <x:f t="shared" si="10"/>
        <x:v>160</x:v>
      </x:c>
      <x:c r="W32" s="70"/>
      <x:c r="X32" s="72">
        <x:f t="shared" si="11"/>
        <x:v>0</x:v>
      </x:c>
      <x:c r="Y32" s="74">
        <x:f t="shared" si="12"/>
        <x:v>110</x:v>
      </x:c>
      <x:c r="Z32" s="70"/>
      <x:c r="AA32" s="72">
        <x:f t="shared" si="13"/>
        <x:v>0</x:v>
      </x:c>
      <x:c r="AB32" s="74">
        <x:f t="shared" si="14"/>
        <x:v>104</x:v>
      </x:c>
      <x:c r="AC32" s="70"/>
      <x:c r="AD32" s="72">
        <x:f t="shared" si="15"/>
        <x:v>0</x:v>
      </x:c>
      <x:c r="AE32" s="74">
        <x:f t="shared" si="16"/>
        <x:v>64.16257615</x:v>
      </x:c>
      <x:c r="AF32" s="70"/>
      <x:c r="AG32" s="72">
        <x:f t="shared" si="17"/>
        <x:v>0</x:v>
      </x:c>
      <x:c r="AH32" s="74">
        <x:f t="shared" si="18"/>
        <x:v>70</x:v>
      </x:c>
      <x:c r="AI32" s="70"/>
      <x:c r="AJ32" s="72">
        <x:f t="shared" si="19"/>
        <x:v>0</x:v>
      </x:c>
      <x:c r="AK32" s="74">
        <x:f t="shared" si="20"/>
        <x:v>85</x:v>
      </x:c>
      <x:c r="AL32" s="70"/>
      <x:c r="AM32" s="72">
        <x:f t="shared" si="21"/>
        <x:v>0</x:v>
      </x:c>
      <x:c r="AN32" s="74">
        <x:f t="shared" si="22"/>
        <x:v>50</x:v>
      </x:c>
      <x:c r="AO32" s="70"/>
      <x:c r="AP32" s="72">
        <x:f t="shared" si="23"/>
        <x:v>0</x:v>
      </x:c>
      <x:c r="AQ32" s="74">
        <x:f t="shared" si="24"/>
        <x:v>90</x:v>
      </x:c>
      <x:c r="AR32" s="70"/>
      <x:c r="AS32" s="72">
        <x:f t="shared" si="25"/>
        <x:v>0</x:v>
      </x:c>
      <x:c r="AT32" s="74">
        <x:f t="shared" si="26"/>
        <x:v>122</x:v>
      </x:c>
      <x:c r="AU32" s="74"/>
      <x:c r="AV32" s="72">
        <x:f t="shared" si="27"/>
        <x:v>0</x:v>
      </x:c>
      <x:c r="AW32" s="74">
        <x:f t="shared" si="28"/>
        <x:v>60</x:v>
      </x:c>
      <x:c r="AX32" s="70"/>
      <x:c r="AY32" s="72">
        <x:f t="shared" si="29"/>
        <x:v>0</x:v>
      </x:c>
      <x:c r="AZ32" s="74">
        <x:f t="shared" si="30"/>
        <x:v>631</x:v>
      </x:c>
      <x:c r="BA32" s="75"/>
      <x:c r="BB32" s="72">
        <x:f t="shared" si="31"/>
        <x:v>0</x:v>
      </x:c>
      <x:c r="BC32" s="73">
        <x:f t="shared" si="32"/>
        <x:v>3</x:v>
      </x:c>
      <x:c r="BD32" s="70"/>
      <x:c r="BE32" s="72">
        <x:f t="shared" si="33"/>
        <x:v>0</x:v>
      </x:c>
      <x:c r="BF32" s="74">
        <x:f t="shared" si="34"/>
        <x:v>135</x:v>
      </x:c>
      <x:c r="BG32" s="70"/>
      <x:c r="BH32" s="72">
        <x:f t="shared" si="35"/>
        <x:v>0</x:v>
      </x:c>
      <x:c r="BI32" s="76">
        <x:f t="shared" si="36"/>
        <x:v>8.29</x:v>
      </x:c>
      <x:c r="BJ32" s="76"/>
      <x:c r="BK32" s="72">
        <x:f t="shared" si="37"/>
        <x:v>0</x:v>
      </x:c>
      <x:c r="BL32" s="76">
        <x:f t="shared" si="38"/>
        <x:v>8</x:v>
      </x:c>
      <x:c r="BM32" s="77"/>
      <x:c r="BN32" s="72">
        <x:f t="shared" si="39"/>
        <x:v>0</x:v>
      </x:c>
      <x:c r="BO32" s="78"/>
      <x:c r="BP32" s="78"/>
      <x:c r="BQ32" s="79" t="str">
        <x:f t="shared" si="40"/>
        <x:v>0</x:v>
      </x:c>
      <x:c r="BR32" s="72"/>
      <x:c r="BS32" s="72"/>
      <x:c r="BT32" s="72"/>
      <x:c r="BU32" s="72"/>
      <x:c r="BV32" s="72"/>
      <x:c r="BW32" s="74"/>
      <x:c r="BX32" s="78"/>
      <x:c r="BY32" s="78"/>
      <x:c r="BZ32" s="78"/>
      <x:c r="CA32" s="78"/>
      <x:c r="CB32" s="78"/>
      <x:c r="CC32" s="78"/>
      <x:c r="CD32" s="78"/>
      <x:c r="CE32" s="78"/>
      <x:c r="CF32" s="81" t="s">
        <x:v>65</x:v>
      </x:c>
    </x:row>
    <x:row r="33" ht="15.75" customHeight="1">
      <x:c r="A33" s="62">
        <x:v>30.0</x:v>
      </x:c>
      <x:c r="B33" s="63" t="s">
        <x:v>212</x:v>
      </x:c>
      <x:c r="C33" s="64">
        <x:v>18543.0</x:v>
      </x:c>
      <x:c r="D33" s="65"/>
      <x:c r="E33" s="65"/>
      <x:c r="F33" s="66" t="str">
        <x:f t="shared" si="1"/>
        <x:v>0</x:v>
      </x:c>
      <x:c r="G33" s="67">
        <x:f t="shared" si="2"/>
        <x:v>267.0192</x:v>
      </x:c>
      <x:c r="H33" s="67">
        <x:f t="shared" si="3"/>
        <x:v>22.2516</x:v>
      </x:c>
      <x:c r="I33" s="67">
        <x:f t="shared" si="4"/>
        <x:v>5.134984615</x:v>
      </x:c>
      <x:c r="J33" s="68"/>
      <x:c r="K33" s="68"/>
      <x:c r="L33" s="68"/>
      <x:c r="M33" s="69"/>
      <x:c r="N33" s="66" t="str">
        <x:f t="shared" si="5"/>
        <x:v>0</x:v>
      </x:c>
      <x:c r="O33" s="68"/>
      <x:c r="P33" s="66" t="str">
        <x:f t="shared" si="6"/>
        <x:v>0</x:v>
      </x:c>
      <x:c r="Q33" s="65"/>
      <x:c r="R33" s="66" t="str">
        <x:f t="shared" si="7"/>
        <x:v>0</x:v>
      </x:c>
      <x:c r="S33" s="67">
        <x:f t="shared" si="8"/>
        <x:v>20</x:v>
      </x:c>
      <x:c r="T33" s="70"/>
      <x:c r="U33" s="72">
        <x:f t="shared" si="9"/>
        <x:v>0</x:v>
      </x:c>
      <x:c r="V33" s="73">
        <x:f t="shared" si="10"/>
        <x:v>60</x:v>
      </x:c>
      <x:c r="W33" s="70"/>
      <x:c r="X33" s="72">
        <x:f t="shared" si="11"/>
        <x:v>0</x:v>
      </x:c>
      <x:c r="Y33" s="74">
        <x:f t="shared" si="12"/>
        <x:v>50</x:v>
      </x:c>
      <x:c r="Z33" s="70"/>
      <x:c r="AA33" s="72">
        <x:f t="shared" si="13"/>
        <x:v>0</x:v>
      </x:c>
      <x:c r="AB33" s="74">
        <x:f t="shared" si="14"/>
        <x:v>44</x:v>
      </x:c>
      <x:c r="AC33" s="70"/>
      <x:c r="AD33" s="72">
        <x:f t="shared" si="15"/>
        <x:v>0</x:v>
      </x:c>
      <x:c r="AE33" s="74">
        <x:f t="shared" si="16"/>
        <x:v>26.13493212</x:v>
      </x:c>
      <x:c r="AF33" s="70"/>
      <x:c r="AG33" s="72">
        <x:f t="shared" si="17"/>
        <x:v>0</x:v>
      </x:c>
      <x:c r="AH33" s="74">
        <x:f t="shared" si="18"/>
        <x:v>30</x:v>
      </x:c>
      <x:c r="AI33" s="70"/>
      <x:c r="AJ33" s="72">
        <x:f t="shared" si="19"/>
        <x:v>0</x:v>
      </x:c>
      <x:c r="AK33" s="74">
        <x:f t="shared" si="20"/>
        <x:v>35</x:v>
      </x:c>
      <x:c r="AL33" s="70"/>
      <x:c r="AM33" s="72">
        <x:f t="shared" si="21"/>
        <x:v>0</x:v>
      </x:c>
      <x:c r="AN33" s="74">
        <x:f t="shared" si="22"/>
        <x:v>20</x:v>
      </x:c>
      <x:c r="AO33" s="70"/>
      <x:c r="AP33" s="72">
        <x:f t="shared" si="23"/>
        <x:v>0</x:v>
      </x:c>
      <x:c r="AQ33" s="74">
        <x:f t="shared" si="24"/>
        <x:v>40</x:v>
      </x:c>
      <x:c r="AR33" s="70"/>
      <x:c r="AS33" s="72">
        <x:f t="shared" si="25"/>
        <x:v>0</x:v>
      </x:c>
      <x:c r="AT33" s="74">
        <x:f t="shared" si="26"/>
        <x:v>50</x:v>
      </x:c>
      <x:c r="AU33" s="74"/>
      <x:c r="AV33" s="72">
        <x:f t="shared" si="27"/>
        <x:v>0</x:v>
      </x:c>
      <x:c r="AW33" s="74">
        <x:f t="shared" si="28"/>
        <x:v>20</x:v>
      </x:c>
      <x:c r="AX33" s="70"/>
      <x:c r="AY33" s="72">
        <x:f t="shared" si="29"/>
        <x:v>0</x:v>
      </x:c>
      <x:c r="AZ33" s="74">
        <x:f t="shared" si="30"/>
        <x:v>269</x:v>
      </x:c>
      <x:c r="BA33" s="75"/>
      <x:c r="BB33" s="72">
        <x:f t="shared" si="31"/>
        <x:v>0</x:v>
      </x:c>
      <x:c r="BC33" s="73">
        <x:f t="shared" si="32"/>
        <x:v>1</x:v>
      </x:c>
      <x:c r="BD33" s="70"/>
      <x:c r="BE33" s="72">
        <x:f t="shared" si="33"/>
        <x:v>0</x:v>
      </x:c>
      <x:c r="BF33" s="74">
        <x:f t="shared" si="34"/>
        <x:v>55</x:v>
      </x:c>
      <x:c r="BG33" s="70"/>
      <x:c r="BH33" s="72">
        <x:f t="shared" si="35"/>
        <x:v>0</x:v>
      </x:c>
      <x:c r="BI33" s="76">
        <x:f t="shared" si="36"/>
        <x:v>3.45</x:v>
      </x:c>
      <x:c r="BJ33" s="76"/>
      <x:c r="BK33" s="72">
        <x:f t="shared" si="37"/>
        <x:v>0</x:v>
      </x:c>
      <x:c r="BL33" s="76">
        <x:f t="shared" si="38"/>
        <x:v>3</x:v>
      </x:c>
      <x:c r="BM33" s="77"/>
      <x:c r="BN33" s="72">
        <x:f t="shared" si="39"/>
        <x:v>0</x:v>
      </x:c>
      <x:c r="BO33" s="78"/>
      <x:c r="BP33" s="78"/>
      <x:c r="BQ33" s="79" t="str">
        <x:f t="shared" si="40"/>
        <x:v>0</x:v>
      </x:c>
      <x:c r="BR33" s="72"/>
      <x:c r="BS33" s="72"/>
      <x:c r="BT33" s="72"/>
      <x:c r="BU33" s="72"/>
      <x:c r="BV33" s="72"/>
      <x:c r="BW33" s="74"/>
      <x:c r="BX33" s="78"/>
      <x:c r="BY33" s="78"/>
      <x:c r="BZ33" s="78"/>
      <x:c r="CA33" s="78"/>
      <x:c r="CB33" s="78"/>
      <x:c r="CC33" s="78"/>
      <x:c r="CD33" s="78"/>
      <x:c r="CE33" s="78"/>
      <x:c r="CF33" s="81" t="s">
        <x:v>65</x:v>
      </x:c>
    </x:row>
    <x:row r="34" ht="15.75" customHeight="1">
      <x:c r="A34" s="62">
        <x:v>31.0</x:v>
      </x:c>
      <x:c r="B34" s="63" t="s">
        <x:v>213</x:v>
      </x:c>
      <x:c r="C34" s="64">
        <x:v>12317.0</x:v>
      </x:c>
      <x:c r="D34" s="65"/>
      <x:c r="E34" s="65"/>
      <x:c r="F34" s="66" t="str">
        <x:f t="shared" si="1"/>
        <x:v>0</x:v>
      </x:c>
      <x:c r="G34" s="67">
        <x:f t="shared" si="2"/>
        <x:v>177.3648</x:v>
      </x:c>
      <x:c r="H34" s="67">
        <x:f t="shared" si="3"/>
        <x:v>14.7804</x:v>
      </x:c>
      <x:c r="I34" s="67">
        <x:f t="shared" si="4"/>
        <x:v>3.410861538</x:v>
      </x:c>
      <x:c r="J34" s="68"/>
      <x:c r="K34" s="68"/>
      <x:c r="L34" s="68"/>
      <x:c r="M34" s="69"/>
      <x:c r="N34" s="66" t="str">
        <x:f t="shared" si="5"/>
        <x:v>0</x:v>
      </x:c>
      <x:c r="O34" s="69"/>
      <x:c r="P34" s="66" t="str">
        <x:f t="shared" si="6"/>
        <x:v>0</x:v>
      </x:c>
      <x:c r="Q34" s="65"/>
      <x:c r="R34" s="66" t="str">
        <x:f t="shared" si="7"/>
        <x:v>0</x:v>
      </x:c>
      <x:c r="S34" s="67">
        <x:f t="shared" si="8"/>
        <x:v>20</x:v>
      </x:c>
      <x:c r="T34" s="70"/>
      <x:c r="U34" s="72">
        <x:f t="shared" si="9"/>
        <x:v>0</x:v>
      </x:c>
      <x:c r="V34" s="73">
        <x:f t="shared" si="10"/>
        <x:v>40</x:v>
      </x:c>
      <x:c r="W34" s="70"/>
      <x:c r="X34" s="72">
        <x:f t="shared" si="11"/>
        <x:v>0</x:v>
      </x:c>
      <x:c r="Y34" s="74">
        <x:f t="shared" si="12"/>
        <x:v>30</x:v>
      </x:c>
      <x:c r="Z34" s="70"/>
      <x:c r="AA34" s="72">
        <x:f t="shared" si="13"/>
        <x:v>0</x:v>
      </x:c>
      <x:c r="AB34" s="74">
        <x:f t="shared" si="14"/>
        <x:v>28</x:v>
      </x:c>
      <x:c r="AC34" s="70"/>
      <x:c r="AD34" s="72">
        <x:f t="shared" si="15"/>
        <x:v>0</x:v>
      </x:c>
      <x:c r="AE34" s="74">
        <x:f t="shared" si="16"/>
        <x:v>17.35986404</x:v>
      </x:c>
      <x:c r="AF34" s="70"/>
      <x:c r="AG34" s="72">
        <x:f t="shared" si="17"/>
        <x:v>0</x:v>
      </x:c>
      <x:c r="AH34" s="74">
        <x:f t="shared" si="18"/>
        <x:v>20</x:v>
      </x:c>
      <x:c r="AI34" s="70"/>
      <x:c r="AJ34" s="72">
        <x:f t="shared" si="19"/>
        <x:v>0</x:v>
      </x:c>
      <x:c r="AK34" s="74">
        <x:f t="shared" si="20"/>
        <x:v>25</x:v>
      </x:c>
      <x:c r="AL34" s="70"/>
      <x:c r="AM34" s="72">
        <x:f t="shared" si="21"/>
        <x:v>0</x:v>
      </x:c>
      <x:c r="AN34" s="74">
        <x:f t="shared" si="22"/>
        <x:v>20</x:v>
      </x:c>
      <x:c r="AO34" s="70"/>
      <x:c r="AP34" s="72">
        <x:f t="shared" si="23"/>
        <x:v>0</x:v>
      </x:c>
      <x:c r="AQ34" s="74">
        <x:f t="shared" si="24"/>
        <x:v>30</x:v>
      </x:c>
      <x:c r="AR34" s="70"/>
      <x:c r="AS34" s="72">
        <x:f t="shared" si="25"/>
        <x:v>0</x:v>
      </x:c>
      <x:c r="AT34" s="74">
        <x:f t="shared" si="26"/>
        <x:v>34</x:v>
      </x:c>
      <x:c r="AU34" s="74"/>
      <x:c r="AV34" s="72">
        <x:f t="shared" si="27"/>
        <x:v>0</x:v>
      </x:c>
      <x:c r="AW34" s="74">
        <x:f t="shared" si="28"/>
        <x:v>20</x:v>
      </x:c>
      <x:c r="AX34" s="70"/>
      <x:c r="AY34" s="72">
        <x:f t="shared" si="29"/>
        <x:v>0</x:v>
      </x:c>
      <x:c r="AZ34" s="74">
        <x:f t="shared" si="30"/>
        <x:v>187</x:v>
      </x:c>
      <x:c r="BA34" s="75"/>
      <x:c r="BB34" s="72">
        <x:f t="shared" si="31"/>
        <x:v>0</x:v>
      </x:c>
      <x:c r="BC34" s="73">
        <x:f t="shared" si="32"/>
        <x:v>1</x:v>
      </x:c>
      <x:c r="BD34" s="70"/>
      <x:c r="BE34" s="72">
        <x:f t="shared" si="33"/>
        <x:v>0</x:v>
      </x:c>
      <x:c r="BF34" s="74">
        <x:f t="shared" si="34"/>
        <x:v>45</x:v>
      </x:c>
      <x:c r="BG34" s="70"/>
      <x:c r="BH34" s="72">
        <x:f t="shared" si="35"/>
        <x:v>0</x:v>
      </x:c>
      <x:c r="BI34" s="76">
        <x:f t="shared" si="36"/>
        <x:v>2.53</x:v>
      </x:c>
      <x:c r="BJ34" s="76"/>
      <x:c r="BK34" s="72">
        <x:f t="shared" si="37"/>
        <x:v>0</x:v>
      </x:c>
      <x:c r="BL34" s="76">
        <x:f t="shared" si="38"/>
        <x:v>2</x:v>
      </x:c>
      <x:c r="BM34" s="77"/>
      <x:c r="BN34" s="72">
        <x:f t="shared" si="39"/>
        <x:v>0</x:v>
      </x:c>
      <x:c r="BO34" s="78"/>
      <x:c r="BP34" s="78"/>
      <x:c r="BQ34" s="79" t="str">
        <x:f t="shared" si="40"/>
        <x:v>0</x:v>
      </x:c>
      <x:c r="BR34" s="72"/>
      <x:c r="BS34" s="72"/>
      <x:c r="BT34" s="72"/>
      <x:c r="BU34" s="72"/>
      <x:c r="BV34" s="72"/>
      <x:c r="BW34" s="74"/>
      <x:c r="BX34" s="78"/>
      <x:c r="BY34" s="78"/>
      <x:c r="BZ34" s="78"/>
      <x:c r="CA34" s="78"/>
      <x:c r="CB34" s="78"/>
      <x:c r="CC34" s="78"/>
      <x:c r="CD34" s="78"/>
      <x:c r="CE34" s="78"/>
      <x:c r="CF34" s="81" t="s">
        <x:v>65</x:v>
      </x:c>
    </x:row>
    <x:row r="35" ht="15.75" customHeight="1">
      <x:c r="A35" s="62">
        <x:v>32.0</x:v>
      </x:c>
      <x:c r="B35" s="63" t="s">
        <x:v>214</x:v>
      </x:c>
      <x:c r="C35" s="64">
        <x:v>13984.0</x:v>
      </x:c>
      <x:c r="D35" s="65"/>
      <x:c r="E35" s="65"/>
      <x:c r="F35" s="66" t="str">
        <x:f t="shared" si="1"/>
        <x:v>0</x:v>
      </x:c>
      <x:c r="G35" s="67">
        <x:f t="shared" si="2"/>
        <x:v>201.3696</x:v>
      </x:c>
      <x:c r="H35" s="67">
        <x:f t="shared" si="3"/>
        <x:v>16.7808</x:v>
      </x:c>
      <x:c r="I35" s="67">
        <x:f t="shared" si="4"/>
        <x:v>3.872492308</x:v>
      </x:c>
      <x:c r="J35" s="68"/>
      <x:c r="K35" s="68"/>
      <x:c r="L35" s="68"/>
      <x:c r="M35" s="69"/>
      <x:c r="N35" s="66" t="str">
        <x:f t="shared" si="5"/>
        <x:v>0</x:v>
      </x:c>
      <x:c r="O35" s="68"/>
      <x:c r="P35" s="66" t="str">
        <x:f t="shared" si="6"/>
        <x:v>0</x:v>
      </x:c>
      <x:c r="Q35" s="65"/>
      <x:c r="R35" s="66" t="str">
        <x:f t="shared" si="7"/>
        <x:v>0</x:v>
      </x:c>
      <x:c r="S35" s="67">
        <x:f t="shared" si="8"/>
        <x:v>20</x:v>
      </x:c>
      <x:c r="T35" s="70"/>
      <x:c r="U35" s="72">
        <x:f t="shared" si="9"/>
        <x:v>0</x:v>
      </x:c>
      <x:c r="V35" s="73">
        <x:f t="shared" si="10"/>
        <x:v>60</x:v>
      </x:c>
      <x:c r="W35" s="70"/>
      <x:c r="X35" s="72">
        <x:f t="shared" si="11"/>
        <x:v>0</x:v>
      </x:c>
      <x:c r="Y35" s="74">
        <x:f t="shared" si="12"/>
        <x:v>40</x:v>
      </x:c>
      <x:c r="Z35" s="70"/>
      <x:c r="AA35" s="72">
        <x:f t="shared" si="13"/>
        <x:v>0</x:v>
      </x:c>
      <x:c r="AB35" s="74">
        <x:f t="shared" si="14"/>
        <x:v>32</x:v>
      </x:c>
      <x:c r="AC35" s="70"/>
      <x:c r="AD35" s="72">
        <x:f t="shared" si="15"/>
        <x:v>0</x:v>
      </x:c>
      <x:c r="AE35" s="74">
        <x:f t="shared" si="16"/>
        <x:v>19.70937231</x:v>
      </x:c>
      <x:c r="AF35" s="70"/>
      <x:c r="AG35" s="72">
        <x:f t="shared" si="17"/>
        <x:v>0</x:v>
      </x:c>
      <x:c r="AH35" s="74">
        <x:f t="shared" si="18"/>
        <x:v>25</x:v>
      </x:c>
      <x:c r="AI35" s="70"/>
      <x:c r="AJ35" s="72">
        <x:f t="shared" si="19"/>
        <x:v>0</x:v>
      </x:c>
      <x:c r="AK35" s="74">
        <x:f t="shared" si="20"/>
        <x:v>30</x:v>
      </x:c>
      <x:c r="AL35" s="70"/>
      <x:c r="AM35" s="72">
        <x:f t="shared" si="21"/>
        <x:v>0</x:v>
      </x:c>
      <x:c r="AN35" s="74">
        <x:f t="shared" si="22"/>
        <x:v>20</x:v>
      </x:c>
      <x:c r="AO35" s="70"/>
      <x:c r="AP35" s="72">
        <x:f t="shared" si="23"/>
        <x:v>0</x:v>
      </x:c>
      <x:c r="AQ35" s="74">
        <x:f t="shared" si="24"/>
        <x:v>30</x:v>
      </x:c>
      <x:c r="AR35" s="70"/>
      <x:c r="AS35" s="72">
        <x:f t="shared" si="25"/>
        <x:v>0</x:v>
      </x:c>
      <x:c r="AT35" s="74">
        <x:f t="shared" si="26"/>
        <x:v>38</x:v>
      </x:c>
      <x:c r="AU35" s="74"/>
      <x:c r="AV35" s="72">
        <x:f t="shared" si="27"/>
        <x:v>0</x:v>
      </x:c>
      <x:c r="AW35" s="74">
        <x:f t="shared" si="28"/>
        <x:v>20</x:v>
      </x:c>
      <x:c r="AX35" s="70"/>
      <x:c r="AY35" s="72">
        <x:f t="shared" si="29"/>
        <x:v>0</x:v>
      </x:c>
      <x:c r="AZ35" s="74">
        <x:f t="shared" si="30"/>
        <x:v>215</x:v>
      </x:c>
      <x:c r="BA35" s="75"/>
      <x:c r="BB35" s="72">
        <x:f t="shared" si="31"/>
        <x:v>0</x:v>
      </x:c>
      <x:c r="BC35" s="73">
        <x:f t="shared" si="32"/>
        <x:v>1</x:v>
      </x:c>
      <x:c r="BD35" s="70"/>
      <x:c r="BE35" s="72">
        <x:f t="shared" si="33"/>
        <x:v>0</x:v>
      </x:c>
      <x:c r="BF35" s="74">
        <x:f t="shared" si="34"/>
        <x:v>50</x:v>
      </x:c>
      <x:c r="BG35" s="70"/>
      <x:c r="BH35" s="72">
        <x:f t="shared" si="35"/>
        <x:v>0</x:v>
      </x:c>
      <x:c r="BI35" s="76">
        <x:f t="shared" si="36"/>
        <x:v>2.86</x:v>
      </x:c>
      <x:c r="BJ35" s="76"/>
      <x:c r="BK35" s="72">
        <x:f t="shared" si="37"/>
        <x:v>0</x:v>
      </x:c>
      <x:c r="BL35" s="76">
        <x:f t="shared" si="38"/>
        <x:v>3</x:v>
      </x:c>
      <x:c r="BM35" s="77"/>
      <x:c r="BN35" s="72">
        <x:f t="shared" si="39"/>
        <x:v>0</x:v>
      </x:c>
      <x:c r="BO35" s="78"/>
      <x:c r="BP35" s="78"/>
      <x:c r="BQ35" s="79" t="str">
        <x:f t="shared" si="40"/>
        <x:v>0</x:v>
      </x:c>
      <x:c r="BR35" s="72"/>
      <x:c r="BS35" s="72"/>
      <x:c r="BT35" s="72"/>
      <x:c r="BU35" s="72"/>
      <x:c r="BV35" s="72"/>
      <x:c r="BW35" s="74"/>
      <x:c r="BX35" s="78"/>
      <x:c r="BY35" s="78"/>
      <x:c r="BZ35" s="78"/>
      <x:c r="CA35" s="78"/>
      <x:c r="CB35" s="78"/>
      <x:c r="CC35" s="78"/>
      <x:c r="CD35" s="78"/>
      <x:c r="CE35" s="78"/>
      <x:c r="CF35" s="81" t="s">
        <x:v>65</x:v>
      </x:c>
    </x:row>
    <x:row r="36" ht="15.75" customHeight="1">
      <x:c r="A36" s="62">
        <x:v>33.0</x:v>
      </x:c>
      <x:c r="B36" s="63" t="s">
        <x:v>215</x:v>
      </x:c>
      <x:c r="C36" s="64">
        <x:v>16667.0</x:v>
      </x:c>
      <x:c r="D36" s="65"/>
      <x:c r="E36" s="65"/>
      <x:c r="F36" s="66" t="str">
        <x:f t="shared" si="1"/>
        <x:v>0</x:v>
      </x:c>
      <x:c r="G36" s="67">
        <x:f t="shared" si="2"/>
        <x:v>240.0048</x:v>
      </x:c>
      <x:c r="H36" s="67">
        <x:f t="shared" si="3"/>
        <x:v>20.0004</x:v>
      </x:c>
      <x:c r="I36" s="67">
        <x:f t="shared" si="4"/>
        <x:v>4.615476923</x:v>
      </x:c>
      <x:c r="J36" s="114"/>
      <x:c r="K36" s="114"/>
      <x:c r="L36" s="68"/>
      <x:c r="M36" s="69"/>
      <x:c r="N36" s="66" t="str">
        <x:f t="shared" si="5"/>
        <x:v>0</x:v>
      </x:c>
      <x:c r="O36" s="68"/>
      <x:c r="P36" s="66" t="str">
        <x:f t="shared" si="6"/>
        <x:v>0</x:v>
      </x:c>
      <x:c r="Q36" s="65"/>
      <x:c r="R36" s="66" t="str">
        <x:f t="shared" si="7"/>
        <x:v>0</x:v>
      </x:c>
      <x:c r="S36" s="67">
        <x:f t="shared" si="8"/>
        <x:v>20</x:v>
      </x:c>
      <x:c r="T36" s="70"/>
      <x:c r="U36" s="72">
        <x:f t="shared" si="9"/>
        <x:v>0</x:v>
      </x:c>
      <x:c r="V36" s="73">
        <x:f t="shared" si="10"/>
        <x:v>60</x:v>
      </x:c>
      <x:c r="W36" s="70"/>
      <x:c r="X36" s="72">
        <x:f t="shared" si="11"/>
        <x:v>0</x:v>
      </x:c>
      <x:c r="Y36" s="74">
        <x:f t="shared" si="12"/>
        <x:v>40</x:v>
      </x:c>
      <x:c r="Z36" s="70"/>
      <x:c r="AA36" s="72">
        <x:f t="shared" si="13"/>
        <x:v>0</x:v>
      </x:c>
      <x:c r="AB36" s="74">
        <x:f t="shared" si="14"/>
        <x:v>40</x:v>
      </x:c>
      <x:c r="AC36" s="70"/>
      <x:c r="AD36" s="72">
        <x:f t="shared" si="15"/>
        <x:v>0</x:v>
      </x:c>
      <x:c r="AE36" s="74">
        <x:f t="shared" si="16"/>
        <x:v>23.49085442</x:v>
      </x:c>
      <x:c r="AF36" s="70"/>
      <x:c r="AG36" s="72">
        <x:f t="shared" si="17"/>
        <x:v>0</x:v>
      </x:c>
      <x:c r="AH36" s="74">
        <x:f t="shared" si="18"/>
        <x:v>30</x:v>
      </x:c>
      <x:c r="AI36" s="70"/>
      <x:c r="AJ36" s="72">
        <x:f t="shared" si="19"/>
        <x:v>0</x:v>
      </x:c>
      <x:c r="AK36" s="74">
        <x:f t="shared" si="20"/>
        <x:v>35</x:v>
      </x:c>
      <x:c r="AL36" s="70"/>
      <x:c r="AM36" s="72">
        <x:f t="shared" si="21"/>
        <x:v>0</x:v>
      </x:c>
      <x:c r="AN36" s="74">
        <x:f t="shared" si="22"/>
        <x:v>20</x:v>
      </x:c>
      <x:c r="AO36" s="70"/>
      <x:c r="AP36" s="72">
        <x:f t="shared" si="23"/>
        <x:v>0</x:v>
      </x:c>
      <x:c r="AQ36" s="74">
        <x:f t="shared" si="24"/>
        <x:v>40</x:v>
      </x:c>
      <x:c r="AR36" s="70"/>
      <x:c r="AS36" s="72">
        <x:f t="shared" si="25"/>
        <x:v>0</x:v>
      </x:c>
      <x:c r="AT36" s="74">
        <x:f t="shared" si="26"/>
        <x:v>46</x:v>
      </x:c>
      <x:c r="AU36" s="74"/>
      <x:c r="AV36" s="72">
        <x:f t="shared" si="27"/>
        <x:v>0</x:v>
      </x:c>
      <x:c r="AW36" s="74">
        <x:f t="shared" si="28"/>
        <x:v>20</x:v>
      </x:c>
      <x:c r="AX36" s="70"/>
      <x:c r="AY36" s="72">
        <x:f t="shared" si="29"/>
        <x:v>0</x:v>
      </x:c>
      <x:c r="AZ36" s="74">
        <x:f t="shared" si="30"/>
        <x:v>251</x:v>
      </x:c>
      <x:c r="BA36" s="75"/>
      <x:c r="BB36" s="72">
        <x:f t="shared" si="31"/>
        <x:v>0</x:v>
      </x:c>
      <x:c r="BC36" s="73">
        <x:f t="shared" si="32"/>
        <x:v>1</x:v>
      </x:c>
      <x:c r="BD36" s="70"/>
      <x:c r="BE36" s="72">
        <x:f t="shared" si="33"/>
        <x:v>0</x:v>
      </x:c>
      <x:c r="BF36" s="74">
        <x:f t="shared" si="34"/>
        <x:v>55</x:v>
      </x:c>
      <x:c r="BG36" s="70"/>
      <x:c r="BH36" s="72">
        <x:f t="shared" si="35"/>
        <x:v>0</x:v>
      </x:c>
      <x:c r="BI36" s="76">
        <x:f t="shared" si="36"/>
        <x:v>3.27</x:v>
      </x:c>
      <x:c r="BJ36" s="76"/>
      <x:c r="BK36" s="72">
        <x:f t="shared" si="37"/>
        <x:v>0</x:v>
      </x:c>
      <x:c r="BL36" s="76">
        <x:f t="shared" si="38"/>
        <x:v>3</x:v>
      </x:c>
      <x:c r="BM36" s="77"/>
      <x:c r="BN36" s="72">
        <x:f t="shared" si="39"/>
        <x:v>0</x:v>
      </x:c>
      <x:c r="BO36" s="78"/>
      <x:c r="BP36" s="78"/>
      <x:c r="BQ36" s="79" t="str">
        <x:f t="shared" si="40"/>
        <x:v>0</x:v>
      </x:c>
      <x:c r="BR36" s="72"/>
      <x:c r="BS36" s="72"/>
      <x:c r="BT36" s="72"/>
      <x:c r="BU36" s="72"/>
      <x:c r="BV36" s="72"/>
      <x:c r="BW36" s="74"/>
      <x:c r="BX36" s="78"/>
      <x:c r="BY36" s="78"/>
      <x:c r="BZ36" s="78"/>
      <x:c r="CA36" s="78"/>
      <x:c r="CB36" s="78"/>
      <x:c r="CC36" s="78"/>
      <x:c r="CD36" s="78"/>
      <x:c r="CE36" s="78"/>
      <x:c r="CF36" s="81" t="s">
        <x:v>71</x:v>
      </x:c>
    </x:row>
    <x:row r="37" ht="15.75" customHeight="1">
      <x:c r="A37" s="62">
        <x:v>34.0</x:v>
      </x:c>
      <x:c r="B37" s="63" t="s">
        <x:v>216</x:v>
      </x:c>
      <x:c r="C37" s="64">
        <x:v>16371.0</x:v>
      </x:c>
      <x:c r="D37" s="65"/>
      <x:c r="E37" s="65"/>
      <x:c r="F37" s="66" t="str">
        <x:f t="shared" si="1"/>
        <x:v>0</x:v>
      </x:c>
      <x:c r="G37" s="67">
        <x:f t="shared" si="2"/>
        <x:v>235.7424</x:v>
      </x:c>
      <x:c r="H37" s="67">
        <x:f t="shared" si="3"/>
        <x:v>19.6452</x:v>
      </x:c>
      <x:c r="I37" s="67">
        <x:f t="shared" si="4"/>
        <x:v>4.533507692</x:v>
      </x:c>
      <x:c r="J37" s="68"/>
      <x:c r="K37" s="68"/>
      <x:c r="L37" s="68"/>
      <x:c r="M37" s="69"/>
      <x:c r="N37" s="66" t="str">
        <x:f t="shared" si="5"/>
        <x:v>0</x:v>
      </x:c>
      <x:c r="O37" s="68"/>
      <x:c r="P37" s="66" t="str">
        <x:f t="shared" si="6"/>
        <x:v>0</x:v>
      </x:c>
      <x:c r="Q37" s="65"/>
      <x:c r="R37" s="66" t="str">
        <x:f t="shared" si="7"/>
        <x:v>0</x:v>
      </x:c>
      <x:c r="S37" s="67">
        <x:f t="shared" si="8"/>
        <x:v>20</x:v>
      </x:c>
      <x:c r="T37" s="70"/>
      <x:c r="U37" s="72">
        <x:f t="shared" si="9"/>
        <x:v>0</x:v>
      </x:c>
      <x:c r="V37" s="73">
        <x:f t="shared" si="10"/>
        <x:v>60</x:v>
      </x:c>
      <x:c r="W37" s="70"/>
      <x:c r="X37" s="72">
        <x:f t="shared" si="11"/>
        <x:v>0</x:v>
      </x:c>
      <x:c r="Y37" s="74">
        <x:f t="shared" si="12"/>
        <x:v>40</x:v>
      </x:c>
      <x:c r="Z37" s="70"/>
      <x:c r="AA37" s="72">
        <x:f t="shared" si="13"/>
        <x:v>0</x:v>
      </x:c>
      <x:c r="AB37" s="74">
        <x:f t="shared" si="14"/>
        <x:v>40</x:v>
      </x:c>
      <x:c r="AC37" s="70"/>
      <x:c r="AD37" s="72">
        <x:f t="shared" si="15"/>
        <x:v>0</x:v>
      </x:c>
      <x:c r="AE37" s="74">
        <x:f t="shared" si="16"/>
        <x:v>23.07366519</x:v>
      </x:c>
      <x:c r="AF37" s="70"/>
      <x:c r="AG37" s="72">
        <x:f t="shared" si="17"/>
        <x:v>0</x:v>
      </x:c>
      <x:c r="AH37" s="74">
        <x:f t="shared" si="18"/>
        <x:v>25</x:v>
      </x:c>
      <x:c r="AI37" s="70"/>
      <x:c r="AJ37" s="72">
        <x:f t="shared" si="19"/>
        <x:v>0</x:v>
      </x:c>
      <x:c r="AK37" s="74">
        <x:f t="shared" si="20"/>
        <x:v>30</x:v>
      </x:c>
      <x:c r="AL37" s="70"/>
      <x:c r="AM37" s="72">
        <x:f t="shared" si="21"/>
        <x:v>0</x:v>
      </x:c>
      <x:c r="AN37" s="74">
        <x:f t="shared" si="22"/>
        <x:v>20</x:v>
      </x:c>
      <x:c r="AO37" s="70"/>
      <x:c r="AP37" s="72">
        <x:f t="shared" si="23"/>
        <x:v>0</x:v>
      </x:c>
      <x:c r="AQ37" s="74">
        <x:f t="shared" si="24"/>
        <x:v>30</x:v>
      </x:c>
      <x:c r="AR37" s="70"/>
      <x:c r="AS37" s="72">
        <x:f t="shared" si="25"/>
        <x:v>0</x:v>
      </x:c>
      <x:c r="AT37" s="74">
        <x:f t="shared" si="26"/>
        <x:v>44</x:v>
      </x:c>
      <x:c r="AU37" s="74"/>
      <x:c r="AV37" s="72">
        <x:f t="shared" si="27"/>
        <x:v>0</x:v>
      </x:c>
      <x:c r="AW37" s="74">
        <x:f t="shared" si="28"/>
        <x:v>20</x:v>
      </x:c>
      <x:c r="AX37" s="70"/>
      <x:c r="AY37" s="72">
        <x:f t="shared" si="29"/>
        <x:v>0</x:v>
      </x:c>
      <x:c r="AZ37" s="74">
        <x:f t="shared" si="30"/>
        <x:v>229</x:v>
      </x:c>
      <x:c r="BA37" s="75"/>
      <x:c r="BB37" s="72">
        <x:f t="shared" si="31"/>
        <x:v>0</x:v>
      </x:c>
      <x:c r="BC37" s="73">
        <x:f t="shared" si="32"/>
        <x:v>1</x:v>
      </x:c>
      <x:c r="BD37" s="70"/>
      <x:c r="BE37" s="72">
        <x:f t="shared" si="33"/>
        <x:v>0</x:v>
      </x:c>
      <x:c r="BF37" s="74">
        <x:f t="shared" si="34"/>
        <x:v>50</x:v>
      </x:c>
      <x:c r="BG37" s="70"/>
      <x:c r="BH37" s="72">
        <x:f t="shared" si="35"/>
        <x:v>0</x:v>
      </x:c>
      <x:c r="BI37" s="76">
        <x:f t="shared" si="36"/>
        <x:v>3</x:v>
      </x:c>
      <x:c r="BJ37" s="76"/>
      <x:c r="BK37" s="72">
        <x:f t="shared" si="37"/>
        <x:v>0</x:v>
      </x:c>
      <x:c r="BL37" s="76">
        <x:f t="shared" si="38"/>
        <x:v>3</x:v>
      </x:c>
      <x:c r="BM37" s="77"/>
      <x:c r="BN37" s="72">
        <x:f t="shared" si="39"/>
        <x:v>0</x:v>
      </x:c>
      <x:c r="BO37" s="78"/>
      <x:c r="BP37" s="78"/>
      <x:c r="BQ37" s="79" t="str">
        <x:f t="shared" si="40"/>
        <x:v>0</x:v>
      </x:c>
      <x:c r="BR37" s="72"/>
      <x:c r="BS37" s="72"/>
      <x:c r="BT37" s="72"/>
      <x:c r="BU37" s="72"/>
      <x:c r="BV37" s="72"/>
      <x:c r="BW37" s="74"/>
      <x:c r="BX37" s="78"/>
      <x:c r="BY37" s="78"/>
      <x:c r="BZ37" s="78"/>
      <x:c r="CA37" s="78"/>
      <x:c r="CB37" s="78"/>
      <x:c r="CC37" s="78"/>
      <x:c r="CD37" s="78"/>
      <x:c r="CE37" s="78"/>
      <x:c r="CF37" s="81" t="s">
        <x:v>65</x:v>
      </x:c>
    </x:row>
    <x:row r="38" ht="39" customHeight="1">
      <x:c r="A38" s="83"/>
      <x:c r="B38" s="84" t="s">
        <x:v>98</x:v>
      </x:c>
      <x:c r="C38" s="85" t="n">
        <x:f>SUM(C4:C37)</x:f>
        <x:v>676326</x:v>
      </x:c>
      <x:c r="D38" s="116"/>
      <x:c r="E38" s="116"/>
      <x:c r="F38" s="117"/>
      <x:c r="G38" s="118"/>
      <x:c r="H38" s="118"/>
      <x:c r="I38" s="118"/>
      <x:c r="J38" s="89"/>
      <x:c r="K38" s="89"/>
      <x:c r="L38" s="89"/>
      <x:c r="M38" s="86"/>
      <x:c r="N38" s="88" t="str">
        <x:f t="shared" si="5"/>
        <x:v>0</x:v>
      </x:c>
      <x:c r="O38" s="86"/>
      <x:c r="P38" s="88" t="n">
        <x:f>IFERROR(O38/K38*100,"0")</x:f>
        <x:v>0</x:v>
      </x:c>
      <x:c r="Q38" s="86"/>
      <x:c r="R38" s="88" t="str">
        <x:f t="shared" si="7"/>
        <x:v>0</x:v>
      </x:c>
      <x:c r="S38" s="67">
        <x:f t="shared" si="8"/>
        <x:v>720</x:v>
      </x:c>
      <x:c r="T38" s="70"/>
      <x:c r="U38" s="72" t="n">
        <x:f>IFERROR(T38/S38,"0")</x:f>
        <x:v>0</x:v>
      </x:c>
      <x:c r="V38" s="73">
        <x:f t="shared" si="10"/>
        <x:v>2160</x:v>
      </x:c>
      <x:c r="W38" s="70"/>
      <x:c r="X38" s="72">
        <x:f t="shared" si="11"/>
        <x:v>0</x:v>
      </x:c>
      <x:c r="Y38" s="74">
        <x:f t="shared" si="12"/>
        <x:v>1620</x:v>
      </x:c>
      <x:c r="Z38" s="70"/>
      <x:c r="AA38" s="72">
        <x:f t="shared" si="13"/>
        <x:v>0</x:v>
      </x:c>
      <x:c r="AB38" s="74">
        <x:f t="shared" si="14"/>
        <x:v>1512</x:v>
      </x:c>
      <x:c r="AC38" s="70"/>
      <x:c r="AD38" s="72">
        <x:f t="shared" si="15"/>
        <x:v>0</x:v>
      </x:c>
      <x:c r="AE38" s="74">
        <x:f t="shared" si="16"/>
        <x:v>953.2294719</x:v>
      </x:c>
      <x:c r="AF38" s="70"/>
      <x:c r="AG38" s="72">
        <x:f t="shared" si="17"/>
        <x:v>0</x:v>
      </x:c>
      <x:c r="AH38" s="74">
        <x:f t="shared" si="18"/>
        <x:v>1020</x:v>
      </x:c>
      <x:c r="AI38" s="70"/>
      <x:c r="AJ38" s="72">
        <x:f t="shared" si="19"/>
        <x:v>0</x:v>
      </x:c>
      <x:c r="AK38" s="74">
        <x:f t="shared" si="20"/>
        <x:v>1235</x:v>
      </x:c>
      <x:c r="AL38" s="70"/>
      <x:c r="AM38" s="72">
        <x:f t="shared" si="21"/>
        <x:v>0</x:v>
      </x:c>
      <x:c r="AN38" s="74">
        <x:f t="shared" si="22"/>
        <x:v>620</x:v>
      </x:c>
      <x:c r="AO38" s="70"/>
      <x:c r="AP38" s="72">
        <x:f t="shared" si="23"/>
        <x:v>0</x:v>
      </x:c>
      <x:c r="AQ38" s="74">
        <x:f t="shared" si="24"/>
        <x:v>1240</x:v>
      </x:c>
      <x:c r="AR38" s="70"/>
      <x:c r="AS38" s="72">
        <x:f t="shared" si="25"/>
        <x:v>0</x:v>
      </x:c>
      <x:c r="AT38" s="74">
        <x:f t="shared" si="26"/>
        <x:v>1812</x:v>
      </x:c>
      <x:c r="AU38" s="74"/>
      <x:c r="AV38" s="72">
        <x:f t="shared" si="27"/>
        <x:v>0</x:v>
      </x:c>
      <x:c r="AW38" s="74">
        <x:f t="shared" si="28"/>
        <x:v>720</x:v>
      </x:c>
      <x:c r="AX38" s="70"/>
      <x:c r="AY38" s="72">
        <x:f t="shared" si="29"/>
        <x:v>0</x:v>
      </x:c>
      <x:c r="AZ38" s="74">
        <x:f t="shared" si="30"/>
        <x:v>9059</x:v>
      </x:c>
      <x:c r="BA38" s="75"/>
      <x:c r="BB38" s="72">
        <x:f t="shared" si="31"/>
        <x:v>0</x:v>
      </x:c>
      <x:c r="BC38" s="73">
        <x:f t="shared" si="32"/>
        <x:v>36</x:v>
      </x:c>
      <x:c r="BD38" s="70"/>
      <x:c r="BE38" s="72">
        <x:f t="shared" si="33"/>
        <x:v>0</x:v>
      </x:c>
      <x:c r="BF38" s="74">
        <x:f t="shared" si="34"/>
        <x:v>1855</x:v>
      </x:c>
      <x:c r="BG38" s="70"/>
      <x:c r="BH38" s="72">
        <x:f t="shared" si="35"/>
        <x:v>0</x:v>
      </x:c>
      <x:c r="BI38" s="76">
        <x:f t="shared" si="36"/>
        <x:v>116.7</x:v>
      </x:c>
      <x:c r="BJ38" s="76"/>
      <x:c r="BK38" s="72">
        <x:f t="shared" si="37"/>
        <x:v>0</x:v>
      </x:c>
      <x:c r="BL38" s="76">
        <x:f t="shared" si="38"/>
        <x:v>108</x:v>
      </x:c>
      <x:c r="BM38" s="77"/>
      <x:c r="BN38" s="72">
        <x:f t="shared" si="39"/>
        <x:v>0</x:v>
      </x:c>
      <x:c r="BO38" s="78"/>
      <x:c r="BP38" s="78"/>
      <x:c r="BQ38" s="79" t="str">
        <x:f t="shared" si="40"/>
        <x:v>0</x:v>
      </x:c>
      <x:c r="BR38" s="72"/>
      <x:c r="BS38" s="72"/>
      <x:c r="BT38" s="72"/>
      <x:c r="BU38" s="72"/>
      <x:c r="BV38" s="72"/>
      <x:c r="BW38" s="74"/>
      <x:c r="BX38" s="78"/>
      <x:c r="BY38" s="78"/>
      <x:c r="BZ38" s="78"/>
      <x:c r="CA38" s="78"/>
      <x:c r="CB38" s="78"/>
      <x:c r="CC38" s="78"/>
      <x:c r="CD38" s="78"/>
      <x:c r="CE38" s="78"/>
      <x:c r="CF38" s="81" t="s">
        <x:v>71</x:v>
      </x:c>
    </x:row>
    <x:row r="39" ht="32.25" customHeight="1">
      <x:c r="A39" s="90"/>
      <x:c r="B39" s="91" t="s">
        <x:v>99</x:v>
      </x:c>
      <x:c r="C39" s="92" t="n">
        <x:f>C38</x:f>
        <x:v>676326</x:v>
      </x:c>
      <x:c r="D39" s="93" t="n">
        <x:f t="shared" ref="D39:E39" si="41">SUM(D4:D38)</x:f>
        <x:v>0</x:v>
      </x:c>
      <x:c r="E39" s="93">
        <x:f t="shared" si="41"/>
        <x:v>0</x:v>
      </x:c>
      <x:c r="F39" s="94" t="n">
        <x:f>IFERROR(E39/D39,"0")</x:f>
        <x:v>0</x:v>
      </x:c>
      <x:c r="G39" s="95" t="n">
        <x:f t="shared" ref="G39:R39" si="42">SUM(G4:G38)</x:f>
        <x:v>9739.0944</x:v>
      </x:c>
      <x:c r="H39" s="95">
        <x:f t="shared" si="42"/>
        <x:v>811.5912</x:v>
      </x:c>
      <x:c r="I39" s="95">
        <x:f t="shared" si="42"/>
        <x:v>187.2902769</x:v>
      </x:c>
      <x:c r="J39" s="95">
        <x:f t="shared" si="42"/>
        <x:v>0</x:v>
      </x:c>
      <x:c r="K39" s="95">
        <x:f t="shared" si="42"/>
        <x:v>0</x:v>
      </x:c>
      <x:c r="L39" s="95">
        <x:f t="shared" si="42"/>
        <x:v>0</x:v>
      </x:c>
      <x:c r="M39" s="95">
        <x:f t="shared" si="42"/>
        <x:v>0</x:v>
      </x:c>
      <x:c r="N39" s="95">
        <x:f t="shared" si="42"/>
        <x:v>0</x:v>
      </x:c>
      <x:c r="O39" s="95">
        <x:f t="shared" si="42"/>
        <x:v>0</x:v>
      </x:c>
      <x:c r="P39" s="95">
        <x:f t="shared" si="42"/>
        <x:v>0</x:v>
      </x:c>
      <x:c r="Q39" s="95">
        <x:f t="shared" si="42"/>
        <x:v>0</x:v>
      </x:c>
      <x:c r="R39" s="95">
        <x:f t="shared" si="42"/>
        <x:v>0</x:v>
      </x:c>
      <x:c r="S39" s="95">
        <x:f t="shared" si="8"/>
        <x:v>720</x:v>
      </x:c>
      <x:c r="T39" s="96" t="n">
        <x:f>SUM(T4:T38)</x:f>
        <x:v>0</x:v>
      </x:c>
      <x:c r="U39" s="97" t="n">
        <x:f>T39/S39</x:f>
        <x:v>0</x:v>
      </x:c>
      <x:c r="V39" s="98">
        <x:f t="shared" si="10"/>
        <x:v>2160</x:v>
      </x:c>
      <x:c r="W39" s="93" t="n">
        <x:f>SUM(W4:W38)</x:f>
        <x:v>0</x:v>
      </x:c>
      <x:c r="X39" s="97">
        <x:f t="shared" si="11"/>
        <x:v>0</x:v>
      </x:c>
      <x:c r="Y39" s="99">
        <x:f t="shared" si="12"/>
        <x:v>1620</x:v>
      </x:c>
      <x:c r="Z39" s="93" t="n">
        <x:f>SUM(Z4:Z38)</x:f>
        <x:v>0</x:v>
      </x:c>
      <x:c r="AA39" s="97">
        <x:f t="shared" si="13"/>
        <x:v>0</x:v>
      </x:c>
      <x:c r="AB39" s="99">
        <x:f t="shared" si="14"/>
        <x:v>1512</x:v>
      </x:c>
      <x:c r="AC39" s="93" t="n">
        <x:f>SUM(AC4:AC38)</x:f>
        <x:v>0</x:v>
      </x:c>
      <x:c r="AD39" s="97">
        <x:f t="shared" si="15"/>
        <x:v>0</x:v>
      </x:c>
      <x:c r="AE39" s="99">
        <x:f t="shared" si="16"/>
        <x:v>953.2294719</x:v>
      </x:c>
      <x:c r="AF39" s="93" t="n">
        <x:f>SUM(AF4:AF38)</x:f>
        <x:v>0</x:v>
      </x:c>
      <x:c r="AG39" s="97">
        <x:f t="shared" si="17"/>
        <x:v>0</x:v>
      </x:c>
      <x:c r="AH39" s="99">
        <x:f t="shared" si="18"/>
        <x:v>1020</x:v>
      </x:c>
      <x:c r="AI39" s="95" t="n">
        <x:f>SUM(AI4:AI38)</x:f>
        <x:v>0</x:v>
      </x:c>
      <x:c r="AJ39" s="97">
        <x:f t="shared" si="19"/>
        <x:v>0</x:v>
      </x:c>
      <x:c r="AK39" s="99">
        <x:f t="shared" si="20"/>
        <x:v>1235</x:v>
      </x:c>
      <x:c r="AL39" s="93" t="n">
        <x:f>SUM(AL4:AL38)</x:f>
        <x:v>0</x:v>
      </x:c>
      <x:c r="AM39" s="97">
        <x:f t="shared" si="21"/>
        <x:v>0</x:v>
      </x:c>
      <x:c r="AN39" s="99">
        <x:f t="shared" si="22"/>
        <x:v>620</x:v>
      </x:c>
      <x:c r="AO39" s="93" t="n">
        <x:f>SUM(AO4:AO38)</x:f>
        <x:v>0</x:v>
      </x:c>
      <x:c r="AP39" s="97">
        <x:f t="shared" si="23"/>
        <x:v>0</x:v>
      </x:c>
      <x:c r="AQ39" s="99">
        <x:f t="shared" si="24"/>
        <x:v>1240</x:v>
      </x:c>
      <x:c r="AR39" s="93" t="n">
        <x:f>SUM(AR4:AR38)</x:f>
        <x:v>0</x:v>
      </x:c>
      <x:c r="AS39" s="97">
        <x:f t="shared" si="25"/>
        <x:v>0</x:v>
      </x:c>
      <x:c r="AT39" s="99">
        <x:f t="shared" si="26"/>
        <x:v>1812</x:v>
      </x:c>
      <x:c r="AU39" s="95" t="n">
        <x:f>SUM(AU4:AU38)</x:f>
        <x:v>0</x:v>
      </x:c>
      <x:c r="AV39" s="97">
        <x:f t="shared" si="27"/>
        <x:v>0</x:v>
      </x:c>
      <x:c r="AW39" s="95" t="n">
        <x:f t="shared" ref="AW39:AX39" si="43">SUM(AW4:AW38)</x:f>
        <x:v>1680</x:v>
      </x:c>
      <x:c r="AX39" s="100">
        <x:f t="shared" si="43"/>
        <x:v>0</x:v>
      </x:c>
      <x:c r="AY39" s="97">
        <x:f t="shared" si="29"/>
        <x:v>0</x:v>
      </x:c>
      <x:c r="AZ39" s="95" t="n">
        <x:f t="shared" ref="AZ39:BA39" si="44">SUM(AZ4:AZ38)</x:f>
        <x:v>18881</x:v>
      </x:c>
      <x:c r="BA39" s="101">
        <x:f t="shared" si="44"/>
        <x:v>0</x:v>
      </x:c>
      <x:c r="BB39" s="97">
        <x:f t="shared" si="31"/>
        <x:v>0</x:v>
      </x:c>
      <x:c r="BC39" s="95" t="n">
        <x:f t="shared" ref="BC39:BD39" si="45">SUM(BC4:BC38)</x:f>
        <x:v>84</x:v>
      </x:c>
      <x:c r="BD39" s="102">
        <x:f t="shared" si="45"/>
        <x:v>0</x:v>
      </x:c>
      <x:c r="BE39" s="97">
        <x:f t="shared" si="33"/>
        <x:v>0</x:v>
      </x:c>
      <x:c r="BF39" s="95" t="n">
        <x:f t="shared" ref="BF39:BG39" si="46">SUM(BF4:BF38)</x:f>
        <x:v>3975</x:v>
      </x:c>
      <x:c r="BG39" s="102">
        <x:f t="shared" si="46"/>
        <x:v>0</x:v>
      </x:c>
      <x:c r="BH39" s="97">
        <x:f t="shared" si="35"/>
        <x:v>0</x:v>
      </x:c>
      <x:c r="BI39" s="95" t="n">
        <x:f t="shared" ref="BI39:BJ39" si="47">SUM(BI4:BI38)</x:f>
        <x:v>246.2</x:v>
      </x:c>
      <x:c r="BJ39" s="95">
        <x:f t="shared" si="47"/>
        <x:v>0</x:v>
      </x:c>
      <x:c r="BK39" s="97">
        <x:f t="shared" si="37"/>
        <x:v>0</x:v>
      </x:c>
      <x:c r="BL39" s="95" t="n">
        <x:f t="shared" ref="BL39:BM39" si="48">SUM(BL4:BL38)</x:f>
        <x:v>234</x:v>
      </x:c>
      <x:c r="BM39" s="102">
        <x:f t="shared" si="48"/>
        <x:v>0</x:v>
      </x:c>
      <x:c r="BN39" s="97">
        <x:f t="shared" si="39"/>
        <x:v>0</x:v>
      </x:c>
      <x:c r="BO39" s="93" t="n">
        <x:f t="shared" ref="BO39:BP39" si="49">SUM(BO4:BO38)</x:f>
        <x:v>0</x:v>
      </x:c>
      <x:c r="BP39" s="95">
        <x:f t="shared" si="49"/>
        <x:v>0</x:v>
      </x:c>
      <x:c r="BQ39" s="103" t="str">
        <x:f t="shared" si="40"/>
        <x:v>0</x:v>
      </x:c>
      <x:c r="BR39" s="97" t="n">
        <x:f t="shared" ref="BR39:BV39" si="50">SUM(BR31:BR38)</x:f>
        <x:v>0</x:v>
      </x:c>
      <x:c r="BS39" s="97">
        <x:f t="shared" si="50"/>
        <x:v>0</x:v>
      </x:c>
      <x:c r="BT39" s="97">
        <x:f t="shared" si="50"/>
        <x:v>0</x:v>
      </x:c>
      <x:c r="BU39" s="97">
        <x:f t="shared" si="50"/>
        <x:v>0</x:v>
      </x:c>
      <x:c r="BV39" s="97">
        <x:f t="shared" si="50"/>
        <x:v>0</x:v>
      </x:c>
      <x:c r="BW39" s="95" t="n">
        <x:f t="shared" ref="BW39:CE39" si="51">SUM(BW4:BW38)</x:f>
        <x:v>0</x:v>
      </x:c>
      <x:c r="BX39" s="95">
        <x:f t="shared" si="51"/>
        <x:v>0</x:v>
      </x:c>
      <x:c r="BY39" s="95">
        <x:f t="shared" si="51"/>
        <x:v>0</x:v>
      </x:c>
      <x:c r="BZ39" s="95">
        <x:f t="shared" si="51"/>
        <x:v>0</x:v>
      </x:c>
      <x:c r="CA39" s="95">
        <x:f t="shared" si="51"/>
        <x:v>0</x:v>
      </x:c>
      <x:c r="CB39" s="95">
        <x:f t="shared" si="51"/>
        <x:v>0</x:v>
      </x:c>
      <x:c r="CC39" s="95">
        <x:f t="shared" si="51"/>
        <x:v>0</x:v>
      </x:c>
      <x:c r="CD39" s="95">
        <x:f t="shared" si="51"/>
        <x:v>0</x:v>
      </x:c>
      <x:c r="CE39" s="95">
        <x:f t="shared" si="51"/>
        <x:v>0</x:v>
      </x:c>
      <x:c r="CF39" s="104" t="n">
        <x:f>COUNTIF(CF4:CF38,"OUI")</x:f>
        <x:v>4</x:v>
      </x:c>
    </x:row>
    <x:row r="40" ht="15.75" customHeight="1">
      <x:c r="A40" s="1"/>
      <x:c r="B40" s="105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</x:row>
    <x:row r="41" ht="15.75" customHeight="1">
      <x:c r="A41" s="1"/>
      <x:c r="B41" s="105"/>
      <x:c r="C41" s="1"/>
      <x:c r="D41" s="1"/>
      <x:c r="E41" s="1"/>
      <x:c r="F41" s="106"/>
      <x:c r="G41" s="106"/>
      <x:c r="H41" s="106"/>
      <x:c r="I41" s="106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</x:row>
    <x:row r="42" ht="15.75" customHeight="1">
      <x:c r="A42" s="1"/>
      <x:c r="B42" s="105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</x:row>
    <x:row r="43" ht="15.75" customHeight="1">
      <x:c r="A43" s="1"/>
      <x:c r="B43" s="105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</x:row>
    <x:row r="44" ht="15.75" customHeight="1">
      <x:c r="A44" s="1"/>
      <x:c r="B44" s="105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</x:row>
    <x:row r="45" ht="15.75" customHeight="1">
      <x:c r="A45" s="1"/>
      <x:c r="B45" s="105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</x:row>
    <x:row r="46" ht="15.75" customHeight="1">
      <x:c r="A46" s="1"/>
      <x:c r="B46" s="105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</x:row>
    <x:row r="47" ht="15.75" customHeight="1">
      <x:c r="A47" s="1"/>
      <x:c r="B47" s="105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</x:row>
    <x:row r="48" ht="15.75" customHeight="1">
      <x:c r="A48" s="1"/>
      <x:c r="B48" s="105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</x:row>
    <x:row r="49" ht="15.75" customHeight="1">
      <x:c r="A49" s="1"/>
      <x:c r="B49" s="105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</x:row>
    <x:row r="50" ht="15.75" customHeight="1">
      <x:c r="A50" s="1"/>
      <x:c r="B50" s="105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</x:row>
    <x:row r="51" ht="15.75" customHeight="1">
      <x:c r="A51" s="1"/>
      <x:c r="B51" s="105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</x:row>
    <x:row r="52" ht="15.75" customHeight="1">
      <x:c r="A52" s="1"/>
      <x:c r="B52" s="105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</x:row>
    <x:row r="53" ht="15.75" customHeight="1">
      <x:c r="A53" s="1"/>
      <x:c r="B53" s="105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</x:row>
    <x:row r="54" ht="15.75" customHeight="1">
      <x:c r="A54" s="1"/>
      <x:c r="B54" s="105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</x:row>
    <x:row r="55" ht="15.75" customHeight="1">
      <x:c r="A55" s="1"/>
      <x:c r="B55" s="105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</x:row>
    <x:row r="56" ht="15.75" customHeight="1">
      <x:c r="A56" s="1"/>
      <x:c r="B56" s="105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</x:row>
    <x:row r="57" ht="15.75" customHeight="1">
      <x:c r="A57" s="1"/>
      <x:c r="B57" s="105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</x:row>
    <x:row r="58" ht="15.75" customHeight="1">
      <x:c r="A58" s="1"/>
      <x:c r="B58" s="105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</x:row>
    <x:row r="59" ht="15.75" customHeight="1">
      <x:c r="A59" s="1"/>
      <x:c r="B59" s="105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</x:row>
    <x:row r="60" ht="15.75" customHeight="1">
      <x:c r="A60" s="1"/>
      <x:c r="B60" s="105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</x:row>
    <x:row r="61" ht="15.75" customHeight="1">
      <x:c r="A61" s="1"/>
      <x:c r="B61" s="105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</x:row>
    <x:row r="62" ht="15.75" customHeight="1">
      <x:c r="A62" s="1"/>
      <x:c r="B62" s="105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</x:row>
    <x:row r="63" ht="15.75" customHeight="1">
      <x:c r="A63" s="1"/>
      <x:c r="B63" s="105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</x:row>
    <x:row r="64" ht="15.75" customHeight="1">
      <x:c r="A64" s="1"/>
      <x:c r="B64" s="105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</x:row>
    <x:row r="65" ht="15.75" customHeight="1">
      <x:c r="A65" s="1"/>
      <x:c r="B65" s="105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</x:row>
    <x:row r="66" ht="15.75" customHeight="1">
      <x:c r="A66" s="1"/>
      <x:c r="B66" s="105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</x:row>
    <x:row r="67" ht="15.75" customHeight="1">
      <x:c r="A67" s="1"/>
      <x:c r="B67" s="105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</x:row>
    <x:row r="68" ht="15.75" customHeight="1">
      <x:c r="A68" s="1"/>
      <x:c r="B68" s="105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</x:row>
    <x:row r="69" ht="15.75" customHeight="1">
      <x:c r="A69" s="1"/>
      <x:c r="B69" s="105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</x:row>
    <x:row r="70" ht="15.75" customHeight="1">
      <x:c r="A70" s="1"/>
      <x:c r="B70" s="105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</x:row>
    <x:row r="71" ht="15.75" customHeight="1">
      <x:c r="A71" s="1"/>
      <x:c r="B71" s="105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</x:row>
    <x:row r="72" ht="15.75" customHeight="1">
      <x:c r="A72" s="1"/>
      <x:c r="B72" s="105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</x:row>
    <x:row r="73" ht="15.75" customHeight="1">
      <x:c r="A73" s="1"/>
      <x:c r="B73" s="105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</x:row>
    <x:row r="74" ht="15.75" customHeight="1">
      <x:c r="A74" s="1"/>
      <x:c r="B74" s="105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</x:row>
    <x:row r="75" ht="15.75" customHeight="1">
      <x:c r="A75" s="1"/>
      <x:c r="B75" s="105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</x:row>
    <x:row r="76" ht="15.75" customHeight="1">
      <x:c r="A76" s="1"/>
      <x:c r="B76" s="105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</x:row>
    <x:row r="77" ht="15.75" customHeight="1">
      <x:c r="A77" s="1"/>
      <x:c r="B77" s="105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</x:row>
    <x:row r="78" ht="15.75" customHeight="1">
      <x:c r="A78" s="1"/>
      <x:c r="B78" s="105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</x:row>
    <x:row r="79" ht="15.75" customHeight="1">
      <x:c r="A79" s="1"/>
      <x:c r="B79" s="105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</x:row>
    <x:row r="80" ht="15.75" customHeight="1">
      <x:c r="A80" s="1"/>
      <x:c r="B80" s="105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</x:row>
    <x:row r="81" ht="15.75" customHeight="1">
      <x:c r="A81" s="1"/>
      <x:c r="B81" s="105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</x:row>
    <x:row r="82" ht="15.75" customHeight="1">
      <x:c r="A82" s="1"/>
      <x:c r="B82" s="105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</x:row>
    <x:row r="83" ht="15.75" customHeight="1">
      <x:c r="A83" s="1"/>
      <x:c r="B83" s="105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</x:row>
    <x:row r="84" ht="15.75" customHeight="1">
      <x:c r="A84" s="1"/>
      <x:c r="B84" s="105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</x:row>
    <x:row r="85" ht="15.75" customHeight="1">
      <x:c r="A85" s="1"/>
      <x:c r="B85" s="105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</x:row>
    <x:row r="86" ht="15.75" customHeight="1">
      <x:c r="A86" s="1"/>
      <x:c r="B86" s="105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</x:row>
    <x:row r="87" ht="15.75" customHeight="1">
      <x:c r="A87" s="1"/>
      <x:c r="B87" s="105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</x:row>
    <x:row r="88" ht="15.75" customHeight="1">
      <x:c r="A88" s="1"/>
      <x:c r="B88" s="105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</x:row>
    <x:row r="89" ht="15.75" customHeight="1">
      <x:c r="A89" s="1"/>
      <x:c r="B89" s="105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</x:row>
    <x:row r="90" ht="15.75" customHeight="1">
      <x:c r="A90" s="1"/>
      <x:c r="B90" s="105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</x:row>
    <x:row r="91" ht="15.75" customHeight="1">
      <x:c r="A91" s="1"/>
      <x:c r="B91" s="105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</x:row>
    <x:row r="92" ht="15.75" customHeight="1">
      <x:c r="A92" s="1"/>
      <x:c r="B92" s="105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</x:row>
    <x:row r="93" ht="15.75" customHeight="1">
      <x:c r="A93" s="1"/>
      <x:c r="B93" s="105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</x:row>
    <x:row r="94" ht="15.75" customHeight="1">
      <x:c r="A94" s="1"/>
      <x:c r="B94" s="105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</x:row>
    <x:row r="95" ht="15.75" customHeight="1">
      <x:c r="A95" s="1"/>
      <x:c r="B95" s="105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</x:row>
    <x:row r="96" ht="15.75" customHeight="1">
      <x:c r="A96" s="1"/>
      <x:c r="B96" s="105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</x:row>
    <x:row r="97" ht="15.75" customHeight="1">
      <x:c r="A97" s="1"/>
      <x:c r="B97" s="105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</x:row>
    <x:row r="98" ht="15.75" customHeight="1">
      <x:c r="A98" s="1"/>
      <x:c r="B98" s="105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</x:row>
    <x:row r="99" ht="15.75" customHeight="1">
      <x:c r="A99" s="1"/>
      <x:c r="B99" s="105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</x:row>
    <x:row r="100" ht="15.75" customHeight="1">
      <x:c r="A100" s="1"/>
      <x:c r="B100" s="105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</x:row>
    <x:row r="101" ht="15.75" customHeight="1">
      <x:c r="A101" s="1"/>
      <x:c r="B101" s="105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</x:row>
    <x:row r="102" ht="15.75" customHeight="1">
      <x:c r="A102" s="1"/>
      <x:c r="B102" s="105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</x:row>
    <x:row r="103" ht="15.75" customHeight="1">
      <x:c r="A103" s="1"/>
      <x:c r="B103" s="105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</x:row>
    <x:row r="104" ht="15.75" customHeight="1">
      <x:c r="A104" s="1"/>
      <x:c r="B104" s="105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</x:row>
    <x:row r="105" ht="15.75" customHeight="1">
      <x:c r="A105" s="1"/>
      <x:c r="B105" s="105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</x:row>
    <x:row r="106" ht="15.75" customHeight="1">
      <x:c r="A106" s="1"/>
      <x:c r="B106" s="105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</x:row>
    <x:row r="107" ht="15.75" customHeight="1">
      <x:c r="A107" s="1"/>
      <x:c r="B107" s="105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</x:row>
    <x:row r="108" ht="15.75" customHeight="1">
      <x:c r="A108" s="1"/>
      <x:c r="B108" s="105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</x:row>
    <x:row r="109" ht="15.75" customHeight="1">
      <x:c r="A109" s="1"/>
      <x:c r="B109" s="105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</x:row>
    <x:row r="110" ht="15.75" customHeight="1">
      <x:c r="A110" s="1"/>
      <x:c r="B110" s="105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</x:row>
    <x:row r="111" ht="15.75" customHeight="1">
      <x:c r="A111" s="1"/>
      <x:c r="B111" s="105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</x:row>
    <x:row r="112" ht="15.75" customHeight="1">
      <x:c r="A112" s="1"/>
      <x:c r="B112" s="105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</x:row>
    <x:row r="113" ht="15.75" customHeight="1">
      <x:c r="A113" s="1"/>
      <x:c r="B113" s="105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</x:row>
    <x:row r="114" ht="15.75" customHeight="1">
      <x:c r="A114" s="1"/>
      <x:c r="B114" s="105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</x:row>
    <x:row r="115" ht="15.75" customHeight="1">
      <x:c r="A115" s="1"/>
      <x:c r="B115" s="105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</x:row>
    <x:row r="116" ht="15.75" customHeight="1">
      <x:c r="A116" s="1"/>
      <x:c r="B116" s="105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</x:row>
    <x:row r="117" ht="15.75" customHeight="1">
      <x:c r="A117" s="1"/>
      <x:c r="B117" s="105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</x:row>
    <x:row r="118" ht="15.75" customHeight="1">
      <x:c r="A118" s="1"/>
      <x:c r="B118" s="105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</x:row>
    <x:row r="119" ht="15.75" customHeight="1">
      <x:c r="A119" s="1"/>
      <x:c r="B119" s="105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</x:row>
    <x:row r="120" ht="15.75" customHeight="1">
      <x:c r="A120" s="1"/>
      <x:c r="B120" s="105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</x:row>
    <x:row r="121" ht="15.75" customHeight="1">
      <x:c r="A121" s="1"/>
      <x:c r="B121" s="105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</x:row>
    <x:row r="122" ht="15.75" customHeight="1">
      <x:c r="A122" s="1"/>
      <x:c r="B122" s="105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</x:row>
    <x:row r="123" ht="15.75" customHeight="1">
      <x:c r="A123" s="1"/>
      <x:c r="B123" s="105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</x:row>
    <x:row r="124" ht="15.75" customHeight="1">
      <x:c r="A124" s="1"/>
      <x:c r="B124" s="105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</x:row>
    <x:row r="125" ht="15.75" customHeight="1">
      <x:c r="A125" s="1"/>
      <x:c r="B125" s="105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</x:row>
    <x:row r="126" ht="15.75" customHeight="1">
      <x:c r="A126" s="1"/>
      <x:c r="B126" s="105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</x:row>
    <x:row r="127" ht="15.75" customHeight="1">
      <x:c r="A127" s="1"/>
      <x:c r="B127" s="105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</x:row>
    <x:row r="128" ht="15.75" customHeight="1">
      <x:c r="A128" s="1"/>
      <x:c r="B128" s="105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</x:row>
    <x:row r="129" ht="15.75" customHeight="1">
      <x:c r="A129" s="1"/>
      <x:c r="B129" s="105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</x:row>
    <x:row r="130" ht="15.75" customHeight="1">
      <x:c r="A130" s="1"/>
      <x:c r="B130" s="105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</x:row>
    <x:row r="131" ht="15.75" customHeight="1">
      <x:c r="A131" s="1"/>
      <x:c r="B131" s="105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</x:row>
    <x:row r="132" ht="15.75" customHeight="1">
      <x:c r="A132" s="1"/>
      <x:c r="B132" s="105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</x:row>
    <x:row r="133" ht="15.75" customHeight="1">
      <x:c r="A133" s="1"/>
      <x:c r="B133" s="105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</x:row>
    <x:row r="134" ht="15.75" customHeight="1">
      <x:c r="A134" s="1"/>
      <x:c r="B134" s="105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</x:row>
    <x:row r="135" ht="15.75" customHeight="1">
      <x:c r="A135" s="1"/>
      <x:c r="B135" s="105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</x:row>
    <x:row r="136" ht="15.75" customHeight="1">
      <x:c r="A136" s="1"/>
      <x:c r="B136" s="105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</x:row>
    <x:row r="137" ht="15.75" customHeight="1">
      <x:c r="A137" s="1"/>
      <x:c r="B137" s="105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</x:row>
    <x:row r="138" ht="15.75" customHeight="1">
      <x:c r="A138" s="1"/>
      <x:c r="B138" s="105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</x:row>
    <x:row r="139" ht="15.75" customHeight="1">
      <x:c r="A139" s="1"/>
      <x:c r="B139" s="105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</x:row>
    <x:row r="140" ht="15.75" customHeight="1">
      <x:c r="A140" s="1"/>
      <x:c r="B140" s="105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</x:row>
    <x:row r="141" ht="15.75" customHeight="1">
      <x:c r="A141" s="1"/>
      <x:c r="B141" s="105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</x:row>
    <x:row r="142" ht="15.75" customHeight="1">
      <x:c r="A142" s="1"/>
      <x:c r="B142" s="105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</x:row>
    <x:row r="143" ht="15.75" customHeight="1">
      <x:c r="A143" s="1"/>
      <x:c r="B143" s="105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</x:row>
    <x:row r="144" ht="15.75" customHeight="1">
      <x:c r="A144" s="1"/>
      <x:c r="B144" s="105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</x:row>
    <x:row r="145" ht="15.75" customHeight="1">
      <x:c r="A145" s="1"/>
      <x:c r="B145" s="105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</x:row>
    <x:row r="146" ht="15.75" customHeight="1">
      <x:c r="A146" s="1"/>
      <x:c r="B146" s="105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</x:row>
    <x:row r="147" ht="15.75" customHeight="1">
      <x:c r="A147" s="1"/>
      <x:c r="B147" s="105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</x:row>
    <x:row r="148" ht="15.75" customHeight="1">
      <x:c r="A148" s="1"/>
      <x:c r="B148" s="105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</x:row>
    <x:row r="149" ht="15.75" customHeight="1">
      <x:c r="A149" s="1"/>
      <x:c r="B149" s="105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</x:row>
    <x:row r="150" ht="15.75" customHeight="1">
      <x:c r="A150" s="1"/>
      <x:c r="B150" s="105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</x:row>
    <x:row r="151" ht="15.75" customHeight="1">
      <x:c r="A151" s="1"/>
      <x:c r="B151" s="105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</x:row>
    <x:row r="152" ht="15.75" customHeight="1">
      <x:c r="A152" s="1"/>
      <x:c r="B152" s="105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</x:row>
    <x:row r="153" ht="15.75" customHeight="1">
      <x:c r="A153" s="1"/>
      <x:c r="B153" s="105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</x:row>
    <x:row r="154" ht="15.75" customHeight="1">
      <x:c r="A154" s="1"/>
      <x:c r="B154" s="105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</x:row>
    <x:row r="155" ht="15.75" customHeight="1">
      <x:c r="A155" s="1"/>
      <x:c r="B155" s="105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</x:row>
    <x:row r="156" ht="15.75" customHeight="1">
      <x:c r="A156" s="1"/>
      <x:c r="B156" s="105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</x:row>
    <x:row r="157" ht="15.75" customHeight="1">
      <x:c r="A157" s="1"/>
      <x:c r="B157" s="105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</x:row>
    <x:row r="158" ht="15.75" customHeight="1">
      <x:c r="A158" s="1"/>
      <x:c r="B158" s="105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</x:row>
    <x:row r="159" ht="15.75" customHeight="1">
      <x:c r="A159" s="1"/>
      <x:c r="B159" s="105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</x:row>
    <x:row r="160" ht="15.75" customHeight="1">
      <x:c r="A160" s="1"/>
      <x:c r="B160" s="105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</x:row>
    <x:row r="161" ht="15.75" customHeight="1">
      <x:c r="A161" s="1"/>
      <x:c r="B161" s="105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</x:row>
    <x:row r="162" ht="15.75" customHeight="1">
      <x:c r="A162" s="1"/>
      <x:c r="B162" s="105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</x:row>
    <x:row r="163" ht="15.75" customHeight="1">
      <x:c r="A163" s="1"/>
      <x:c r="B163" s="105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</x:row>
    <x:row r="164" ht="15.75" customHeight="1">
      <x:c r="A164" s="1"/>
      <x:c r="B164" s="105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</x:row>
    <x:row r="165" ht="15.75" customHeight="1">
      <x:c r="A165" s="1"/>
      <x:c r="B165" s="105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</x:row>
    <x:row r="166" ht="15.75" customHeight="1">
      <x:c r="A166" s="1"/>
      <x:c r="B166" s="105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</x:row>
    <x:row r="167" ht="15.75" customHeight="1">
      <x:c r="A167" s="1"/>
      <x:c r="B167" s="105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</x:row>
    <x:row r="168" ht="15.75" customHeight="1">
      <x:c r="A168" s="1"/>
      <x:c r="B168" s="105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</x:row>
    <x:row r="169" ht="15.75" customHeight="1">
      <x:c r="A169" s="1"/>
      <x:c r="B169" s="105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</x:row>
    <x:row r="170" ht="15.75" customHeight="1">
      <x:c r="A170" s="1"/>
      <x:c r="B170" s="105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</x:row>
    <x:row r="171" ht="15.75" customHeight="1">
      <x:c r="A171" s="1"/>
      <x:c r="B171" s="105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</x:row>
    <x:row r="172" ht="15.75" customHeight="1">
      <x:c r="A172" s="1"/>
      <x:c r="B172" s="105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</x:row>
    <x:row r="173" ht="15.75" customHeight="1">
      <x:c r="A173" s="1"/>
      <x:c r="B173" s="105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</x:row>
    <x:row r="174" ht="15.75" customHeight="1">
      <x:c r="A174" s="1"/>
      <x:c r="B174" s="105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</x:row>
    <x:row r="175" ht="15.75" customHeight="1">
      <x:c r="A175" s="1"/>
      <x:c r="B175" s="105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</x:row>
    <x:row r="176" ht="15.75" customHeight="1">
      <x:c r="A176" s="1"/>
      <x:c r="B176" s="105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</x:row>
    <x:row r="177" ht="15.75" customHeight="1">
      <x:c r="A177" s="1"/>
      <x:c r="B177" s="105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</x:row>
    <x:row r="178" ht="15.75" customHeight="1">
      <x:c r="A178" s="1"/>
      <x:c r="B178" s="105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</x:row>
    <x:row r="179" ht="15.75" customHeight="1">
      <x:c r="A179" s="1"/>
      <x:c r="B179" s="105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</x:row>
    <x:row r="180" ht="15.75" customHeight="1">
      <x:c r="A180" s="1"/>
      <x:c r="B180" s="105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</x:row>
    <x:row r="181" ht="15.75" customHeight="1">
      <x:c r="A181" s="1"/>
      <x:c r="B181" s="105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</x:row>
    <x:row r="182" ht="15.75" customHeight="1">
      <x:c r="A182" s="1"/>
      <x:c r="B182" s="105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</x:row>
    <x:row r="183" ht="15.75" customHeight="1">
      <x:c r="A183" s="1"/>
      <x:c r="B183" s="105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</x:row>
    <x:row r="184" ht="15.75" customHeight="1">
      <x:c r="A184" s="1"/>
      <x:c r="B184" s="105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</x:row>
    <x:row r="185" ht="15.75" customHeight="1">
      <x:c r="A185" s="1"/>
      <x:c r="B185" s="105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</x:row>
    <x:row r="186" ht="15.75" customHeight="1">
      <x:c r="A186" s="1"/>
      <x:c r="B186" s="105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</x:row>
    <x:row r="187" ht="15.75" customHeight="1">
      <x:c r="A187" s="1"/>
      <x:c r="B187" s="105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</x:row>
    <x:row r="188" ht="15.75" customHeight="1">
      <x:c r="A188" s="1"/>
      <x:c r="B188" s="105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</x:row>
    <x:row r="189" ht="15.75" customHeight="1">
      <x:c r="A189" s="1"/>
      <x:c r="B189" s="105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</x:row>
    <x:row r="190" ht="15.75" customHeight="1">
      <x:c r="A190" s="1"/>
      <x:c r="B190" s="105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</x:row>
    <x:row r="191" ht="15.75" customHeight="1">
      <x:c r="A191" s="1"/>
      <x:c r="B191" s="105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</x:row>
    <x:row r="192" ht="15.75" customHeight="1">
      <x:c r="A192" s="1"/>
      <x:c r="B192" s="105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</x:row>
    <x:row r="193" ht="15.75" customHeight="1">
      <x:c r="A193" s="1"/>
      <x:c r="B193" s="105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</x:row>
    <x:row r="194" ht="15.75" customHeight="1">
      <x:c r="A194" s="1"/>
      <x:c r="B194" s="105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</x:row>
    <x:row r="195" ht="15.75" customHeight="1">
      <x:c r="A195" s="1"/>
      <x:c r="B195" s="105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</x:row>
    <x:row r="196" ht="15.75" customHeight="1">
      <x:c r="A196" s="1"/>
      <x:c r="B196" s="105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</x:row>
    <x:row r="197" ht="15.75" customHeight="1">
      <x:c r="A197" s="1"/>
      <x:c r="B197" s="105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</x:row>
    <x:row r="198" ht="15.75" customHeight="1">
      <x:c r="A198" s="1"/>
      <x:c r="B198" s="105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</x:row>
    <x:row r="199" ht="15.75" customHeight="1">
      <x:c r="A199" s="1"/>
      <x:c r="B199" s="105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</x:row>
    <x:row r="200" ht="15.75" customHeight="1">
      <x:c r="A200" s="1"/>
      <x:c r="B200" s="105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</x:row>
    <x:row r="201" ht="15.75" customHeight="1">
      <x:c r="A201" s="1"/>
      <x:c r="B201" s="105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</x:row>
    <x:row r="202" ht="15.75" customHeight="1">
      <x:c r="A202" s="1"/>
      <x:c r="B202" s="105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</x:row>
    <x:row r="203" ht="15.75" customHeight="1">
      <x:c r="A203" s="1"/>
      <x:c r="B203" s="105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</x:row>
    <x:row r="204" ht="15.75" customHeight="1">
      <x:c r="A204" s="1"/>
      <x:c r="B204" s="105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</x:row>
    <x:row r="205" ht="15.75" customHeight="1">
      <x:c r="A205" s="1"/>
      <x:c r="B205" s="105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</x:row>
    <x:row r="206" ht="15.75" customHeight="1">
      <x:c r="A206" s="1"/>
      <x:c r="B206" s="105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</x:row>
    <x:row r="207" ht="15.75" customHeight="1">
      <x:c r="A207" s="1"/>
      <x:c r="B207" s="105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</x:row>
    <x:row r="208" ht="15.75" customHeight="1">
      <x:c r="A208" s="1"/>
      <x:c r="B208" s="105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</x:row>
    <x:row r="209" ht="15.75" customHeight="1">
      <x:c r="A209" s="1"/>
      <x:c r="B209" s="105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</x:row>
    <x:row r="210" ht="15.75" customHeight="1">
      <x:c r="A210" s="1"/>
      <x:c r="B210" s="105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</x:row>
    <x:row r="211" ht="15.75" customHeight="1">
      <x:c r="A211" s="1"/>
      <x:c r="B211" s="105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</x:row>
    <x:row r="212" ht="15.75" customHeight="1">
      <x:c r="A212" s="1"/>
      <x:c r="B212" s="105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</x:row>
    <x:row r="213" ht="15.75" customHeight="1">
      <x:c r="A213" s="1"/>
      <x:c r="B213" s="105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</x:row>
    <x:row r="214" ht="15.75" customHeight="1">
      <x:c r="A214" s="1"/>
      <x:c r="B214" s="105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</x:row>
    <x:row r="215" ht="15.75" customHeight="1">
      <x:c r="A215" s="1"/>
      <x:c r="B215" s="105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</x:row>
    <x:row r="216" ht="15.75" customHeight="1">
      <x:c r="A216" s="1"/>
      <x:c r="B216" s="105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</x:row>
    <x:row r="217" ht="15.75" customHeight="1">
      <x:c r="A217" s="1"/>
      <x:c r="B217" s="105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</x:row>
    <x:row r="218" ht="15.75" customHeight="1">
      <x:c r="A218" s="1"/>
      <x:c r="B218" s="105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</x:row>
    <x:row r="219" ht="15.75" customHeight="1">
      <x:c r="A219" s="1"/>
      <x:c r="B219" s="105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</x:row>
    <x:row r="220" ht="15.75" customHeight="1">
      <x:c r="A220" s="1"/>
      <x:c r="B220" s="105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</x:row>
    <x:row r="221" ht="15.75" customHeight="1">
      <x:c r="A221" s="1"/>
      <x:c r="B221" s="105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</x:row>
    <x:row r="222" ht="15.75" customHeight="1">
      <x:c r="A222" s="1"/>
      <x:c r="B222" s="105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</x:row>
    <x:row r="223" ht="15.75" customHeight="1">
      <x:c r="A223" s="1"/>
      <x:c r="B223" s="105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</x:row>
    <x:row r="224" ht="15.75" customHeight="1">
      <x:c r="A224" s="1"/>
      <x:c r="B224" s="105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</x:row>
    <x:row r="225" ht="15.75" customHeight="1">
      <x:c r="A225" s="1"/>
      <x:c r="B225" s="105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</x:row>
    <x:row r="226" ht="15.75" customHeight="1">
      <x:c r="A226" s="1"/>
      <x:c r="B226" s="105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</x:row>
    <x:row r="227" ht="15.75" customHeight="1">
      <x:c r="A227" s="1"/>
      <x:c r="B227" s="105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</x:row>
    <x:row r="228" ht="15.75" customHeight="1">
      <x:c r="A228" s="1"/>
      <x:c r="B228" s="105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</x:row>
    <x:row r="229" ht="15.75" customHeight="1">
      <x:c r="A229" s="1"/>
      <x:c r="B229" s="105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</x:row>
    <x:row r="230" ht="15.75" customHeight="1">
      <x:c r="A230" s="1"/>
      <x:c r="B230" s="105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</x:row>
    <x:row r="231" ht="15.75" customHeight="1">
      <x:c r="A231" s="1"/>
      <x:c r="B231" s="105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</x:row>
    <x:row r="232" ht="15.75" customHeight="1">
      <x:c r="A232" s="1"/>
      <x:c r="B232" s="105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</x:row>
    <x:row r="233" ht="15.75" customHeight="1">
      <x:c r="A233" s="1"/>
      <x:c r="B233" s="105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</x:row>
    <x:row r="234" ht="15.75" customHeight="1">
      <x:c r="A234" s="1"/>
      <x:c r="B234" s="105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</x:row>
    <x:row r="235" ht="15.75" customHeight="1">
      <x:c r="A235" s="1"/>
      <x:c r="B235" s="105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</x:row>
    <x:row r="236" ht="15.75" customHeight="1">
      <x:c r="A236" s="1"/>
      <x:c r="B236" s="105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</x:row>
    <x:row r="237" ht="15.75" customHeight="1">
      <x:c r="A237" s="1"/>
      <x:c r="B237" s="105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</x:row>
    <x:row r="238" ht="15.75" customHeight="1">
      <x:c r="A238" s="1"/>
      <x:c r="B238" s="105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</x:row>
    <x:row r="239" ht="15.75" customHeight="1">
      <x:c r="A239" s="1"/>
      <x:c r="B239" s="105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</x:row>
    <x:row r="240" ht="15.75" customHeight="1">
      <x:c r="A240" s="1"/>
      <x:c r="B240" s="105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</x:row>
    <x:row r="241" ht="15.75" customHeight="1">
      <x:c r="A241" s="1"/>
      <x:c r="B241" s="105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</x:row>
    <x:row r="242" ht="15.75" customHeight="1">
      <x:c r="A242" s="1"/>
      <x:c r="B242" s="105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</x:row>
    <x:row r="243" ht="15.75" customHeight="1">
      <x:c r="A243" s="1"/>
      <x:c r="B243" s="105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</x:row>
    <x:row r="244" ht="15.75" customHeight="1">
      <x:c r="A244" s="1"/>
      <x:c r="B244" s="105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</x:row>
    <x:row r="245" ht="15.75" customHeight="1">
      <x:c r="A245" s="1"/>
      <x:c r="B245" s="105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</x:row>
    <x:row r="246" ht="15.75" customHeight="1">
      <x:c r="A246" s="1"/>
      <x:c r="B246" s="105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</x:row>
    <x:row r="247" ht="15.75" customHeight="1">
      <x:c r="A247" s="1"/>
      <x:c r="B247" s="105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</x:row>
    <x:row r="248" ht="15.75" customHeight="1">
      <x:c r="A248" s="1"/>
      <x:c r="B248" s="105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</x:row>
    <x:row r="249" ht="15.75" customHeight="1">
      <x:c r="A249" s="1"/>
      <x:c r="B249" s="105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</x:row>
    <x:row r="250" ht="15.75" customHeight="1">
      <x:c r="A250" s="1"/>
      <x:c r="B250" s="105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</x:row>
    <x:row r="251" ht="15.75" customHeight="1">
      <x:c r="A251" s="1"/>
      <x:c r="B251" s="105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</x:row>
    <x:row r="252" ht="15.75" customHeight="1">
      <x:c r="A252" s="1"/>
      <x:c r="B252" s="105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</x:row>
    <x:row r="253" ht="15.75" customHeight="1">
      <x:c r="A253" s="1"/>
      <x:c r="B253" s="105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</x:row>
    <x:row r="254" ht="15.75" customHeight="1">
      <x:c r="A254" s="1"/>
      <x:c r="B254" s="105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</x:row>
    <x:row r="255" ht="15.75" customHeight="1">
      <x:c r="A255" s="1"/>
      <x:c r="B255" s="105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</x:row>
    <x:row r="256" ht="15.75" customHeight="1">
      <x:c r="A256" s="1"/>
      <x:c r="B256" s="105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</x:row>
    <x:row r="257" ht="15.75" customHeight="1">
      <x:c r="A257" s="1"/>
      <x:c r="B257" s="105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</x:row>
    <x:row r="258" ht="15.75" customHeight="1">
      <x:c r="A258" s="1"/>
      <x:c r="B258" s="105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</x:row>
    <x:row r="259" ht="15.75" customHeight="1">
      <x:c r="A259" s="1"/>
      <x:c r="B259" s="105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</x:row>
    <x:row r="260" ht="15.75" customHeight="1">
      <x:c r="A260" s="1"/>
      <x:c r="B260" s="105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</x:row>
    <x:row r="261" ht="15.75" customHeight="1">
      <x:c r="A261" s="1"/>
      <x:c r="B261" s="105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</x:row>
    <x:row r="262" ht="15.75" customHeight="1">
      <x:c r="A262" s="1"/>
      <x:c r="B262" s="105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</x:row>
    <x:row r="263" ht="15.75" customHeight="1">
      <x:c r="A263" s="1"/>
      <x:c r="B263" s="105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</x:row>
    <x:row r="264" ht="15.75" customHeight="1">
      <x:c r="A264" s="1"/>
      <x:c r="B264" s="105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</x:row>
    <x:row r="265" ht="15.75" customHeight="1">
      <x:c r="A265" s="1"/>
      <x:c r="B265" s="105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</x:row>
    <x:row r="266" ht="15.75" customHeight="1">
      <x:c r="A266" s="1"/>
      <x:c r="B266" s="105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</x:row>
    <x:row r="267" ht="15.75" customHeight="1">
      <x:c r="A267" s="1"/>
      <x:c r="B267" s="105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</x:row>
    <x:row r="268" ht="15.75" customHeight="1">
      <x:c r="A268" s="1"/>
      <x:c r="B268" s="105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</x:row>
    <x:row r="269" ht="15.75" customHeight="1">
      <x:c r="A269" s="1"/>
      <x:c r="B269" s="105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  <x:c r="CA269" s="1"/>
      <x:c r="CB269" s="1"/>
      <x:c r="CC269" s="1"/>
      <x:c r="CD269" s="1"/>
      <x:c r="CE269" s="1"/>
      <x:c r="CF269" s="1"/>
    </x:row>
    <x:row r="270" ht="15.75" customHeight="1">
      <x:c r="A270" s="1"/>
      <x:c r="B270" s="105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</x:row>
    <x:row r="271" ht="15.75" customHeight="1">
      <x:c r="A271" s="1"/>
      <x:c r="B271" s="105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</x:row>
    <x:row r="272" ht="15.75" customHeight="1">
      <x:c r="A272" s="1"/>
      <x:c r="B272" s="105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</x:row>
    <x:row r="273" ht="15.75" customHeight="1">
      <x:c r="A273" s="1"/>
      <x:c r="B273" s="105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</x:row>
    <x:row r="274" ht="15.75" customHeight="1">
      <x:c r="A274" s="1"/>
      <x:c r="B274" s="105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</x:row>
    <x:row r="275" ht="15.75" customHeight="1">
      <x:c r="A275" s="1"/>
      <x:c r="B275" s="105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  <x:c r="CA275" s="1"/>
      <x:c r="CB275" s="1"/>
      <x:c r="CC275" s="1"/>
      <x:c r="CD275" s="1"/>
      <x:c r="CE275" s="1"/>
      <x:c r="CF275" s="1"/>
    </x:row>
    <x:row r="276" ht="15.75" customHeight="1">
      <x:c r="A276" s="1"/>
      <x:c r="B276" s="105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</x:row>
    <x:row r="277" ht="15.75" customHeight="1">
      <x:c r="A277" s="1"/>
      <x:c r="B277" s="105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</x:row>
    <x:row r="278" ht="15.75" customHeight="1">
      <x:c r="A278" s="1"/>
      <x:c r="B278" s="105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</x:row>
    <x:row r="279" ht="15.75" customHeight="1">
      <x:c r="A279" s="1"/>
      <x:c r="B279" s="105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</x:row>
    <x:row r="280" ht="15.75" customHeight="1">
      <x:c r="A280" s="1"/>
      <x:c r="B280" s="105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</x:row>
    <x:row r="281" ht="15.75" customHeight="1">
      <x:c r="A281" s="1"/>
      <x:c r="B281" s="105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</x:row>
    <x:row r="282" ht="15.75" customHeight="1">
      <x:c r="A282" s="1"/>
      <x:c r="B282" s="105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</x:row>
    <x:row r="283" ht="15.75" customHeight="1">
      <x:c r="A283" s="1"/>
      <x:c r="B283" s="105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</x:row>
    <x:row r="284" ht="15.75" customHeight="1">
      <x:c r="A284" s="1"/>
      <x:c r="B284" s="105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</x:row>
    <x:row r="285" ht="15.75" customHeight="1">
      <x:c r="A285" s="1"/>
      <x:c r="B285" s="105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</x:row>
    <x:row r="286" ht="15.75" customHeight="1">
      <x:c r="A286" s="1"/>
      <x:c r="B286" s="105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</x:row>
    <x:row r="287" ht="15.75" customHeight="1">
      <x:c r="A287" s="1"/>
      <x:c r="B287" s="105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</x:row>
    <x:row r="288" ht="15.75" customHeight="1">
      <x:c r="A288" s="1"/>
      <x:c r="B288" s="105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</x:row>
    <x:row r="289" ht="15.75" customHeight="1">
      <x:c r="A289" s="1"/>
      <x:c r="B289" s="105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</x:row>
    <x:row r="290" ht="15.75" customHeight="1">
      <x:c r="A290" s="1"/>
      <x:c r="B290" s="105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</x:row>
    <x:row r="291" ht="15.75" customHeight="1">
      <x:c r="A291" s="1"/>
      <x:c r="B291" s="105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</x:row>
    <x:row r="292" ht="15.75" customHeight="1">
      <x:c r="A292" s="1"/>
      <x:c r="B292" s="105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</x:row>
    <x:row r="293" ht="15.75" customHeight="1">
      <x:c r="A293" s="1"/>
      <x:c r="B293" s="105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</x:row>
    <x:row r="294" ht="15.75" customHeight="1">
      <x:c r="A294" s="1"/>
      <x:c r="B294" s="105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</x:row>
    <x:row r="295" ht="15.75" customHeight="1">
      <x:c r="A295" s="1"/>
      <x:c r="B295" s="105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</x:row>
    <x:row r="296" ht="15.75" customHeight="1">
      <x:c r="A296" s="1"/>
      <x:c r="B296" s="105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</x:row>
    <x:row r="297" ht="15.75" customHeight="1">
      <x:c r="A297" s="1"/>
      <x:c r="B297" s="105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</x:row>
    <x:row r="298" ht="15.75" customHeight="1">
      <x:c r="A298" s="1"/>
      <x:c r="B298" s="105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</x:row>
    <x:row r="299" ht="15.75" customHeight="1">
      <x:c r="A299" s="1"/>
      <x:c r="B299" s="105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</x:row>
    <x:row r="300" ht="15.75" customHeight="1">
      <x:c r="A300" s="1"/>
      <x:c r="B300" s="105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</x:row>
    <x:row r="301" ht="15.75" customHeight="1">
      <x:c r="A301" s="1"/>
      <x:c r="B301" s="105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</x:row>
    <x:row r="302" ht="15.75" customHeight="1">
      <x:c r="A302" s="1"/>
      <x:c r="B302" s="105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  <x:c r="CA302" s="1"/>
      <x:c r="CB302" s="1"/>
      <x:c r="CC302" s="1"/>
      <x:c r="CD302" s="1"/>
      <x:c r="CE302" s="1"/>
      <x:c r="CF302" s="1"/>
    </x:row>
    <x:row r="303" ht="15.75" customHeight="1">
      <x:c r="A303" s="1"/>
      <x:c r="B303" s="105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  <x:c r="CA303" s="1"/>
      <x:c r="CB303" s="1"/>
      <x:c r="CC303" s="1"/>
      <x:c r="CD303" s="1"/>
      <x:c r="CE303" s="1"/>
      <x:c r="CF303" s="1"/>
    </x:row>
    <x:row r="304" ht="15.75" customHeight="1">
      <x:c r="A304" s="1"/>
      <x:c r="B304" s="105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  <x:c r="CA304" s="1"/>
      <x:c r="CB304" s="1"/>
      <x:c r="CC304" s="1"/>
      <x:c r="CD304" s="1"/>
      <x:c r="CE304" s="1"/>
      <x:c r="CF304" s="1"/>
    </x:row>
    <x:row r="305" ht="15.75" customHeight="1">
      <x:c r="A305" s="1"/>
      <x:c r="B305" s="105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</x:row>
    <x:row r="306" ht="15.75" customHeight="1">
      <x:c r="A306" s="1"/>
      <x:c r="B306" s="105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</x:row>
    <x:row r="307" ht="15.75" customHeight="1">
      <x:c r="A307" s="1"/>
      <x:c r="B307" s="105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</x:row>
    <x:row r="308" ht="15.75" customHeight="1">
      <x:c r="A308" s="1"/>
      <x:c r="B308" s="105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</x:row>
    <x:row r="309" ht="15.75" customHeight="1">
      <x:c r="A309" s="1"/>
      <x:c r="B309" s="105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</x:row>
    <x:row r="310" ht="15.75" customHeight="1">
      <x:c r="A310" s="1"/>
      <x:c r="B310" s="105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</x:row>
    <x:row r="311" ht="15.75" customHeight="1">
      <x:c r="A311" s="1"/>
      <x:c r="B311" s="105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</x:row>
    <x:row r="312" ht="15.75" customHeight="1">
      <x:c r="A312" s="1"/>
      <x:c r="B312" s="105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</x:row>
    <x:row r="313" ht="15.75" customHeight="1">
      <x:c r="A313" s="1"/>
      <x:c r="B313" s="105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  <x:c r="CA313" s="1"/>
      <x:c r="CB313" s="1"/>
      <x:c r="CC313" s="1"/>
      <x:c r="CD313" s="1"/>
      <x:c r="CE313" s="1"/>
      <x:c r="CF313" s="1"/>
    </x:row>
    <x:row r="314" ht="15.75" customHeight="1">
      <x:c r="A314" s="1"/>
      <x:c r="B314" s="105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</x:row>
    <x:row r="315" ht="15.75" customHeight="1">
      <x:c r="A315" s="1"/>
      <x:c r="B315" s="105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</x:row>
    <x:row r="316" ht="15.75" customHeight="1">
      <x:c r="A316" s="1"/>
      <x:c r="B316" s="105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</x:row>
    <x:row r="317" ht="15.75" customHeight="1">
      <x:c r="A317" s="1"/>
      <x:c r="B317" s="105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</x:row>
    <x:row r="318" ht="15.75" customHeight="1">
      <x:c r="A318" s="1"/>
      <x:c r="B318" s="105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</x:row>
    <x:row r="319" ht="15.75" customHeight="1">
      <x:c r="A319" s="1"/>
      <x:c r="B319" s="105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</x:row>
    <x:row r="320" ht="15.75" customHeight="1">
      <x:c r="A320" s="1"/>
      <x:c r="B320" s="105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</x:row>
    <x:row r="321" ht="15.75" customHeight="1">
      <x:c r="A321" s="1"/>
      <x:c r="B321" s="105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</x:row>
    <x:row r="322" ht="15.75" customHeight="1">
      <x:c r="A322" s="1"/>
      <x:c r="B322" s="105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</x:row>
    <x:row r="323" ht="15.75" customHeight="1">
      <x:c r="A323" s="1"/>
      <x:c r="B323" s="105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</x:row>
    <x:row r="324" ht="15.75" customHeight="1">
      <x:c r="A324" s="1"/>
      <x:c r="B324" s="105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</x:row>
    <x:row r="325" ht="15.75" customHeight="1">
      <x:c r="A325" s="1"/>
      <x:c r="B325" s="105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</x:row>
    <x:row r="326" ht="15.75" customHeight="1">
      <x:c r="A326" s="1"/>
      <x:c r="B326" s="105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</x:row>
    <x:row r="327" ht="15.75" customHeight="1">
      <x:c r="A327" s="1"/>
      <x:c r="B327" s="105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</x:row>
    <x:row r="328" ht="15.75" customHeight="1">
      <x:c r="A328" s="1"/>
      <x:c r="B328" s="105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</x:row>
    <x:row r="329" ht="15.75" customHeight="1">
      <x:c r="A329" s="1"/>
      <x:c r="B329" s="105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</x:row>
    <x:row r="330" ht="15.75" customHeight="1">
      <x:c r="A330" s="1"/>
      <x:c r="B330" s="105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</x:row>
    <x:row r="331" ht="15.75" customHeight="1">
      <x:c r="A331" s="1"/>
      <x:c r="B331" s="105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</x:row>
    <x:row r="332" ht="15.75" customHeight="1">
      <x:c r="A332" s="1"/>
      <x:c r="B332" s="105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</x:row>
    <x:row r="333" ht="15.75" customHeight="1">
      <x:c r="A333" s="1"/>
      <x:c r="B333" s="105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</x:row>
    <x:row r="334" ht="15.75" customHeight="1">
      <x:c r="A334" s="1"/>
      <x:c r="B334" s="105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</x:row>
    <x:row r="335" ht="15.75" customHeight="1">
      <x:c r="A335" s="1"/>
      <x:c r="B335" s="105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</x:row>
    <x:row r="336" ht="15.75" customHeight="1">
      <x:c r="A336" s="1"/>
      <x:c r="B336" s="105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</x:row>
    <x:row r="337" ht="15.75" customHeight="1">
      <x:c r="A337" s="1"/>
      <x:c r="B337" s="105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</x:row>
    <x:row r="338" ht="15.75" customHeight="1">
      <x:c r="A338" s="1"/>
      <x:c r="B338" s="105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</x:row>
    <x:row r="339" ht="15.75" customHeight="1">
      <x:c r="A339" s="1"/>
      <x:c r="B339" s="105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</x:row>
    <x:row r="340" ht="15.75" customHeight="1">
      <x:c r="A340" s="1"/>
      <x:c r="B340" s="105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</x:row>
    <x:row r="341" ht="15.75" customHeight="1">
      <x:c r="A341" s="1"/>
      <x:c r="B341" s="105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</x:row>
    <x:row r="342" ht="15.75" customHeight="1">
      <x:c r="A342" s="1"/>
      <x:c r="B342" s="105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</x:row>
    <x:row r="343" ht="15.75" customHeight="1">
      <x:c r="A343" s="1"/>
      <x:c r="B343" s="105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</x:row>
    <x:row r="344" ht="15.75" customHeight="1">
      <x:c r="A344" s="1"/>
      <x:c r="B344" s="105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  <x:c r="CA344" s="1"/>
      <x:c r="CB344" s="1"/>
      <x:c r="CC344" s="1"/>
      <x:c r="CD344" s="1"/>
      <x:c r="CE344" s="1"/>
      <x:c r="CF344" s="1"/>
    </x:row>
    <x:row r="345" ht="15.75" customHeight="1">
      <x:c r="A345" s="1"/>
      <x:c r="B345" s="105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</x:row>
    <x:row r="346" ht="15.75" customHeight="1">
      <x:c r="A346" s="1"/>
      <x:c r="B346" s="105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</x:row>
    <x:row r="347" ht="15.75" customHeight="1">
      <x:c r="A347" s="1"/>
      <x:c r="B347" s="105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</x:row>
    <x:row r="348" ht="15.75" customHeight="1">
      <x:c r="A348" s="1"/>
      <x:c r="B348" s="105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</x:row>
    <x:row r="349" ht="15.75" customHeight="1">
      <x:c r="A349" s="1"/>
      <x:c r="B349" s="105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</x:row>
    <x:row r="350" ht="15.75" customHeight="1">
      <x:c r="A350" s="1"/>
      <x:c r="B350" s="105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</x:row>
    <x:row r="351" ht="15.75" customHeight="1">
      <x:c r="A351" s="1"/>
      <x:c r="B351" s="105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</x:row>
    <x:row r="352" ht="15.75" customHeight="1">
      <x:c r="A352" s="1"/>
      <x:c r="B352" s="105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</x:row>
    <x:row r="353" ht="15.75" customHeight="1">
      <x:c r="A353" s="1"/>
      <x:c r="B353" s="105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</x:row>
    <x:row r="354" ht="15.75" customHeight="1">
      <x:c r="A354" s="1"/>
      <x:c r="B354" s="105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</x:row>
    <x:row r="355" ht="15.75" customHeight="1">
      <x:c r="A355" s="1"/>
      <x:c r="B355" s="105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</x:row>
    <x:row r="356" ht="15.75" customHeight="1">
      <x:c r="A356" s="1"/>
      <x:c r="B356" s="105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</x:row>
    <x:row r="357" ht="15.75" customHeight="1">
      <x:c r="A357" s="1"/>
      <x:c r="B357" s="105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  <x:c r="CA357" s="1"/>
      <x:c r="CB357" s="1"/>
      <x:c r="CC357" s="1"/>
      <x:c r="CD357" s="1"/>
      <x:c r="CE357" s="1"/>
      <x:c r="CF357" s="1"/>
    </x:row>
    <x:row r="358" ht="15.75" customHeight="1">
      <x:c r="A358" s="1"/>
      <x:c r="B358" s="105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</x:row>
    <x:row r="359" ht="15.75" customHeight="1">
      <x:c r="A359" s="1"/>
      <x:c r="B359" s="105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</x:row>
    <x:row r="360" ht="15.75" customHeight="1">
      <x:c r="A360" s="1"/>
      <x:c r="B360" s="105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</x:row>
    <x:row r="361" ht="15.75" customHeight="1">
      <x:c r="A361" s="1"/>
      <x:c r="B361" s="105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</x:row>
    <x:row r="362" ht="15.75" customHeight="1">
      <x:c r="A362" s="1"/>
      <x:c r="B362" s="105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</x:row>
    <x:row r="363" ht="15.75" customHeight="1">
      <x:c r="A363" s="1"/>
      <x:c r="B363" s="105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</x:row>
    <x:row r="364" ht="15.75" customHeight="1">
      <x:c r="A364" s="1"/>
      <x:c r="B364" s="105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</x:row>
    <x:row r="365" ht="15.75" customHeight="1">
      <x:c r="A365" s="1"/>
      <x:c r="B365" s="105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</x:row>
    <x:row r="366" ht="15.75" customHeight="1">
      <x:c r="A366" s="1"/>
      <x:c r="B366" s="105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</x:row>
    <x:row r="367" ht="15.75" customHeight="1">
      <x:c r="A367" s="1"/>
      <x:c r="B367" s="105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</x:row>
    <x:row r="368" ht="15.75" customHeight="1">
      <x:c r="A368" s="1"/>
      <x:c r="B368" s="105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</x:row>
    <x:row r="369" ht="15.75" customHeight="1">
      <x:c r="A369" s="1"/>
      <x:c r="B369" s="105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</x:row>
    <x:row r="370" ht="15.75" customHeight="1">
      <x:c r="A370" s="1"/>
      <x:c r="B370" s="105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</x:row>
    <x:row r="371" ht="15.75" customHeight="1">
      <x:c r="A371" s="1"/>
      <x:c r="B371" s="105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</x:row>
    <x:row r="372" ht="15.75" customHeight="1">
      <x:c r="A372" s="1"/>
      <x:c r="B372" s="105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</x:row>
    <x:row r="373" ht="15.75" customHeight="1">
      <x:c r="A373" s="1"/>
      <x:c r="B373" s="105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</x:row>
    <x:row r="374" ht="15.75" customHeight="1">
      <x:c r="A374" s="1"/>
      <x:c r="B374" s="105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</x:row>
    <x:row r="375" ht="15.75" customHeight="1">
      <x:c r="A375" s="1"/>
      <x:c r="B375" s="105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</x:row>
    <x:row r="376" ht="15.75" customHeight="1">
      <x:c r="A376" s="1"/>
      <x:c r="B376" s="105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</x:row>
    <x:row r="377" ht="15.75" customHeight="1">
      <x:c r="A377" s="1"/>
      <x:c r="B377" s="105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</x:row>
    <x:row r="378" ht="15.75" customHeight="1">
      <x:c r="A378" s="1"/>
      <x:c r="B378" s="105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</x:row>
    <x:row r="379" ht="15.75" customHeight="1">
      <x:c r="A379" s="1"/>
      <x:c r="B379" s="105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  <x:c r="CA379" s="1"/>
      <x:c r="CB379" s="1"/>
      <x:c r="CC379" s="1"/>
      <x:c r="CD379" s="1"/>
      <x:c r="CE379" s="1"/>
      <x:c r="CF379" s="1"/>
    </x:row>
    <x:row r="380" ht="15.75" customHeight="1">
      <x:c r="A380" s="1"/>
      <x:c r="B380" s="105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  <x:c r="CA380" s="1"/>
      <x:c r="CB380" s="1"/>
      <x:c r="CC380" s="1"/>
      <x:c r="CD380" s="1"/>
      <x:c r="CE380" s="1"/>
      <x:c r="CF380" s="1"/>
    </x:row>
    <x:row r="381" ht="15.75" customHeight="1">
      <x:c r="A381" s="1"/>
      <x:c r="B381" s="105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  <x:c r="CA381" s="1"/>
      <x:c r="CB381" s="1"/>
      <x:c r="CC381" s="1"/>
      <x:c r="CD381" s="1"/>
      <x:c r="CE381" s="1"/>
      <x:c r="CF381" s="1"/>
    </x:row>
    <x:row r="382" ht="15.75" customHeight="1">
      <x:c r="A382" s="1"/>
      <x:c r="B382" s="105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  <x:c r="CA382" s="1"/>
      <x:c r="CB382" s="1"/>
      <x:c r="CC382" s="1"/>
      <x:c r="CD382" s="1"/>
      <x:c r="CE382" s="1"/>
      <x:c r="CF382" s="1"/>
    </x:row>
    <x:row r="383" ht="15.75" customHeight="1">
      <x:c r="A383" s="1"/>
      <x:c r="B383" s="105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  <x:c r="CA383" s="1"/>
      <x:c r="CB383" s="1"/>
      <x:c r="CC383" s="1"/>
      <x:c r="CD383" s="1"/>
      <x:c r="CE383" s="1"/>
      <x:c r="CF383" s="1"/>
    </x:row>
    <x:row r="384" ht="15.75" customHeight="1">
      <x:c r="A384" s="1"/>
      <x:c r="B384" s="105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  <x:c r="CA384" s="1"/>
      <x:c r="CB384" s="1"/>
      <x:c r="CC384" s="1"/>
      <x:c r="CD384" s="1"/>
      <x:c r="CE384" s="1"/>
      <x:c r="CF384" s="1"/>
    </x:row>
    <x:row r="385" ht="15.75" customHeight="1">
      <x:c r="A385" s="1"/>
      <x:c r="B385" s="105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  <x:c r="CA385" s="1"/>
      <x:c r="CB385" s="1"/>
      <x:c r="CC385" s="1"/>
      <x:c r="CD385" s="1"/>
      <x:c r="CE385" s="1"/>
      <x:c r="CF385" s="1"/>
    </x:row>
    <x:row r="386" ht="15.75" customHeight="1">
      <x:c r="A386" s="1"/>
      <x:c r="B386" s="105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  <x:c r="CA386" s="1"/>
      <x:c r="CB386" s="1"/>
      <x:c r="CC386" s="1"/>
      <x:c r="CD386" s="1"/>
      <x:c r="CE386" s="1"/>
      <x:c r="CF386" s="1"/>
    </x:row>
    <x:row r="387" ht="15.75" customHeight="1">
      <x:c r="A387" s="1"/>
      <x:c r="B387" s="105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  <x:c r="CA387" s="1"/>
      <x:c r="CB387" s="1"/>
      <x:c r="CC387" s="1"/>
      <x:c r="CD387" s="1"/>
      <x:c r="CE387" s="1"/>
      <x:c r="CF387" s="1"/>
    </x:row>
    <x:row r="388" ht="15.75" customHeight="1">
      <x:c r="A388" s="1"/>
      <x:c r="B388" s="105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  <x:c r="CA388" s="1"/>
      <x:c r="CB388" s="1"/>
      <x:c r="CC388" s="1"/>
      <x:c r="CD388" s="1"/>
      <x:c r="CE388" s="1"/>
      <x:c r="CF388" s="1"/>
    </x:row>
    <x:row r="389" ht="15.75" customHeight="1">
      <x:c r="A389" s="1"/>
      <x:c r="B389" s="105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  <x:c r="CA389" s="1"/>
      <x:c r="CB389" s="1"/>
      <x:c r="CC389" s="1"/>
      <x:c r="CD389" s="1"/>
      <x:c r="CE389" s="1"/>
      <x:c r="CF389" s="1"/>
    </x:row>
    <x:row r="390" ht="15.75" customHeight="1">
      <x:c r="A390" s="1"/>
      <x:c r="B390" s="105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  <x:c r="CA390" s="1"/>
      <x:c r="CB390" s="1"/>
      <x:c r="CC390" s="1"/>
      <x:c r="CD390" s="1"/>
      <x:c r="CE390" s="1"/>
      <x:c r="CF390" s="1"/>
    </x:row>
    <x:row r="391" ht="15.75" customHeight="1">
      <x:c r="A391" s="1"/>
      <x:c r="B391" s="105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  <x:c r="CA391" s="1"/>
      <x:c r="CB391" s="1"/>
      <x:c r="CC391" s="1"/>
      <x:c r="CD391" s="1"/>
      <x:c r="CE391" s="1"/>
      <x:c r="CF391" s="1"/>
    </x:row>
    <x:row r="392" ht="15.75" customHeight="1">
      <x:c r="A392" s="1"/>
      <x:c r="B392" s="105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  <x:c r="CA392" s="1"/>
      <x:c r="CB392" s="1"/>
      <x:c r="CC392" s="1"/>
      <x:c r="CD392" s="1"/>
      <x:c r="CE392" s="1"/>
      <x:c r="CF392" s="1"/>
    </x:row>
    <x:row r="393" ht="15.75" customHeight="1">
      <x:c r="A393" s="1"/>
      <x:c r="B393" s="105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  <x:c r="CA393" s="1"/>
      <x:c r="CB393" s="1"/>
      <x:c r="CC393" s="1"/>
      <x:c r="CD393" s="1"/>
      <x:c r="CE393" s="1"/>
      <x:c r="CF393" s="1"/>
    </x:row>
    <x:row r="394" ht="15.75" customHeight="1">
      <x:c r="A394" s="1"/>
      <x:c r="B394" s="105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  <x:c r="CA394" s="1"/>
      <x:c r="CB394" s="1"/>
      <x:c r="CC394" s="1"/>
      <x:c r="CD394" s="1"/>
      <x:c r="CE394" s="1"/>
      <x:c r="CF394" s="1"/>
    </x:row>
    <x:row r="395" ht="15.75" customHeight="1">
      <x:c r="A395" s="1"/>
      <x:c r="B395" s="105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  <x:c r="CA395" s="1"/>
      <x:c r="CB395" s="1"/>
      <x:c r="CC395" s="1"/>
      <x:c r="CD395" s="1"/>
      <x:c r="CE395" s="1"/>
      <x:c r="CF395" s="1"/>
    </x:row>
    <x:row r="396" ht="15.75" customHeight="1">
      <x:c r="A396" s="1"/>
      <x:c r="B396" s="105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  <x:c r="CA396" s="1"/>
      <x:c r="CB396" s="1"/>
      <x:c r="CC396" s="1"/>
      <x:c r="CD396" s="1"/>
      <x:c r="CE396" s="1"/>
      <x:c r="CF396" s="1"/>
    </x:row>
    <x:row r="397" ht="15.75" customHeight="1">
      <x:c r="A397" s="1"/>
      <x:c r="B397" s="105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  <x:c r="CA397" s="1"/>
      <x:c r="CB397" s="1"/>
      <x:c r="CC397" s="1"/>
      <x:c r="CD397" s="1"/>
      <x:c r="CE397" s="1"/>
      <x:c r="CF397" s="1"/>
    </x:row>
    <x:row r="398" ht="15.75" customHeight="1">
      <x:c r="A398" s="1"/>
      <x:c r="B398" s="105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  <x:c r="CA398" s="1"/>
      <x:c r="CB398" s="1"/>
      <x:c r="CC398" s="1"/>
      <x:c r="CD398" s="1"/>
      <x:c r="CE398" s="1"/>
      <x:c r="CF398" s="1"/>
    </x:row>
    <x:row r="399" ht="15.75" customHeight="1">
      <x:c r="A399" s="1"/>
      <x:c r="B399" s="105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  <x:c r="CA399" s="1"/>
      <x:c r="CB399" s="1"/>
      <x:c r="CC399" s="1"/>
      <x:c r="CD399" s="1"/>
      <x:c r="CE399" s="1"/>
      <x:c r="CF399" s="1"/>
    </x:row>
    <x:row r="400" ht="15.75" customHeight="1">
      <x:c r="A400" s="1"/>
      <x:c r="B400" s="105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  <x:c r="CA400" s="1"/>
      <x:c r="CB400" s="1"/>
      <x:c r="CC400" s="1"/>
      <x:c r="CD400" s="1"/>
      <x:c r="CE400" s="1"/>
      <x:c r="CF400" s="1"/>
    </x:row>
    <x:row r="401" ht="15.75" customHeight="1">
      <x:c r="A401" s="1"/>
      <x:c r="B401" s="105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  <x:c r="CA401" s="1"/>
      <x:c r="CB401" s="1"/>
      <x:c r="CC401" s="1"/>
      <x:c r="CD401" s="1"/>
      <x:c r="CE401" s="1"/>
      <x:c r="CF401" s="1"/>
    </x:row>
    <x:row r="402" ht="15.75" customHeight="1">
      <x:c r="A402" s="1"/>
      <x:c r="B402" s="105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  <x:c r="CA402" s="1"/>
      <x:c r="CB402" s="1"/>
      <x:c r="CC402" s="1"/>
      <x:c r="CD402" s="1"/>
      <x:c r="CE402" s="1"/>
      <x:c r="CF402" s="1"/>
    </x:row>
    <x:row r="403" ht="15.75" customHeight="1">
      <x:c r="A403" s="1"/>
      <x:c r="B403" s="105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  <x:c r="CA403" s="1"/>
      <x:c r="CB403" s="1"/>
      <x:c r="CC403" s="1"/>
      <x:c r="CD403" s="1"/>
      <x:c r="CE403" s="1"/>
      <x:c r="CF403" s="1"/>
    </x:row>
    <x:row r="404" ht="15.75" customHeight="1">
      <x:c r="A404" s="1"/>
      <x:c r="B404" s="105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  <x:c r="CA404" s="1"/>
      <x:c r="CB404" s="1"/>
      <x:c r="CC404" s="1"/>
      <x:c r="CD404" s="1"/>
      <x:c r="CE404" s="1"/>
      <x:c r="CF404" s="1"/>
    </x:row>
    <x:row r="405" ht="15.75" customHeight="1">
      <x:c r="A405" s="1"/>
      <x:c r="B405" s="105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  <x:c r="CA405" s="1"/>
      <x:c r="CB405" s="1"/>
      <x:c r="CC405" s="1"/>
      <x:c r="CD405" s="1"/>
      <x:c r="CE405" s="1"/>
      <x:c r="CF405" s="1"/>
    </x:row>
    <x:row r="406" ht="15.75" customHeight="1">
      <x:c r="A406" s="1"/>
      <x:c r="B406" s="105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  <x:c r="CA406" s="1"/>
      <x:c r="CB406" s="1"/>
      <x:c r="CC406" s="1"/>
      <x:c r="CD406" s="1"/>
      <x:c r="CE406" s="1"/>
      <x:c r="CF406" s="1"/>
    </x:row>
    <x:row r="407" ht="15.75" customHeight="1">
      <x:c r="A407" s="1"/>
      <x:c r="B407" s="105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  <x:c r="CA407" s="1"/>
      <x:c r="CB407" s="1"/>
      <x:c r="CC407" s="1"/>
      <x:c r="CD407" s="1"/>
      <x:c r="CE407" s="1"/>
      <x:c r="CF407" s="1"/>
    </x:row>
    <x:row r="408" ht="15.75" customHeight="1">
      <x:c r="A408" s="1"/>
      <x:c r="B408" s="105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  <x:c r="CA408" s="1"/>
      <x:c r="CB408" s="1"/>
      <x:c r="CC408" s="1"/>
      <x:c r="CD408" s="1"/>
      <x:c r="CE408" s="1"/>
      <x:c r="CF408" s="1"/>
    </x:row>
    <x:row r="409" ht="15.75" customHeight="1">
      <x:c r="A409" s="1"/>
      <x:c r="B409" s="105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  <x:c r="CA409" s="1"/>
      <x:c r="CB409" s="1"/>
      <x:c r="CC409" s="1"/>
      <x:c r="CD409" s="1"/>
      <x:c r="CE409" s="1"/>
      <x:c r="CF409" s="1"/>
    </x:row>
    <x:row r="410" ht="15.75" customHeight="1">
      <x:c r="A410" s="1"/>
      <x:c r="B410" s="105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  <x:c r="CA410" s="1"/>
      <x:c r="CB410" s="1"/>
      <x:c r="CC410" s="1"/>
      <x:c r="CD410" s="1"/>
      <x:c r="CE410" s="1"/>
      <x:c r="CF410" s="1"/>
    </x:row>
    <x:row r="411" ht="15.75" customHeight="1">
      <x:c r="A411" s="1"/>
      <x:c r="B411" s="105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</x:row>
    <x:row r="412" ht="15.75" customHeight="1">
      <x:c r="A412" s="1"/>
      <x:c r="B412" s="105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</x:row>
    <x:row r="413" ht="15.75" customHeight="1">
      <x:c r="A413" s="1"/>
      <x:c r="B413" s="105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  <x:c r="CA413" s="1"/>
      <x:c r="CB413" s="1"/>
      <x:c r="CC413" s="1"/>
      <x:c r="CD413" s="1"/>
      <x:c r="CE413" s="1"/>
      <x:c r="CF413" s="1"/>
    </x:row>
    <x:row r="414" ht="15.75" customHeight="1">
      <x:c r="A414" s="1"/>
      <x:c r="B414" s="105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  <x:c r="CA414" s="1"/>
      <x:c r="CB414" s="1"/>
      <x:c r="CC414" s="1"/>
      <x:c r="CD414" s="1"/>
      <x:c r="CE414" s="1"/>
      <x:c r="CF414" s="1"/>
    </x:row>
    <x:row r="415" ht="15.75" customHeight="1">
      <x:c r="A415" s="1"/>
      <x:c r="B415" s="105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  <x:c r="CA415" s="1"/>
      <x:c r="CB415" s="1"/>
      <x:c r="CC415" s="1"/>
      <x:c r="CD415" s="1"/>
      <x:c r="CE415" s="1"/>
      <x:c r="CF415" s="1"/>
    </x:row>
    <x:row r="416" ht="15.75" customHeight="1">
      <x:c r="A416" s="1"/>
      <x:c r="B416" s="105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  <x:c r="CA416" s="1"/>
      <x:c r="CB416" s="1"/>
      <x:c r="CC416" s="1"/>
      <x:c r="CD416" s="1"/>
      <x:c r="CE416" s="1"/>
      <x:c r="CF416" s="1"/>
    </x:row>
    <x:row r="417" ht="15.75" customHeight="1">
      <x:c r="A417" s="1"/>
      <x:c r="B417" s="105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  <x:c r="CA417" s="1"/>
      <x:c r="CB417" s="1"/>
      <x:c r="CC417" s="1"/>
      <x:c r="CD417" s="1"/>
      <x:c r="CE417" s="1"/>
      <x:c r="CF417" s="1"/>
    </x:row>
    <x:row r="418" ht="15.75" customHeight="1">
      <x:c r="A418" s="1"/>
      <x:c r="B418" s="105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  <x:c r="CA418" s="1"/>
      <x:c r="CB418" s="1"/>
      <x:c r="CC418" s="1"/>
      <x:c r="CD418" s="1"/>
      <x:c r="CE418" s="1"/>
      <x:c r="CF418" s="1"/>
    </x:row>
    <x:row r="419" ht="15.75" customHeight="1">
      <x:c r="A419" s="1"/>
      <x:c r="B419" s="105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  <x:c r="CA419" s="1"/>
      <x:c r="CB419" s="1"/>
      <x:c r="CC419" s="1"/>
      <x:c r="CD419" s="1"/>
      <x:c r="CE419" s="1"/>
      <x:c r="CF419" s="1"/>
    </x:row>
    <x:row r="420" ht="15.75" customHeight="1">
      <x:c r="A420" s="1"/>
      <x:c r="B420" s="105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  <x:c r="CA420" s="1"/>
      <x:c r="CB420" s="1"/>
      <x:c r="CC420" s="1"/>
      <x:c r="CD420" s="1"/>
      <x:c r="CE420" s="1"/>
      <x:c r="CF420" s="1"/>
    </x:row>
    <x:row r="421" ht="15.75" customHeight="1">
      <x:c r="A421" s="1"/>
      <x:c r="B421" s="105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  <x:c r="CA421" s="1"/>
      <x:c r="CB421" s="1"/>
      <x:c r="CC421" s="1"/>
      <x:c r="CD421" s="1"/>
      <x:c r="CE421" s="1"/>
      <x:c r="CF421" s="1"/>
    </x:row>
    <x:row r="422" ht="15.75" customHeight="1">
      <x:c r="A422" s="1"/>
      <x:c r="B422" s="105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  <x:c r="CA422" s="1"/>
      <x:c r="CB422" s="1"/>
      <x:c r="CC422" s="1"/>
      <x:c r="CD422" s="1"/>
      <x:c r="CE422" s="1"/>
      <x:c r="CF422" s="1"/>
    </x:row>
    <x:row r="423" ht="15.75" customHeight="1">
      <x:c r="A423" s="1"/>
      <x:c r="B423" s="105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  <x:c r="CA423" s="1"/>
      <x:c r="CB423" s="1"/>
      <x:c r="CC423" s="1"/>
      <x:c r="CD423" s="1"/>
      <x:c r="CE423" s="1"/>
      <x:c r="CF423" s="1"/>
    </x:row>
    <x:row r="424" ht="15.75" customHeight="1">
      <x:c r="A424" s="1"/>
      <x:c r="B424" s="105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</x:row>
    <x:row r="425" ht="15.75" customHeight="1">
      <x:c r="A425" s="1"/>
      <x:c r="B425" s="105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  <x:c r="CA425" s="1"/>
      <x:c r="CB425" s="1"/>
      <x:c r="CC425" s="1"/>
      <x:c r="CD425" s="1"/>
      <x:c r="CE425" s="1"/>
      <x:c r="CF425" s="1"/>
    </x:row>
    <x:row r="426" ht="15.75" customHeight="1">
      <x:c r="A426" s="1"/>
      <x:c r="B426" s="105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  <x:c r="CA426" s="1"/>
      <x:c r="CB426" s="1"/>
      <x:c r="CC426" s="1"/>
      <x:c r="CD426" s="1"/>
      <x:c r="CE426" s="1"/>
      <x:c r="CF426" s="1"/>
    </x:row>
    <x:row r="427" ht="15.75" customHeight="1">
      <x:c r="A427" s="1"/>
      <x:c r="B427" s="105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  <x:c r="CA427" s="1"/>
      <x:c r="CB427" s="1"/>
      <x:c r="CC427" s="1"/>
      <x:c r="CD427" s="1"/>
      <x:c r="CE427" s="1"/>
      <x:c r="CF427" s="1"/>
    </x:row>
    <x:row r="428" ht="15.75" customHeight="1">
      <x:c r="A428" s="1"/>
      <x:c r="B428" s="105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  <x:c r="CA428" s="1"/>
      <x:c r="CB428" s="1"/>
      <x:c r="CC428" s="1"/>
      <x:c r="CD428" s="1"/>
      <x:c r="CE428" s="1"/>
      <x:c r="CF428" s="1"/>
    </x:row>
    <x:row r="429" ht="15.75" customHeight="1">
      <x:c r="A429" s="1"/>
      <x:c r="B429" s="105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  <x:c r="CA429" s="1"/>
      <x:c r="CB429" s="1"/>
      <x:c r="CC429" s="1"/>
      <x:c r="CD429" s="1"/>
      <x:c r="CE429" s="1"/>
      <x:c r="CF429" s="1"/>
    </x:row>
    <x:row r="430" ht="15.75" customHeight="1">
      <x:c r="A430" s="1"/>
      <x:c r="B430" s="105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  <x:c r="CA430" s="1"/>
      <x:c r="CB430" s="1"/>
      <x:c r="CC430" s="1"/>
      <x:c r="CD430" s="1"/>
      <x:c r="CE430" s="1"/>
      <x:c r="CF430" s="1"/>
    </x:row>
    <x:row r="431" ht="15.75" customHeight="1">
      <x:c r="A431" s="1"/>
      <x:c r="B431" s="105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  <x:c r="CA431" s="1"/>
      <x:c r="CB431" s="1"/>
      <x:c r="CC431" s="1"/>
      <x:c r="CD431" s="1"/>
      <x:c r="CE431" s="1"/>
      <x:c r="CF431" s="1"/>
    </x:row>
    <x:row r="432" ht="15.75" customHeight="1">
      <x:c r="A432" s="1"/>
      <x:c r="B432" s="105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  <x:c r="CA432" s="1"/>
      <x:c r="CB432" s="1"/>
      <x:c r="CC432" s="1"/>
      <x:c r="CD432" s="1"/>
      <x:c r="CE432" s="1"/>
      <x:c r="CF432" s="1"/>
    </x:row>
    <x:row r="433" ht="15.75" customHeight="1">
      <x:c r="A433" s="1"/>
      <x:c r="B433" s="105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  <x:c r="CA433" s="1"/>
      <x:c r="CB433" s="1"/>
      <x:c r="CC433" s="1"/>
      <x:c r="CD433" s="1"/>
      <x:c r="CE433" s="1"/>
      <x:c r="CF433" s="1"/>
    </x:row>
    <x:row r="434" ht="15.75" customHeight="1">
      <x:c r="A434" s="1"/>
      <x:c r="B434" s="105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  <x:c r="CA434" s="1"/>
      <x:c r="CB434" s="1"/>
      <x:c r="CC434" s="1"/>
      <x:c r="CD434" s="1"/>
      <x:c r="CE434" s="1"/>
      <x:c r="CF434" s="1"/>
    </x:row>
    <x:row r="435" ht="15.75" customHeight="1">
      <x:c r="A435" s="1"/>
      <x:c r="B435" s="105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  <x:c r="CA435" s="1"/>
      <x:c r="CB435" s="1"/>
      <x:c r="CC435" s="1"/>
      <x:c r="CD435" s="1"/>
      <x:c r="CE435" s="1"/>
      <x:c r="CF435" s="1"/>
    </x:row>
    <x:row r="436" ht="15.75" customHeight="1">
      <x:c r="A436" s="1"/>
      <x:c r="B436" s="105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  <x:c r="CA436" s="1"/>
      <x:c r="CB436" s="1"/>
      <x:c r="CC436" s="1"/>
      <x:c r="CD436" s="1"/>
      <x:c r="CE436" s="1"/>
      <x:c r="CF436" s="1"/>
    </x:row>
    <x:row r="437" ht="15.75" customHeight="1">
      <x:c r="A437" s="1"/>
      <x:c r="B437" s="105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  <x:c r="CA437" s="1"/>
      <x:c r="CB437" s="1"/>
      <x:c r="CC437" s="1"/>
      <x:c r="CD437" s="1"/>
      <x:c r="CE437" s="1"/>
      <x:c r="CF437" s="1"/>
    </x:row>
    <x:row r="438" ht="15.75" customHeight="1">
      <x:c r="A438" s="1"/>
      <x:c r="B438" s="105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  <x:c r="CA438" s="1"/>
      <x:c r="CB438" s="1"/>
      <x:c r="CC438" s="1"/>
      <x:c r="CD438" s="1"/>
      <x:c r="CE438" s="1"/>
      <x:c r="CF438" s="1"/>
    </x:row>
    <x:row r="439" ht="15.75" customHeight="1">
      <x:c r="A439" s="1"/>
      <x:c r="B439" s="105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  <x:c r="CA439" s="1"/>
      <x:c r="CB439" s="1"/>
      <x:c r="CC439" s="1"/>
      <x:c r="CD439" s="1"/>
      <x:c r="CE439" s="1"/>
      <x:c r="CF439" s="1"/>
    </x:row>
    <x:row r="440" ht="15.75" customHeight="1">
      <x:c r="A440" s="1"/>
      <x:c r="B440" s="105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  <x:c r="CA440" s="1"/>
      <x:c r="CB440" s="1"/>
      <x:c r="CC440" s="1"/>
      <x:c r="CD440" s="1"/>
      <x:c r="CE440" s="1"/>
      <x:c r="CF440" s="1"/>
    </x:row>
    <x:row r="441" ht="15.75" customHeight="1">
      <x:c r="A441" s="1"/>
      <x:c r="B441" s="105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  <x:c r="CA441" s="1"/>
      <x:c r="CB441" s="1"/>
      <x:c r="CC441" s="1"/>
      <x:c r="CD441" s="1"/>
      <x:c r="CE441" s="1"/>
      <x:c r="CF441" s="1"/>
    </x:row>
    <x:row r="442" ht="15.75" customHeight="1">
      <x:c r="A442" s="1"/>
      <x:c r="B442" s="105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  <x:c r="CA442" s="1"/>
      <x:c r="CB442" s="1"/>
      <x:c r="CC442" s="1"/>
      <x:c r="CD442" s="1"/>
      <x:c r="CE442" s="1"/>
      <x:c r="CF442" s="1"/>
    </x:row>
    <x:row r="443" ht="15.75" customHeight="1">
      <x:c r="A443" s="1"/>
      <x:c r="B443" s="105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  <x:c r="CA443" s="1"/>
      <x:c r="CB443" s="1"/>
      <x:c r="CC443" s="1"/>
      <x:c r="CD443" s="1"/>
      <x:c r="CE443" s="1"/>
      <x:c r="CF443" s="1"/>
    </x:row>
    <x:row r="444" ht="15.75" customHeight="1">
      <x:c r="A444" s="1"/>
      <x:c r="B444" s="105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</x:row>
    <x:row r="445" ht="15.75" customHeight="1">
      <x:c r="A445" s="1"/>
      <x:c r="B445" s="105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  <x:c r="CA445" s="1"/>
      <x:c r="CB445" s="1"/>
      <x:c r="CC445" s="1"/>
      <x:c r="CD445" s="1"/>
      <x:c r="CE445" s="1"/>
      <x:c r="CF445" s="1"/>
    </x:row>
    <x:row r="446" ht="15.75" customHeight="1">
      <x:c r="A446" s="1"/>
      <x:c r="B446" s="105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  <x:c r="CA446" s="1"/>
      <x:c r="CB446" s="1"/>
      <x:c r="CC446" s="1"/>
      <x:c r="CD446" s="1"/>
      <x:c r="CE446" s="1"/>
      <x:c r="CF446" s="1"/>
    </x:row>
    <x:row r="447" ht="15.75" customHeight="1">
      <x:c r="A447" s="1"/>
      <x:c r="B447" s="105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  <x:c r="CA447" s="1"/>
      <x:c r="CB447" s="1"/>
      <x:c r="CC447" s="1"/>
      <x:c r="CD447" s="1"/>
      <x:c r="CE447" s="1"/>
      <x:c r="CF447" s="1"/>
    </x:row>
    <x:row r="448" ht="15.75" customHeight="1">
      <x:c r="A448" s="1"/>
      <x:c r="B448" s="105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  <x:c r="CA448" s="1"/>
      <x:c r="CB448" s="1"/>
      <x:c r="CC448" s="1"/>
      <x:c r="CD448" s="1"/>
      <x:c r="CE448" s="1"/>
      <x:c r="CF448" s="1"/>
    </x:row>
    <x:row r="449" ht="15.75" customHeight="1">
      <x:c r="A449" s="1"/>
      <x:c r="B449" s="105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  <x:c r="CA449" s="1"/>
      <x:c r="CB449" s="1"/>
      <x:c r="CC449" s="1"/>
      <x:c r="CD449" s="1"/>
      <x:c r="CE449" s="1"/>
      <x:c r="CF449" s="1"/>
    </x:row>
    <x:row r="450" ht="15.75" customHeight="1">
      <x:c r="A450" s="1"/>
      <x:c r="B450" s="105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  <x:c r="CA450" s="1"/>
      <x:c r="CB450" s="1"/>
      <x:c r="CC450" s="1"/>
      <x:c r="CD450" s="1"/>
      <x:c r="CE450" s="1"/>
      <x:c r="CF450" s="1"/>
    </x:row>
    <x:row r="451" ht="15.75" customHeight="1">
      <x:c r="A451" s="1"/>
      <x:c r="B451" s="105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  <x:c r="CA451" s="1"/>
      <x:c r="CB451" s="1"/>
      <x:c r="CC451" s="1"/>
      <x:c r="CD451" s="1"/>
      <x:c r="CE451" s="1"/>
      <x:c r="CF451" s="1"/>
    </x:row>
    <x:row r="452" ht="15.75" customHeight="1">
      <x:c r="A452" s="1"/>
      <x:c r="B452" s="105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</x:row>
    <x:row r="453" ht="15.75" customHeight="1">
      <x:c r="A453" s="1"/>
      <x:c r="B453" s="105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</x:row>
    <x:row r="454" ht="15.75" customHeight="1">
      <x:c r="A454" s="1"/>
      <x:c r="B454" s="105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  <x:c r="CA454" s="1"/>
      <x:c r="CB454" s="1"/>
      <x:c r="CC454" s="1"/>
      <x:c r="CD454" s="1"/>
      <x:c r="CE454" s="1"/>
      <x:c r="CF454" s="1"/>
    </x:row>
    <x:row r="455" ht="15.75" customHeight="1">
      <x:c r="A455" s="1"/>
      <x:c r="B455" s="105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  <x:c r="CA455" s="1"/>
      <x:c r="CB455" s="1"/>
      <x:c r="CC455" s="1"/>
      <x:c r="CD455" s="1"/>
      <x:c r="CE455" s="1"/>
      <x:c r="CF455" s="1"/>
    </x:row>
    <x:row r="456" ht="15.75" customHeight="1">
      <x:c r="A456" s="1"/>
      <x:c r="B456" s="105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  <x:c r="CA456" s="1"/>
      <x:c r="CB456" s="1"/>
      <x:c r="CC456" s="1"/>
      <x:c r="CD456" s="1"/>
      <x:c r="CE456" s="1"/>
      <x:c r="CF456" s="1"/>
    </x:row>
    <x:row r="457" ht="15.75" customHeight="1">
      <x:c r="A457" s="1"/>
      <x:c r="B457" s="105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  <x:c r="CA457" s="1"/>
      <x:c r="CB457" s="1"/>
      <x:c r="CC457" s="1"/>
      <x:c r="CD457" s="1"/>
      <x:c r="CE457" s="1"/>
      <x:c r="CF457" s="1"/>
    </x:row>
    <x:row r="458" ht="15.75" customHeight="1">
      <x:c r="A458" s="1"/>
      <x:c r="B458" s="105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  <x:c r="CA458" s="1"/>
      <x:c r="CB458" s="1"/>
      <x:c r="CC458" s="1"/>
      <x:c r="CD458" s="1"/>
      <x:c r="CE458" s="1"/>
      <x:c r="CF458" s="1"/>
    </x:row>
    <x:row r="459" ht="15.75" customHeight="1">
      <x:c r="A459" s="1"/>
      <x:c r="B459" s="105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  <x:c r="CA459" s="1"/>
      <x:c r="CB459" s="1"/>
      <x:c r="CC459" s="1"/>
      <x:c r="CD459" s="1"/>
      <x:c r="CE459" s="1"/>
      <x:c r="CF459" s="1"/>
    </x:row>
    <x:row r="460" ht="15.75" customHeight="1">
      <x:c r="A460" s="1"/>
      <x:c r="B460" s="105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  <x:c r="CA460" s="1"/>
      <x:c r="CB460" s="1"/>
      <x:c r="CC460" s="1"/>
      <x:c r="CD460" s="1"/>
      <x:c r="CE460" s="1"/>
      <x:c r="CF460" s="1"/>
    </x:row>
    <x:row r="461" ht="15.75" customHeight="1">
      <x:c r="A461" s="1"/>
      <x:c r="B461" s="105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  <x:c r="CA461" s="1"/>
      <x:c r="CB461" s="1"/>
      <x:c r="CC461" s="1"/>
      <x:c r="CD461" s="1"/>
      <x:c r="CE461" s="1"/>
      <x:c r="CF461" s="1"/>
    </x:row>
    <x:row r="462" ht="15.75" customHeight="1">
      <x:c r="A462" s="1"/>
      <x:c r="B462" s="105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  <x:c r="CA462" s="1"/>
      <x:c r="CB462" s="1"/>
      <x:c r="CC462" s="1"/>
      <x:c r="CD462" s="1"/>
      <x:c r="CE462" s="1"/>
      <x:c r="CF462" s="1"/>
    </x:row>
    <x:row r="463" ht="15.75" customHeight="1">
      <x:c r="A463" s="1"/>
      <x:c r="B463" s="105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  <x:c r="CA463" s="1"/>
      <x:c r="CB463" s="1"/>
      <x:c r="CC463" s="1"/>
      <x:c r="CD463" s="1"/>
      <x:c r="CE463" s="1"/>
      <x:c r="CF463" s="1"/>
    </x:row>
    <x:row r="464" ht="15.75" customHeight="1">
      <x:c r="A464" s="1"/>
      <x:c r="B464" s="105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</x:row>
    <x:row r="465" ht="15.75" customHeight="1">
      <x:c r="A465" s="1"/>
      <x:c r="B465" s="105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  <x:c r="CA465" s="1"/>
      <x:c r="CB465" s="1"/>
      <x:c r="CC465" s="1"/>
      <x:c r="CD465" s="1"/>
      <x:c r="CE465" s="1"/>
      <x:c r="CF465" s="1"/>
    </x:row>
    <x:row r="466" ht="15.75" customHeight="1">
      <x:c r="A466" s="1"/>
      <x:c r="B466" s="105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  <x:c r="CA466" s="1"/>
      <x:c r="CB466" s="1"/>
      <x:c r="CC466" s="1"/>
      <x:c r="CD466" s="1"/>
      <x:c r="CE466" s="1"/>
      <x:c r="CF466" s="1"/>
    </x:row>
    <x:row r="467" ht="15.75" customHeight="1">
      <x:c r="A467" s="1"/>
      <x:c r="B467" s="105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  <x:c r="CA467" s="1"/>
      <x:c r="CB467" s="1"/>
      <x:c r="CC467" s="1"/>
      <x:c r="CD467" s="1"/>
      <x:c r="CE467" s="1"/>
      <x:c r="CF467" s="1"/>
    </x:row>
    <x:row r="468" ht="15.75" customHeight="1">
      <x:c r="A468" s="1"/>
      <x:c r="B468" s="105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  <x:c r="CA468" s="1"/>
      <x:c r="CB468" s="1"/>
      <x:c r="CC468" s="1"/>
      <x:c r="CD468" s="1"/>
      <x:c r="CE468" s="1"/>
      <x:c r="CF468" s="1"/>
    </x:row>
    <x:row r="469" ht="15.75" customHeight="1">
      <x:c r="A469" s="1"/>
      <x:c r="B469" s="105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  <x:c r="CA469" s="1"/>
      <x:c r="CB469" s="1"/>
      <x:c r="CC469" s="1"/>
      <x:c r="CD469" s="1"/>
      <x:c r="CE469" s="1"/>
      <x:c r="CF469" s="1"/>
    </x:row>
    <x:row r="470" ht="15.75" customHeight="1">
      <x:c r="A470" s="1"/>
      <x:c r="B470" s="105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  <x:c r="CA470" s="1"/>
      <x:c r="CB470" s="1"/>
      <x:c r="CC470" s="1"/>
      <x:c r="CD470" s="1"/>
      <x:c r="CE470" s="1"/>
      <x:c r="CF470" s="1"/>
    </x:row>
    <x:row r="471" ht="15.75" customHeight="1">
      <x:c r="A471" s="1"/>
      <x:c r="B471" s="105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  <x:c r="CA471" s="1"/>
      <x:c r="CB471" s="1"/>
      <x:c r="CC471" s="1"/>
      <x:c r="CD471" s="1"/>
      <x:c r="CE471" s="1"/>
      <x:c r="CF471" s="1"/>
    </x:row>
    <x:row r="472" ht="15.75" customHeight="1">
      <x:c r="A472" s="1"/>
      <x:c r="B472" s="105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  <x:c r="CA472" s="1"/>
      <x:c r="CB472" s="1"/>
      <x:c r="CC472" s="1"/>
      <x:c r="CD472" s="1"/>
      <x:c r="CE472" s="1"/>
      <x:c r="CF472" s="1"/>
    </x:row>
    <x:row r="473" ht="15.75" customHeight="1">
      <x:c r="A473" s="1"/>
      <x:c r="B473" s="105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  <x:c r="CA473" s="1"/>
      <x:c r="CB473" s="1"/>
      <x:c r="CC473" s="1"/>
      <x:c r="CD473" s="1"/>
      <x:c r="CE473" s="1"/>
      <x:c r="CF473" s="1"/>
    </x:row>
    <x:row r="474" ht="15.75" customHeight="1">
      <x:c r="A474" s="1"/>
      <x:c r="B474" s="105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  <x:c r="CA474" s="1"/>
      <x:c r="CB474" s="1"/>
      <x:c r="CC474" s="1"/>
      <x:c r="CD474" s="1"/>
      <x:c r="CE474" s="1"/>
      <x:c r="CF474" s="1"/>
    </x:row>
    <x:row r="475" ht="15.75" customHeight="1">
      <x:c r="A475" s="1"/>
      <x:c r="B475" s="105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  <x:c r="CA475" s="1"/>
      <x:c r="CB475" s="1"/>
      <x:c r="CC475" s="1"/>
      <x:c r="CD475" s="1"/>
      <x:c r="CE475" s="1"/>
      <x:c r="CF475" s="1"/>
    </x:row>
    <x:row r="476" ht="15.75" customHeight="1">
      <x:c r="A476" s="1"/>
      <x:c r="B476" s="105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  <x:c r="CA476" s="1"/>
      <x:c r="CB476" s="1"/>
      <x:c r="CC476" s="1"/>
      <x:c r="CD476" s="1"/>
      <x:c r="CE476" s="1"/>
      <x:c r="CF476" s="1"/>
    </x:row>
    <x:row r="477" ht="15.75" customHeight="1">
      <x:c r="A477" s="1"/>
      <x:c r="B477" s="105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  <x:c r="CA477" s="1"/>
      <x:c r="CB477" s="1"/>
      <x:c r="CC477" s="1"/>
      <x:c r="CD477" s="1"/>
      <x:c r="CE477" s="1"/>
      <x:c r="CF477" s="1"/>
    </x:row>
    <x:row r="478" ht="15.75" customHeight="1">
      <x:c r="A478" s="1"/>
      <x:c r="B478" s="105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  <x:c r="CA478" s="1"/>
      <x:c r="CB478" s="1"/>
      <x:c r="CC478" s="1"/>
      <x:c r="CD478" s="1"/>
      <x:c r="CE478" s="1"/>
      <x:c r="CF478" s="1"/>
    </x:row>
    <x:row r="479" ht="15.75" customHeight="1">
      <x:c r="A479" s="1"/>
      <x:c r="B479" s="105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  <x:c r="CA479" s="1"/>
      <x:c r="CB479" s="1"/>
      <x:c r="CC479" s="1"/>
      <x:c r="CD479" s="1"/>
      <x:c r="CE479" s="1"/>
      <x:c r="CF479" s="1"/>
    </x:row>
    <x:row r="480" ht="15.75" customHeight="1">
      <x:c r="A480" s="1"/>
      <x:c r="B480" s="105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  <x:c r="CA480" s="1"/>
      <x:c r="CB480" s="1"/>
      <x:c r="CC480" s="1"/>
      <x:c r="CD480" s="1"/>
      <x:c r="CE480" s="1"/>
      <x:c r="CF480" s="1"/>
    </x:row>
    <x:row r="481" ht="15.75" customHeight="1">
      <x:c r="A481" s="1"/>
      <x:c r="B481" s="105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  <x:c r="CA481" s="1"/>
      <x:c r="CB481" s="1"/>
      <x:c r="CC481" s="1"/>
      <x:c r="CD481" s="1"/>
      <x:c r="CE481" s="1"/>
      <x:c r="CF481" s="1"/>
    </x:row>
    <x:row r="482" ht="15.75" customHeight="1">
      <x:c r="A482" s="1"/>
      <x:c r="B482" s="105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  <x:c r="CA482" s="1"/>
      <x:c r="CB482" s="1"/>
      <x:c r="CC482" s="1"/>
      <x:c r="CD482" s="1"/>
      <x:c r="CE482" s="1"/>
      <x:c r="CF482" s="1"/>
    </x:row>
    <x:row r="483" ht="15.75" customHeight="1">
      <x:c r="A483" s="1"/>
      <x:c r="B483" s="105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  <x:c r="CA483" s="1"/>
      <x:c r="CB483" s="1"/>
      <x:c r="CC483" s="1"/>
      <x:c r="CD483" s="1"/>
      <x:c r="CE483" s="1"/>
      <x:c r="CF483" s="1"/>
    </x:row>
    <x:row r="484" ht="15.75" customHeight="1">
      <x:c r="A484" s="1"/>
      <x:c r="B484" s="105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  <x:c r="CA484" s="1"/>
      <x:c r="CB484" s="1"/>
      <x:c r="CC484" s="1"/>
      <x:c r="CD484" s="1"/>
      <x:c r="CE484" s="1"/>
      <x:c r="CF484" s="1"/>
    </x:row>
    <x:row r="485" ht="15.75" customHeight="1">
      <x:c r="A485" s="1"/>
      <x:c r="B485" s="105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  <x:c r="CA485" s="1"/>
      <x:c r="CB485" s="1"/>
      <x:c r="CC485" s="1"/>
      <x:c r="CD485" s="1"/>
      <x:c r="CE485" s="1"/>
      <x:c r="CF485" s="1"/>
    </x:row>
    <x:row r="486" ht="15.75" customHeight="1">
      <x:c r="A486" s="1"/>
      <x:c r="B486" s="105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  <x:c r="CA486" s="1"/>
      <x:c r="CB486" s="1"/>
      <x:c r="CC486" s="1"/>
      <x:c r="CD486" s="1"/>
      <x:c r="CE486" s="1"/>
      <x:c r="CF486" s="1"/>
    </x:row>
    <x:row r="487" ht="15.75" customHeight="1">
      <x:c r="A487" s="1"/>
      <x:c r="B487" s="105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  <x:c r="CA487" s="1"/>
      <x:c r="CB487" s="1"/>
      <x:c r="CC487" s="1"/>
      <x:c r="CD487" s="1"/>
      <x:c r="CE487" s="1"/>
      <x:c r="CF487" s="1"/>
    </x:row>
    <x:row r="488" ht="15.75" customHeight="1">
      <x:c r="A488" s="1"/>
      <x:c r="B488" s="105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  <x:c r="CA488" s="1"/>
      <x:c r="CB488" s="1"/>
      <x:c r="CC488" s="1"/>
      <x:c r="CD488" s="1"/>
      <x:c r="CE488" s="1"/>
      <x:c r="CF488" s="1"/>
    </x:row>
    <x:row r="489" ht="15.75" customHeight="1">
      <x:c r="A489" s="1"/>
      <x:c r="B489" s="105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  <x:c r="CA489" s="1"/>
      <x:c r="CB489" s="1"/>
      <x:c r="CC489" s="1"/>
      <x:c r="CD489" s="1"/>
      <x:c r="CE489" s="1"/>
      <x:c r="CF489" s="1"/>
    </x:row>
    <x:row r="490" ht="15.75" customHeight="1">
      <x:c r="A490" s="1"/>
      <x:c r="B490" s="105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  <x:c r="CA490" s="1"/>
      <x:c r="CB490" s="1"/>
      <x:c r="CC490" s="1"/>
      <x:c r="CD490" s="1"/>
      <x:c r="CE490" s="1"/>
      <x:c r="CF490" s="1"/>
    </x:row>
    <x:row r="491" ht="15.75" customHeight="1">
      <x:c r="A491" s="1"/>
      <x:c r="B491" s="105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  <x:c r="CA491" s="1"/>
      <x:c r="CB491" s="1"/>
      <x:c r="CC491" s="1"/>
      <x:c r="CD491" s="1"/>
      <x:c r="CE491" s="1"/>
      <x:c r="CF491" s="1"/>
    </x:row>
    <x:row r="492" ht="15.75" customHeight="1">
      <x:c r="A492" s="1"/>
      <x:c r="B492" s="105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  <x:c r="CA492" s="1"/>
      <x:c r="CB492" s="1"/>
      <x:c r="CC492" s="1"/>
      <x:c r="CD492" s="1"/>
      <x:c r="CE492" s="1"/>
      <x:c r="CF492" s="1"/>
    </x:row>
    <x:row r="493" ht="15.75" customHeight="1">
      <x:c r="A493" s="1"/>
      <x:c r="B493" s="105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  <x:c r="CA493" s="1"/>
      <x:c r="CB493" s="1"/>
      <x:c r="CC493" s="1"/>
      <x:c r="CD493" s="1"/>
      <x:c r="CE493" s="1"/>
      <x:c r="CF493" s="1"/>
    </x:row>
    <x:row r="494" ht="15.75" customHeight="1">
      <x:c r="A494" s="1"/>
      <x:c r="B494" s="105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  <x:c r="CA494" s="1"/>
      <x:c r="CB494" s="1"/>
      <x:c r="CC494" s="1"/>
      <x:c r="CD494" s="1"/>
      <x:c r="CE494" s="1"/>
      <x:c r="CF494" s="1"/>
    </x:row>
    <x:row r="495" ht="15.75" customHeight="1">
      <x:c r="A495" s="1"/>
      <x:c r="B495" s="105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  <x:c r="CA495" s="1"/>
      <x:c r="CB495" s="1"/>
      <x:c r="CC495" s="1"/>
      <x:c r="CD495" s="1"/>
      <x:c r="CE495" s="1"/>
      <x:c r="CF495" s="1"/>
    </x:row>
    <x:row r="496" ht="15.75" customHeight="1">
      <x:c r="A496" s="1"/>
      <x:c r="B496" s="105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  <x:c r="CA496" s="1"/>
      <x:c r="CB496" s="1"/>
      <x:c r="CC496" s="1"/>
      <x:c r="CD496" s="1"/>
      <x:c r="CE496" s="1"/>
      <x:c r="CF496" s="1"/>
    </x:row>
    <x:row r="497" ht="15.75" customHeight="1">
      <x:c r="A497" s="1"/>
      <x:c r="B497" s="105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  <x:c r="CA497" s="1"/>
      <x:c r="CB497" s="1"/>
      <x:c r="CC497" s="1"/>
      <x:c r="CD497" s="1"/>
      <x:c r="CE497" s="1"/>
      <x:c r="CF497" s="1"/>
    </x:row>
    <x:row r="498" ht="15.75" customHeight="1">
      <x:c r="A498" s="1"/>
      <x:c r="B498" s="105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  <x:c r="CA498" s="1"/>
      <x:c r="CB498" s="1"/>
      <x:c r="CC498" s="1"/>
      <x:c r="CD498" s="1"/>
      <x:c r="CE498" s="1"/>
      <x:c r="CF498" s="1"/>
    </x:row>
    <x:row r="499" ht="15.75" customHeight="1">
      <x:c r="A499" s="1"/>
      <x:c r="B499" s="105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  <x:c r="CA499" s="1"/>
      <x:c r="CB499" s="1"/>
      <x:c r="CC499" s="1"/>
      <x:c r="CD499" s="1"/>
      <x:c r="CE499" s="1"/>
      <x:c r="CF499" s="1"/>
    </x:row>
    <x:row r="500" ht="15.75" customHeight="1">
      <x:c r="A500" s="1"/>
      <x:c r="B500" s="105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  <x:c r="CA500" s="1"/>
      <x:c r="CB500" s="1"/>
      <x:c r="CC500" s="1"/>
      <x:c r="CD500" s="1"/>
      <x:c r="CE500" s="1"/>
      <x:c r="CF500" s="1"/>
    </x:row>
    <x:row r="501" ht="15.75" customHeight="1">
      <x:c r="A501" s="1"/>
      <x:c r="B501" s="105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  <x:c r="CA501" s="1"/>
      <x:c r="CB501" s="1"/>
      <x:c r="CC501" s="1"/>
      <x:c r="CD501" s="1"/>
      <x:c r="CE501" s="1"/>
      <x:c r="CF501" s="1"/>
    </x:row>
    <x:row r="502" ht="15.75" customHeight="1">
      <x:c r="A502" s="1"/>
      <x:c r="B502" s="105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  <x:c r="CA502" s="1"/>
      <x:c r="CB502" s="1"/>
      <x:c r="CC502" s="1"/>
      <x:c r="CD502" s="1"/>
      <x:c r="CE502" s="1"/>
      <x:c r="CF502" s="1"/>
    </x:row>
    <x:row r="503" ht="15.75" customHeight="1">
      <x:c r="A503" s="1"/>
      <x:c r="B503" s="105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</x:row>
    <x:row r="504" ht="15.75" customHeight="1">
      <x:c r="A504" s="1"/>
      <x:c r="B504" s="105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</x:row>
    <x:row r="505" ht="15.75" customHeight="1">
      <x:c r="A505" s="1"/>
      <x:c r="B505" s="105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  <x:c r="CA505" s="1"/>
      <x:c r="CB505" s="1"/>
      <x:c r="CC505" s="1"/>
      <x:c r="CD505" s="1"/>
      <x:c r="CE505" s="1"/>
      <x:c r="CF505" s="1"/>
    </x:row>
    <x:row r="506" ht="15.75" customHeight="1">
      <x:c r="A506" s="1"/>
      <x:c r="B506" s="105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  <x:c r="CA506" s="1"/>
      <x:c r="CB506" s="1"/>
      <x:c r="CC506" s="1"/>
      <x:c r="CD506" s="1"/>
      <x:c r="CE506" s="1"/>
      <x:c r="CF506" s="1"/>
    </x:row>
    <x:row r="507" ht="15.75" customHeight="1">
      <x:c r="A507" s="1"/>
      <x:c r="B507" s="105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  <x:c r="CA507" s="1"/>
      <x:c r="CB507" s="1"/>
      <x:c r="CC507" s="1"/>
      <x:c r="CD507" s="1"/>
      <x:c r="CE507" s="1"/>
      <x:c r="CF507" s="1"/>
    </x:row>
    <x:row r="508" ht="15.75" customHeight="1">
      <x:c r="A508" s="1"/>
      <x:c r="B508" s="105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  <x:c r="CA508" s="1"/>
      <x:c r="CB508" s="1"/>
      <x:c r="CC508" s="1"/>
      <x:c r="CD508" s="1"/>
      <x:c r="CE508" s="1"/>
      <x:c r="CF508" s="1"/>
    </x:row>
    <x:row r="509" ht="15.75" customHeight="1">
      <x:c r="A509" s="1"/>
      <x:c r="B509" s="105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  <x:c r="CA509" s="1"/>
      <x:c r="CB509" s="1"/>
      <x:c r="CC509" s="1"/>
      <x:c r="CD509" s="1"/>
      <x:c r="CE509" s="1"/>
      <x:c r="CF509" s="1"/>
    </x:row>
    <x:row r="510" ht="15.75" customHeight="1">
      <x:c r="A510" s="1"/>
      <x:c r="B510" s="105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  <x:c r="CA510" s="1"/>
      <x:c r="CB510" s="1"/>
      <x:c r="CC510" s="1"/>
      <x:c r="CD510" s="1"/>
      <x:c r="CE510" s="1"/>
      <x:c r="CF510" s="1"/>
    </x:row>
    <x:row r="511" ht="15.75" customHeight="1">
      <x:c r="A511" s="1"/>
      <x:c r="B511" s="105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  <x:c r="CA511" s="1"/>
      <x:c r="CB511" s="1"/>
      <x:c r="CC511" s="1"/>
      <x:c r="CD511" s="1"/>
      <x:c r="CE511" s="1"/>
      <x:c r="CF511" s="1"/>
    </x:row>
    <x:row r="512" ht="15.75" customHeight="1">
      <x:c r="A512" s="1"/>
      <x:c r="B512" s="105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  <x:c r="CA512" s="1"/>
      <x:c r="CB512" s="1"/>
      <x:c r="CC512" s="1"/>
      <x:c r="CD512" s="1"/>
      <x:c r="CE512" s="1"/>
      <x:c r="CF512" s="1"/>
    </x:row>
    <x:row r="513" ht="15.75" customHeight="1">
      <x:c r="A513" s="1"/>
      <x:c r="B513" s="105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  <x:c r="CA513" s="1"/>
      <x:c r="CB513" s="1"/>
      <x:c r="CC513" s="1"/>
      <x:c r="CD513" s="1"/>
      <x:c r="CE513" s="1"/>
      <x:c r="CF513" s="1"/>
    </x:row>
    <x:row r="514" ht="15.75" customHeight="1">
      <x:c r="A514" s="1"/>
      <x:c r="B514" s="105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  <x:c r="CA514" s="1"/>
      <x:c r="CB514" s="1"/>
      <x:c r="CC514" s="1"/>
      <x:c r="CD514" s="1"/>
      <x:c r="CE514" s="1"/>
      <x:c r="CF514" s="1"/>
    </x:row>
    <x:row r="515" ht="15.75" customHeight="1">
      <x:c r="A515" s="1"/>
      <x:c r="B515" s="105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  <x:c r="CA515" s="1"/>
      <x:c r="CB515" s="1"/>
      <x:c r="CC515" s="1"/>
      <x:c r="CD515" s="1"/>
      <x:c r="CE515" s="1"/>
      <x:c r="CF515" s="1"/>
    </x:row>
    <x:row r="516" ht="15.75" customHeight="1">
      <x:c r="A516" s="1"/>
      <x:c r="B516" s="105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  <x:c r="CA516" s="1"/>
      <x:c r="CB516" s="1"/>
      <x:c r="CC516" s="1"/>
      <x:c r="CD516" s="1"/>
      <x:c r="CE516" s="1"/>
      <x:c r="CF516" s="1"/>
    </x:row>
    <x:row r="517" ht="15.75" customHeight="1">
      <x:c r="A517" s="1"/>
      <x:c r="B517" s="105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  <x:c r="CA517" s="1"/>
      <x:c r="CB517" s="1"/>
      <x:c r="CC517" s="1"/>
      <x:c r="CD517" s="1"/>
      <x:c r="CE517" s="1"/>
      <x:c r="CF517" s="1"/>
    </x:row>
    <x:row r="518" ht="15.75" customHeight="1">
      <x:c r="A518" s="1"/>
      <x:c r="B518" s="105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  <x:c r="CA518" s="1"/>
      <x:c r="CB518" s="1"/>
      <x:c r="CC518" s="1"/>
      <x:c r="CD518" s="1"/>
      <x:c r="CE518" s="1"/>
      <x:c r="CF518" s="1"/>
    </x:row>
    <x:row r="519" ht="15.75" customHeight="1">
      <x:c r="A519" s="1"/>
      <x:c r="B519" s="105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  <x:c r="CA519" s="1"/>
      <x:c r="CB519" s="1"/>
      <x:c r="CC519" s="1"/>
      <x:c r="CD519" s="1"/>
      <x:c r="CE519" s="1"/>
      <x:c r="CF519" s="1"/>
    </x:row>
    <x:row r="520" ht="15.75" customHeight="1">
      <x:c r="A520" s="1"/>
      <x:c r="B520" s="105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  <x:c r="CA520" s="1"/>
      <x:c r="CB520" s="1"/>
      <x:c r="CC520" s="1"/>
      <x:c r="CD520" s="1"/>
      <x:c r="CE520" s="1"/>
      <x:c r="CF520" s="1"/>
    </x:row>
    <x:row r="521" ht="15.75" customHeight="1">
      <x:c r="A521" s="1"/>
      <x:c r="B521" s="105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  <x:c r="CA521" s="1"/>
      <x:c r="CB521" s="1"/>
      <x:c r="CC521" s="1"/>
      <x:c r="CD521" s="1"/>
      <x:c r="CE521" s="1"/>
      <x:c r="CF521" s="1"/>
    </x:row>
    <x:row r="522" ht="15.75" customHeight="1">
      <x:c r="A522" s="1"/>
      <x:c r="B522" s="105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  <x:c r="CA522" s="1"/>
      <x:c r="CB522" s="1"/>
      <x:c r="CC522" s="1"/>
      <x:c r="CD522" s="1"/>
      <x:c r="CE522" s="1"/>
      <x:c r="CF522" s="1"/>
    </x:row>
    <x:row r="523" ht="15.75" customHeight="1">
      <x:c r="A523" s="1"/>
      <x:c r="B523" s="105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  <x:c r="CA523" s="1"/>
      <x:c r="CB523" s="1"/>
      <x:c r="CC523" s="1"/>
      <x:c r="CD523" s="1"/>
      <x:c r="CE523" s="1"/>
      <x:c r="CF523" s="1"/>
    </x:row>
    <x:row r="524" ht="15.75" customHeight="1">
      <x:c r="A524" s="1"/>
      <x:c r="B524" s="105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  <x:c r="CA524" s="1"/>
      <x:c r="CB524" s="1"/>
      <x:c r="CC524" s="1"/>
      <x:c r="CD524" s="1"/>
      <x:c r="CE524" s="1"/>
      <x:c r="CF524" s="1"/>
    </x:row>
    <x:row r="525" ht="15.75" customHeight="1">
      <x:c r="A525" s="1"/>
      <x:c r="B525" s="105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  <x:c r="CA525" s="1"/>
      <x:c r="CB525" s="1"/>
      <x:c r="CC525" s="1"/>
      <x:c r="CD525" s="1"/>
      <x:c r="CE525" s="1"/>
      <x:c r="CF525" s="1"/>
    </x:row>
    <x:row r="526" ht="15.75" customHeight="1">
      <x:c r="A526" s="1"/>
      <x:c r="B526" s="105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</x:row>
    <x:row r="527" ht="15.75" customHeight="1">
      <x:c r="A527" s="1"/>
      <x:c r="B527" s="105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  <x:c r="CA527" s="1"/>
      <x:c r="CB527" s="1"/>
      <x:c r="CC527" s="1"/>
      <x:c r="CD527" s="1"/>
      <x:c r="CE527" s="1"/>
      <x:c r="CF527" s="1"/>
    </x:row>
    <x:row r="528" ht="15.75" customHeight="1">
      <x:c r="A528" s="1"/>
      <x:c r="B528" s="105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  <x:c r="CA528" s="1"/>
      <x:c r="CB528" s="1"/>
      <x:c r="CC528" s="1"/>
      <x:c r="CD528" s="1"/>
      <x:c r="CE528" s="1"/>
      <x:c r="CF528" s="1"/>
    </x:row>
    <x:row r="529" ht="15.75" customHeight="1">
      <x:c r="A529" s="1"/>
      <x:c r="B529" s="105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  <x:c r="CA529" s="1"/>
      <x:c r="CB529" s="1"/>
      <x:c r="CC529" s="1"/>
      <x:c r="CD529" s="1"/>
      <x:c r="CE529" s="1"/>
      <x:c r="CF529" s="1"/>
    </x:row>
    <x:row r="530" ht="15.75" customHeight="1">
      <x:c r="A530" s="1"/>
      <x:c r="B530" s="105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  <x:c r="CA530" s="1"/>
      <x:c r="CB530" s="1"/>
      <x:c r="CC530" s="1"/>
      <x:c r="CD530" s="1"/>
      <x:c r="CE530" s="1"/>
      <x:c r="CF530" s="1"/>
    </x:row>
    <x:row r="531" ht="15.75" customHeight="1">
      <x:c r="A531" s="1"/>
      <x:c r="B531" s="105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  <x:c r="CA531" s="1"/>
      <x:c r="CB531" s="1"/>
      <x:c r="CC531" s="1"/>
      <x:c r="CD531" s="1"/>
      <x:c r="CE531" s="1"/>
      <x:c r="CF531" s="1"/>
    </x:row>
    <x:row r="532" ht="15.75" customHeight="1">
      <x:c r="A532" s="1"/>
      <x:c r="B532" s="105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  <x:c r="CA532" s="1"/>
      <x:c r="CB532" s="1"/>
      <x:c r="CC532" s="1"/>
      <x:c r="CD532" s="1"/>
      <x:c r="CE532" s="1"/>
      <x:c r="CF532" s="1"/>
    </x:row>
    <x:row r="533" ht="15.75" customHeight="1">
      <x:c r="A533" s="1"/>
      <x:c r="B533" s="105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  <x:c r="CA533" s="1"/>
      <x:c r="CB533" s="1"/>
      <x:c r="CC533" s="1"/>
      <x:c r="CD533" s="1"/>
      <x:c r="CE533" s="1"/>
      <x:c r="CF533" s="1"/>
    </x:row>
    <x:row r="534" ht="15.75" customHeight="1">
      <x:c r="A534" s="1"/>
      <x:c r="B534" s="105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  <x:c r="CA534" s="1"/>
      <x:c r="CB534" s="1"/>
      <x:c r="CC534" s="1"/>
      <x:c r="CD534" s="1"/>
      <x:c r="CE534" s="1"/>
      <x:c r="CF534" s="1"/>
    </x:row>
    <x:row r="535" ht="15.75" customHeight="1">
      <x:c r="A535" s="1"/>
      <x:c r="B535" s="105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  <x:c r="CA535" s="1"/>
      <x:c r="CB535" s="1"/>
      <x:c r="CC535" s="1"/>
      <x:c r="CD535" s="1"/>
      <x:c r="CE535" s="1"/>
      <x:c r="CF535" s="1"/>
    </x:row>
    <x:row r="536" ht="15.75" customHeight="1">
      <x:c r="A536" s="1"/>
      <x:c r="B536" s="105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  <x:c r="CA536" s="1"/>
      <x:c r="CB536" s="1"/>
      <x:c r="CC536" s="1"/>
      <x:c r="CD536" s="1"/>
      <x:c r="CE536" s="1"/>
      <x:c r="CF536" s="1"/>
    </x:row>
    <x:row r="537" ht="15.75" customHeight="1">
      <x:c r="A537" s="1"/>
      <x:c r="B537" s="105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  <x:c r="CA537" s="1"/>
      <x:c r="CB537" s="1"/>
      <x:c r="CC537" s="1"/>
      <x:c r="CD537" s="1"/>
      <x:c r="CE537" s="1"/>
      <x:c r="CF537" s="1"/>
    </x:row>
    <x:row r="538" ht="15.75" customHeight="1">
      <x:c r="A538" s="1"/>
      <x:c r="B538" s="105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  <x:c r="CA538" s="1"/>
      <x:c r="CB538" s="1"/>
      <x:c r="CC538" s="1"/>
      <x:c r="CD538" s="1"/>
      <x:c r="CE538" s="1"/>
      <x:c r="CF538" s="1"/>
    </x:row>
    <x:row r="539" ht="15.75" customHeight="1">
      <x:c r="A539" s="1"/>
      <x:c r="B539" s="105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  <x:c r="CA539" s="1"/>
      <x:c r="CB539" s="1"/>
      <x:c r="CC539" s="1"/>
      <x:c r="CD539" s="1"/>
      <x:c r="CE539" s="1"/>
      <x:c r="CF539" s="1"/>
    </x:row>
    <x:row r="540" ht="15.75" customHeight="1">
      <x:c r="A540" s="1"/>
      <x:c r="B540" s="105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  <x:c r="CA540" s="1"/>
      <x:c r="CB540" s="1"/>
      <x:c r="CC540" s="1"/>
      <x:c r="CD540" s="1"/>
      <x:c r="CE540" s="1"/>
      <x:c r="CF540" s="1"/>
    </x:row>
    <x:row r="541" ht="15.75" customHeight="1">
      <x:c r="A541" s="1"/>
      <x:c r="B541" s="105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  <x:c r="CA541" s="1"/>
      <x:c r="CB541" s="1"/>
      <x:c r="CC541" s="1"/>
      <x:c r="CD541" s="1"/>
      <x:c r="CE541" s="1"/>
      <x:c r="CF541" s="1"/>
    </x:row>
    <x:row r="542" ht="15.75" customHeight="1">
      <x:c r="A542" s="1"/>
      <x:c r="B542" s="105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  <x:c r="CA542" s="1"/>
      <x:c r="CB542" s="1"/>
      <x:c r="CC542" s="1"/>
      <x:c r="CD542" s="1"/>
      <x:c r="CE542" s="1"/>
      <x:c r="CF542" s="1"/>
    </x:row>
    <x:row r="543" ht="15.75" customHeight="1">
      <x:c r="A543" s="1"/>
      <x:c r="B543" s="105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  <x:c r="CA543" s="1"/>
      <x:c r="CB543" s="1"/>
      <x:c r="CC543" s="1"/>
      <x:c r="CD543" s="1"/>
      <x:c r="CE543" s="1"/>
      <x:c r="CF543" s="1"/>
    </x:row>
    <x:row r="544" ht="15.75" customHeight="1">
      <x:c r="A544" s="1"/>
      <x:c r="B544" s="105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  <x:c r="CA544" s="1"/>
      <x:c r="CB544" s="1"/>
      <x:c r="CC544" s="1"/>
      <x:c r="CD544" s="1"/>
      <x:c r="CE544" s="1"/>
      <x:c r="CF544" s="1"/>
    </x:row>
    <x:row r="545" ht="15.75" customHeight="1">
      <x:c r="A545" s="1"/>
      <x:c r="B545" s="105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  <x:c r="CA545" s="1"/>
      <x:c r="CB545" s="1"/>
      <x:c r="CC545" s="1"/>
      <x:c r="CD545" s="1"/>
      <x:c r="CE545" s="1"/>
      <x:c r="CF545" s="1"/>
    </x:row>
    <x:row r="546" ht="15.75" customHeight="1">
      <x:c r="A546" s="1"/>
      <x:c r="B546" s="105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  <x:c r="CA546" s="1"/>
      <x:c r="CB546" s="1"/>
      <x:c r="CC546" s="1"/>
      <x:c r="CD546" s="1"/>
      <x:c r="CE546" s="1"/>
      <x:c r="CF546" s="1"/>
    </x:row>
    <x:row r="547" ht="15.75" customHeight="1">
      <x:c r="A547" s="1"/>
      <x:c r="B547" s="105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</x:row>
    <x:row r="548" ht="15.75" customHeight="1">
      <x:c r="A548" s="1"/>
      <x:c r="B548" s="105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</x:row>
    <x:row r="549" ht="15.75" customHeight="1">
      <x:c r="A549" s="1"/>
      <x:c r="B549" s="105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</x:row>
    <x:row r="550" ht="15.75" customHeight="1">
      <x:c r="A550" s="1"/>
      <x:c r="B550" s="105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</x:row>
    <x:row r="551" ht="15.75" customHeight="1">
      <x:c r="A551" s="1"/>
      <x:c r="B551" s="105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</x:row>
    <x:row r="552" ht="15.75" customHeight="1">
      <x:c r="A552" s="1"/>
      <x:c r="B552" s="105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</x:row>
    <x:row r="553" ht="15.75" customHeight="1">
      <x:c r="A553" s="1"/>
      <x:c r="B553" s="105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</x:row>
    <x:row r="554" ht="15.75" customHeight="1">
      <x:c r="A554" s="1"/>
      <x:c r="B554" s="105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</x:row>
    <x:row r="555" ht="15.75" customHeight="1">
      <x:c r="A555" s="1"/>
      <x:c r="B555" s="105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</x:row>
    <x:row r="556" ht="15.75" customHeight="1">
      <x:c r="A556" s="1"/>
      <x:c r="B556" s="105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</x:row>
    <x:row r="557" ht="15.75" customHeight="1">
      <x:c r="A557" s="1"/>
      <x:c r="B557" s="105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</x:row>
    <x:row r="558" ht="15.75" customHeight="1">
      <x:c r="A558" s="1"/>
      <x:c r="B558" s="105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</x:row>
    <x:row r="559" ht="15.75" customHeight="1">
      <x:c r="A559" s="1"/>
      <x:c r="B559" s="105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</x:row>
    <x:row r="560" ht="15.75" customHeight="1">
      <x:c r="A560" s="1"/>
      <x:c r="B560" s="105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</x:row>
    <x:row r="561" ht="15.75" customHeight="1">
      <x:c r="A561" s="1"/>
      <x:c r="B561" s="105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</x:row>
    <x:row r="562" ht="15.75" customHeight="1">
      <x:c r="A562" s="1"/>
      <x:c r="B562" s="105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</x:row>
    <x:row r="563" ht="15.75" customHeight="1">
      <x:c r="A563" s="1"/>
      <x:c r="B563" s="105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</x:row>
    <x:row r="564" ht="15.75" customHeight="1">
      <x:c r="A564" s="1"/>
      <x:c r="B564" s="105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</x:row>
    <x:row r="565" ht="15.75" customHeight="1">
      <x:c r="A565" s="1"/>
      <x:c r="B565" s="105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</x:row>
    <x:row r="566" ht="15.75" customHeight="1">
      <x:c r="A566" s="1"/>
      <x:c r="B566" s="105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  <x:c r="CA566" s="1"/>
      <x:c r="CB566" s="1"/>
      <x:c r="CC566" s="1"/>
      <x:c r="CD566" s="1"/>
      <x:c r="CE566" s="1"/>
      <x:c r="CF566" s="1"/>
    </x:row>
    <x:row r="567" ht="15.75" customHeight="1">
      <x:c r="A567" s="1"/>
      <x:c r="B567" s="105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  <x:c r="CA567" s="1"/>
      <x:c r="CB567" s="1"/>
      <x:c r="CC567" s="1"/>
      <x:c r="CD567" s="1"/>
      <x:c r="CE567" s="1"/>
      <x:c r="CF567" s="1"/>
    </x:row>
    <x:row r="568" ht="15.75" customHeight="1">
      <x:c r="A568" s="1"/>
      <x:c r="B568" s="105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  <x:c r="CA568" s="1"/>
      <x:c r="CB568" s="1"/>
      <x:c r="CC568" s="1"/>
      <x:c r="CD568" s="1"/>
      <x:c r="CE568" s="1"/>
      <x:c r="CF568" s="1"/>
    </x:row>
    <x:row r="569" ht="15.75" customHeight="1">
      <x:c r="A569" s="1"/>
      <x:c r="B569" s="105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  <x:c r="CA569" s="1"/>
      <x:c r="CB569" s="1"/>
      <x:c r="CC569" s="1"/>
      <x:c r="CD569" s="1"/>
      <x:c r="CE569" s="1"/>
      <x:c r="CF569" s="1"/>
    </x:row>
    <x:row r="570" ht="15.75" customHeight="1">
      <x:c r="A570" s="1"/>
      <x:c r="B570" s="105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  <x:c r="CA570" s="1"/>
      <x:c r="CB570" s="1"/>
      <x:c r="CC570" s="1"/>
      <x:c r="CD570" s="1"/>
      <x:c r="CE570" s="1"/>
      <x:c r="CF570" s="1"/>
    </x:row>
    <x:row r="571" ht="15.75" customHeight="1">
      <x:c r="A571" s="1"/>
      <x:c r="B571" s="105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  <x:c r="CA571" s="1"/>
      <x:c r="CB571" s="1"/>
      <x:c r="CC571" s="1"/>
      <x:c r="CD571" s="1"/>
      <x:c r="CE571" s="1"/>
      <x:c r="CF571" s="1"/>
    </x:row>
    <x:row r="572" ht="15.75" customHeight="1">
      <x:c r="A572" s="1"/>
      <x:c r="B572" s="105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</x:row>
    <x:row r="573" ht="15.75" customHeight="1">
      <x:c r="A573" s="1"/>
      <x:c r="B573" s="105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  <x:c r="CA573" s="1"/>
      <x:c r="CB573" s="1"/>
      <x:c r="CC573" s="1"/>
      <x:c r="CD573" s="1"/>
      <x:c r="CE573" s="1"/>
      <x:c r="CF573" s="1"/>
    </x:row>
    <x:row r="574" ht="15.75" customHeight="1">
      <x:c r="A574" s="1"/>
      <x:c r="B574" s="105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  <x:c r="CA574" s="1"/>
      <x:c r="CB574" s="1"/>
      <x:c r="CC574" s="1"/>
      <x:c r="CD574" s="1"/>
      <x:c r="CE574" s="1"/>
      <x:c r="CF574" s="1"/>
    </x:row>
    <x:row r="575" ht="15.75" customHeight="1">
      <x:c r="A575" s="1"/>
      <x:c r="B575" s="105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  <x:c r="CA575" s="1"/>
      <x:c r="CB575" s="1"/>
      <x:c r="CC575" s="1"/>
      <x:c r="CD575" s="1"/>
      <x:c r="CE575" s="1"/>
      <x:c r="CF575" s="1"/>
    </x:row>
    <x:row r="576" ht="15.75" customHeight="1">
      <x:c r="A576" s="1"/>
      <x:c r="B576" s="105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  <x:c r="CA576" s="1"/>
      <x:c r="CB576" s="1"/>
      <x:c r="CC576" s="1"/>
      <x:c r="CD576" s="1"/>
      <x:c r="CE576" s="1"/>
      <x:c r="CF576" s="1"/>
    </x:row>
    <x:row r="577" ht="15.75" customHeight="1">
      <x:c r="A577" s="1"/>
      <x:c r="B577" s="105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  <x:c r="CA577" s="1"/>
      <x:c r="CB577" s="1"/>
      <x:c r="CC577" s="1"/>
      <x:c r="CD577" s="1"/>
      <x:c r="CE577" s="1"/>
      <x:c r="CF577" s="1"/>
    </x:row>
    <x:row r="578" ht="15.75" customHeight="1">
      <x:c r="A578" s="1"/>
      <x:c r="B578" s="105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  <x:c r="CA578" s="1"/>
      <x:c r="CB578" s="1"/>
      <x:c r="CC578" s="1"/>
      <x:c r="CD578" s="1"/>
      <x:c r="CE578" s="1"/>
      <x:c r="CF578" s="1"/>
    </x:row>
    <x:row r="579" ht="15.75" customHeight="1">
      <x:c r="A579" s="1"/>
      <x:c r="B579" s="105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  <x:c r="CA579" s="1"/>
      <x:c r="CB579" s="1"/>
      <x:c r="CC579" s="1"/>
      <x:c r="CD579" s="1"/>
      <x:c r="CE579" s="1"/>
      <x:c r="CF579" s="1"/>
    </x:row>
    <x:row r="580" ht="15.75" customHeight="1">
      <x:c r="A580" s="1"/>
      <x:c r="B580" s="105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  <x:c r="CA580" s="1"/>
      <x:c r="CB580" s="1"/>
      <x:c r="CC580" s="1"/>
      <x:c r="CD580" s="1"/>
      <x:c r="CE580" s="1"/>
      <x:c r="CF580" s="1"/>
    </x:row>
    <x:row r="581" ht="15.75" customHeight="1">
      <x:c r="A581" s="1"/>
      <x:c r="B581" s="105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  <x:c r="CA581" s="1"/>
      <x:c r="CB581" s="1"/>
      <x:c r="CC581" s="1"/>
      <x:c r="CD581" s="1"/>
      <x:c r="CE581" s="1"/>
      <x:c r="CF581" s="1"/>
    </x:row>
    <x:row r="582" ht="15.75" customHeight="1">
      <x:c r="A582" s="1"/>
      <x:c r="B582" s="105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  <x:c r="CA582" s="1"/>
      <x:c r="CB582" s="1"/>
      <x:c r="CC582" s="1"/>
      <x:c r="CD582" s="1"/>
      <x:c r="CE582" s="1"/>
      <x:c r="CF582" s="1"/>
    </x:row>
    <x:row r="583" ht="15.75" customHeight="1">
      <x:c r="A583" s="1"/>
      <x:c r="B583" s="105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  <x:c r="CA583" s="1"/>
      <x:c r="CB583" s="1"/>
      <x:c r="CC583" s="1"/>
      <x:c r="CD583" s="1"/>
      <x:c r="CE583" s="1"/>
      <x:c r="CF583" s="1"/>
    </x:row>
    <x:row r="584" ht="15.75" customHeight="1">
      <x:c r="A584" s="1"/>
      <x:c r="B584" s="105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  <x:c r="CA584" s="1"/>
      <x:c r="CB584" s="1"/>
      <x:c r="CC584" s="1"/>
      <x:c r="CD584" s="1"/>
      <x:c r="CE584" s="1"/>
      <x:c r="CF584" s="1"/>
    </x:row>
    <x:row r="585" ht="15.75" customHeight="1">
      <x:c r="A585" s="1"/>
      <x:c r="B585" s="105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</x:row>
    <x:row r="586" ht="15.75" customHeight="1">
      <x:c r="A586" s="1"/>
      <x:c r="B586" s="105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</x:row>
    <x:row r="587" ht="15.75" customHeight="1">
      <x:c r="A587" s="1"/>
      <x:c r="B587" s="105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  <x:c r="CA587" s="1"/>
      <x:c r="CB587" s="1"/>
      <x:c r="CC587" s="1"/>
      <x:c r="CD587" s="1"/>
      <x:c r="CE587" s="1"/>
      <x:c r="CF587" s="1"/>
    </x:row>
    <x:row r="588" ht="15.75" customHeight="1">
      <x:c r="A588" s="1"/>
      <x:c r="B588" s="105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  <x:c r="CA588" s="1"/>
      <x:c r="CB588" s="1"/>
      <x:c r="CC588" s="1"/>
      <x:c r="CD588" s="1"/>
      <x:c r="CE588" s="1"/>
      <x:c r="CF588" s="1"/>
    </x:row>
    <x:row r="589" ht="15.75" customHeight="1">
      <x:c r="A589" s="1"/>
      <x:c r="B589" s="105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  <x:c r="CA589" s="1"/>
      <x:c r="CB589" s="1"/>
      <x:c r="CC589" s="1"/>
      <x:c r="CD589" s="1"/>
      <x:c r="CE589" s="1"/>
      <x:c r="CF589" s="1"/>
    </x:row>
    <x:row r="590" ht="15.75" customHeight="1">
      <x:c r="A590" s="1"/>
      <x:c r="B590" s="105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  <x:c r="CA590" s="1"/>
      <x:c r="CB590" s="1"/>
      <x:c r="CC590" s="1"/>
      <x:c r="CD590" s="1"/>
      <x:c r="CE590" s="1"/>
      <x:c r="CF590" s="1"/>
    </x:row>
    <x:row r="591" ht="15.75" customHeight="1">
      <x:c r="A591" s="1"/>
      <x:c r="B591" s="105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  <x:c r="CA591" s="1"/>
      <x:c r="CB591" s="1"/>
      <x:c r="CC591" s="1"/>
      <x:c r="CD591" s="1"/>
      <x:c r="CE591" s="1"/>
      <x:c r="CF591" s="1"/>
    </x:row>
    <x:row r="592" ht="15.75" customHeight="1">
      <x:c r="A592" s="1"/>
      <x:c r="B592" s="105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  <x:c r="CA592" s="1"/>
      <x:c r="CB592" s="1"/>
      <x:c r="CC592" s="1"/>
      <x:c r="CD592" s="1"/>
      <x:c r="CE592" s="1"/>
      <x:c r="CF592" s="1"/>
    </x:row>
    <x:row r="593" ht="15.75" customHeight="1">
      <x:c r="A593" s="1"/>
      <x:c r="B593" s="105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  <x:c r="CA593" s="1"/>
      <x:c r="CB593" s="1"/>
      <x:c r="CC593" s="1"/>
      <x:c r="CD593" s="1"/>
      <x:c r="CE593" s="1"/>
      <x:c r="CF593" s="1"/>
    </x:row>
    <x:row r="594" ht="15.75" customHeight="1">
      <x:c r="A594" s="1"/>
      <x:c r="B594" s="105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  <x:c r="CA594" s="1"/>
      <x:c r="CB594" s="1"/>
      <x:c r="CC594" s="1"/>
      <x:c r="CD594" s="1"/>
      <x:c r="CE594" s="1"/>
      <x:c r="CF594" s="1"/>
    </x:row>
    <x:row r="595" ht="15.75" customHeight="1">
      <x:c r="A595" s="1"/>
      <x:c r="B595" s="105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  <x:c r="CA595" s="1"/>
      <x:c r="CB595" s="1"/>
      <x:c r="CC595" s="1"/>
      <x:c r="CD595" s="1"/>
      <x:c r="CE595" s="1"/>
      <x:c r="CF595" s="1"/>
    </x:row>
    <x:row r="596" ht="15.75" customHeight="1">
      <x:c r="A596" s="1"/>
      <x:c r="B596" s="105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</x:row>
    <x:row r="597" ht="15.75" customHeight="1">
      <x:c r="A597" s="1"/>
      <x:c r="B597" s="105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</x:row>
    <x:row r="598" ht="15.75" customHeight="1">
      <x:c r="A598" s="1"/>
      <x:c r="B598" s="105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  <x:c r="CA598" s="1"/>
      <x:c r="CB598" s="1"/>
      <x:c r="CC598" s="1"/>
      <x:c r="CD598" s="1"/>
      <x:c r="CE598" s="1"/>
      <x:c r="CF598" s="1"/>
    </x:row>
    <x:row r="599" ht="15.75" customHeight="1">
      <x:c r="A599" s="1"/>
      <x:c r="B599" s="105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  <x:c r="CA599" s="1"/>
      <x:c r="CB599" s="1"/>
      <x:c r="CC599" s="1"/>
      <x:c r="CD599" s="1"/>
      <x:c r="CE599" s="1"/>
      <x:c r="CF599" s="1"/>
    </x:row>
    <x:row r="600" ht="15.75" customHeight="1">
      <x:c r="A600" s="1"/>
      <x:c r="B600" s="105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  <x:c r="CA600" s="1"/>
      <x:c r="CB600" s="1"/>
      <x:c r="CC600" s="1"/>
      <x:c r="CD600" s="1"/>
      <x:c r="CE600" s="1"/>
      <x:c r="CF600" s="1"/>
    </x:row>
    <x:row r="601" ht="15.75" customHeight="1">
      <x:c r="A601" s="1"/>
      <x:c r="B601" s="105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  <x:c r="CA601" s="1"/>
      <x:c r="CB601" s="1"/>
      <x:c r="CC601" s="1"/>
      <x:c r="CD601" s="1"/>
      <x:c r="CE601" s="1"/>
      <x:c r="CF601" s="1"/>
    </x:row>
    <x:row r="602" ht="15.75" customHeight="1">
      <x:c r="A602" s="1"/>
      <x:c r="B602" s="105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  <x:c r="CA602" s="1"/>
      <x:c r="CB602" s="1"/>
      <x:c r="CC602" s="1"/>
      <x:c r="CD602" s="1"/>
      <x:c r="CE602" s="1"/>
      <x:c r="CF602" s="1"/>
    </x:row>
    <x:row r="603" ht="15.75" customHeight="1">
      <x:c r="A603" s="1"/>
      <x:c r="B603" s="105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  <x:c r="CA603" s="1"/>
      <x:c r="CB603" s="1"/>
      <x:c r="CC603" s="1"/>
      <x:c r="CD603" s="1"/>
      <x:c r="CE603" s="1"/>
      <x:c r="CF603" s="1"/>
    </x:row>
    <x:row r="604" ht="15.75" customHeight="1">
      <x:c r="A604" s="1"/>
      <x:c r="B604" s="105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  <x:c r="CA604" s="1"/>
      <x:c r="CB604" s="1"/>
      <x:c r="CC604" s="1"/>
      <x:c r="CD604" s="1"/>
      <x:c r="CE604" s="1"/>
      <x:c r="CF604" s="1"/>
    </x:row>
    <x:row r="605" ht="15.75" customHeight="1">
      <x:c r="A605" s="1"/>
      <x:c r="B605" s="105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  <x:c r="CA605" s="1"/>
      <x:c r="CB605" s="1"/>
      <x:c r="CC605" s="1"/>
      <x:c r="CD605" s="1"/>
      <x:c r="CE605" s="1"/>
      <x:c r="CF605" s="1"/>
    </x:row>
    <x:row r="606" ht="15.75" customHeight="1">
      <x:c r="A606" s="1"/>
      <x:c r="B606" s="105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  <x:c r="CA606" s="1"/>
      <x:c r="CB606" s="1"/>
      <x:c r="CC606" s="1"/>
      <x:c r="CD606" s="1"/>
      <x:c r="CE606" s="1"/>
      <x:c r="CF606" s="1"/>
    </x:row>
    <x:row r="607" ht="15.75" customHeight="1">
      <x:c r="A607" s="1"/>
      <x:c r="B607" s="105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  <x:c r="CA607" s="1"/>
      <x:c r="CB607" s="1"/>
      <x:c r="CC607" s="1"/>
      <x:c r="CD607" s="1"/>
      <x:c r="CE607" s="1"/>
      <x:c r="CF607" s="1"/>
    </x:row>
    <x:row r="608" ht="15.75" customHeight="1">
      <x:c r="A608" s="1"/>
      <x:c r="B608" s="105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  <x:c r="CA608" s="1"/>
      <x:c r="CB608" s="1"/>
      <x:c r="CC608" s="1"/>
      <x:c r="CD608" s="1"/>
      <x:c r="CE608" s="1"/>
      <x:c r="CF608" s="1"/>
    </x:row>
    <x:row r="609" ht="15.75" customHeight="1">
      <x:c r="A609" s="1"/>
      <x:c r="B609" s="105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  <x:c r="CA609" s="1"/>
      <x:c r="CB609" s="1"/>
      <x:c r="CC609" s="1"/>
      <x:c r="CD609" s="1"/>
      <x:c r="CE609" s="1"/>
      <x:c r="CF609" s="1"/>
    </x:row>
    <x:row r="610" ht="15.75" customHeight="1">
      <x:c r="A610" s="1"/>
      <x:c r="B610" s="105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  <x:c r="CA610" s="1"/>
      <x:c r="CB610" s="1"/>
      <x:c r="CC610" s="1"/>
      <x:c r="CD610" s="1"/>
      <x:c r="CE610" s="1"/>
      <x:c r="CF610" s="1"/>
    </x:row>
    <x:row r="611" ht="15.75" customHeight="1">
      <x:c r="A611" s="1"/>
      <x:c r="B611" s="105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  <x:c r="CA611" s="1"/>
      <x:c r="CB611" s="1"/>
      <x:c r="CC611" s="1"/>
      <x:c r="CD611" s="1"/>
      <x:c r="CE611" s="1"/>
      <x:c r="CF611" s="1"/>
    </x:row>
    <x:row r="612" ht="15.75" customHeight="1">
      <x:c r="A612" s="1"/>
      <x:c r="B612" s="105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  <x:c r="CA612" s="1"/>
      <x:c r="CB612" s="1"/>
      <x:c r="CC612" s="1"/>
      <x:c r="CD612" s="1"/>
      <x:c r="CE612" s="1"/>
      <x:c r="CF612" s="1"/>
    </x:row>
    <x:row r="613" ht="15.75" customHeight="1">
      <x:c r="A613" s="1"/>
      <x:c r="B613" s="105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  <x:c r="CA613" s="1"/>
      <x:c r="CB613" s="1"/>
      <x:c r="CC613" s="1"/>
      <x:c r="CD613" s="1"/>
      <x:c r="CE613" s="1"/>
      <x:c r="CF613" s="1"/>
    </x:row>
    <x:row r="614" ht="15.75" customHeight="1">
      <x:c r="A614" s="1"/>
      <x:c r="B614" s="105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  <x:c r="CA614" s="1"/>
      <x:c r="CB614" s="1"/>
      <x:c r="CC614" s="1"/>
      <x:c r="CD614" s="1"/>
      <x:c r="CE614" s="1"/>
      <x:c r="CF614" s="1"/>
    </x:row>
    <x:row r="615" ht="15.75" customHeight="1">
      <x:c r="A615" s="1"/>
      <x:c r="B615" s="105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  <x:c r="CA615" s="1"/>
      <x:c r="CB615" s="1"/>
      <x:c r="CC615" s="1"/>
      <x:c r="CD615" s="1"/>
      <x:c r="CE615" s="1"/>
      <x:c r="CF615" s="1"/>
    </x:row>
    <x:row r="616" ht="15.75" customHeight="1">
      <x:c r="A616" s="1"/>
      <x:c r="B616" s="105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  <x:c r="CA616" s="1"/>
      <x:c r="CB616" s="1"/>
      <x:c r="CC616" s="1"/>
      <x:c r="CD616" s="1"/>
      <x:c r="CE616" s="1"/>
      <x:c r="CF616" s="1"/>
    </x:row>
    <x:row r="617" ht="15.75" customHeight="1">
      <x:c r="A617" s="1"/>
      <x:c r="B617" s="105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  <x:c r="CA617" s="1"/>
      <x:c r="CB617" s="1"/>
      <x:c r="CC617" s="1"/>
      <x:c r="CD617" s="1"/>
      <x:c r="CE617" s="1"/>
      <x:c r="CF617" s="1"/>
    </x:row>
    <x:row r="618" ht="15.75" customHeight="1">
      <x:c r="A618" s="1"/>
      <x:c r="B618" s="105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  <x:c r="CA618" s="1"/>
      <x:c r="CB618" s="1"/>
      <x:c r="CC618" s="1"/>
      <x:c r="CD618" s="1"/>
      <x:c r="CE618" s="1"/>
      <x:c r="CF618" s="1"/>
    </x:row>
    <x:row r="619" ht="15.75" customHeight="1">
      <x:c r="A619" s="1"/>
      <x:c r="B619" s="105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  <x:c r="CA619" s="1"/>
      <x:c r="CB619" s="1"/>
      <x:c r="CC619" s="1"/>
      <x:c r="CD619" s="1"/>
      <x:c r="CE619" s="1"/>
      <x:c r="CF619" s="1"/>
    </x:row>
    <x:row r="620" ht="15.75" customHeight="1">
      <x:c r="A620" s="1"/>
      <x:c r="B620" s="105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  <x:c r="CA620" s="1"/>
      <x:c r="CB620" s="1"/>
      <x:c r="CC620" s="1"/>
      <x:c r="CD620" s="1"/>
      <x:c r="CE620" s="1"/>
      <x:c r="CF620" s="1"/>
    </x:row>
    <x:row r="621" ht="15.75" customHeight="1">
      <x:c r="A621" s="1"/>
      <x:c r="B621" s="105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  <x:c r="CA621" s="1"/>
      <x:c r="CB621" s="1"/>
      <x:c r="CC621" s="1"/>
      <x:c r="CD621" s="1"/>
      <x:c r="CE621" s="1"/>
      <x:c r="CF621" s="1"/>
    </x:row>
    <x:row r="622" ht="15.75" customHeight="1">
      <x:c r="A622" s="1"/>
      <x:c r="B622" s="105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  <x:c r="CA622" s="1"/>
      <x:c r="CB622" s="1"/>
      <x:c r="CC622" s="1"/>
      <x:c r="CD622" s="1"/>
      <x:c r="CE622" s="1"/>
      <x:c r="CF622" s="1"/>
    </x:row>
    <x:row r="623" ht="15.75" customHeight="1">
      <x:c r="A623" s="1"/>
      <x:c r="B623" s="105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  <x:c r="CA623" s="1"/>
      <x:c r="CB623" s="1"/>
      <x:c r="CC623" s="1"/>
      <x:c r="CD623" s="1"/>
      <x:c r="CE623" s="1"/>
      <x:c r="CF623" s="1"/>
    </x:row>
    <x:row r="624" ht="15.75" customHeight="1">
      <x:c r="A624" s="1"/>
      <x:c r="B624" s="105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  <x:c r="CA624" s="1"/>
      <x:c r="CB624" s="1"/>
      <x:c r="CC624" s="1"/>
      <x:c r="CD624" s="1"/>
      <x:c r="CE624" s="1"/>
      <x:c r="CF624" s="1"/>
    </x:row>
    <x:row r="625" ht="15.75" customHeight="1">
      <x:c r="A625" s="1"/>
      <x:c r="B625" s="105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  <x:c r="CA625" s="1"/>
      <x:c r="CB625" s="1"/>
      <x:c r="CC625" s="1"/>
      <x:c r="CD625" s="1"/>
      <x:c r="CE625" s="1"/>
      <x:c r="CF625" s="1"/>
    </x:row>
    <x:row r="626" ht="15.75" customHeight="1">
      <x:c r="A626" s="1"/>
      <x:c r="B626" s="105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  <x:c r="CA626" s="1"/>
      <x:c r="CB626" s="1"/>
      <x:c r="CC626" s="1"/>
      <x:c r="CD626" s="1"/>
      <x:c r="CE626" s="1"/>
      <x:c r="CF626" s="1"/>
    </x:row>
    <x:row r="627" ht="15.75" customHeight="1">
      <x:c r="A627" s="1"/>
      <x:c r="B627" s="105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  <x:c r="CA627" s="1"/>
      <x:c r="CB627" s="1"/>
      <x:c r="CC627" s="1"/>
      <x:c r="CD627" s="1"/>
      <x:c r="CE627" s="1"/>
      <x:c r="CF627" s="1"/>
    </x:row>
    <x:row r="628" ht="15.75" customHeight="1">
      <x:c r="A628" s="1"/>
      <x:c r="B628" s="105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  <x:c r="CA628" s="1"/>
      <x:c r="CB628" s="1"/>
      <x:c r="CC628" s="1"/>
      <x:c r="CD628" s="1"/>
      <x:c r="CE628" s="1"/>
      <x:c r="CF628" s="1"/>
    </x:row>
    <x:row r="629" ht="15.75" customHeight="1">
      <x:c r="A629" s="1"/>
      <x:c r="B629" s="105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  <x:c r="CA629" s="1"/>
      <x:c r="CB629" s="1"/>
      <x:c r="CC629" s="1"/>
      <x:c r="CD629" s="1"/>
      <x:c r="CE629" s="1"/>
      <x:c r="CF629" s="1"/>
    </x:row>
    <x:row r="630" ht="15.75" customHeight="1">
      <x:c r="A630" s="1"/>
      <x:c r="B630" s="105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  <x:c r="CA630" s="1"/>
      <x:c r="CB630" s="1"/>
      <x:c r="CC630" s="1"/>
      <x:c r="CD630" s="1"/>
      <x:c r="CE630" s="1"/>
      <x:c r="CF630" s="1"/>
    </x:row>
    <x:row r="631" ht="15.75" customHeight="1">
      <x:c r="A631" s="1"/>
      <x:c r="B631" s="105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  <x:c r="CA631" s="1"/>
      <x:c r="CB631" s="1"/>
      <x:c r="CC631" s="1"/>
      <x:c r="CD631" s="1"/>
      <x:c r="CE631" s="1"/>
      <x:c r="CF631" s="1"/>
    </x:row>
    <x:row r="632" ht="15.75" customHeight="1">
      <x:c r="A632" s="1"/>
      <x:c r="B632" s="105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  <x:c r="CA632" s="1"/>
      <x:c r="CB632" s="1"/>
      <x:c r="CC632" s="1"/>
      <x:c r="CD632" s="1"/>
      <x:c r="CE632" s="1"/>
      <x:c r="CF632" s="1"/>
    </x:row>
    <x:row r="633" ht="15.75" customHeight="1">
      <x:c r="A633" s="1"/>
      <x:c r="B633" s="105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  <x:c r="CA633" s="1"/>
      <x:c r="CB633" s="1"/>
      <x:c r="CC633" s="1"/>
      <x:c r="CD633" s="1"/>
      <x:c r="CE633" s="1"/>
      <x:c r="CF633" s="1"/>
    </x:row>
    <x:row r="634" ht="15.75" customHeight="1">
      <x:c r="A634" s="1"/>
      <x:c r="B634" s="105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  <x:c r="CA634" s="1"/>
      <x:c r="CB634" s="1"/>
      <x:c r="CC634" s="1"/>
      <x:c r="CD634" s="1"/>
      <x:c r="CE634" s="1"/>
      <x:c r="CF634" s="1"/>
    </x:row>
    <x:row r="635" ht="15.75" customHeight="1">
      <x:c r="A635" s="1"/>
      <x:c r="B635" s="105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  <x:c r="CA635" s="1"/>
      <x:c r="CB635" s="1"/>
      <x:c r="CC635" s="1"/>
      <x:c r="CD635" s="1"/>
      <x:c r="CE635" s="1"/>
      <x:c r="CF635" s="1"/>
    </x:row>
    <x:row r="636" ht="15.75" customHeight="1">
      <x:c r="A636" s="1"/>
      <x:c r="B636" s="105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  <x:c r="CA636" s="1"/>
      <x:c r="CB636" s="1"/>
      <x:c r="CC636" s="1"/>
      <x:c r="CD636" s="1"/>
      <x:c r="CE636" s="1"/>
      <x:c r="CF636" s="1"/>
    </x:row>
    <x:row r="637" ht="15.75" customHeight="1">
      <x:c r="A637" s="1"/>
      <x:c r="B637" s="105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  <x:c r="CA637" s="1"/>
      <x:c r="CB637" s="1"/>
      <x:c r="CC637" s="1"/>
      <x:c r="CD637" s="1"/>
      <x:c r="CE637" s="1"/>
      <x:c r="CF637" s="1"/>
    </x:row>
    <x:row r="638" ht="15.75" customHeight="1">
      <x:c r="A638" s="1"/>
      <x:c r="B638" s="105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  <x:c r="CA638" s="1"/>
      <x:c r="CB638" s="1"/>
      <x:c r="CC638" s="1"/>
      <x:c r="CD638" s="1"/>
      <x:c r="CE638" s="1"/>
      <x:c r="CF638" s="1"/>
    </x:row>
    <x:row r="639" ht="15.75" customHeight="1">
      <x:c r="A639" s="1"/>
      <x:c r="B639" s="105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  <x:c r="CA639" s="1"/>
      <x:c r="CB639" s="1"/>
      <x:c r="CC639" s="1"/>
      <x:c r="CD639" s="1"/>
      <x:c r="CE639" s="1"/>
      <x:c r="CF639" s="1"/>
    </x:row>
    <x:row r="640" ht="15.75" customHeight="1">
      <x:c r="A640" s="1"/>
      <x:c r="B640" s="105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  <x:c r="CA640" s="1"/>
      <x:c r="CB640" s="1"/>
      <x:c r="CC640" s="1"/>
      <x:c r="CD640" s="1"/>
      <x:c r="CE640" s="1"/>
      <x:c r="CF640" s="1"/>
    </x:row>
    <x:row r="641" ht="15.75" customHeight="1">
      <x:c r="A641" s="1"/>
      <x:c r="B641" s="105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  <x:c r="CA641" s="1"/>
      <x:c r="CB641" s="1"/>
      <x:c r="CC641" s="1"/>
      <x:c r="CD641" s="1"/>
      <x:c r="CE641" s="1"/>
      <x:c r="CF641" s="1"/>
    </x:row>
    <x:row r="642" ht="15.75" customHeight="1">
      <x:c r="A642" s="1"/>
      <x:c r="B642" s="105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  <x:c r="CA642" s="1"/>
      <x:c r="CB642" s="1"/>
      <x:c r="CC642" s="1"/>
      <x:c r="CD642" s="1"/>
      <x:c r="CE642" s="1"/>
      <x:c r="CF642" s="1"/>
    </x:row>
    <x:row r="643" ht="15.75" customHeight="1">
      <x:c r="A643" s="1"/>
      <x:c r="B643" s="105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  <x:c r="CA643" s="1"/>
      <x:c r="CB643" s="1"/>
      <x:c r="CC643" s="1"/>
      <x:c r="CD643" s="1"/>
      <x:c r="CE643" s="1"/>
      <x:c r="CF643" s="1"/>
    </x:row>
    <x:row r="644" ht="15.75" customHeight="1">
      <x:c r="A644" s="1"/>
      <x:c r="B644" s="105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  <x:c r="CA644" s="1"/>
      <x:c r="CB644" s="1"/>
      <x:c r="CC644" s="1"/>
      <x:c r="CD644" s="1"/>
      <x:c r="CE644" s="1"/>
      <x:c r="CF644" s="1"/>
    </x:row>
    <x:row r="645" ht="15.75" customHeight="1">
      <x:c r="A645" s="1"/>
      <x:c r="B645" s="105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  <x:c r="CA645" s="1"/>
      <x:c r="CB645" s="1"/>
      <x:c r="CC645" s="1"/>
      <x:c r="CD645" s="1"/>
      <x:c r="CE645" s="1"/>
      <x:c r="CF645" s="1"/>
    </x:row>
    <x:row r="646" ht="15.75" customHeight="1">
      <x:c r="A646" s="1"/>
      <x:c r="B646" s="105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  <x:c r="CA646" s="1"/>
      <x:c r="CB646" s="1"/>
      <x:c r="CC646" s="1"/>
      <x:c r="CD646" s="1"/>
      <x:c r="CE646" s="1"/>
      <x:c r="CF646" s="1"/>
    </x:row>
    <x:row r="647" ht="15.75" customHeight="1">
      <x:c r="A647" s="1"/>
      <x:c r="B647" s="105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  <x:c r="CA647" s="1"/>
      <x:c r="CB647" s="1"/>
      <x:c r="CC647" s="1"/>
      <x:c r="CD647" s="1"/>
      <x:c r="CE647" s="1"/>
      <x:c r="CF647" s="1"/>
    </x:row>
    <x:row r="648" ht="15.75" customHeight="1">
      <x:c r="A648" s="1"/>
      <x:c r="B648" s="105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  <x:c r="CA648" s="1"/>
      <x:c r="CB648" s="1"/>
      <x:c r="CC648" s="1"/>
      <x:c r="CD648" s="1"/>
      <x:c r="CE648" s="1"/>
      <x:c r="CF648" s="1"/>
    </x:row>
    <x:row r="649" ht="15.75" customHeight="1">
      <x:c r="A649" s="1"/>
      <x:c r="B649" s="105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  <x:c r="CA649" s="1"/>
      <x:c r="CB649" s="1"/>
      <x:c r="CC649" s="1"/>
      <x:c r="CD649" s="1"/>
      <x:c r="CE649" s="1"/>
      <x:c r="CF649" s="1"/>
    </x:row>
    <x:row r="650" ht="15.75" customHeight="1">
      <x:c r="A650" s="1"/>
      <x:c r="B650" s="105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  <x:c r="CA650" s="1"/>
      <x:c r="CB650" s="1"/>
      <x:c r="CC650" s="1"/>
      <x:c r="CD650" s="1"/>
      <x:c r="CE650" s="1"/>
      <x:c r="CF650" s="1"/>
    </x:row>
    <x:row r="651" ht="15.75" customHeight="1">
      <x:c r="A651" s="1"/>
      <x:c r="B651" s="105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  <x:c r="CA651" s="1"/>
      <x:c r="CB651" s="1"/>
      <x:c r="CC651" s="1"/>
      <x:c r="CD651" s="1"/>
      <x:c r="CE651" s="1"/>
      <x:c r="CF651" s="1"/>
    </x:row>
    <x:row r="652" ht="15.75" customHeight="1">
      <x:c r="A652" s="1"/>
      <x:c r="B652" s="105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  <x:c r="CA652" s="1"/>
      <x:c r="CB652" s="1"/>
      <x:c r="CC652" s="1"/>
      <x:c r="CD652" s="1"/>
      <x:c r="CE652" s="1"/>
      <x:c r="CF652" s="1"/>
    </x:row>
    <x:row r="653" ht="15.75" customHeight="1">
      <x:c r="A653" s="1"/>
      <x:c r="B653" s="105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  <x:c r="CA653" s="1"/>
      <x:c r="CB653" s="1"/>
      <x:c r="CC653" s="1"/>
      <x:c r="CD653" s="1"/>
      <x:c r="CE653" s="1"/>
      <x:c r="CF653" s="1"/>
    </x:row>
    <x:row r="654" ht="15.75" customHeight="1">
      <x:c r="A654" s="1"/>
      <x:c r="B654" s="105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  <x:c r="CA654" s="1"/>
      <x:c r="CB654" s="1"/>
      <x:c r="CC654" s="1"/>
      <x:c r="CD654" s="1"/>
      <x:c r="CE654" s="1"/>
      <x:c r="CF654" s="1"/>
    </x:row>
    <x:row r="655" ht="15.75" customHeight="1">
      <x:c r="A655" s="1"/>
      <x:c r="B655" s="105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  <x:c r="CA655" s="1"/>
      <x:c r="CB655" s="1"/>
      <x:c r="CC655" s="1"/>
      <x:c r="CD655" s="1"/>
      <x:c r="CE655" s="1"/>
      <x:c r="CF655" s="1"/>
    </x:row>
    <x:row r="656" ht="15.75" customHeight="1">
      <x:c r="A656" s="1"/>
      <x:c r="B656" s="105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  <x:c r="CA656" s="1"/>
      <x:c r="CB656" s="1"/>
      <x:c r="CC656" s="1"/>
      <x:c r="CD656" s="1"/>
      <x:c r="CE656" s="1"/>
      <x:c r="CF656" s="1"/>
    </x:row>
    <x:row r="657" ht="15.75" customHeight="1">
      <x:c r="A657" s="1"/>
      <x:c r="B657" s="105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  <x:c r="CA657" s="1"/>
      <x:c r="CB657" s="1"/>
      <x:c r="CC657" s="1"/>
      <x:c r="CD657" s="1"/>
      <x:c r="CE657" s="1"/>
      <x:c r="CF657" s="1"/>
    </x:row>
    <x:row r="658" ht="15.75" customHeight="1">
      <x:c r="A658" s="1"/>
      <x:c r="B658" s="105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  <x:c r="CA658" s="1"/>
      <x:c r="CB658" s="1"/>
      <x:c r="CC658" s="1"/>
      <x:c r="CD658" s="1"/>
      <x:c r="CE658" s="1"/>
      <x:c r="CF658" s="1"/>
    </x:row>
    <x:row r="659" ht="15.75" customHeight="1">
      <x:c r="A659" s="1"/>
      <x:c r="B659" s="105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  <x:c r="CA659" s="1"/>
      <x:c r="CB659" s="1"/>
      <x:c r="CC659" s="1"/>
      <x:c r="CD659" s="1"/>
      <x:c r="CE659" s="1"/>
      <x:c r="CF659" s="1"/>
    </x:row>
    <x:row r="660" ht="15.75" customHeight="1">
      <x:c r="A660" s="1"/>
      <x:c r="B660" s="105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  <x:c r="CA660" s="1"/>
      <x:c r="CB660" s="1"/>
      <x:c r="CC660" s="1"/>
      <x:c r="CD660" s="1"/>
      <x:c r="CE660" s="1"/>
      <x:c r="CF660" s="1"/>
    </x:row>
    <x:row r="661" ht="15.75" customHeight="1">
      <x:c r="A661" s="1"/>
      <x:c r="B661" s="105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  <x:c r="CA661" s="1"/>
      <x:c r="CB661" s="1"/>
      <x:c r="CC661" s="1"/>
      <x:c r="CD661" s="1"/>
      <x:c r="CE661" s="1"/>
      <x:c r="CF661" s="1"/>
    </x:row>
    <x:row r="662" ht="15.75" customHeight="1">
      <x:c r="A662" s="1"/>
      <x:c r="B662" s="105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  <x:c r="CA662" s="1"/>
      <x:c r="CB662" s="1"/>
      <x:c r="CC662" s="1"/>
      <x:c r="CD662" s="1"/>
      <x:c r="CE662" s="1"/>
      <x:c r="CF662" s="1"/>
    </x:row>
    <x:row r="663" ht="15.75" customHeight="1">
      <x:c r="A663" s="1"/>
      <x:c r="B663" s="105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  <x:c r="CA663" s="1"/>
      <x:c r="CB663" s="1"/>
      <x:c r="CC663" s="1"/>
      <x:c r="CD663" s="1"/>
      <x:c r="CE663" s="1"/>
      <x:c r="CF663" s="1"/>
    </x:row>
    <x:row r="664" ht="15.75" customHeight="1">
      <x:c r="A664" s="1"/>
      <x:c r="B664" s="105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  <x:c r="CA664" s="1"/>
      <x:c r="CB664" s="1"/>
      <x:c r="CC664" s="1"/>
      <x:c r="CD664" s="1"/>
      <x:c r="CE664" s="1"/>
      <x:c r="CF664" s="1"/>
    </x:row>
    <x:row r="665" ht="15.75" customHeight="1">
      <x:c r="A665" s="1"/>
      <x:c r="B665" s="105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  <x:c r="CA665" s="1"/>
      <x:c r="CB665" s="1"/>
      <x:c r="CC665" s="1"/>
      <x:c r="CD665" s="1"/>
      <x:c r="CE665" s="1"/>
      <x:c r="CF665" s="1"/>
    </x:row>
    <x:row r="666" ht="15.75" customHeight="1">
      <x:c r="A666" s="1"/>
      <x:c r="B666" s="105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  <x:c r="CA666" s="1"/>
      <x:c r="CB666" s="1"/>
      <x:c r="CC666" s="1"/>
      <x:c r="CD666" s="1"/>
      <x:c r="CE666" s="1"/>
      <x:c r="CF666" s="1"/>
    </x:row>
    <x:row r="667" ht="15.75" customHeight="1">
      <x:c r="A667" s="1"/>
      <x:c r="B667" s="105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  <x:c r="CA667" s="1"/>
      <x:c r="CB667" s="1"/>
      <x:c r="CC667" s="1"/>
      <x:c r="CD667" s="1"/>
      <x:c r="CE667" s="1"/>
      <x:c r="CF667" s="1"/>
    </x:row>
    <x:row r="668" ht="15.75" customHeight="1">
      <x:c r="A668" s="1"/>
      <x:c r="B668" s="105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  <x:c r="CA668" s="1"/>
      <x:c r="CB668" s="1"/>
      <x:c r="CC668" s="1"/>
      <x:c r="CD668" s="1"/>
      <x:c r="CE668" s="1"/>
      <x:c r="CF668" s="1"/>
    </x:row>
    <x:row r="669" ht="15.75" customHeight="1">
      <x:c r="A669" s="1"/>
      <x:c r="B669" s="105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  <x:c r="CA669" s="1"/>
      <x:c r="CB669" s="1"/>
      <x:c r="CC669" s="1"/>
      <x:c r="CD669" s="1"/>
      <x:c r="CE669" s="1"/>
      <x:c r="CF669" s="1"/>
    </x:row>
    <x:row r="670" ht="15.75" customHeight="1">
      <x:c r="A670" s="1"/>
      <x:c r="B670" s="105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  <x:c r="CA670" s="1"/>
      <x:c r="CB670" s="1"/>
      <x:c r="CC670" s="1"/>
      <x:c r="CD670" s="1"/>
      <x:c r="CE670" s="1"/>
      <x:c r="CF670" s="1"/>
    </x:row>
    <x:row r="671" ht="15.75" customHeight="1">
      <x:c r="A671" s="1"/>
      <x:c r="B671" s="105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  <x:c r="CA671" s="1"/>
      <x:c r="CB671" s="1"/>
      <x:c r="CC671" s="1"/>
      <x:c r="CD671" s="1"/>
      <x:c r="CE671" s="1"/>
      <x:c r="CF671" s="1"/>
    </x:row>
    <x:row r="672" ht="15.75" customHeight="1">
      <x:c r="A672" s="1"/>
      <x:c r="B672" s="105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  <x:c r="CA672" s="1"/>
      <x:c r="CB672" s="1"/>
      <x:c r="CC672" s="1"/>
      <x:c r="CD672" s="1"/>
      <x:c r="CE672" s="1"/>
      <x:c r="CF672" s="1"/>
    </x:row>
    <x:row r="673" ht="15.75" customHeight="1">
      <x:c r="A673" s="1"/>
      <x:c r="B673" s="105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  <x:c r="CA673" s="1"/>
      <x:c r="CB673" s="1"/>
      <x:c r="CC673" s="1"/>
      <x:c r="CD673" s="1"/>
      <x:c r="CE673" s="1"/>
      <x:c r="CF673" s="1"/>
    </x:row>
    <x:row r="674" ht="15.75" customHeight="1">
      <x:c r="A674" s="1"/>
      <x:c r="B674" s="105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  <x:c r="CA674" s="1"/>
      <x:c r="CB674" s="1"/>
      <x:c r="CC674" s="1"/>
      <x:c r="CD674" s="1"/>
      <x:c r="CE674" s="1"/>
      <x:c r="CF674" s="1"/>
    </x:row>
    <x:row r="675" ht="15.75" customHeight="1">
      <x:c r="A675" s="1"/>
      <x:c r="B675" s="105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  <x:c r="CA675" s="1"/>
      <x:c r="CB675" s="1"/>
      <x:c r="CC675" s="1"/>
      <x:c r="CD675" s="1"/>
      <x:c r="CE675" s="1"/>
      <x:c r="CF675" s="1"/>
    </x:row>
    <x:row r="676" ht="15.75" customHeight="1">
      <x:c r="A676" s="1"/>
      <x:c r="B676" s="105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  <x:c r="CA676" s="1"/>
      <x:c r="CB676" s="1"/>
      <x:c r="CC676" s="1"/>
      <x:c r="CD676" s="1"/>
      <x:c r="CE676" s="1"/>
      <x:c r="CF676" s="1"/>
    </x:row>
    <x:row r="677" ht="15.75" customHeight="1">
      <x:c r="A677" s="1"/>
      <x:c r="B677" s="105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  <x:c r="CA677" s="1"/>
      <x:c r="CB677" s="1"/>
      <x:c r="CC677" s="1"/>
      <x:c r="CD677" s="1"/>
      <x:c r="CE677" s="1"/>
      <x:c r="CF677" s="1"/>
    </x:row>
    <x:row r="678" ht="15.75" customHeight="1">
      <x:c r="A678" s="1"/>
      <x:c r="B678" s="105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  <x:c r="CA678" s="1"/>
      <x:c r="CB678" s="1"/>
      <x:c r="CC678" s="1"/>
      <x:c r="CD678" s="1"/>
      <x:c r="CE678" s="1"/>
      <x:c r="CF678" s="1"/>
    </x:row>
    <x:row r="679" ht="15.75" customHeight="1">
      <x:c r="A679" s="1"/>
      <x:c r="B679" s="105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  <x:c r="CA679" s="1"/>
      <x:c r="CB679" s="1"/>
      <x:c r="CC679" s="1"/>
      <x:c r="CD679" s="1"/>
      <x:c r="CE679" s="1"/>
      <x:c r="CF679" s="1"/>
    </x:row>
    <x:row r="680" ht="15.75" customHeight="1">
      <x:c r="A680" s="1"/>
      <x:c r="B680" s="105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  <x:c r="CA680" s="1"/>
      <x:c r="CB680" s="1"/>
      <x:c r="CC680" s="1"/>
      <x:c r="CD680" s="1"/>
      <x:c r="CE680" s="1"/>
      <x:c r="CF680" s="1"/>
    </x:row>
    <x:row r="681" ht="15.75" customHeight="1">
      <x:c r="A681" s="1"/>
      <x:c r="B681" s="105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  <x:c r="CA681" s="1"/>
      <x:c r="CB681" s="1"/>
      <x:c r="CC681" s="1"/>
      <x:c r="CD681" s="1"/>
      <x:c r="CE681" s="1"/>
      <x:c r="CF681" s="1"/>
    </x:row>
    <x:row r="682" ht="15.75" customHeight="1">
      <x:c r="A682" s="1"/>
      <x:c r="B682" s="105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  <x:c r="CA682" s="1"/>
      <x:c r="CB682" s="1"/>
      <x:c r="CC682" s="1"/>
      <x:c r="CD682" s="1"/>
      <x:c r="CE682" s="1"/>
      <x:c r="CF682" s="1"/>
    </x:row>
    <x:row r="683" ht="15.75" customHeight="1">
      <x:c r="A683" s="1"/>
      <x:c r="B683" s="105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  <x:c r="CA683" s="1"/>
      <x:c r="CB683" s="1"/>
      <x:c r="CC683" s="1"/>
      <x:c r="CD683" s="1"/>
      <x:c r="CE683" s="1"/>
      <x:c r="CF683" s="1"/>
    </x:row>
    <x:row r="684" ht="15.75" customHeight="1">
      <x:c r="A684" s="1"/>
      <x:c r="B684" s="105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  <x:c r="CA684" s="1"/>
      <x:c r="CB684" s="1"/>
      <x:c r="CC684" s="1"/>
      <x:c r="CD684" s="1"/>
      <x:c r="CE684" s="1"/>
      <x:c r="CF684" s="1"/>
    </x:row>
    <x:row r="685" ht="15.75" customHeight="1">
      <x:c r="A685" s="1"/>
      <x:c r="B685" s="105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  <x:c r="CA685" s="1"/>
      <x:c r="CB685" s="1"/>
      <x:c r="CC685" s="1"/>
      <x:c r="CD685" s="1"/>
      <x:c r="CE685" s="1"/>
      <x:c r="CF685" s="1"/>
    </x:row>
    <x:row r="686" ht="15.75" customHeight="1">
      <x:c r="A686" s="1"/>
      <x:c r="B686" s="105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  <x:c r="CA686" s="1"/>
      <x:c r="CB686" s="1"/>
      <x:c r="CC686" s="1"/>
      <x:c r="CD686" s="1"/>
      <x:c r="CE686" s="1"/>
      <x:c r="CF686" s="1"/>
    </x:row>
    <x:row r="687" ht="15.75" customHeight="1">
      <x:c r="A687" s="1"/>
      <x:c r="B687" s="105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  <x:c r="CA687" s="1"/>
      <x:c r="CB687" s="1"/>
      <x:c r="CC687" s="1"/>
      <x:c r="CD687" s="1"/>
      <x:c r="CE687" s="1"/>
      <x:c r="CF687" s="1"/>
    </x:row>
    <x:row r="688" ht="15.75" customHeight="1">
      <x:c r="A688" s="1"/>
      <x:c r="B688" s="105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  <x:c r="CA688" s="1"/>
      <x:c r="CB688" s="1"/>
      <x:c r="CC688" s="1"/>
      <x:c r="CD688" s="1"/>
      <x:c r="CE688" s="1"/>
      <x:c r="CF688" s="1"/>
    </x:row>
    <x:row r="689" ht="15.75" customHeight="1">
      <x:c r="A689" s="1"/>
      <x:c r="B689" s="105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</x:row>
    <x:row r="690" ht="15.75" customHeight="1">
      <x:c r="A690" s="1"/>
      <x:c r="B690" s="105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</x:row>
    <x:row r="691" ht="15.75" customHeight="1">
      <x:c r="A691" s="1"/>
      <x:c r="B691" s="105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</x:row>
    <x:row r="692" ht="15.75" customHeight="1">
      <x:c r="A692" s="1"/>
      <x:c r="B692" s="105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</x:row>
    <x:row r="693" ht="15.75" customHeight="1">
      <x:c r="A693" s="1"/>
      <x:c r="B693" s="105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</x:row>
    <x:row r="694" ht="15.75" customHeight="1">
      <x:c r="A694" s="1"/>
      <x:c r="B694" s="105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</x:row>
    <x:row r="695" ht="15.75" customHeight="1">
      <x:c r="A695" s="1"/>
      <x:c r="B695" s="105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  <x:c r="CA695" s="1"/>
      <x:c r="CB695" s="1"/>
      <x:c r="CC695" s="1"/>
      <x:c r="CD695" s="1"/>
      <x:c r="CE695" s="1"/>
      <x:c r="CF695" s="1"/>
    </x:row>
    <x:row r="696" ht="15.75" customHeight="1">
      <x:c r="A696" s="1"/>
      <x:c r="B696" s="105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  <x:c r="CA696" s="1"/>
      <x:c r="CB696" s="1"/>
      <x:c r="CC696" s="1"/>
      <x:c r="CD696" s="1"/>
      <x:c r="CE696" s="1"/>
      <x:c r="CF696" s="1"/>
    </x:row>
    <x:row r="697" ht="15.75" customHeight="1">
      <x:c r="A697" s="1"/>
      <x:c r="B697" s="105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  <x:c r="CA697" s="1"/>
      <x:c r="CB697" s="1"/>
      <x:c r="CC697" s="1"/>
      <x:c r="CD697" s="1"/>
      <x:c r="CE697" s="1"/>
      <x:c r="CF697" s="1"/>
    </x:row>
    <x:row r="698" ht="15.75" customHeight="1">
      <x:c r="A698" s="1"/>
      <x:c r="B698" s="105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  <x:c r="CA698" s="1"/>
      <x:c r="CB698" s="1"/>
      <x:c r="CC698" s="1"/>
      <x:c r="CD698" s="1"/>
      <x:c r="CE698" s="1"/>
      <x:c r="CF698" s="1"/>
    </x:row>
    <x:row r="699" ht="15.75" customHeight="1">
      <x:c r="A699" s="1"/>
      <x:c r="B699" s="105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  <x:c r="CA699" s="1"/>
      <x:c r="CB699" s="1"/>
      <x:c r="CC699" s="1"/>
      <x:c r="CD699" s="1"/>
      <x:c r="CE699" s="1"/>
      <x:c r="CF699" s="1"/>
    </x:row>
    <x:row r="700" ht="15.75" customHeight="1">
      <x:c r="A700" s="1"/>
      <x:c r="B700" s="105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  <x:c r="CA700" s="1"/>
      <x:c r="CB700" s="1"/>
      <x:c r="CC700" s="1"/>
      <x:c r="CD700" s="1"/>
      <x:c r="CE700" s="1"/>
      <x:c r="CF700" s="1"/>
    </x:row>
    <x:row r="701" ht="15.75" customHeight="1">
      <x:c r="A701" s="1"/>
      <x:c r="B701" s="105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  <x:c r="CA701" s="1"/>
      <x:c r="CB701" s="1"/>
      <x:c r="CC701" s="1"/>
      <x:c r="CD701" s="1"/>
      <x:c r="CE701" s="1"/>
      <x:c r="CF701" s="1"/>
    </x:row>
    <x:row r="702" ht="15.75" customHeight="1">
      <x:c r="A702" s="1"/>
      <x:c r="B702" s="105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  <x:c r="CA702" s="1"/>
      <x:c r="CB702" s="1"/>
      <x:c r="CC702" s="1"/>
      <x:c r="CD702" s="1"/>
      <x:c r="CE702" s="1"/>
      <x:c r="CF702" s="1"/>
    </x:row>
    <x:row r="703" ht="15.75" customHeight="1">
      <x:c r="A703" s="1"/>
      <x:c r="B703" s="105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  <x:c r="CA703" s="1"/>
      <x:c r="CB703" s="1"/>
      <x:c r="CC703" s="1"/>
      <x:c r="CD703" s="1"/>
      <x:c r="CE703" s="1"/>
      <x:c r="CF703" s="1"/>
    </x:row>
    <x:row r="704" ht="15.75" customHeight="1">
      <x:c r="A704" s="1"/>
      <x:c r="B704" s="105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  <x:c r="CA704" s="1"/>
      <x:c r="CB704" s="1"/>
      <x:c r="CC704" s="1"/>
      <x:c r="CD704" s="1"/>
      <x:c r="CE704" s="1"/>
      <x:c r="CF704" s="1"/>
    </x:row>
    <x:row r="705" ht="15.75" customHeight="1">
      <x:c r="A705" s="1"/>
      <x:c r="B705" s="105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  <x:c r="CA705" s="1"/>
      <x:c r="CB705" s="1"/>
      <x:c r="CC705" s="1"/>
      <x:c r="CD705" s="1"/>
      <x:c r="CE705" s="1"/>
      <x:c r="CF705" s="1"/>
    </x:row>
    <x:row r="706" ht="15.75" customHeight="1">
      <x:c r="A706" s="1"/>
      <x:c r="B706" s="105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  <x:c r="CA706" s="1"/>
      <x:c r="CB706" s="1"/>
      <x:c r="CC706" s="1"/>
      <x:c r="CD706" s="1"/>
      <x:c r="CE706" s="1"/>
      <x:c r="CF706" s="1"/>
    </x:row>
    <x:row r="707" ht="15.75" customHeight="1">
      <x:c r="A707" s="1"/>
      <x:c r="B707" s="105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  <x:c r="CA707" s="1"/>
      <x:c r="CB707" s="1"/>
      <x:c r="CC707" s="1"/>
      <x:c r="CD707" s="1"/>
      <x:c r="CE707" s="1"/>
      <x:c r="CF707" s="1"/>
    </x:row>
    <x:row r="708" ht="15.75" customHeight="1">
      <x:c r="A708" s="1"/>
      <x:c r="B708" s="105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  <x:c r="CA708" s="1"/>
      <x:c r="CB708" s="1"/>
      <x:c r="CC708" s="1"/>
      <x:c r="CD708" s="1"/>
      <x:c r="CE708" s="1"/>
      <x:c r="CF708" s="1"/>
    </x:row>
    <x:row r="709" ht="15.75" customHeight="1">
      <x:c r="A709" s="1"/>
      <x:c r="B709" s="105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  <x:c r="CA709" s="1"/>
      <x:c r="CB709" s="1"/>
      <x:c r="CC709" s="1"/>
      <x:c r="CD709" s="1"/>
      <x:c r="CE709" s="1"/>
      <x:c r="CF709" s="1"/>
    </x:row>
    <x:row r="710" ht="15.75" customHeight="1">
      <x:c r="A710" s="1"/>
      <x:c r="B710" s="105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  <x:c r="CA710" s="1"/>
      <x:c r="CB710" s="1"/>
      <x:c r="CC710" s="1"/>
      <x:c r="CD710" s="1"/>
      <x:c r="CE710" s="1"/>
      <x:c r="CF710" s="1"/>
    </x:row>
    <x:row r="711" ht="15.75" customHeight="1">
      <x:c r="A711" s="1"/>
      <x:c r="B711" s="105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  <x:c r="CA711" s="1"/>
      <x:c r="CB711" s="1"/>
      <x:c r="CC711" s="1"/>
      <x:c r="CD711" s="1"/>
      <x:c r="CE711" s="1"/>
      <x:c r="CF711" s="1"/>
    </x:row>
    <x:row r="712" ht="15.75" customHeight="1">
      <x:c r="A712" s="1"/>
      <x:c r="B712" s="105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  <x:c r="CA712" s="1"/>
      <x:c r="CB712" s="1"/>
      <x:c r="CC712" s="1"/>
      <x:c r="CD712" s="1"/>
      <x:c r="CE712" s="1"/>
      <x:c r="CF712" s="1"/>
    </x:row>
    <x:row r="713" ht="15.75" customHeight="1">
      <x:c r="A713" s="1"/>
      <x:c r="B713" s="105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  <x:c r="CA713" s="1"/>
      <x:c r="CB713" s="1"/>
      <x:c r="CC713" s="1"/>
      <x:c r="CD713" s="1"/>
      <x:c r="CE713" s="1"/>
      <x:c r="CF713" s="1"/>
    </x:row>
    <x:row r="714" ht="15.75" customHeight="1">
      <x:c r="A714" s="1"/>
      <x:c r="B714" s="105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  <x:c r="CA714" s="1"/>
      <x:c r="CB714" s="1"/>
      <x:c r="CC714" s="1"/>
      <x:c r="CD714" s="1"/>
      <x:c r="CE714" s="1"/>
      <x:c r="CF714" s="1"/>
    </x:row>
    <x:row r="715" ht="15.75" customHeight="1">
      <x:c r="A715" s="1"/>
      <x:c r="B715" s="105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  <x:c r="CA715" s="1"/>
      <x:c r="CB715" s="1"/>
      <x:c r="CC715" s="1"/>
      <x:c r="CD715" s="1"/>
      <x:c r="CE715" s="1"/>
      <x:c r="CF715" s="1"/>
    </x:row>
    <x:row r="716" ht="15.75" customHeight="1">
      <x:c r="A716" s="1"/>
      <x:c r="B716" s="105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  <x:c r="CA716" s="1"/>
      <x:c r="CB716" s="1"/>
      <x:c r="CC716" s="1"/>
      <x:c r="CD716" s="1"/>
      <x:c r="CE716" s="1"/>
      <x:c r="CF716" s="1"/>
    </x:row>
    <x:row r="717" ht="15.75" customHeight="1">
      <x:c r="A717" s="1"/>
      <x:c r="B717" s="105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  <x:c r="CA717" s="1"/>
      <x:c r="CB717" s="1"/>
      <x:c r="CC717" s="1"/>
      <x:c r="CD717" s="1"/>
      <x:c r="CE717" s="1"/>
      <x:c r="CF717" s="1"/>
    </x:row>
    <x:row r="718" ht="15.75" customHeight="1">
      <x:c r="A718" s="1"/>
      <x:c r="B718" s="105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  <x:c r="CA718" s="1"/>
      <x:c r="CB718" s="1"/>
      <x:c r="CC718" s="1"/>
      <x:c r="CD718" s="1"/>
      <x:c r="CE718" s="1"/>
      <x:c r="CF718" s="1"/>
    </x:row>
    <x:row r="719" ht="15.75" customHeight="1">
      <x:c r="A719" s="1"/>
      <x:c r="B719" s="105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  <x:c r="CA719" s="1"/>
      <x:c r="CB719" s="1"/>
      <x:c r="CC719" s="1"/>
      <x:c r="CD719" s="1"/>
      <x:c r="CE719" s="1"/>
      <x:c r="CF719" s="1"/>
    </x:row>
    <x:row r="720" ht="15.75" customHeight="1">
      <x:c r="A720" s="1"/>
      <x:c r="B720" s="105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  <x:c r="CA720" s="1"/>
      <x:c r="CB720" s="1"/>
      <x:c r="CC720" s="1"/>
      <x:c r="CD720" s="1"/>
      <x:c r="CE720" s="1"/>
      <x:c r="CF720" s="1"/>
    </x:row>
    <x:row r="721" ht="15.75" customHeight="1">
      <x:c r="A721" s="1"/>
      <x:c r="B721" s="105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  <x:c r="CA721" s="1"/>
      <x:c r="CB721" s="1"/>
      <x:c r="CC721" s="1"/>
      <x:c r="CD721" s="1"/>
      <x:c r="CE721" s="1"/>
      <x:c r="CF721" s="1"/>
    </x:row>
    <x:row r="722" ht="15.75" customHeight="1">
      <x:c r="A722" s="1"/>
      <x:c r="B722" s="105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  <x:c r="CA722" s="1"/>
      <x:c r="CB722" s="1"/>
      <x:c r="CC722" s="1"/>
      <x:c r="CD722" s="1"/>
      <x:c r="CE722" s="1"/>
      <x:c r="CF722" s="1"/>
    </x:row>
    <x:row r="723" ht="15.75" customHeight="1">
      <x:c r="A723" s="1"/>
      <x:c r="B723" s="105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</x:row>
    <x:row r="724" ht="15.75" customHeight="1">
      <x:c r="A724" s="1"/>
      <x:c r="B724" s="105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  <x:c r="CA724" s="1"/>
      <x:c r="CB724" s="1"/>
      <x:c r="CC724" s="1"/>
      <x:c r="CD724" s="1"/>
      <x:c r="CE724" s="1"/>
      <x:c r="CF724" s="1"/>
    </x:row>
    <x:row r="725" ht="15.75" customHeight="1">
      <x:c r="A725" s="1"/>
      <x:c r="B725" s="105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</x:row>
    <x:row r="726" ht="15.75" customHeight="1">
      <x:c r="A726" s="1"/>
      <x:c r="B726" s="105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</x:row>
    <x:row r="727" ht="15.75" customHeight="1">
      <x:c r="A727" s="1"/>
      <x:c r="B727" s="105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</x:row>
    <x:row r="728" ht="15.75" customHeight="1">
      <x:c r="A728" s="1"/>
      <x:c r="B728" s="105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</x:row>
    <x:row r="729" ht="15.75" customHeight="1">
      <x:c r="A729" s="1"/>
      <x:c r="B729" s="105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  <x:c r="CA729" s="1"/>
      <x:c r="CB729" s="1"/>
      <x:c r="CC729" s="1"/>
      <x:c r="CD729" s="1"/>
      <x:c r="CE729" s="1"/>
      <x:c r="CF729" s="1"/>
    </x:row>
    <x:row r="730" ht="15.75" customHeight="1">
      <x:c r="A730" s="1"/>
      <x:c r="B730" s="105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  <x:c r="CA730" s="1"/>
      <x:c r="CB730" s="1"/>
      <x:c r="CC730" s="1"/>
      <x:c r="CD730" s="1"/>
      <x:c r="CE730" s="1"/>
      <x:c r="CF730" s="1"/>
    </x:row>
    <x:row r="731" ht="15.75" customHeight="1">
      <x:c r="A731" s="1"/>
      <x:c r="B731" s="105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  <x:c r="CA731" s="1"/>
      <x:c r="CB731" s="1"/>
      <x:c r="CC731" s="1"/>
      <x:c r="CD731" s="1"/>
      <x:c r="CE731" s="1"/>
      <x:c r="CF731" s="1"/>
    </x:row>
    <x:row r="732" ht="15.75" customHeight="1">
      <x:c r="A732" s="1"/>
      <x:c r="B732" s="105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  <x:c r="CA732" s="1"/>
      <x:c r="CB732" s="1"/>
      <x:c r="CC732" s="1"/>
      <x:c r="CD732" s="1"/>
      <x:c r="CE732" s="1"/>
      <x:c r="CF732" s="1"/>
    </x:row>
    <x:row r="733" ht="15.75" customHeight="1">
      <x:c r="A733" s="1"/>
      <x:c r="B733" s="105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  <x:c r="CA733" s="1"/>
      <x:c r="CB733" s="1"/>
      <x:c r="CC733" s="1"/>
      <x:c r="CD733" s="1"/>
      <x:c r="CE733" s="1"/>
      <x:c r="CF733" s="1"/>
    </x:row>
    <x:row r="734" ht="15.75" customHeight="1">
      <x:c r="A734" s="1"/>
      <x:c r="B734" s="105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  <x:c r="CA734" s="1"/>
      <x:c r="CB734" s="1"/>
      <x:c r="CC734" s="1"/>
      <x:c r="CD734" s="1"/>
      <x:c r="CE734" s="1"/>
      <x:c r="CF734" s="1"/>
    </x:row>
    <x:row r="735" ht="15.75" customHeight="1">
      <x:c r="A735" s="1"/>
      <x:c r="B735" s="105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  <x:c r="CA735" s="1"/>
      <x:c r="CB735" s="1"/>
      <x:c r="CC735" s="1"/>
      <x:c r="CD735" s="1"/>
      <x:c r="CE735" s="1"/>
      <x:c r="CF735" s="1"/>
    </x:row>
    <x:row r="736" ht="15.75" customHeight="1">
      <x:c r="A736" s="1"/>
      <x:c r="B736" s="105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  <x:c r="CA736" s="1"/>
      <x:c r="CB736" s="1"/>
      <x:c r="CC736" s="1"/>
      <x:c r="CD736" s="1"/>
      <x:c r="CE736" s="1"/>
      <x:c r="CF736" s="1"/>
    </x:row>
    <x:row r="737" ht="15.75" customHeight="1">
      <x:c r="A737" s="1"/>
      <x:c r="B737" s="105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  <x:c r="CA737" s="1"/>
      <x:c r="CB737" s="1"/>
      <x:c r="CC737" s="1"/>
      <x:c r="CD737" s="1"/>
      <x:c r="CE737" s="1"/>
      <x:c r="CF737" s="1"/>
    </x:row>
    <x:row r="738" ht="15.75" customHeight="1">
      <x:c r="A738" s="1"/>
      <x:c r="B738" s="105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  <x:c r="CA738" s="1"/>
      <x:c r="CB738" s="1"/>
      <x:c r="CC738" s="1"/>
      <x:c r="CD738" s="1"/>
      <x:c r="CE738" s="1"/>
      <x:c r="CF738" s="1"/>
    </x:row>
    <x:row r="739" ht="15.75" customHeight="1">
      <x:c r="A739" s="1"/>
      <x:c r="B739" s="105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  <x:c r="CA739" s="1"/>
      <x:c r="CB739" s="1"/>
      <x:c r="CC739" s="1"/>
      <x:c r="CD739" s="1"/>
      <x:c r="CE739" s="1"/>
      <x:c r="CF739" s="1"/>
    </x:row>
    <x:row r="740" ht="15.75" customHeight="1">
      <x:c r="A740" s="1"/>
      <x:c r="B740" s="105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  <x:c r="CA740" s="1"/>
      <x:c r="CB740" s="1"/>
      <x:c r="CC740" s="1"/>
      <x:c r="CD740" s="1"/>
      <x:c r="CE740" s="1"/>
      <x:c r="CF740" s="1"/>
    </x:row>
    <x:row r="741" ht="15.75" customHeight="1">
      <x:c r="A741" s="1"/>
      <x:c r="B741" s="105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  <x:c r="CA741" s="1"/>
      <x:c r="CB741" s="1"/>
      <x:c r="CC741" s="1"/>
      <x:c r="CD741" s="1"/>
      <x:c r="CE741" s="1"/>
      <x:c r="CF741" s="1"/>
    </x:row>
    <x:row r="742" ht="15.75" customHeight="1">
      <x:c r="A742" s="1"/>
      <x:c r="B742" s="105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  <x:c r="CA742" s="1"/>
      <x:c r="CB742" s="1"/>
      <x:c r="CC742" s="1"/>
      <x:c r="CD742" s="1"/>
      <x:c r="CE742" s="1"/>
      <x:c r="CF742" s="1"/>
    </x:row>
    <x:row r="743" ht="15.75" customHeight="1">
      <x:c r="A743" s="1"/>
      <x:c r="B743" s="105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  <x:c r="CA743" s="1"/>
      <x:c r="CB743" s="1"/>
      <x:c r="CC743" s="1"/>
      <x:c r="CD743" s="1"/>
      <x:c r="CE743" s="1"/>
      <x:c r="CF743" s="1"/>
    </x:row>
    <x:row r="744" ht="15.75" customHeight="1">
      <x:c r="A744" s="1"/>
      <x:c r="B744" s="105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  <x:c r="CA744" s="1"/>
      <x:c r="CB744" s="1"/>
      <x:c r="CC744" s="1"/>
      <x:c r="CD744" s="1"/>
      <x:c r="CE744" s="1"/>
      <x:c r="CF744" s="1"/>
    </x:row>
    <x:row r="745" ht="15.75" customHeight="1">
      <x:c r="A745" s="1"/>
      <x:c r="B745" s="105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  <x:c r="CA745" s="1"/>
      <x:c r="CB745" s="1"/>
      <x:c r="CC745" s="1"/>
      <x:c r="CD745" s="1"/>
      <x:c r="CE745" s="1"/>
      <x:c r="CF745" s="1"/>
    </x:row>
    <x:row r="746" ht="15.75" customHeight="1">
      <x:c r="A746" s="1"/>
      <x:c r="B746" s="105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  <x:c r="CA746" s="1"/>
      <x:c r="CB746" s="1"/>
      <x:c r="CC746" s="1"/>
      <x:c r="CD746" s="1"/>
      <x:c r="CE746" s="1"/>
      <x:c r="CF746" s="1"/>
    </x:row>
    <x:row r="747" ht="15.75" customHeight="1">
      <x:c r="A747" s="1"/>
      <x:c r="B747" s="105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  <x:c r="CA747" s="1"/>
      <x:c r="CB747" s="1"/>
      <x:c r="CC747" s="1"/>
      <x:c r="CD747" s="1"/>
      <x:c r="CE747" s="1"/>
      <x:c r="CF747" s="1"/>
    </x:row>
    <x:row r="748" ht="15.75" customHeight="1">
      <x:c r="A748" s="1"/>
      <x:c r="B748" s="105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  <x:c r="CA748" s="1"/>
      <x:c r="CB748" s="1"/>
      <x:c r="CC748" s="1"/>
      <x:c r="CD748" s="1"/>
      <x:c r="CE748" s="1"/>
      <x:c r="CF748" s="1"/>
    </x:row>
    <x:row r="749" ht="15.75" customHeight="1">
      <x:c r="A749" s="1"/>
      <x:c r="B749" s="105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  <x:c r="CA749" s="1"/>
      <x:c r="CB749" s="1"/>
      <x:c r="CC749" s="1"/>
      <x:c r="CD749" s="1"/>
      <x:c r="CE749" s="1"/>
      <x:c r="CF749" s="1"/>
    </x:row>
    <x:row r="750" ht="15.75" customHeight="1">
      <x:c r="A750" s="1"/>
      <x:c r="B750" s="105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</x:row>
    <x:row r="751" ht="15.75" customHeight="1">
      <x:c r="A751" s="1"/>
      <x:c r="B751" s="105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  <x:c r="CA751" s="1"/>
      <x:c r="CB751" s="1"/>
      <x:c r="CC751" s="1"/>
      <x:c r="CD751" s="1"/>
      <x:c r="CE751" s="1"/>
      <x:c r="CF751" s="1"/>
    </x:row>
    <x:row r="752" ht="15.75" customHeight="1">
      <x:c r="A752" s="1"/>
      <x:c r="B752" s="105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  <x:c r="CA752" s="1"/>
      <x:c r="CB752" s="1"/>
      <x:c r="CC752" s="1"/>
      <x:c r="CD752" s="1"/>
      <x:c r="CE752" s="1"/>
      <x:c r="CF752" s="1"/>
    </x:row>
    <x:row r="753" ht="15.75" customHeight="1">
      <x:c r="A753" s="1"/>
      <x:c r="B753" s="105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  <x:c r="CA753" s="1"/>
      <x:c r="CB753" s="1"/>
      <x:c r="CC753" s="1"/>
      <x:c r="CD753" s="1"/>
      <x:c r="CE753" s="1"/>
      <x:c r="CF753" s="1"/>
    </x:row>
    <x:row r="754" ht="15.75" customHeight="1">
      <x:c r="A754" s="1"/>
      <x:c r="B754" s="105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</x:row>
    <x:row r="755" ht="15.75" customHeight="1">
      <x:c r="A755" s="1"/>
      <x:c r="B755" s="105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</x:row>
    <x:row r="756" ht="15.75" customHeight="1">
      <x:c r="A756" s="1"/>
      <x:c r="B756" s="105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</x:row>
    <x:row r="757" ht="15.75" customHeight="1">
      <x:c r="A757" s="1"/>
      <x:c r="B757" s="105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</x:row>
    <x:row r="758" ht="15.75" customHeight="1">
      <x:c r="A758" s="1"/>
      <x:c r="B758" s="105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  <x:c r="CA758" s="1"/>
      <x:c r="CB758" s="1"/>
      <x:c r="CC758" s="1"/>
      <x:c r="CD758" s="1"/>
      <x:c r="CE758" s="1"/>
      <x:c r="CF758" s="1"/>
    </x:row>
    <x:row r="759" ht="15.75" customHeight="1">
      <x:c r="A759" s="1"/>
      <x:c r="B759" s="105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  <x:c r="CA759" s="1"/>
      <x:c r="CB759" s="1"/>
      <x:c r="CC759" s="1"/>
      <x:c r="CD759" s="1"/>
      <x:c r="CE759" s="1"/>
      <x:c r="CF759" s="1"/>
    </x:row>
    <x:row r="760" ht="15.75" customHeight="1">
      <x:c r="A760" s="1"/>
      <x:c r="B760" s="105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  <x:c r="CA760" s="1"/>
      <x:c r="CB760" s="1"/>
      <x:c r="CC760" s="1"/>
      <x:c r="CD760" s="1"/>
      <x:c r="CE760" s="1"/>
      <x:c r="CF760" s="1"/>
    </x:row>
    <x:row r="761" ht="15.75" customHeight="1">
      <x:c r="A761" s="1"/>
      <x:c r="B761" s="105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  <x:c r="CA761" s="1"/>
      <x:c r="CB761" s="1"/>
      <x:c r="CC761" s="1"/>
      <x:c r="CD761" s="1"/>
      <x:c r="CE761" s="1"/>
      <x:c r="CF761" s="1"/>
    </x:row>
    <x:row r="762" ht="15.75" customHeight="1">
      <x:c r="A762" s="1"/>
      <x:c r="B762" s="105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  <x:c r="CA762" s="1"/>
      <x:c r="CB762" s="1"/>
      <x:c r="CC762" s="1"/>
      <x:c r="CD762" s="1"/>
      <x:c r="CE762" s="1"/>
      <x:c r="CF762" s="1"/>
    </x:row>
    <x:row r="763" ht="15.75" customHeight="1">
      <x:c r="A763" s="1"/>
      <x:c r="B763" s="105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  <x:c r="CA763" s="1"/>
      <x:c r="CB763" s="1"/>
      <x:c r="CC763" s="1"/>
      <x:c r="CD763" s="1"/>
      <x:c r="CE763" s="1"/>
      <x:c r="CF763" s="1"/>
    </x:row>
    <x:row r="764" ht="15.75" customHeight="1">
      <x:c r="A764" s="1"/>
      <x:c r="B764" s="105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  <x:c r="CA764" s="1"/>
      <x:c r="CB764" s="1"/>
      <x:c r="CC764" s="1"/>
      <x:c r="CD764" s="1"/>
      <x:c r="CE764" s="1"/>
      <x:c r="CF764" s="1"/>
    </x:row>
    <x:row r="765" ht="15.75" customHeight="1">
      <x:c r="A765" s="1"/>
      <x:c r="B765" s="105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  <x:c r="CA765" s="1"/>
      <x:c r="CB765" s="1"/>
      <x:c r="CC765" s="1"/>
      <x:c r="CD765" s="1"/>
      <x:c r="CE765" s="1"/>
      <x:c r="CF765" s="1"/>
    </x:row>
    <x:row r="766" ht="15.75" customHeight="1">
      <x:c r="A766" s="1"/>
      <x:c r="B766" s="105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  <x:c r="CA766" s="1"/>
      <x:c r="CB766" s="1"/>
      <x:c r="CC766" s="1"/>
      <x:c r="CD766" s="1"/>
      <x:c r="CE766" s="1"/>
      <x:c r="CF766" s="1"/>
    </x:row>
    <x:row r="767" ht="15.75" customHeight="1">
      <x:c r="A767" s="1"/>
      <x:c r="B767" s="105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  <x:c r="CA767" s="1"/>
      <x:c r="CB767" s="1"/>
      <x:c r="CC767" s="1"/>
      <x:c r="CD767" s="1"/>
      <x:c r="CE767" s="1"/>
      <x:c r="CF767" s="1"/>
    </x:row>
    <x:row r="768" ht="15.75" customHeight="1">
      <x:c r="A768" s="1"/>
      <x:c r="B768" s="105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  <x:c r="CA768" s="1"/>
      <x:c r="CB768" s="1"/>
      <x:c r="CC768" s="1"/>
      <x:c r="CD768" s="1"/>
      <x:c r="CE768" s="1"/>
      <x:c r="CF768" s="1"/>
    </x:row>
    <x:row r="769" ht="15.75" customHeight="1">
      <x:c r="A769" s="1"/>
      <x:c r="B769" s="105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  <x:c r="CA769" s="1"/>
      <x:c r="CB769" s="1"/>
      <x:c r="CC769" s="1"/>
      <x:c r="CD769" s="1"/>
      <x:c r="CE769" s="1"/>
      <x:c r="CF769" s="1"/>
    </x:row>
    <x:row r="770" ht="15.75" customHeight="1">
      <x:c r="A770" s="1"/>
      <x:c r="B770" s="105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</x:row>
    <x:row r="771" ht="15.75" customHeight="1">
      <x:c r="A771" s="1"/>
      <x:c r="B771" s="105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</x:row>
    <x:row r="772" ht="15.75" customHeight="1">
      <x:c r="A772" s="1"/>
      <x:c r="B772" s="105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  <x:c r="CA772" s="1"/>
      <x:c r="CB772" s="1"/>
      <x:c r="CC772" s="1"/>
      <x:c r="CD772" s="1"/>
      <x:c r="CE772" s="1"/>
      <x:c r="CF772" s="1"/>
    </x:row>
    <x:row r="773" ht="15.75" customHeight="1">
      <x:c r="A773" s="1"/>
      <x:c r="B773" s="105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  <x:c r="CA773" s="1"/>
      <x:c r="CB773" s="1"/>
      <x:c r="CC773" s="1"/>
      <x:c r="CD773" s="1"/>
      <x:c r="CE773" s="1"/>
      <x:c r="CF773" s="1"/>
    </x:row>
    <x:row r="774" ht="15.75" customHeight="1">
      <x:c r="A774" s="1"/>
      <x:c r="B774" s="105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  <x:c r="CA774" s="1"/>
      <x:c r="CB774" s="1"/>
      <x:c r="CC774" s="1"/>
      <x:c r="CD774" s="1"/>
      <x:c r="CE774" s="1"/>
      <x:c r="CF774" s="1"/>
    </x:row>
    <x:row r="775" ht="15.75" customHeight="1">
      <x:c r="A775" s="1"/>
      <x:c r="B775" s="105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  <x:c r="CA775" s="1"/>
      <x:c r="CB775" s="1"/>
      <x:c r="CC775" s="1"/>
      <x:c r="CD775" s="1"/>
      <x:c r="CE775" s="1"/>
      <x:c r="CF775" s="1"/>
    </x:row>
    <x:row r="776" ht="15.75" customHeight="1">
      <x:c r="A776" s="1"/>
      <x:c r="B776" s="105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  <x:c r="CA776" s="1"/>
      <x:c r="CB776" s="1"/>
      <x:c r="CC776" s="1"/>
      <x:c r="CD776" s="1"/>
      <x:c r="CE776" s="1"/>
      <x:c r="CF776" s="1"/>
    </x:row>
    <x:row r="777" ht="15.75" customHeight="1">
      <x:c r="A777" s="1"/>
      <x:c r="B777" s="105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  <x:c r="CA777" s="1"/>
      <x:c r="CB777" s="1"/>
      <x:c r="CC777" s="1"/>
      <x:c r="CD777" s="1"/>
      <x:c r="CE777" s="1"/>
      <x:c r="CF777" s="1"/>
    </x:row>
    <x:row r="778" ht="15.75" customHeight="1">
      <x:c r="A778" s="1"/>
      <x:c r="B778" s="105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  <x:c r="CA778" s="1"/>
      <x:c r="CB778" s="1"/>
      <x:c r="CC778" s="1"/>
      <x:c r="CD778" s="1"/>
      <x:c r="CE778" s="1"/>
      <x:c r="CF778" s="1"/>
    </x:row>
    <x:row r="779" ht="15.75" customHeight="1">
      <x:c r="A779" s="1"/>
      <x:c r="B779" s="105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  <x:c r="CA779" s="1"/>
      <x:c r="CB779" s="1"/>
      <x:c r="CC779" s="1"/>
      <x:c r="CD779" s="1"/>
      <x:c r="CE779" s="1"/>
      <x:c r="CF779" s="1"/>
    </x:row>
    <x:row r="780" ht="15.75" customHeight="1">
      <x:c r="A780" s="1"/>
      <x:c r="B780" s="105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  <x:c r="CA780" s="1"/>
      <x:c r="CB780" s="1"/>
      <x:c r="CC780" s="1"/>
      <x:c r="CD780" s="1"/>
      <x:c r="CE780" s="1"/>
      <x:c r="CF780" s="1"/>
    </x:row>
    <x:row r="781" ht="15.75" customHeight="1">
      <x:c r="A781" s="1"/>
      <x:c r="B781" s="105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  <x:c r="CA781" s="1"/>
      <x:c r="CB781" s="1"/>
      <x:c r="CC781" s="1"/>
      <x:c r="CD781" s="1"/>
      <x:c r="CE781" s="1"/>
      <x:c r="CF781" s="1"/>
    </x:row>
    <x:row r="782" ht="15.75" customHeight="1">
      <x:c r="A782" s="1"/>
      <x:c r="B782" s="105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  <x:c r="CA782" s="1"/>
      <x:c r="CB782" s="1"/>
      <x:c r="CC782" s="1"/>
      <x:c r="CD782" s="1"/>
      <x:c r="CE782" s="1"/>
      <x:c r="CF782" s="1"/>
    </x:row>
    <x:row r="783" ht="15.75" customHeight="1">
      <x:c r="A783" s="1"/>
      <x:c r="B783" s="105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  <x:c r="CA783" s="1"/>
      <x:c r="CB783" s="1"/>
      <x:c r="CC783" s="1"/>
      <x:c r="CD783" s="1"/>
      <x:c r="CE783" s="1"/>
      <x:c r="CF783" s="1"/>
    </x:row>
    <x:row r="784" ht="15.75" customHeight="1">
      <x:c r="A784" s="1"/>
      <x:c r="B784" s="105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  <x:c r="CA784" s="1"/>
      <x:c r="CB784" s="1"/>
      <x:c r="CC784" s="1"/>
      <x:c r="CD784" s="1"/>
      <x:c r="CE784" s="1"/>
      <x:c r="CF784" s="1"/>
    </x:row>
    <x:row r="785" ht="15.75" customHeight="1">
      <x:c r="A785" s="1"/>
      <x:c r="B785" s="105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  <x:c r="CA785" s="1"/>
      <x:c r="CB785" s="1"/>
      <x:c r="CC785" s="1"/>
      <x:c r="CD785" s="1"/>
      <x:c r="CE785" s="1"/>
      <x:c r="CF785" s="1"/>
    </x:row>
    <x:row r="786" ht="15.75" customHeight="1">
      <x:c r="A786" s="1"/>
      <x:c r="B786" s="105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  <x:c r="CA786" s="1"/>
      <x:c r="CB786" s="1"/>
      <x:c r="CC786" s="1"/>
      <x:c r="CD786" s="1"/>
      <x:c r="CE786" s="1"/>
      <x:c r="CF786" s="1"/>
    </x:row>
    <x:row r="787" ht="15.75" customHeight="1">
      <x:c r="A787" s="1"/>
      <x:c r="B787" s="105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  <x:c r="CA787" s="1"/>
      <x:c r="CB787" s="1"/>
      <x:c r="CC787" s="1"/>
      <x:c r="CD787" s="1"/>
      <x:c r="CE787" s="1"/>
      <x:c r="CF787" s="1"/>
    </x:row>
    <x:row r="788" ht="15.75" customHeight="1">
      <x:c r="A788" s="1"/>
      <x:c r="B788" s="105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  <x:c r="CA788" s="1"/>
      <x:c r="CB788" s="1"/>
      <x:c r="CC788" s="1"/>
      <x:c r="CD788" s="1"/>
      <x:c r="CE788" s="1"/>
      <x:c r="CF788" s="1"/>
    </x:row>
    <x:row r="789" ht="15.75" customHeight="1">
      <x:c r="A789" s="1"/>
      <x:c r="B789" s="105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  <x:c r="CA789" s="1"/>
      <x:c r="CB789" s="1"/>
      <x:c r="CC789" s="1"/>
      <x:c r="CD789" s="1"/>
      <x:c r="CE789" s="1"/>
      <x:c r="CF789" s="1"/>
    </x:row>
    <x:row r="790" ht="15.75" customHeight="1">
      <x:c r="A790" s="1"/>
      <x:c r="B790" s="105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  <x:c r="CA790" s="1"/>
      <x:c r="CB790" s="1"/>
      <x:c r="CC790" s="1"/>
      <x:c r="CD790" s="1"/>
      <x:c r="CE790" s="1"/>
      <x:c r="CF790" s="1"/>
    </x:row>
    <x:row r="791" ht="15.75" customHeight="1">
      <x:c r="A791" s="1"/>
      <x:c r="B791" s="105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  <x:c r="CA791" s="1"/>
      <x:c r="CB791" s="1"/>
      <x:c r="CC791" s="1"/>
      <x:c r="CD791" s="1"/>
      <x:c r="CE791" s="1"/>
      <x:c r="CF791" s="1"/>
    </x:row>
    <x:row r="792" ht="15.75" customHeight="1">
      <x:c r="A792" s="1"/>
      <x:c r="B792" s="105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  <x:c r="CA792" s="1"/>
      <x:c r="CB792" s="1"/>
      <x:c r="CC792" s="1"/>
      <x:c r="CD792" s="1"/>
      <x:c r="CE792" s="1"/>
      <x:c r="CF792" s="1"/>
    </x:row>
    <x:row r="793" ht="15.75" customHeight="1">
      <x:c r="A793" s="1"/>
      <x:c r="B793" s="105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  <x:c r="CA793" s="1"/>
      <x:c r="CB793" s="1"/>
      <x:c r="CC793" s="1"/>
      <x:c r="CD793" s="1"/>
      <x:c r="CE793" s="1"/>
      <x:c r="CF793" s="1"/>
    </x:row>
    <x:row r="794" ht="15.75" customHeight="1">
      <x:c r="A794" s="1"/>
      <x:c r="B794" s="105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  <x:c r="CA794" s="1"/>
      <x:c r="CB794" s="1"/>
      <x:c r="CC794" s="1"/>
      <x:c r="CD794" s="1"/>
      <x:c r="CE794" s="1"/>
      <x:c r="CF794" s="1"/>
    </x:row>
    <x:row r="795" ht="15.75" customHeight="1">
      <x:c r="A795" s="1"/>
      <x:c r="B795" s="105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  <x:c r="CA795" s="1"/>
      <x:c r="CB795" s="1"/>
      <x:c r="CC795" s="1"/>
      <x:c r="CD795" s="1"/>
      <x:c r="CE795" s="1"/>
      <x:c r="CF795" s="1"/>
    </x:row>
    <x:row r="796" ht="15.75" customHeight="1">
      <x:c r="A796" s="1"/>
      <x:c r="B796" s="105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  <x:c r="CA796" s="1"/>
      <x:c r="CB796" s="1"/>
      <x:c r="CC796" s="1"/>
      <x:c r="CD796" s="1"/>
      <x:c r="CE796" s="1"/>
      <x:c r="CF796" s="1"/>
    </x:row>
    <x:row r="797" ht="15.75" customHeight="1">
      <x:c r="A797" s="1"/>
      <x:c r="B797" s="105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  <x:c r="CA797" s="1"/>
      <x:c r="CB797" s="1"/>
      <x:c r="CC797" s="1"/>
      <x:c r="CD797" s="1"/>
      <x:c r="CE797" s="1"/>
      <x:c r="CF797" s="1"/>
    </x:row>
    <x:row r="798" ht="15.75" customHeight="1">
      <x:c r="A798" s="1"/>
      <x:c r="B798" s="105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  <x:c r="CA798" s="1"/>
      <x:c r="CB798" s="1"/>
      <x:c r="CC798" s="1"/>
      <x:c r="CD798" s="1"/>
      <x:c r="CE798" s="1"/>
      <x:c r="CF798" s="1"/>
    </x:row>
    <x:row r="799" ht="15.75" customHeight="1">
      <x:c r="A799" s="1"/>
      <x:c r="B799" s="105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  <x:c r="CA799" s="1"/>
      <x:c r="CB799" s="1"/>
      <x:c r="CC799" s="1"/>
      <x:c r="CD799" s="1"/>
      <x:c r="CE799" s="1"/>
      <x:c r="CF799" s="1"/>
    </x:row>
    <x:row r="800" ht="15.75" customHeight="1">
      <x:c r="A800" s="1"/>
      <x:c r="B800" s="105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  <x:c r="CA800" s="1"/>
      <x:c r="CB800" s="1"/>
      <x:c r="CC800" s="1"/>
      <x:c r="CD800" s="1"/>
      <x:c r="CE800" s="1"/>
      <x:c r="CF800" s="1"/>
    </x:row>
    <x:row r="801" ht="15.75" customHeight="1">
      <x:c r="A801" s="1"/>
      <x:c r="B801" s="105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  <x:c r="CA801" s="1"/>
      <x:c r="CB801" s="1"/>
      <x:c r="CC801" s="1"/>
      <x:c r="CD801" s="1"/>
      <x:c r="CE801" s="1"/>
      <x:c r="CF801" s="1"/>
    </x:row>
    <x:row r="802" ht="15.75" customHeight="1">
      <x:c r="A802" s="1"/>
      <x:c r="B802" s="105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  <x:c r="CA802" s="1"/>
      <x:c r="CB802" s="1"/>
      <x:c r="CC802" s="1"/>
      <x:c r="CD802" s="1"/>
      <x:c r="CE802" s="1"/>
      <x:c r="CF802" s="1"/>
    </x:row>
    <x:row r="803" ht="15.75" customHeight="1">
      <x:c r="A803" s="1"/>
      <x:c r="B803" s="105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  <x:c r="CA803" s="1"/>
      <x:c r="CB803" s="1"/>
      <x:c r="CC803" s="1"/>
      <x:c r="CD803" s="1"/>
      <x:c r="CE803" s="1"/>
      <x:c r="CF803" s="1"/>
    </x:row>
    <x:row r="804" ht="15.75" customHeight="1">
      <x:c r="A804" s="1"/>
      <x:c r="B804" s="105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  <x:c r="CA804" s="1"/>
      <x:c r="CB804" s="1"/>
      <x:c r="CC804" s="1"/>
      <x:c r="CD804" s="1"/>
      <x:c r="CE804" s="1"/>
      <x:c r="CF804" s="1"/>
    </x:row>
    <x:row r="805" ht="15.75" customHeight="1">
      <x:c r="A805" s="1"/>
      <x:c r="B805" s="105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  <x:c r="CA805" s="1"/>
      <x:c r="CB805" s="1"/>
      <x:c r="CC805" s="1"/>
      <x:c r="CD805" s="1"/>
      <x:c r="CE805" s="1"/>
      <x:c r="CF805" s="1"/>
    </x:row>
    <x:row r="806" ht="15.75" customHeight="1">
      <x:c r="A806" s="1"/>
      <x:c r="B806" s="105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  <x:c r="CA806" s="1"/>
      <x:c r="CB806" s="1"/>
      <x:c r="CC806" s="1"/>
      <x:c r="CD806" s="1"/>
      <x:c r="CE806" s="1"/>
      <x:c r="CF806" s="1"/>
    </x:row>
    <x:row r="807" ht="15.75" customHeight="1">
      <x:c r="A807" s="1"/>
      <x:c r="B807" s="105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  <x:c r="CA807" s="1"/>
      <x:c r="CB807" s="1"/>
      <x:c r="CC807" s="1"/>
      <x:c r="CD807" s="1"/>
      <x:c r="CE807" s="1"/>
      <x:c r="CF807" s="1"/>
    </x:row>
    <x:row r="808" ht="15.75" customHeight="1">
      <x:c r="A808" s="1"/>
      <x:c r="B808" s="105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  <x:c r="CA808" s="1"/>
      <x:c r="CB808" s="1"/>
      <x:c r="CC808" s="1"/>
      <x:c r="CD808" s="1"/>
      <x:c r="CE808" s="1"/>
      <x:c r="CF808" s="1"/>
    </x:row>
    <x:row r="809" ht="15.75" customHeight="1">
      <x:c r="A809" s="1"/>
      <x:c r="B809" s="105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  <x:c r="CA809" s="1"/>
      <x:c r="CB809" s="1"/>
      <x:c r="CC809" s="1"/>
      <x:c r="CD809" s="1"/>
      <x:c r="CE809" s="1"/>
      <x:c r="CF809" s="1"/>
    </x:row>
    <x:row r="810" ht="15.75" customHeight="1">
      <x:c r="A810" s="1"/>
      <x:c r="B810" s="105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  <x:c r="CA810" s="1"/>
      <x:c r="CB810" s="1"/>
      <x:c r="CC810" s="1"/>
      <x:c r="CD810" s="1"/>
      <x:c r="CE810" s="1"/>
      <x:c r="CF810" s="1"/>
    </x:row>
    <x:row r="811" ht="15.75" customHeight="1">
      <x:c r="A811" s="1"/>
      <x:c r="B811" s="105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  <x:c r="CA811" s="1"/>
      <x:c r="CB811" s="1"/>
      <x:c r="CC811" s="1"/>
      <x:c r="CD811" s="1"/>
      <x:c r="CE811" s="1"/>
      <x:c r="CF811" s="1"/>
    </x:row>
    <x:row r="812" ht="15.75" customHeight="1">
      <x:c r="A812" s="1"/>
      <x:c r="B812" s="105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  <x:c r="CA812" s="1"/>
      <x:c r="CB812" s="1"/>
      <x:c r="CC812" s="1"/>
      <x:c r="CD812" s="1"/>
      <x:c r="CE812" s="1"/>
      <x:c r="CF812" s="1"/>
    </x:row>
    <x:row r="813" ht="15.75" customHeight="1">
      <x:c r="A813" s="1"/>
      <x:c r="B813" s="105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  <x:c r="CA813" s="1"/>
      <x:c r="CB813" s="1"/>
      <x:c r="CC813" s="1"/>
      <x:c r="CD813" s="1"/>
      <x:c r="CE813" s="1"/>
      <x:c r="CF813" s="1"/>
    </x:row>
    <x:row r="814" ht="15.75" customHeight="1">
      <x:c r="A814" s="1"/>
      <x:c r="B814" s="105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  <x:c r="CA814" s="1"/>
      <x:c r="CB814" s="1"/>
      <x:c r="CC814" s="1"/>
      <x:c r="CD814" s="1"/>
      <x:c r="CE814" s="1"/>
      <x:c r="CF814" s="1"/>
    </x:row>
    <x:row r="815" ht="15.75" customHeight="1">
      <x:c r="A815" s="1"/>
      <x:c r="B815" s="105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  <x:c r="CA815" s="1"/>
      <x:c r="CB815" s="1"/>
      <x:c r="CC815" s="1"/>
      <x:c r="CD815" s="1"/>
      <x:c r="CE815" s="1"/>
      <x:c r="CF815" s="1"/>
    </x:row>
    <x:row r="816" ht="15.75" customHeight="1">
      <x:c r="A816" s="1"/>
      <x:c r="B816" s="105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  <x:c r="CA816" s="1"/>
      <x:c r="CB816" s="1"/>
      <x:c r="CC816" s="1"/>
      <x:c r="CD816" s="1"/>
      <x:c r="CE816" s="1"/>
      <x:c r="CF816" s="1"/>
    </x:row>
    <x:row r="817" ht="15.75" customHeight="1">
      <x:c r="A817" s="1"/>
      <x:c r="B817" s="105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  <x:c r="CA817" s="1"/>
      <x:c r="CB817" s="1"/>
      <x:c r="CC817" s="1"/>
      <x:c r="CD817" s="1"/>
      <x:c r="CE817" s="1"/>
      <x:c r="CF817" s="1"/>
    </x:row>
    <x:row r="818" ht="15.75" customHeight="1">
      <x:c r="A818" s="1"/>
      <x:c r="B818" s="105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  <x:c r="CA818" s="1"/>
      <x:c r="CB818" s="1"/>
      <x:c r="CC818" s="1"/>
      <x:c r="CD818" s="1"/>
      <x:c r="CE818" s="1"/>
      <x:c r="CF818" s="1"/>
    </x:row>
    <x:row r="819" ht="15.75" customHeight="1">
      <x:c r="A819" s="1"/>
      <x:c r="B819" s="105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</x:row>
    <x:row r="820" ht="15.75" customHeight="1">
      <x:c r="A820" s="1"/>
      <x:c r="B820" s="105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  <x:c r="CA820" s="1"/>
      <x:c r="CB820" s="1"/>
      <x:c r="CC820" s="1"/>
      <x:c r="CD820" s="1"/>
      <x:c r="CE820" s="1"/>
      <x:c r="CF820" s="1"/>
    </x:row>
    <x:row r="821" ht="15.75" customHeight="1">
      <x:c r="A821" s="1"/>
      <x:c r="B821" s="105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  <x:c r="CA821" s="1"/>
      <x:c r="CB821" s="1"/>
      <x:c r="CC821" s="1"/>
      <x:c r="CD821" s="1"/>
      <x:c r="CE821" s="1"/>
      <x:c r="CF821" s="1"/>
    </x:row>
    <x:row r="822" ht="15.75" customHeight="1">
      <x:c r="A822" s="1"/>
      <x:c r="B822" s="105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  <x:c r="CA822" s="1"/>
      <x:c r="CB822" s="1"/>
      <x:c r="CC822" s="1"/>
      <x:c r="CD822" s="1"/>
      <x:c r="CE822" s="1"/>
      <x:c r="CF822" s="1"/>
    </x:row>
    <x:row r="823" ht="15.75" customHeight="1">
      <x:c r="A823" s="1"/>
      <x:c r="B823" s="105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  <x:c r="CA823" s="1"/>
      <x:c r="CB823" s="1"/>
      <x:c r="CC823" s="1"/>
      <x:c r="CD823" s="1"/>
      <x:c r="CE823" s="1"/>
      <x:c r="CF823" s="1"/>
    </x:row>
    <x:row r="824" ht="15.75" customHeight="1">
      <x:c r="A824" s="1"/>
      <x:c r="B824" s="105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</x:row>
    <x:row r="825" ht="15.75" customHeight="1">
      <x:c r="A825" s="1"/>
      <x:c r="B825" s="105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</x:row>
    <x:row r="826" ht="15.75" customHeight="1">
      <x:c r="A826" s="1"/>
      <x:c r="B826" s="105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</x:row>
    <x:row r="827" ht="15.75" customHeight="1">
      <x:c r="A827" s="1"/>
      <x:c r="B827" s="105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</x:row>
    <x:row r="828" ht="15.75" customHeight="1">
      <x:c r="A828" s="1"/>
      <x:c r="B828" s="105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</x:row>
    <x:row r="829" ht="15.75" customHeight="1">
      <x:c r="A829" s="1"/>
      <x:c r="B829" s="105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</x:row>
    <x:row r="830" ht="15.75" customHeight="1">
      <x:c r="A830" s="1"/>
      <x:c r="B830" s="105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  <x:c r="CA830" s="1"/>
      <x:c r="CB830" s="1"/>
      <x:c r="CC830" s="1"/>
      <x:c r="CD830" s="1"/>
      <x:c r="CE830" s="1"/>
      <x:c r="CF830" s="1"/>
    </x:row>
    <x:row r="831" ht="15.75" customHeight="1">
      <x:c r="A831" s="1"/>
      <x:c r="B831" s="105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  <x:c r="CA831" s="1"/>
      <x:c r="CB831" s="1"/>
      <x:c r="CC831" s="1"/>
      <x:c r="CD831" s="1"/>
      <x:c r="CE831" s="1"/>
      <x:c r="CF831" s="1"/>
    </x:row>
    <x:row r="832" ht="15.75" customHeight="1">
      <x:c r="A832" s="1"/>
      <x:c r="B832" s="105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  <x:c r="CA832" s="1"/>
      <x:c r="CB832" s="1"/>
      <x:c r="CC832" s="1"/>
      <x:c r="CD832" s="1"/>
      <x:c r="CE832" s="1"/>
      <x:c r="CF832" s="1"/>
    </x:row>
    <x:row r="833" ht="15.75" customHeight="1">
      <x:c r="A833" s="1"/>
      <x:c r="B833" s="105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  <x:c r="CA833" s="1"/>
      <x:c r="CB833" s="1"/>
      <x:c r="CC833" s="1"/>
      <x:c r="CD833" s="1"/>
      <x:c r="CE833" s="1"/>
      <x:c r="CF833" s="1"/>
    </x:row>
    <x:row r="834" ht="15.75" customHeight="1">
      <x:c r="A834" s="1"/>
      <x:c r="B834" s="105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  <x:c r="CA834" s="1"/>
      <x:c r="CB834" s="1"/>
      <x:c r="CC834" s="1"/>
      <x:c r="CD834" s="1"/>
      <x:c r="CE834" s="1"/>
      <x:c r="CF834" s="1"/>
    </x:row>
    <x:row r="835" ht="15.75" customHeight="1">
      <x:c r="A835" s="1"/>
      <x:c r="B835" s="105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  <x:c r="CA835" s="1"/>
      <x:c r="CB835" s="1"/>
      <x:c r="CC835" s="1"/>
      <x:c r="CD835" s="1"/>
      <x:c r="CE835" s="1"/>
      <x:c r="CF835" s="1"/>
    </x:row>
    <x:row r="836" ht="15.75" customHeight="1">
      <x:c r="A836" s="1"/>
      <x:c r="B836" s="105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  <x:c r="CA836" s="1"/>
      <x:c r="CB836" s="1"/>
      <x:c r="CC836" s="1"/>
      <x:c r="CD836" s="1"/>
      <x:c r="CE836" s="1"/>
      <x:c r="CF836" s="1"/>
    </x:row>
    <x:row r="837" ht="15.75" customHeight="1">
      <x:c r="A837" s="1"/>
      <x:c r="B837" s="105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  <x:c r="CA837" s="1"/>
      <x:c r="CB837" s="1"/>
      <x:c r="CC837" s="1"/>
      <x:c r="CD837" s="1"/>
      <x:c r="CE837" s="1"/>
      <x:c r="CF837" s="1"/>
    </x:row>
    <x:row r="838" ht="15.75" customHeight="1">
      <x:c r="A838" s="1"/>
      <x:c r="B838" s="105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  <x:c r="CA838" s="1"/>
      <x:c r="CB838" s="1"/>
      <x:c r="CC838" s="1"/>
      <x:c r="CD838" s="1"/>
      <x:c r="CE838" s="1"/>
      <x:c r="CF838" s="1"/>
    </x:row>
    <x:row r="839" ht="15.75" customHeight="1">
      <x:c r="A839" s="1"/>
      <x:c r="B839" s="105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  <x:c r="CA839" s="1"/>
      <x:c r="CB839" s="1"/>
      <x:c r="CC839" s="1"/>
      <x:c r="CD839" s="1"/>
      <x:c r="CE839" s="1"/>
      <x:c r="CF839" s="1"/>
    </x:row>
    <x:row r="840" ht="15.75" customHeight="1">
      <x:c r="A840" s="1"/>
      <x:c r="B840" s="105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  <x:c r="CA840" s="1"/>
      <x:c r="CB840" s="1"/>
      <x:c r="CC840" s="1"/>
      <x:c r="CD840" s="1"/>
      <x:c r="CE840" s="1"/>
      <x:c r="CF840" s="1"/>
    </x:row>
    <x:row r="841" ht="15.75" customHeight="1">
      <x:c r="A841" s="1"/>
      <x:c r="B841" s="105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  <x:c r="CA841" s="1"/>
      <x:c r="CB841" s="1"/>
      <x:c r="CC841" s="1"/>
      <x:c r="CD841" s="1"/>
      <x:c r="CE841" s="1"/>
      <x:c r="CF841" s="1"/>
    </x:row>
    <x:row r="842" ht="15.75" customHeight="1">
      <x:c r="A842" s="1"/>
      <x:c r="B842" s="105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  <x:c r="CA842" s="1"/>
      <x:c r="CB842" s="1"/>
      <x:c r="CC842" s="1"/>
      <x:c r="CD842" s="1"/>
      <x:c r="CE842" s="1"/>
      <x:c r="CF842" s="1"/>
    </x:row>
    <x:row r="843" ht="15.75" customHeight="1">
      <x:c r="A843" s="1"/>
      <x:c r="B843" s="105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  <x:c r="CA843" s="1"/>
      <x:c r="CB843" s="1"/>
      <x:c r="CC843" s="1"/>
      <x:c r="CD843" s="1"/>
      <x:c r="CE843" s="1"/>
      <x:c r="CF843" s="1"/>
    </x:row>
    <x:row r="844" ht="15.75" customHeight="1">
      <x:c r="A844" s="1"/>
      <x:c r="B844" s="105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  <x:c r="CA844" s="1"/>
      <x:c r="CB844" s="1"/>
      <x:c r="CC844" s="1"/>
      <x:c r="CD844" s="1"/>
      <x:c r="CE844" s="1"/>
      <x:c r="CF844" s="1"/>
    </x:row>
    <x:row r="845" ht="15.75" customHeight="1">
      <x:c r="A845" s="1"/>
      <x:c r="B845" s="105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</x:row>
    <x:row r="846" ht="15.75" customHeight="1">
      <x:c r="A846" s="1"/>
      <x:c r="B846" s="105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</x:row>
    <x:row r="847" ht="15.75" customHeight="1">
      <x:c r="A847" s="1"/>
      <x:c r="B847" s="105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</x:row>
    <x:row r="848" ht="15.75" customHeight="1">
      <x:c r="A848" s="1"/>
      <x:c r="B848" s="105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  <x:c r="CA848" s="1"/>
      <x:c r="CB848" s="1"/>
      <x:c r="CC848" s="1"/>
      <x:c r="CD848" s="1"/>
      <x:c r="CE848" s="1"/>
      <x:c r="CF848" s="1"/>
    </x:row>
    <x:row r="849" ht="15.75" customHeight="1">
      <x:c r="A849" s="1"/>
      <x:c r="B849" s="105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  <x:c r="CA849" s="1"/>
      <x:c r="CB849" s="1"/>
      <x:c r="CC849" s="1"/>
      <x:c r="CD849" s="1"/>
      <x:c r="CE849" s="1"/>
      <x:c r="CF849" s="1"/>
    </x:row>
    <x:row r="850" ht="15.75" customHeight="1">
      <x:c r="A850" s="1"/>
      <x:c r="B850" s="105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  <x:c r="CA850" s="1"/>
      <x:c r="CB850" s="1"/>
      <x:c r="CC850" s="1"/>
      <x:c r="CD850" s="1"/>
      <x:c r="CE850" s="1"/>
      <x:c r="CF850" s="1"/>
    </x:row>
    <x:row r="851" ht="15.75" customHeight="1">
      <x:c r="A851" s="1"/>
      <x:c r="B851" s="105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  <x:c r="CA851" s="1"/>
      <x:c r="CB851" s="1"/>
      <x:c r="CC851" s="1"/>
      <x:c r="CD851" s="1"/>
      <x:c r="CE851" s="1"/>
      <x:c r="CF851" s="1"/>
    </x:row>
    <x:row r="852" ht="15.75" customHeight="1">
      <x:c r="A852" s="1"/>
      <x:c r="B852" s="105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  <x:c r="CA852" s="1"/>
      <x:c r="CB852" s="1"/>
      <x:c r="CC852" s="1"/>
      <x:c r="CD852" s="1"/>
      <x:c r="CE852" s="1"/>
      <x:c r="CF852" s="1"/>
    </x:row>
    <x:row r="853" ht="15.75" customHeight="1">
      <x:c r="A853" s="1"/>
      <x:c r="B853" s="105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</x:row>
    <x:row r="854" ht="15.75" customHeight="1">
      <x:c r="A854" s="1"/>
      <x:c r="B854" s="105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  <x:c r="CA854" s="1"/>
      <x:c r="CB854" s="1"/>
      <x:c r="CC854" s="1"/>
      <x:c r="CD854" s="1"/>
      <x:c r="CE854" s="1"/>
      <x:c r="CF854" s="1"/>
    </x:row>
    <x:row r="855" ht="15.75" customHeight="1">
      <x:c r="A855" s="1"/>
      <x:c r="B855" s="105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  <x:c r="CA855" s="1"/>
      <x:c r="CB855" s="1"/>
      <x:c r="CC855" s="1"/>
      <x:c r="CD855" s="1"/>
      <x:c r="CE855" s="1"/>
      <x:c r="CF855" s="1"/>
    </x:row>
    <x:row r="856" ht="15.75" customHeight="1">
      <x:c r="A856" s="1"/>
      <x:c r="B856" s="105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  <x:c r="CA856" s="1"/>
      <x:c r="CB856" s="1"/>
      <x:c r="CC856" s="1"/>
      <x:c r="CD856" s="1"/>
      <x:c r="CE856" s="1"/>
      <x:c r="CF856" s="1"/>
    </x:row>
    <x:row r="857" ht="15.75" customHeight="1">
      <x:c r="A857" s="1"/>
      <x:c r="B857" s="105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  <x:c r="CA857" s="1"/>
      <x:c r="CB857" s="1"/>
      <x:c r="CC857" s="1"/>
      <x:c r="CD857" s="1"/>
      <x:c r="CE857" s="1"/>
      <x:c r="CF857" s="1"/>
    </x:row>
    <x:row r="858" ht="15.75" customHeight="1">
      <x:c r="A858" s="1"/>
      <x:c r="B858" s="105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  <x:c r="CA858" s="1"/>
      <x:c r="CB858" s="1"/>
      <x:c r="CC858" s="1"/>
      <x:c r="CD858" s="1"/>
      <x:c r="CE858" s="1"/>
      <x:c r="CF858" s="1"/>
    </x:row>
    <x:row r="859" ht="15.75" customHeight="1">
      <x:c r="A859" s="1"/>
      <x:c r="B859" s="105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</x:row>
    <x:row r="860" ht="15.75" customHeight="1">
      <x:c r="A860" s="1"/>
      <x:c r="B860" s="105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</x:row>
    <x:row r="861" ht="15.75" customHeight="1">
      <x:c r="A861" s="1"/>
      <x:c r="B861" s="105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</x:row>
    <x:row r="862" ht="15.75" customHeight="1">
      <x:c r="A862" s="1"/>
      <x:c r="B862" s="105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  <x:c r="CA862" s="1"/>
      <x:c r="CB862" s="1"/>
      <x:c r="CC862" s="1"/>
      <x:c r="CD862" s="1"/>
      <x:c r="CE862" s="1"/>
      <x:c r="CF862" s="1"/>
    </x:row>
    <x:row r="863" ht="15.75" customHeight="1">
      <x:c r="A863" s="1"/>
      <x:c r="B863" s="105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  <x:c r="CA863" s="1"/>
      <x:c r="CB863" s="1"/>
      <x:c r="CC863" s="1"/>
      <x:c r="CD863" s="1"/>
      <x:c r="CE863" s="1"/>
      <x:c r="CF863" s="1"/>
    </x:row>
    <x:row r="864" ht="15.75" customHeight="1">
      <x:c r="A864" s="1"/>
      <x:c r="B864" s="105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  <x:c r="CA864" s="1"/>
      <x:c r="CB864" s="1"/>
      <x:c r="CC864" s="1"/>
      <x:c r="CD864" s="1"/>
      <x:c r="CE864" s="1"/>
      <x:c r="CF864" s="1"/>
    </x:row>
    <x:row r="865" ht="15.75" customHeight="1">
      <x:c r="A865" s="1"/>
      <x:c r="B865" s="105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  <x:c r="CA865" s="1"/>
      <x:c r="CB865" s="1"/>
      <x:c r="CC865" s="1"/>
      <x:c r="CD865" s="1"/>
      <x:c r="CE865" s="1"/>
      <x:c r="CF865" s="1"/>
    </x:row>
    <x:row r="866" ht="15.75" customHeight="1">
      <x:c r="A866" s="1"/>
      <x:c r="B866" s="105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  <x:c r="CA866" s="1"/>
      <x:c r="CB866" s="1"/>
      <x:c r="CC866" s="1"/>
      <x:c r="CD866" s="1"/>
      <x:c r="CE866" s="1"/>
      <x:c r="CF866" s="1"/>
    </x:row>
    <x:row r="867" ht="15.75" customHeight="1">
      <x:c r="A867" s="1"/>
      <x:c r="B867" s="105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</x:row>
    <x:row r="868" ht="15.75" customHeight="1">
      <x:c r="A868" s="1"/>
      <x:c r="B868" s="105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  <x:c r="CA868" s="1"/>
      <x:c r="CB868" s="1"/>
      <x:c r="CC868" s="1"/>
      <x:c r="CD868" s="1"/>
      <x:c r="CE868" s="1"/>
      <x:c r="CF868" s="1"/>
    </x:row>
    <x:row r="869" ht="15.75" customHeight="1">
      <x:c r="A869" s="1"/>
      <x:c r="B869" s="105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  <x:c r="CA869" s="1"/>
      <x:c r="CB869" s="1"/>
      <x:c r="CC869" s="1"/>
      <x:c r="CD869" s="1"/>
      <x:c r="CE869" s="1"/>
      <x:c r="CF869" s="1"/>
    </x:row>
    <x:row r="870" ht="15.75" customHeight="1">
      <x:c r="A870" s="1"/>
      <x:c r="B870" s="105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  <x:c r="CA870" s="1"/>
      <x:c r="CB870" s="1"/>
      <x:c r="CC870" s="1"/>
      <x:c r="CD870" s="1"/>
      <x:c r="CE870" s="1"/>
      <x:c r="CF870" s="1"/>
    </x:row>
    <x:row r="871" ht="15.75" customHeight="1">
      <x:c r="A871" s="1"/>
      <x:c r="B871" s="105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  <x:c r="CA871" s="1"/>
      <x:c r="CB871" s="1"/>
      <x:c r="CC871" s="1"/>
      <x:c r="CD871" s="1"/>
      <x:c r="CE871" s="1"/>
      <x:c r="CF871" s="1"/>
    </x:row>
    <x:row r="872" ht="15.75" customHeight="1">
      <x:c r="A872" s="1"/>
      <x:c r="B872" s="105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  <x:c r="CA872" s="1"/>
      <x:c r="CB872" s="1"/>
      <x:c r="CC872" s="1"/>
      <x:c r="CD872" s="1"/>
      <x:c r="CE872" s="1"/>
      <x:c r="CF872" s="1"/>
    </x:row>
    <x:row r="873" ht="15.75" customHeight="1">
      <x:c r="A873" s="1"/>
      <x:c r="B873" s="105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  <x:c r="CA873" s="1"/>
      <x:c r="CB873" s="1"/>
      <x:c r="CC873" s="1"/>
      <x:c r="CD873" s="1"/>
      <x:c r="CE873" s="1"/>
      <x:c r="CF873" s="1"/>
    </x:row>
    <x:row r="874" ht="15.75" customHeight="1">
      <x:c r="A874" s="1"/>
      <x:c r="B874" s="105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  <x:c r="CA874" s="1"/>
      <x:c r="CB874" s="1"/>
      <x:c r="CC874" s="1"/>
      <x:c r="CD874" s="1"/>
      <x:c r="CE874" s="1"/>
      <x:c r="CF874" s="1"/>
    </x:row>
    <x:row r="875" ht="15.75" customHeight="1">
      <x:c r="A875" s="1"/>
      <x:c r="B875" s="105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  <x:c r="CA875" s="1"/>
      <x:c r="CB875" s="1"/>
      <x:c r="CC875" s="1"/>
      <x:c r="CD875" s="1"/>
      <x:c r="CE875" s="1"/>
      <x:c r="CF875" s="1"/>
    </x:row>
    <x:row r="876" ht="15.75" customHeight="1">
      <x:c r="A876" s="1"/>
      <x:c r="B876" s="105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  <x:c r="CA876" s="1"/>
      <x:c r="CB876" s="1"/>
      <x:c r="CC876" s="1"/>
      <x:c r="CD876" s="1"/>
      <x:c r="CE876" s="1"/>
      <x:c r="CF876" s="1"/>
    </x:row>
    <x:row r="877" ht="15.75" customHeight="1">
      <x:c r="A877" s="1"/>
      <x:c r="B877" s="105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  <x:c r="CA877" s="1"/>
      <x:c r="CB877" s="1"/>
      <x:c r="CC877" s="1"/>
      <x:c r="CD877" s="1"/>
      <x:c r="CE877" s="1"/>
      <x:c r="CF877" s="1"/>
    </x:row>
    <x:row r="878" ht="15.75" customHeight="1">
      <x:c r="A878" s="1"/>
      <x:c r="B878" s="105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  <x:c r="CA878" s="1"/>
      <x:c r="CB878" s="1"/>
      <x:c r="CC878" s="1"/>
      <x:c r="CD878" s="1"/>
      <x:c r="CE878" s="1"/>
      <x:c r="CF878" s="1"/>
    </x:row>
    <x:row r="879" ht="15.75" customHeight="1">
      <x:c r="A879" s="1"/>
      <x:c r="B879" s="105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  <x:c r="CA879" s="1"/>
      <x:c r="CB879" s="1"/>
      <x:c r="CC879" s="1"/>
      <x:c r="CD879" s="1"/>
      <x:c r="CE879" s="1"/>
      <x:c r="CF879" s="1"/>
    </x:row>
    <x:row r="880" ht="15.75" customHeight="1">
      <x:c r="A880" s="1"/>
      <x:c r="B880" s="105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  <x:c r="CA880" s="1"/>
      <x:c r="CB880" s="1"/>
      <x:c r="CC880" s="1"/>
      <x:c r="CD880" s="1"/>
      <x:c r="CE880" s="1"/>
      <x:c r="CF880" s="1"/>
    </x:row>
    <x:row r="881" ht="15.75" customHeight="1">
      <x:c r="A881" s="1"/>
      <x:c r="B881" s="105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  <x:c r="CA881" s="1"/>
      <x:c r="CB881" s="1"/>
      <x:c r="CC881" s="1"/>
      <x:c r="CD881" s="1"/>
      <x:c r="CE881" s="1"/>
      <x:c r="CF881" s="1"/>
    </x:row>
    <x:row r="882" ht="15.75" customHeight="1">
      <x:c r="A882" s="1"/>
      <x:c r="B882" s="105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  <x:c r="CA882" s="1"/>
      <x:c r="CB882" s="1"/>
      <x:c r="CC882" s="1"/>
      <x:c r="CD882" s="1"/>
      <x:c r="CE882" s="1"/>
      <x:c r="CF882" s="1"/>
    </x:row>
    <x:row r="883" ht="15.75" customHeight="1">
      <x:c r="A883" s="1"/>
      <x:c r="B883" s="105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  <x:c r="CA883" s="1"/>
      <x:c r="CB883" s="1"/>
      <x:c r="CC883" s="1"/>
      <x:c r="CD883" s="1"/>
      <x:c r="CE883" s="1"/>
      <x:c r="CF883" s="1"/>
    </x:row>
    <x:row r="884" ht="15.75" customHeight="1">
      <x:c r="A884" s="1"/>
      <x:c r="B884" s="105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  <x:c r="CA884" s="1"/>
      <x:c r="CB884" s="1"/>
      <x:c r="CC884" s="1"/>
      <x:c r="CD884" s="1"/>
      <x:c r="CE884" s="1"/>
      <x:c r="CF884" s="1"/>
    </x:row>
    <x:row r="885" ht="15.75" customHeight="1">
      <x:c r="A885" s="1"/>
      <x:c r="B885" s="105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  <x:c r="CA885" s="1"/>
      <x:c r="CB885" s="1"/>
      <x:c r="CC885" s="1"/>
      <x:c r="CD885" s="1"/>
      <x:c r="CE885" s="1"/>
      <x:c r="CF885" s="1"/>
    </x:row>
    <x:row r="886" ht="15.75" customHeight="1">
      <x:c r="A886" s="1"/>
      <x:c r="B886" s="105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  <x:c r="CA886" s="1"/>
      <x:c r="CB886" s="1"/>
      <x:c r="CC886" s="1"/>
      <x:c r="CD886" s="1"/>
      <x:c r="CE886" s="1"/>
      <x:c r="CF886" s="1"/>
    </x:row>
    <x:row r="887" ht="15.75" customHeight="1">
      <x:c r="A887" s="1"/>
      <x:c r="B887" s="105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  <x:c r="CA887" s="1"/>
      <x:c r="CB887" s="1"/>
      <x:c r="CC887" s="1"/>
      <x:c r="CD887" s="1"/>
      <x:c r="CE887" s="1"/>
      <x:c r="CF887" s="1"/>
    </x:row>
    <x:row r="888" ht="15.75" customHeight="1">
      <x:c r="A888" s="1"/>
      <x:c r="B888" s="105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  <x:c r="CA888" s="1"/>
      <x:c r="CB888" s="1"/>
      <x:c r="CC888" s="1"/>
      <x:c r="CD888" s="1"/>
      <x:c r="CE888" s="1"/>
      <x:c r="CF888" s="1"/>
    </x:row>
    <x:row r="889" ht="15.75" customHeight="1">
      <x:c r="A889" s="1"/>
      <x:c r="B889" s="105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  <x:c r="CA889" s="1"/>
      <x:c r="CB889" s="1"/>
      <x:c r="CC889" s="1"/>
      <x:c r="CD889" s="1"/>
      <x:c r="CE889" s="1"/>
      <x:c r="CF889" s="1"/>
    </x:row>
    <x:row r="890" ht="15.75" customHeight="1">
      <x:c r="A890" s="1"/>
      <x:c r="B890" s="105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  <x:c r="CA890" s="1"/>
      <x:c r="CB890" s="1"/>
      <x:c r="CC890" s="1"/>
      <x:c r="CD890" s="1"/>
      <x:c r="CE890" s="1"/>
      <x:c r="CF890" s="1"/>
    </x:row>
    <x:row r="891" ht="15.75" customHeight="1">
      <x:c r="A891" s="1"/>
      <x:c r="B891" s="105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  <x:c r="CA891" s="1"/>
      <x:c r="CB891" s="1"/>
      <x:c r="CC891" s="1"/>
      <x:c r="CD891" s="1"/>
      <x:c r="CE891" s="1"/>
      <x:c r="CF891" s="1"/>
    </x:row>
    <x:row r="892" ht="15.75" customHeight="1">
      <x:c r="A892" s="1"/>
      <x:c r="B892" s="105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  <x:c r="CA892" s="1"/>
      <x:c r="CB892" s="1"/>
      <x:c r="CC892" s="1"/>
      <x:c r="CD892" s="1"/>
      <x:c r="CE892" s="1"/>
      <x:c r="CF892" s="1"/>
    </x:row>
    <x:row r="893" ht="15.75" customHeight="1">
      <x:c r="A893" s="1"/>
      <x:c r="B893" s="105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  <x:c r="CA893" s="1"/>
      <x:c r="CB893" s="1"/>
      <x:c r="CC893" s="1"/>
      <x:c r="CD893" s="1"/>
      <x:c r="CE893" s="1"/>
      <x:c r="CF893" s="1"/>
    </x:row>
    <x:row r="894" ht="15.75" customHeight="1">
      <x:c r="A894" s="1"/>
      <x:c r="B894" s="105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  <x:c r="CA894" s="1"/>
      <x:c r="CB894" s="1"/>
      <x:c r="CC894" s="1"/>
      <x:c r="CD894" s="1"/>
      <x:c r="CE894" s="1"/>
      <x:c r="CF894" s="1"/>
    </x:row>
    <x:row r="895" ht="15.75" customHeight="1">
      <x:c r="A895" s="1"/>
      <x:c r="B895" s="105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  <x:c r="CA895" s="1"/>
      <x:c r="CB895" s="1"/>
      <x:c r="CC895" s="1"/>
      <x:c r="CD895" s="1"/>
      <x:c r="CE895" s="1"/>
      <x:c r="CF895" s="1"/>
    </x:row>
    <x:row r="896" ht="15.75" customHeight="1">
      <x:c r="A896" s="1"/>
      <x:c r="B896" s="105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  <x:c r="CA896" s="1"/>
      <x:c r="CB896" s="1"/>
      <x:c r="CC896" s="1"/>
      <x:c r="CD896" s="1"/>
      <x:c r="CE896" s="1"/>
      <x:c r="CF896" s="1"/>
    </x:row>
    <x:row r="897" ht="15.75" customHeight="1">
      <x:c r="A897" s="1"/>
      <x:c r="B897" s="105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  <x:c r="CA897" s="1"/>
      <x:c r="CB897" s="1"/>
      <x:c r="CC897" s="1"/>
      <x:c r="CD897" s="1"/>
      <x:c r="CE897" s="1"/>
      <x:c r="CF897" s="1"/>
    </x:row>
    <x:row r="898" ht="15.75" customHeight="1">
      <x:c r="A898" s="1"/>
      <x:c r="B898" s="105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  <x:c r="CA898" s="1"/>
      <x:c r="CB898" s="1"/>
      <x:c r="CC898" s="1"/>
      <x:c r="CD898" s="1"/>
      <x:c r="CE898" s="1"/>
      <x:c r="CF898" s="1"/>
    </x:row>
    <x:row r="899" ht="15.75" customHeight="1">
      <x:c r="A899" s="1"/>
      <x:c r="B899" s="105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  <x:c r="CA899" s="1"/>
      <x:c r="CB899" s="1"/>
      <x:c r="CC899" s="1"/>
      <x:c r="CD899" s="1"/>
      <x:c r="CE899" s="1"/>
      <x:c r="CF899" s="1"/>
    </x:row>
    <x:row r="900" ht="15.75" customHeight="1">
      <x:c r="A900" s="1"/>
      <x:c r="B900" s="105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  <x:c r="CA900" s="1"/>
      <x:c r="CB900" s="1"/>
      <x:c r="CC900" s="1"/>
      <x:c r="CD900" s="1"/>
      <x:c r="CE900" s="1"/>
      <x:c r="CF900" s="1"/>
    </x:row>
    <x:row r="901" ht="15.75" customHeight="1">
      <x:c r="A901" s="1"/>
      <x:c r="B901" s="105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  <x:c r="CA901" s="1"/>
      <x:c r="CB901" s="1"/>
      <x:c r="CC901" s="1"/>
      <x:c r="CD901" s="1"/>
      <x:c r="CE901" s="1"/>
      <x:c r="CF901" s="1"/>
    </x:row>
    <x:row r="902" ht="15.75" customHeight="1">
      <x:c r="A902" s="1"/>
      <x:c r="B902" s="105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  <x:c r="CA902" s="1"/>
      <x:c r="CB902" s="1"/>
      <x:c r="CC902" s="1"/>
      <x:c r="CD902" s="1"/>
      <x:c r="CE902" s="1"/>
      <x:c r="CF902" s="1"/>
    </x:row>
    <x:row r="903" ht="15.75" customHeight="1">
      <x:c r="A903" s="1"/>
      <x:c r="B903" s="105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  <x:c r="CA903" s="1"/>
      <x:c r="CB903" s="1"/>
      <x:c r="CC903" s="1"/>
      <x:c r="CD903" s="1"/>
      <x:c r="CE903" s="1"/>
      <x:c r="CF903" s="1"/>
    </x:row>
    <x:row r="904" ht="15.75" customHeight="1">
      <x:c r="A904" s="1"/>
      <x:c r="B904" s="105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  <x:c r="CA904" s="1"/>
      <x:c r="CB904" s="1"/>
      <x:c r="CC904" s="1"/>
      <x:c r="CD904" s="1"/>
      <x:c r="CE904" s="1"/>
      <x:c r="CF904" s="1"/>
    </x:row>
    <x:row r="905" ht="15.75" customHeight="1">
      <x:c r="A905" s="1"/>
      <x:c r="B905" s="105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  <x:c r="CA905" s="1"/>
      <x:c r="CB905" s="1"/>
      <x:c r="CC905" s="1"/>
      <x:c r="CD905" s="1"/>
      <x:c r="CE905" s="1"/>
      <x:c r="CF905" s="1"/>
    </x:row>
    <x:row r="906" ht="15.75" customHeight="1">
      <x:c r="A906" s="1"/>
      <x:c r="B906" s="105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  <x:c r="CA906" s="1"/>
      <x:c r="CB906" s="1"/>
      <x:c r="CC906" s="1"/>
      <x:c r="CD906" s="1"/>
      <x:c r="CE906" s="1"/>
      <x:c r="CF906" s="1"/>
    </x:row>
    <x:row r="907" ht="15.75" customHeight="1">
      <x:c r="A907" s="1"/>
      <x:c r="B907" s="105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  <x:c r="CA907" s="1"/>
      <x:c r="CB907" s="1"/>
      <x:c r="CC907" s="1"/>
      <x:c r="CD907" s="1"/>
      <x:c r="CE907" s="1"/>
      <x:c r="CF907" s="1"/>
    </x:row>
    <x:row r="908" ht="15.75" customHeight="1">
      <x:c r="A908" s="1"/>
      <x:c r="B908" s="105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  <x:c r="CA908" s="1"/>
      <x:c r="CB908" s="1"/>
      <x:c r="CC908" s="1"/>
      <x:c r="CD908" s="1"/>
      <x:c r="CE908" s="1"/>
      <x:c r="CF908" s="1"/>
    </x:row>
    <x:row r="909" ht="15.75" customHeight="1">
      <x:c r="A909" s="1"/>
      <x:c r="B909" s="105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  <x:c r="CA909" s="1"/>
      <x:c r="CB909" s="1"/>
      <x:c r="CC909" s="1"/>
      <x:c r="CD909" s="1"/>
      <x:c r="CE909" s="1"/>
      <x:c r="CF909" s="1"/>
    </x:row>
    <x:row r="910" ht="15.75" customHeight="1">
      <x:c r="A910" s="1"/>
      <x:c r="B910" s="105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  <x:c r="CA910" s="1"/>
      <x:c r="CB910" s="1"/>
      <x:c r="CC910" s="1"/>
      <x:c r="CD910" s="1"/>
      <x:c r="CE910" s="1"/>
      <x:c r="CF910" s="1"/>
    </x:row>
    <x:row r="911" ht="15.75" customHeight="1">
      <x:c r="A911" s="1"/>
      <x:c r="B911" s="105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  <x:c r="CA911" s="1"/>
      <x:c r="CB911" s="1"/>
      <x:c r="CC911" s="1"/>
      <x:c r="CD911" s="1"/>
      <x:c r="CE911" s="1"/>
      <x:c r="CF911" s="1"/>
    </x:row>
    <x:row r="912" ht="15.75" customHeight="1">
      <x:c r="A912" s="1"/>
      <x:c r="B912" s="105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  <x:c r="CA912" s="1"/>
      <x:c r="CB912" s="1"/>
      <x:c r="CC912" s="1"/>
      <x:c r="CD912" s="1"/>
      <x:c r="CE912" s="1"/>
      <x:c r="CF912" s="1"/>
    </x:row>
    <x:row r="913" ht="15.75" customHeight="1">
      <x:c r="A913" s="1"/>
      <x:c r="B913" s="105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  <x:c r="CA913" s="1"/>
      <x:c r="CB913" s="1"/>
      <x:c r="CC913" s="1"/>
      <x:c r="CD913" s="1"/>
      <x:c r="CE913" s="1"/>
      <x:c r="CF913" s="1"/>
    </x:row>
    <x:row r="914" ht="15.75" customHeight="1">
      <x:c r="A914" s="1"/>
      <x:c r="B914" s="105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  <x:c r="CA914" s="1"/>
      <x:c r="CB914" s="1"/>
      <x:c r="CC914" s="1"/>
      <x:c r="CD914" s="1"/>
      <x:c r="CE914" s="1"/>
      <x:c r="CF914" s="1"/>
    </x:row>
    <x:row r="915" ht="15.75" customHeight="1">
      <x:c r="A915" s="1"/>
      <x:c r="B915" s="105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</x:row>
    <x:row r="916" ht="15.75" customHeight="1">
      <x:c r="A916" s="1"/>
      <x:c r="B916" s="105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  <x:c r="CA916" s="1"/>
      <x:c r="CB916" s="1"/>
      <x:c r="CC916" s="1"/>
      <x:c r="CD916" s="1"/>
      <x:c r="CE916" s="1"/>
      <x:c r="CF916" s="1"/>
    </x:row>
    <x:row r="917" ht="15.75" customHeight="1">
      <x:c r="A917" s="1"/>
      <x:c r="B917" s="105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  <x:c r="CA917" s="1"/>
      <x:c r="CB917" s="1"/>
      <x:c r="CC917" s="1"/>
      <x:c r="CD917" s="1"/>
      <x:c r="CE917" s="1"/>
      <x:c r="CF917" s="1"/>
    </x:row>
    <x:row r="918" ht="15.75" customHeight="1">
      <x:c r="A918" s="1"/>
      <x:c r="B918" s="105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  <x:c r="CA918" s="1"/>
      <x:c r="CB918" s="1"/>
      <x:c r="CC918" s="1"/>
      <x:c r="CD918" s="1"/>
      <x:c r="CE918" s="1"/>
      <x:c r="CF918" s="1"/>
    </x:row>
    <x:row r="919" ht="15.75" customHeight="1">
      <x:c r="A919" s="1"/>
      <x:c r="B919" s="105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  <x:c r="CA919" s="1"/>
      <x:c r="CB919" s="1"/>
      <x:c r="CC919" s="1"/>
      <x:c r="CD919" s="1"/>
      <x:c r="CE919" s="1"/>
      <x:c r="CF919" s="1"/>
    </x:row>
    <x:row r="920" ht="15.75" customHeight="1">
      <x:c r="A920" s="1"/>
      <x:c r="B920" s="105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  <x:c r="CA920" s="1"/>
      <x:c r="CB920" s="1"/>
      <x:c r="CC920" s="1"/>
      <x:c r="CD920" s="1"/>
      <x:c r="CE920" s="1"/>
      <x:c r="CF920" s="1"/>
    </x:row>
    <x:row r="921" ht="15.75" customHeight="1">
      <x:c r="A921" s="1"/>
      <x:c r="B921" s="105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  <x:c r="CA921" s="1"/>
      <x:c r="CB921" s="1"/>
      <x:c r="CC921" s="1"/>
      <x:c r="CD921" s="1"/>
      <x:c r="CE921" s="1"/>
      <x:c r="CF921" s="1"/>
    </x:row>
    <x:row r="922" ht="15.75" customHeight="1">
      <x:c r="A922" s="1"/>
      <x:c r="B922" s="105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  <x:c r="CA922" s="1"/>
      <x:c r="CB922" s="1"/>
      <x:c r="CC922" s="1"/>
      <x:c r="CD922" s="1"/>
      <x:c r="CE922" s="1"/>
      <x:c r="CF922" s="1"/>
    </x:row>
    <x:row r="923" ht="15.75" customHeight="1">
      <x:c r="A923" s="1"/>
      <x:c r="B923" s="105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  <x:c r="CA923" s="1"/>
      <x:c r="CB923" s="1"/>
      <x:c r="CC923" s="1"/>
      <x:c r="CD923" s="1"/>
      <x:c r="CE923" s="1"/>
      <x:c r="CF923" s="1"/>
    </x:row>
    <x:row r="924" ht="15.75" customHeight="1">
      <x:c r="A924" s="1"/>
      <x:c r="B924" s="105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  <x:c r="CA924" s="1"/>
      <x:c r="CB924" s="1"/>
      <x:c r="CC924" s="1"/>
      <x:c r="CD924" s="1"/>
      <x:c r="CE924" s="1"/>
      <x:c r="CF924" s="1"/>
    </x:row>
    <x:row r="925" ht="15.75" customHeight="1">
      <x:c r="A925" s="1"/>
      <x:c r="B925" s="105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  <x:c r="CA925" s="1"/>
      <x:c r="CB925" s="1"/>
      <x:c r="CC925" s="1"/>
      <x:c r="CD925" s="1"/>
      <x:c r="CE925" s="1"/>
      <x:c r="CF925" s="1"/>
    </x:row>
    <x:row r="926" ht="15.75" customHeight="1">
      <x:c r="A926" s="1"/>
      <x:c r="B926" s="105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  <x:c r="CA926" s="1"/>
      <x:c r="CB926" s="1"/>
      <x:c r="CC926" s="1"/>
      <x:c r="CD926" s="1"/>
      <x:c r="CE926" s="1"/>
      <x:c r="CF926" s="1"/>
    </x:row>
    <x:row r="927" ht="15.75" customHeight="1">
      <x:c r="A927" s="1"/>
      <x:c r="B927" s="105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  <x:c r="CA927" s="1"/>
      <x:c r="CB927" s="1"/>
      <x:c r="CC927" s="1"/>
      <x:c r="CD927" s="1"/>
      <x:c r="CE927" s="1"/>
      <x:c r="CF927" s="1"/>
    </x:row>
    <x:row r="928" ht="15.75" customHeight="1">
      <x:c r="A928" s="1"/>
      <x:c r="B928" s="105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  <x:c r="CA928" s="1"/>
      <x:c r="CB928" s="1"/>
      <x:c r="CC928" s="1"/>
      <x:c r="CD928" s="1"/>
      <x:c r="CE928" s="1"/>
      <x:c r="CF928" s="1"/>
    </x:row>
    <x:row r="929" ht="15.75" customHeight="1">
      <x:c r="A929" s="1"/>
      <x:c r="B929" s="105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  <x:c r="CA929" s="1"/>
      <x:c r="CB929" s="1"/>
      <x:c r="CC929" s="1"/>
      <x:c r="CD929" s="1"/>
      <x:c r="CE929" s="1"/>
      <x:c r="CF929" s="1"/>
    </x:row>
    <x:row r="930" ht="15.75" customHeight="1">
      <x:c r="A930" s="1"/>
      <x:c r="B930" s="105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  <x:c r="CA930" s="1"/>
      <x:c r="CB930" s="1"/>
      <x:c r="CC930" s="1"/>
      <x:c r="CD930" s="1"/>
      <x:c r="CE930" s="1"/>
      <x:c r="CF930" s="1"/>
    </x:row>
    <x:row r="931" ht="15.75" customHeight="1">
      <x:c r="A931" s="1"/>
      <x:c r="B931" s="105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  <x:c r="CA931" s="1"/>
      <x:c r="CB931" s="1"/>
      <x:c r="CC931" s="1"/>
      <x:c r="CD931" s="1"/>
      <x:c r="CE931" s="1"/>
      <x:c r="CF931" s="1"/>
    </x:row>
    <x:row r="932" ht="15.75" customHeight="1">
      <x:c r="A932" s="1"/>
      <x:c r="B932" s="105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  <x:c r="CA932" s="1"/>
      <x:c r="CB932" s="1"/>
      <x:c r="CC932" s="1"/>
      <x:c r="CD932" s="1"/>
      <x:c r="CE932" s="1"/>
      <x:c r="CF932" s="1"/>
    </x:row>
    <x:row r="933" ht="15.75" customHeight="1">
      <x:c r="A933" s="1"/>
      <x:c r="B933" s="105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  <x:c r="CA933" s="1"/>
      <x:c r="CB933" s="1"/>
      <x:c r="CC933" s="1"/>
      <x:c r="CD933" s="1"/>
      <x:c r="CE933" s="1"/>
      <x:c r="CF933" s="1"/>
    </x:row>
    <x:row r="934" ht="15.75" customHeight="1">
      <x:c r="A934" s="1"/>
      <x:c r="B934" s="105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  <x:c r="CA934" s="1"/>
      <x:c r="CB934" s="1"/>
      <x:c r="CC934" s="1"/>
      <x:c r="CD934" s="1"/>
      <x:c r="CE934" s="1"/>
      <x:c r="CF934" s="1"/>
    </x:row>
    <x:row r="935" ht="15.75" customHeight="1">
      <x:c r="A935" s="1"/>
      <x:c r="B935" s="105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  <x:c r="CA935" s="1"/>
      <x:c r="CB935" s="1"/>
      <x:c r="CC935" s="1"/>
      <x:c r="CD935" s="1"/>
      <x:c r="CE935" s="1"/>
      <x:c r="CF935" s="1"/>
    </x:row>
    <x:row r="936" ht="15.75" customHeight="1">
      <x:c r="A936" s="1"/>
      <x:c r="B936" s="105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  <x:c r="CA936" s="1"/>
      <x:c r="CB936" s="1"/>
      <x:c r="CC936" s="1"/>
      <x:c r="CD936" s="1"/>
      <x:c r="CE936" s="1"/>
      <x:c r="CF936" s="1"/>
    </x:row>
    <x:row r="937" ht="15.75" customHeight="1">
      <x:c r="A937" s="1"/>
      <x:c r="B937" s="105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  <x:c r="CA937" s="1"/>
      <x:c r="CB937" s="1"/>
      <x:c r="CC937" s="1"/>
      <x:c r="CD937" s="1"/>
      <x:c r="CE937" s="1"/>
      <x:c r="CF937" s="1"/>
    </x:row>
    <x:row r="938" ht="15.75" customHeight="1">
      <x:c r="A938" s="1"/>
      <x:c r="B938" s="105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  <x:c r="CA938" s="1"/>
      <x:c r="CB938" s="1"/>
      <x:c r="CC938" s="1"/>
      <x:c r="CD938" s="1"/>
      <x:c r="CE938" s="1"/>
      <x:c r="CF938" s="1"/>
    </x:row>
    <x:row r="939" ht="15.75" customHeight="1">
      <x:c r="A939" s="1"/>
      <x:c r="B939" s="105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  <x:c r="CA939" s="1"/>
      <x:c r="CB939" s="1"/>
      <x:c r="CC939" s="1"/>
      <x:c r="CD939" s="1"/>
      <x:c r="CE939" s="1"/>
      <x:c r="CF939" s="1"/>
    </x:row>
    <x:row r="940" ht="15.75" customHeight="1">
      <x:c r="A940" s="1"/>
      <x:c r="B940" s="105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  <x:c r="CA940" s="1"/>
      <x:c r="CB940" s="1"/>
      <x:c r="CC940" s="1"/>
      <x:c r="CD940" s="1"/>
      <x:c r="CE940" s="1"/>
      <x:c r="CF940" s="1"/>
    </x:row>
    <x:row r="941" ht="15.75" customHeight="1">
      <x:c r="A941" s="1"/>
      <x:c r="B941" s="105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  <x:c r="CA941" s="1"/>
      <x:c r="CB941" s="1"/>
      <x:c r="CC941" s="1"/>
      <x:c r="CD941" s="1"/>
      <x:c r="CE941" s="1"/>
      <x:c r="CF941" s="1"/>
    </x:row>
    <x:row r="942" ht="15.75" customHeight="1">
      <x:c r="A942" s="1"/>
      <x:c r="B942" s="105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  <x:c r="CA942" s="1"/>
      <x:c r="CB942" s="1"/>
      <x:c r="CC942" s="1"/>
      <x:c r="CD942" s="1"/>
      <x:c r="CE942" s="1"/>
      <x:c r="CF942" s="1"/>
    </x:row>
    <x:row r="943" ht="15.75" customHeight="1">
      <x:c r="A943" s="1"/>
      <x:c r="B943" s="105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  <x:c r="CA943" s="1"/>
      <x:c r="CB943" s="1"/>
      <x:c r="CC943" s="1"/>
      <x:c r="CD943" s="1"/>
      <x:c r="CE943" s="1"/>
      <x:c r="CF943" s="1"/>
    </x:row>
    <x:row r="944" ht="15.75" customHeight="1">
      <x:c r="A944" s="1"/>
      <x:c r="B944" s="105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  <x:c r="CA944" s="1"/>
      <x:c r="CB944" s="1"/>
      <x:c r="CC944" s="1"/>
      <x:c r="CD944" s="1"/>
      <x:c r="CE944" s="1"/>
      <x:c r="CF944" s="1"/>
    </x:row>
    <x:row r="945" ht="15.75" customHeight="1">
      <x:c r="A945" s="1"/>
      <x:c r="B945" s="105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  <x:c r="CA945" s="1"/>
      <x:c r="CB945" s="1"/>
      <x:c r="CC945" s="1"/>
      <x:c r="CD945" s="1"/>
      <x:c r="CE945" s="1"/>
      <x:c r="CF945" s="1"/>
    </x:row>
    <x:row r="946" ht="15.75" customHeight="1">
      <x:c r="A946" s="1"/>
      <x:c r="B946" s="105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  <x:c r="CA946" s="1"/>
      <x:c r="CB946" s="1"/>
      <x:c r="CC946" s="1"/>
      <x:c r="CD946" s="1"/>
      <x:c r="CE946" s="1"/>
      <x:c r="CF946" s="1"/>
    </x:row>
    <x:row r="947" ht="15.75" customHeight="1">
      <x:c r="A947" s="1"/>
      <x:c r="B947" s="105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  <x:c r="CA947" s="1"/>
      <x:c r="CB947" s="1"/>
      <x:c r="CC947" s="1"/>
      <x:c r="CD947" s="1"/>
      <x:c r="CE947" s="1"/>
      <x:c r="CF947" s="1"/>
    </x:row>
    <x:row r="948" ht="15.75" customHeight="1">
      <x:c r="A948" s="1"/>
      <x:c r="B948" s="105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  <x:c r="CA948" s="1"/>
      <x:c r="CB948" s="1"/>
      <x:c r="CC948" s="1"/>
      <x:c r="CD948" s="1"/>
      <x:c r="CE948" s="1"/>
      <x:c r="CF948" s="1"/>
    </x:row>
    <x:row r="949" ht="15.75" customHeight="1">
      <x:c r="A949" s="1"/>
      <x:c r="B949" s="105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  <x:c r="CA949" s="1"/>
      <x:c r="CB949" s="1"/>
      <x:c r="CC949" s="1"/>
      <x:c r="CD949" s="1"/>
      <x:c r="CE949" s="1"/>
      <x:c r="CF949" s="1"/>
    </x:row>
    <x:row r="950" ht="15.75" customHeight="1">
      <x:c r="A950" s="1"/>
      <x:c r="B950" s="105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  <x:c r="CA950" s="1"/>
      <x:c r="CB950" s="1"/>
      <x:c r="CC950" s="1"/>
      <x:c r="CD950" s="1"/>
      <x:c r="CE950" s="1"/>
      <x:c r="CF950" s="1"/>
    </x:row>
    <x:row r="951" ht="15.75" customHeight="1">
      <x:c r="A951" s="1"/>
      <x:c r="B951" s="105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  <x:c r="CA951" s="1"/>
      <x:c r="CB951" s="1"/>
      <x:c r="CC951" s="1"/>
      <x:c r="CD951" s="1"/>
      <x:c r="CE951" s="1"/>
      <x:c r="CF951" s="1"/>
    </x:row>
    <x:row r="952" ht="15.75" customHeight="1">
      <x:c r="A952" s="1"/>
      <x:c r="B952" s="105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  <x:c r="CA952" s="1"/>
      <x:c r="CB952" s="1"/>
      <x:c r="CC952" s="1"/>
      <x:c r="CD952" s="1"/>
      <x:c r="CE952" s="1"/>
      <x:c r="CF952" s="1"/>
    </x:row>
    <x:row r="953" ht="15.75" customHeight="1">
      <x:c r="A953" s="1"/>
      <x:c r="B953" s="105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  <x:c r="CA953" s="1"/>
      <x:c r="CB953" s="1"/>
      <x:c r="CC953" s="1"/>
      <x:c r="CD953" s="1"/>
      <x:c r="CE953" s="1"/>
      <x:c r="CF953" s="1"/>
    </x:row>
    <x:row r="954" ht="15.75" customHeight="1">
      <x:c r="A954" s="1"/>
      <x:c r="B954" s="105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  <x:c r="CA954" s="1"/>
      <x:c r="CB954" s="1"/>
      <x:c r="CC954" s="1"/>
      <x:c r="CD954" s="1"/>
      <x:c r="CE954" s="1"/>
      <x:c r="CF954" s="1"/>
    </x:row>
    <x:row r="955" ht="15.75" customHeight="1">
      <x:c r="A955" s="1"/>
      <x:c r="B955" s="105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  <x:c r="CA955" s="1"/>
      <x:c r="CB955" s="1"/>
      <x:c r="CC955" s="1"/>
      <x:c r="CD955" s="1"/>
      <x:c r="CE955" s="1"/>
      <x:c r="CF955" s="1"/>
    </x:row>
    <x:row r="956" ht="15.75" customHeight="1">
      <x:c r="A956" s="1"/>
      <x:c r="B956" s="105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  <x:c r="CA956" s="1"/>
      <x:c r="CB956" s="1"/>
      <x:c r="CC956" s="1"/>
      <x:c r="CD956" s="1"/>
      <x:c r="CE956" s="1"/>
      <x:c r="CF956" s="1"/>
    </x:row>
    <x:row r="957" ht="15.75" customHeight="1">
      <x:c r="A957" s="1"/>
      <x:c r="B957" s="105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  <x:c r="CA957" s="1"/>
      <x:c r="CB957" s="1"/>
      <x:c r="CC957" s="1"/>
      <x:c r="CD957" s="1"/>
      <x:c r="CE957" s="1"/>
      <x:c r="CF957" s="1"/>
    </x:row>
    <x:row r="958" ht="15.75" customHeight="1">
      <x:c r="A958" s="1"/>
      <x:c r="B958" s="105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  <x:c r="CA958" s="1"/>
      <x:c r="CB958" s="1"/>
      <x:c r="CC958" s="1"/>
      <x:c r="CD958" s="1"/>
      <x:c r="CE958" s="1"/>
      <x:c r="CF958" s="1"/>
    </x:row>
    <x:row r="959" ht="15.75" customHeight="1">
      <x:c r="A959" s="1"/>
      <x:c r="B959" s="105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  <x:c r="CA959" s="1"/>
      <x:c r="CB959" s="1"/>
      <x:c r="CC959" s="1"/>
      <x:c r="CD959" s="1"/>
      <x:c r="CE959" s="1"/>
      <x:c r="CF959" s="1"/>
    </x:row>
    <x:row r="960" ht="15.75" customHeight="1">
      <x:c r="A960" s="1"/>
      <x:c r="B960" s="105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  <x:c r="CA960" s="1"/>
      <x:c r="CB960" s="1"/>
      <x:c r="CC960" s="1"/>
      <x:c r="CD960" s="1"/>
      <x:c r="CE960" s="1"/>
      <x:c r="CF960" s="1"/>
    </x:row>
    <x:row r="961" ht="15.75" customHeight="1">
      <x:c r="A961" s="1"/>
      <x:c r="B961" s="105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  <x:c r="CA961" s="1"/>
      <x:c r="CB961" s="1"/>
      <x:c r="CC961" s="1"/>
      <x:c r="CD961" s="1"/>
      <x:c r="CE961" s="1"/>
      <x:c r="CF961" s="1"/>
    </x:row>
    <x:row r="962" ht="15.75" customHeight="1">
      <x:c r="A962" s="1"/>
      <x:c r="B962" s="105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  <x:c r="CA962" s="1"/>
      <x:c r="CB962" s="1"/>
      <x:c r="CC962" s="1"/>
      <x:c r="CD962" s="1"/>
      <x:c r="CE962" s="1"/>
      <x:c r="CF962" s="1"/>
    </x:row>
    <x:row r="963" ht="15.75" customHeight="1">
      <x:c r="A963" s="1"/>
      <x:c r="B963" s="105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  <x:c r="CA963" s="1"/>
      <x:c r="CB963" s="1"/>
      <x:c r="CC963" s="1"/>
      <x:c r="CD963" s="1"/>
      <x:c r="CE963" s="1"/>
      <x:c r="CF963" s="1"/>
    </x:row>
    <x:row r="964" ht="15.75" customHeight="1">
      <x:c r="A964" s="1"/>
      <x:c r="B964" s="105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  <x:c r="CA964" s="1"/>
      <x:c r="CB964" s="1"/>
      <x:c r="CC964" s="1"/>
      <x:c r="CD964" s="1"/>
      <x:c r="CE964" s="1"/>
      <x:c r="CF964" s="1"/>
    </x:row>
    <x:row r="965" ht="15.75" customHeight="1">
      <x:c r="A965" s="1"/>
      <x:c r="B965" s="105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  <x:c r="CA965" s="1"/>
      <x:c r="CB965" s="1"/>
      <x:c r="CC965" s="1"/>
      <x:c r="CD965" s="1"/>
      <x:c r="CE965" s="1"/>
      <x:c r="CF965" s="1"/>
    </x:row>
    <x:row r="966" ht="15.75" customHeight="1">
      <x:c r="A966" s="1"/>
      <x:c r="B966" s="105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  <x:c r="CA966" s="1"/>
      <x:c r="CB966" s="1"/>
      <x:c r="CC966" s="1"/>
      <x:c r="CD966" s="1"/>
      <x:c r="CE966" s="1"/>
      <x:c r="CF966" s="1"/>
    </x:row>
    <x:row r="967" ht="15.75" customHeight="1">
      <x:c r="A967" s="1"/>
      <x:c r="B967" s="105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  <x:c r="CA967" s="1"/>
      <x:c r="CB967" s="1"/>
      <x:c r="CC967" s="1"/>
      <x:c r="CD967" s="1"/>
      <x:c r="CE967" s="1"/>
      <x:c r="CF967" s="1"/>
    </x:row>
    <x:row r="968" ht="15.75" customHeight="1">
      <x:c r="A968" s="1"/>
      <x:c r="B968" s="105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  <x:c r="CA968" s="1"/>
      <x:c r="CB968" s="1"/>
      <x:c r="CC968" s="1"/>
      <x:c r="CD968" s="1"/>
      <x:c r="CE968" s="1"/>
      <x:c r="CF968" s="1"/>
    </x:row>
    <x:row r="969" ht="15.75" customHeight="1">
      <x:c r="A969" s="1"/>
      <x:c r="B969" s="105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  <x:c r="CA969" s="1"/>
      <x:c r="CB969" s="1"/>
      <x:c r="CC969" s="1"/>
      <x:c r="CD969" s="1"/>
      <x:c r="CE969" s="1"/>
      <x:c r="CF969" s="1"/>
    </x:row>
    <x:row r="970" ht="15.75" customHeight="1">
      <x:c r="A970" s="1"/>
      <x:c r="B970" s="105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  <x:c r="CA970" s="1"/>
      <x:c r="CB970" s="1"/>
      <x:c r="CC970" s="1"/>
      <x:c r="CD970" s="1"/>
      <x:c r="CE970" s="1"/>
      <x:c r="CF970" s="1"/>
    </x:row>
    <x:row r="971" ht="15.75" customHeight="1">
      <x:c r="A971" s="1"/>
      <x:c r="B971" s="105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  <x:c r="CA971" s="1"/>
      <x:c r="CB971" s="1"/>
      <x:c r="CC971" s="1"/>
      <x:c r="CD971" s="1"/>
      <x:c r="CE971" s="1"/>
      <x:c r="CF971" s="1"/>
    </x:row>
    <x:row r="972" ht="15.75" customHeight="1">
      <x:c r="A972" s="1"/>
      <x:c r="B972" s="105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  <x:c r="CA972" s="1"/>
      <x:c r="CB972" s="1"/>
      <x:c r="CC972" s="1"/>
      <x:c r="CD972" s="1"/>
      <x:c r="CE972" s="1"/>
      <x:c r="CF972" s="1"/>
    </x:row>
    <x:row r="973" ht="15.75" customHeight="1">
      <x:c r="A973" s="1"/>
      <x:c r="B973" s="105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  <x:c r="CA973" s="1"/>
      <x:c r="CB973" s="1"/>
      <x:c r="CC973" s="1"/>
      <x:c r="CD973" s="1"/>
      <x:c r="CE973" s="1"/>
      <x:c r="CF973" s="1"/>
    </x:row>
    <x:row r="974" ht="15.75" customHeight="1">
      <x:c r="A974" s="1"/>
      <x:c r="B974" s="105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  <x:c r="CA974" s="1"/>
      <x:c r="CB974" s="1"/>
      <x:c r="CC974" s="1"/>
      <x:c r="CD974" s="1"/>
      <x:c r="CE974" s="1"/>
      <x:c r="CF974" s="1"/>
    </x:row>
    <x:row r="975" ht="15.75" customHeight="1">
      <x:c r="A975" s="1"/>
      <x:c r="B975" s="105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  <x:c r="CA975" s="1"/>
      <x:c r="CB975" s="1"/>
      <x:c r="CC975" s="1"/>
      <x:c r="CD975" s="1"/>
      <x:c r="CE975" s="1"/>
      <x:c r="CF975" s="1"/>
    </x:row>
    <x:row r="976" ht="15.75" customHeight="1">
      <x:c r="A976" s="1"/>
      <x:c r="B976" s="105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  <x:c r="CA976" s="1"/>
      <x:c r="CB976" s="1"/>
      <x:c r="CC976" s="1"/>
      <x:c r="CD976" s="1"/>
      <x:c r="CE976" s="1"/>
      <x:c r="CF976" s="1"/>
    </x:row>
    <x:row r="977" ht="15.75" customHeight="1">
      <x:c r="A977" s="1"/>
      <x:c r="B977" s="105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  <x:c r="CA977" s="1"/>
      <x:c r="CB977" s="1"/>
      <x:c r="CC977" s="1"/>
      <x:c r="CD977" s="1"/>
      <x:c r="CE977" s="1"/>
      <x:c r="CF977" s="1"/>
    </x:row>
    <x:row r="978" ht="15.75" customHeight="1">
      <x:c r="A978" s="1"/>
      <x:c r="B978" s="105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  <x:c r="CA978" s="1"/>
      <x:c r="CB978" s="1"/>
      <x:c r="CC978" s="1"/>
      <x:c r="CD978" s="1"/>
      <x:c r="CE978" s="1"/>
      <x:c r="CF978" s="1"/>
    </x:row>
    <x:row r="979" ht="15.75" customHeight="1">
      <x:c r="A979" s="1"/>
      <x:c r="B979" s="105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  <x:c r="CA979" s="1"/>
      <x:c r="CB979" s="1"/>
      <x:c r="CC979" s="1"/>
      <x:c r="CD979" s="1"/>
      <x:c r="CE979" s="1"/>
      <x:c r="CF979" s="1"/>
    </x:row>
    <x:row r="980" ht="15.75" customHeight="1">
      <x:c r="A980" s="1"/>
      <x:c r="B980" s="105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  <x:c r="CA980" s="1"/>
      <x:c r="CB980" s="1"/>
      <x:c r="CC980" s="1"/>
      <x:c r="CD980" s="1"/>
      <x:c r="CE980" s="1"/>
      <x:c r="CF980" s="1"/>
    </x:row>
    <x:row r="981" ht="15.75" customHeight="1">
      <x:c r="A981" s="1"/>
      <x:c r="B981" s="105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  <x:c r="CA981" s="1"/>
      <x:c r="CB981" s="1"/>
      <x:c r="CC981" s="1"/>
      <x:c r="CD981" s="1"/>
      <x:c r="CE981" s="1"/>
      <x:c r="CF981" s="1"/>
    </x:row>
    <x:row r="982" ht="15.75" customHeight="1">
      <x:c r="A982" s="1"/>
      <x:c r="B982" s="105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  <x:c r="CA982" s="1"/>
      <x:c r="CB982" s="1"/>
      <x:c r="CC982" s="1"/>
      <x:c r="CD982" s="1"/>
      <x:c r="CE982" s="1"/>
      <x:c r="CF982" s="1"/>
    </x:row>
    <x:row r="983" ht="15.75" customHeight="1">
      <x:c r="A983" s="1"/>
      <x:c r="B983" s="105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  <x:c r="CA983" s="1"/>
      <x:c r="CB983" s="1"/>
      <x:c r="CC983" s="1"/>
      <x:c r="CD983" s="1"/>
      <x:c r="CE983" s="1"/>
      <x:c r="CF983" s="1"/>
    </x:row>
    <x:row r="984" ht="15.75" customHeight="1">
      <x:c r="A984" s="1"/>
      <x:c r="B984" s="105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  <x:c r="CA984" s="1"/>
      <x:c r="CB984" s="1"/>
      <x:c r="CC984" s="1"/>
      <x:c r="CD984" s="1"/>
      <x:c r="CE984" s="1"/>
      <x:c r="CF984" s="1"/>
    </x:row>
    <x:row r="985" ht="15.75" customHeight="1">
      <x:c r="A985" s="1"/>
      <x:c r="B985" s="105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  <x:c r="CA985" s="1"/>
      <x:c r="CB985" s="1"/>
      <x:c r="CC985" s="1"/>
      <x:c r="CD985" s="1"/>
      <x:c r="CE985" s="1"/>
      <x:c r="CF985" s="1"/>
    </x:row>
    <x:row r="986" ht="15.75" customHeight="1">
      <x:c r="A986" s="1"/>
      <x:c r="B986" s="105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  <x:c r="CA986" s="1"/>
      <x:c r="CB986" s="1"/>
      <x:c r="CC986" s="1"/>
      <x:c r="CD986" s="1"/>
      <x:c r="CE986" s="1"/>
      <x:c r="CF986" s="1"/>
    </x:row>
    <x:row r="987" ht="15.75" customHeight="1">
      <x:c r="A987" s="1"/>
      <x:c r="B987" s="105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  <x:c r="CA987" s="1"/>
      <x:c r="CB987" s="1"/>
      <x:c r="CC987" s="1"/>
      <x:c r="CD987" s="1"/>
      <x:c r="CE987" s="1"/>
      <x:c r="CF987" s="1"/>
    </x:row>
    <x:row r="988" ht="15.75" customHeight="1">
      <x:c r="A988" s="1"/>
      <x:c r="B988" s="105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  <x:c r="CA988" s="1"/>
      <x:c r="CB988" s="1"/>
      <x:c r="CC988" s="1"/>
      <x:c r="CD988" s="1"/>
      <x:c r="CE988" s="1"/>
      <x:c r="CF988" s="1"/>
    </x:row>
    <x:row r="989" ht="15.75" customHeight="1">
      <x:c r="A989" s="1"/>
      <x:c r="B989" s="105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  <x:c r="CA989" s="1"/>
      <x:c r="CB989" s="1"/>
      <x:c r="CC989" s="1"/>
      <x:c r="CD989" s="1"/>
      <x:c r="CE989" s="1"/>
      <x:c r="CF989" s="1"/>
    </x:row>
    <x:row r="990" ht="15.75" customHeight="1">
      <x:c r="A990" s="1"/>
      <x:c r="B990" s="105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  <x:c r="CA990" s="1"/>
      <x:c r="CB990" s="1"/>
      <x:c r="CC990" s="1"/>
      <x:c r="CD990" s="1"/>
      <x:c r="CE990" s="1"/>
      <x:c r="CF990" s="1"/>
    </x:row>
    <x:row r="991" ht="15.75" customHeight="1">
      <x:c r="A991" s="1"/>
      <x:c r="B991" s="105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  <x:c r="CA991" s="1"/>
      <x:c r="CB991" s="1"/>
      <x:c r="CC991" s="1"/>
      <x:c r="CD991" s="1"/>
      <x:c r="CE991" s="1"/>
      <x:c r="CF991" s="1"/>
    </x:row>
    <x:row r="992" ht="15.75" customHeight="1">
      <x:c r="A992" s="1"/>
      <x:c r="B992" s="105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  <x:c r="CA992" s="1"/>
      <x:c r="CB992" s="1"/>
      <x:c r="CC992" s="1"/>
      <x:c r="CD992" s="1"/>
      <x:c r="CE992" s="1"/>
      <x:c r="CF992" s="1"/>
    </x:row>
    <x:row r="993" ht="15.75" customHeight="1">
      <x:c r="A993" s="1"/>
      <x:c r="B993" s="105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  <x:c r="CA993" s="1"/>
      <x:c r="CB993" s="1"/>
      <x:c r="CC993" s="1"/>
      <x:c r="CD993" s="1"/>
      <x:c r="CE993" s="1"/>
      <x:c r="CF993" s="1"/>
    </x:row>
    <x:row r="994" ht="15.75" customHeight="1">
      <x:c r="A994" s="1"/>
      <x:c r="B994" s="105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  <x:c r="CA994" s="1"/>
      <x:c r="CB994" s="1"/>
      <x:c r="CC994" s="1"/>
      <x:c r="CD994" s="1"/>
      <x:c r="CE994" s="1"/>
      <x:c r="CF994" s="1"/>
    </x:row>
    <x:row r="995" ht="15.75" customHeight="1">
      <x:c r="A995" s="1"/>
      <x:c r="B995" s="105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  <x:c r="CA995" s="1"/>
      <x:c r="CB995" s="1"/>
      <x:c r="CC995" s="1"/>
      <x:c r="CD995" s="1"/>
      <x:c r="CE995" s="1"/>
      <x:c r="CF995" s="1"/>
    </x:row>
    <x:row r="996" ht="15.75" customHeight="1">
      <x:c r="A996" s="1"/>
      <x:c r="B996" s="105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  <x:c r="CA996" s="1"/>
      <x:c r="CB996" s="1"/>
      <x:c r="CC996" s="1"/>
      <x:c r="CD996" s="1"/>
      <x:c r="CE996" s="1"/>
      <x:c r="CF996" s="1"/>
    </x:row>
    <x:row r="997" ht="15.75" customHeight="1">
      <x:c r="A997" s="1"/>
      <x:c r="B997" s="105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  <x:c r="CA997" s="1"/>
      <x:c r="CB997" s="1"/>
      <x:c r="CC997" s="1"/>
      <x:c r="CD997" s="1"/>
      <x:c r="CE997" s="1"/>
      <x:c r="CF997" s="1"/>
    </x:row>
    <x:row r="998" ht="15.75" customHeight="1">
      <x:c r="A998" s="1"/>
      <x:c r="B998" s="105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  <x:c r="CA998" s="1"/>
      <x:c r="CB998" s="1"/>
      <x:c r="CC998" s="1"/>
      <x:c r="CD998" s="1"/>
      <x:c r="CE998" s="1"/>
      <x:c r="CF998" s="1"/>
    </x:row>
    <x:row r="999" ht="15.75" customHeight="1">
      <x:c r="A999" s="1"/>
      <x:c r="B999" s="105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  <x:c r="CA999" s="1"/>
      <x:c r="CB999" s="1"/>
      <x:c r="CC999" s="1"/>
      <x:c r="CD999" s="1"/>
      <x:c r="CE999" s="1"/>
      <x:c r="CF999" s="1"/>
    </x:row>
    <x:row r="1000" ht="15.75" customHeight="1">
      <x:c r="A1000" s="1"/>
      <x:c r="B1000" s="105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  <x:c r="CA1000" s="1"/>
      <x:c r="CB1000" s="1"/>
      <x:c r="CC1000" s="1"/>
      <x:c r="CD1000" s="1"/>
      <x:c r="CE1000" s="1"/>
      <x:c r="CF1000" s="1"/>
    </x:row>
  </x:sheetData>
  <x:mergeCells>
    <x:mergeCell ref="AW2:AY2"/>
    <x:mergeCell ref="AZ2:BB2"/>
    <x:mergeCell ref="BC2:BE2"/>
    <x:mergeCell ref="BF2:BH2"/>
    <x:mergeCell ref="BI2:BK2"/>
    <x:mergeCell ref="BL2:BN2"/>
    <x:mergeCell ref="BO2:BQ2"/>
    <x:mergeCell ref="BR2:BV2"/>
    <x:mergeCell ref="B1:B3"/>
    <x:mergeCell ref="C1:C3"/>
    <x:mergeCell ref="D1:F2"/>
    <x:mergeCell ref="G1:I2"/>
    <x:mergeCell ref="J1:L2"/>
    <x:mergeCell ref="M1:R1"/>
    <x:mergeCell ref="S1:BV1"/>
    <x:mergeCell ref="BW2:BW3"/>
    <x:mergeCell ref="BW1:CA1"/>
    <x:mergeCell ref="CB1:CF1"/>
    <x:mergeCell ref="BX2:CA2"/>
    <x:mergeCell ref="CB2:CF2"/>
    <x:mergeCell ref="M2:N2"/>
    <x:mergeCell ref="O2:P2"/>
    <x:mergeCell ref="Q2:R2"/>
    <x:mergeCell ref="S2:U2"/>
    <x:mergeCell ref="V2:X2"/>
    <x:mergeCell ref="Y2:AA2"/>
    <x:mergeCell ref="AB2:AD2"/>
    <x:mergeCell ref="AE2:AG2"/>
    <x:mergeCell ref="AH2:AJ2"/>
    <x:mergeCell ref="AK2:AM2"/>
    <x:mergeCell ref="AN2:AP2"/>
    <x:mergeCell ref="AQ2:AS2"/>
  </x:mergeCells>
  <x:conditionalFormatting sqref="BF2:BH2">
    <x:cfRule type="cellIs" dxfId="0" priority="1" operator="lessThan">
      <x:formula>1</x:formula>
    </x:cfRule>
  </x:conditionalFormatting>
  <x:conditionalFormatting sqref="U4:U4">
    <x:cfRule type="colorScale" priority="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4:U4">
    <x:cfRule type="colorScale" priority="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4:U4">
    <x:cfRule type="colorScale" priority="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5:U37">
    <x:cfRule type="colorScale" priority="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5:U37">
    <x:cfRule type="colorScale" priority="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5:U37">
    <x:cfRule type="colorScale" priority="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38:U38">
    <x:cfRule type="colorScale" priority="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38:U38">
    <x:cfRule type="colorScale" priority="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38:U38">
    <x:cfRule type="colorScale" priority="1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38:U38">
    <x:cfRule type="cellIs" dxfId="0" priority="11" operator="between">
      <x:formula>0</x:formula>
      <x:formula>1</x:formula>
    </x:cfRule>
  </x:conditionalFormatting>
  <x:conditionalFormatting sqref="U38:U38">
    <x:cfRule type="cellIs" dxfId="1" priority="12" operator="equal">
      <x:formula>2</x:formula>
    </x:cfRule>
  </x:conditionalFormatting>
  <x:conditionalFormatting sqref="U38:U38">
    <x:cfRule type="cellIs" dxfId="2" priority="13" operator="equal">
      <x:formula>3</x:formula>
    </x:cfRule>
  </x:conditionalFormatting>
  <x:conditionalFormatting sqref="U38:U38">
    <x:cfRule type="cellIs" dxfId="2" priority="14" operator="greaterThan">
      <x:formula>3</x:formula>
    </x:cfRule>
  </x:conditionalFormatting>
  <x:conditionalFormatting sqref="U38:U38">
    <x:cfRule type="cellIs" dxfId="3" priority="15" operator="equal">
      <x:formula>3</x:formula>
    </x:cfRule>
  </x:conditionalFormatting>
  <x:conditionalFormatting sqref="U38:U38">
    <x:cfRule type="cellIs" dxfId="3" priority="16" operator="greaterThan">
      <x:formula>3</x:formula>
    </x:cfRule>
  </x:conditionalFormatting>
  <x:conditionalFormatting sqref="U39:U39">
    <x:cfRule type="colorScale" priority="1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39:U39">
    <x:cfRule type="colorScale" priority="1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39:U39">
    <x:cfRule type="colorScale" priority="1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39:U39">
    <x:cfRule type="cellIs" dxfId="0" priority="20" operator="between">
      <x:formula>0</x:formula>
      <x:formula>1</x:formula>
    </x:cfRule>
  </x:conditionalFormatting>
  <x:conditionalFormatting sqref="U39:U39">
    <x:cfRule type="cellIs" dxfId="1" priority="21" operator="equal">
      <x:formula>2</x:formula>
    </x:cfRule>
  </x:conditionalFormatting>
  <x:conditionalFormatting sqref="U39:U39">
    <x:cfRule type="cellIs" dxfId="2" priority="22" operator="equal">
      <x:formula>3</x:formula>
    </x:cfRule>
  </x:conditionalFormatting>
  <x:conditionalFormatting sqref="U39:U39">
    <x:cfRule type="cellIs" dxfId="2" priority="23" operator="greaterThan">
      <x:formula>3</x:formula>
    </x:cfRule>
  </x:conditionalFormatting>
  <x:conditionalFormatting sqref="U39:U39">
    <x:cfRule type="cellIs" dxfId="3" priority="24" operator="equal">
      <x:formula>3</x:formula>
    </x:cfRule>
  </x:conditionalFormatting>
  <x:conditionalFormatting sqref="U39:U39">
    <x:cfRule type="cellIs" dxfId="3" priority="25" operator="greaterThan">
      <x:formula>3</x:formula>
    </x:cfRule>
  </x:conditionalFormatting>
  <x:conditionalFormatting sqref="X38:X38">
    <x:cfRule type="colorScale" priority="2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38:X38">
    <x:cfRule type="colorScale" priority="2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38:X38">
    <x:cfRule type="colorScale" priority="2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38:X38">
    <x:cfRule type="cellIs" dxfId="0" priority="29" operator="between">
      <x:formula>0</x:formula>
      <x:formula>1</x:formula>
    </x:cfRule>
  </x:conditionalFormatting>
  <x:conditionalFormatting sqref="X38:X38">
    <x:cfRule type="cellIs" dxfId="1" priority="30" operator="equal">
      <x:formula>2</x:formula>
    </x:cfRule>
  </x:conditionalFormatting>
  <x:conditionalFormatting sqref="X38:X38">
    <x:cfRule type="cellIs" dxfId="2" priority="31" operator="equal">
      <x:formula>3</x:formula>
    </x:cfRule>
  </x:conditionalFormatting>
  <x:conditionalFormatting sqref="X38:X38">
    <x:cfRule type="cellIs" dxfId="2" priority="32" operator="greaterThan">
      <x:formula>3</x:formula>
    </x:cfRule>
  </x:conditionalFormatting>
  <x:conditionalFormatting sqref="X38:X38">
    <x:cfRule type="cellIs" dxfId="3" priority="33" operator="equal">
      <x:formula>3</x:formula>
    </x:cfRule>
  </x:conditionalFormatting>
  <x:conditionalFormatting sqref="X38:X38">
    <x:cfRule type="cellIs" dxfId="3" priority="34" operator="greaterThan">
      <x:formula>3</x:formula>
    </x:cfRule>
  </x:conditionalFormatting>
  <x:conditionalFormatting sqref="X39:X39">
    <x:cfRule type="colorScale" priority="3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39:X39">
    <x:cfRule type="colorScale" priority="3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39:X39">
    <x:cfRule type="colorScale" priority="3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39:X39">
    <x:cfRule type="cellIs" dxfId="0" priority="38" operator="between">
      <x:formula>0</x:formula>
      <x:formula>1</x:formula>
    </x:cfRule>
  </x:conditionalFormatting>
  <x:conditionalFormatting sqref="X39:X39">
    <x:cfRule type="cellIs" dxfId="1" priority="39" operator="equal">
      <x:formula>2</x:formula>
    </x:cfRule>
  </x:conditionalFormatting>
  <x:conditionalFormatting sqref="X39:X39">
    <x:cfRule type="cellIs" dxfId="2" priority="40" operator="equal">
      <x:formula>3</x:formula>
    </x:cfRule>
  </x:conditionalFormatting>
  <x:conditionalFormatting sqref="X39:X39">
    <x:cfRule type="cellIs" dxfId="2" priority="41" operator="greaterThan">
      <x:formula>3</x:formula>
    </x:cfRule>
  </x:conditionalFormatting>
  <x:conditionalFormatting sqref="X39:X39">
    <x:cfRule type="cellIs" dxfId="3" priority="42" operator="equal">
      <x:formula>3</x:formula>
    </x:cfRule>
  </x:conditionalFormatting>
  <x:conditionalFormatting sqref="X39:X39">
    <x:cfRule type="cellIs" dxfId="3" priority="43" operator="greaterThan">
      <x:formula>3</x:formula>
    </x:cfRule>
  </x:conditionalFormatting>
  <x:conditionalFormatting sqref="AA38:AA38">
    <x:cfRule type="colorScale" priority="4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38:AA38">
    <x:cfRule type="colorScale" priority="4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38:AA38">
    <x:cfRule type="colorScale" priority="4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38:AA38">
    <x:cfRule type="cellIs" dxfId="0" priority="47" operator="between">
      <x:formula>0</x:formula>
      <x:formula>1</x:formula>
    </x:cfRule>
  </x:conditionalFormatting>
  <x:conditionalFormatting sqref="AA38:AA38">
    <x:cfRule type="cellIs" dxfId="1" priority="48" operator="equal">
      <x:formula>2</x:formula>
    </x:cfRule>
  </x:conditionalFormatting>
  <x:conditionalFormatting sqref="AA38:AA38">
    <x:cfRule type="cellIs" dxfId="2" priority="49" operator="equal">
      <x:formula>3</x:formula>
    </x:cfRule>
  </x:conditionalFormatting>
  <x:conditionalFormatting sqref="AA38:AA38">
    <x:cfRule type="cellIs" dxfId="2" priority="50" operator="greaterThan">
      <x:formula>3</x:formula>
    </x:cfRule>
  </x:conditionalFormatting>
  <x:conditionalFormatting sqref="AA38:AA38">
    <x:cfRule type="cellIs" dxfId="3" priority="51" operator="equal">
      <x:formula>3</x:formula>
    </x:cfRule>
  </x:conditionalFormatting>
  <x:conditionalFormatting sqref="AA38:AA38">
    <x:cfRule type="cellIs" dxfId="3" priority="52" operator="greaterThan">
      <x:formula>3</x:formula>
    </x:cfRule>
  </x:conditionalFormatting>
  <x:conditionalFormatting sqref="AA39:AA39">
    <x:cfRule type="colorScale" priority="5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39:AA39">
    <x:cfRule type="colorScale" priority="5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39:AA39">
    <x:cfRule type="colorScale" priority="5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39:AA39">
    <x:cfRule type="cellIs" dxfId="0" priority="56" operator="between">
      <x:formula>0</x:formula>
      <x:formula>1</x:formula>
    </x:cfRule>
  </x:conditionalFormatting>
  <x:conditionalFormatting sqref="AA39:AA39">
    <x:cfRule type="cellIs" dxfId="1" priority="57" operator="equal">
      <x:formula>2</x:formula>
    </x:cfRule>
  </x:conditionalFormatting>
  <x:conditionalFormatting sqref="AA39:AA39">
    <x:cfRule type="cellIs" dxfId="2" priority="58" operator="equal">
      <x:formula>3</x:formula>
    </x:cfRule>
  </x:conditionalFormatting>
  <x:conditionalFormatting sqref="AA39:AA39">
    <x:cfRule type="cellIs" dxfId="2" priority="59" operator="greaterThan">
      <x:formula>3</x:formula>
    </x:cfRule>
  </x:conditionalFormatting>
  <x:conditionalFormatting sqref="AA39:AA39">
    <x:cfRule type="cellIs" dxfId="3" priority="60" operator="equal">
      <x:formula>3</x:formula>
    </x:cfRule>
  </x:conditionalFormatting>
  <x:conditionalFormatting sqref="AA39:AA39">
    <x:cfRule type="cellIs" dxfId="3" priority="61" operator="greaterThan">
      <x:formula>3</x:formula>
    </x:cfRule>
  </x:conditionalFormatting>
  <x:conditionalFormatting sqref="AD38:AD38">
    <x:cfRule type="colorScale" priority="6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38:AD38">
    <x:cfRule type="colorScale" priority="6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38:AD38">
    <x:cfRule type="colorScale" priority="6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38:AD38">
    <x:cfRule type="cellIs" dxfId="0" priority="65" operator="between">
      <x:formula>0</x:formula>
      <x:formula>1</x:formula>
    </x:cfRule>
  </x:conditionalFormatting>
  <x:conditionalFormatting sqref="AD38:AD38">
    <x:cfRule type="cellIs" dxfId="1" priority="66" operator="equal">
      <x:formula>2</x:formula>
    </x:cfRule>
  </x:conditionalFormatting>
  <x:conditionalFormatting sqref="AD38:AD38">
    <x:cfRule type="cellIs" dxfId="2" priority="67" operator="equal">
      <x:formula>3</x:formula>
    </x:cfRule>
  </x:conditionalFormatting>
  <x:conditionalFormatting sqref="AD38:AD38">
    <x:cfRule type="cellIs" dxfId="2" priority="68" operator="greaterThan">
      <x:formula>3</x:formula>
    </x:cfRule>
  </x:conditionalFormatting>
  <x:conditionalFormatting sqref="AD38:AD38">
    <x:cfRule type="cellIs" dxfId="3" priority="69" operator="equal">
      <x:formula>3</x:formula>
    </x:cfRule>
  </x:conditionalFormatting>
  <x:conditionalFormatting sqref="AD38:AD38">
    <x:cfRule type="cellIs" dxfId="3" priority="70" operator="greaterThan">
      <x:formula>3</x:formula>
    </x:cfRule>
  </x:conditionalFormatting>
  <x:conditionalFormatting sqref="AD39:AD39">
    <x:cfRule type="colorScale" priority="7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39:AD39">
    <x:cfRule type="colorScale" priority="7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39:AD39">
    <x:cfRule type="colorScale" priority="7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39:AD39">
    <x:cfRule type="cellIs" dxfId="0" priority="74" operator="between">
      <x:formula>0</x:formula>
      <x:formula>1</x:formula>
    </x:cfRule>
  </x:conditionalFormatting>
  <x:conditionalFormatting sqref="AD39:AD39">
    <x:cfRule type="cellIs" dxfId="1" priority="75" operator="equal">
      <x:formula>2</x:formula>
    </x:cfRule>
  </x:conditionalFormatting>
  <x:conditionalFormatting sqref="AD39:AD39">
    <x:cfRule type="cellIs" dxfId="2" priority="76" operator="equal">
      <x:formula>3</x:formula>
    </x:cfRule>
  </x:conditionalFormatting>
  <x:conditionalFormatting sqref="AD39:AD39">
    <x:cfRule type="cellIs" dxfId="2" priority="77" operator="greaterThan">
      <x:formula>3</x:formula>
    </x:cfRule>
  </x:conditionalFormatting>
  <x:conditionalFormatting sqref="AD39:AD39">
    <x:cfRule type="cellIs" dxfId="3" priority="78" operator="equal">
      <x:formula>3</x:formula>
    </x:cfRule>
  </x:conditionalFormatting>
  <x:conditionalFormatting sqref="AD39:AD39">
    <x:cfRule type="cellIs" dxfId="3" priority="79" operator="greaterThan">
      <x:formula>3</x:formula>
    </x:cfRule>
  </x:conditionalFormatting>
  <x:conditionalFormatting sqref="AG38:AG38">
    <x:cfRule type="colorScale" priority="8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38:AG38">
    <x:cfRule type="colorScale" priority="8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38:AG38">
    <x:cfRule type="colorScale" priority="8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38:AG38">
    <x:cfRule type="cellIs" dxfId="0" priority="83" operator="between">
      <x:formula>0</x:formula>
      <x:formula>1</x:formula>
    </x:cfRule>
  </x:conditionalFormatting>
  <x:conditionalFormatting sqref="AG38:AG38">
    <x:cfRule type="cellIs" dxfId="1" priority="84" operator="equal">
      <x:formula>2</x:formula>
    </x:cfRule>
  </x:conditionalFormatting>
  <x:conditionalFormatting sqref="AG38:AG38">
    <x:cfRule type="cellIs" dxfId="2" priority="85" operator="equal">
      <x:formula>3</x:formula>
    </x:cfRule>
  </x:conditionalFormatting>
  <x:conditionalFormatting sqref="AG38:AG38">
    <x:cfRule type="cellIs" dxfId="2" priority="86" operator="greaterThan">
      <x:formula>3</x:formula>
    </x:cfRule>
  </x:conditionalFormatting>
  <x:conditionalFormatting sqref="AG38:AG38">
    <x:cfRule type="cellIs" dxfId="3" priority="87" operator="equal">
      <x:formula>3</x:formula>
    </x:cfRule>
  </x:conditionalFormatting>
  <x:conditionalFormatting sqref="AG38:AG38">
    <x:cfRule type="cellIs" dxfId="3" priority="88" operator="greaterThan">
      <x:formula>3</x:formula>
    </x:cfRule>
  </x:conditionalFormatting>
  <x:conditionalFormatting sqref="AG39:AG39">
    <x:cfRule type="colorScale" priority="8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39:AG39">
    <x:cfRule type="colorScale" priority="9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39:AG39">
    <x:cfRule type="colorScale" priority="9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39:AG39">
    <x:cfRule type="cellIs" dxfId="0" priority="92" operator="between">
      <x:formula>0</x:formula>
      <x:formula>1</x:formula>
    </x:cfRule>
  </x:conditionalFormatting>
  <x:conditionalFormatting sqref="AG39:AG39">
    <x:cfRule type="cellIs" dxfId="1" priority="93" operator="equal">
      <x:formula>2</x:formula>
    </x:cfRule>
  </x:conditionalFormatting>
  <x:conditionalFormatting sqref="AG39:AG39">
    <x:cfRule type="cellIs" dxfId="2" priority="94" operator="equal">
      <x:formula>3</x:formula>
    </x:cfRule>
  </x:conditionalFormatting>
  <x:conditionalFormatting sqref="AG39:AG39">
    <x:cfRule type="cellIs" dxfId="2" priority="95" operator="greaterThan">
      <x:formula>3</x:formula>
    </x:cfRule>
  </x:conditionalFormatting>
  <x:conditionalFormatting sqref="AG39:AG39">
    <x:cfRule type="cellIs" dxfId="3" priority="96" operator="equal">
      <x:formula>3</x:formula>
    </x:cfRule>
  </x:conditionalFormatting>
  <x:conditionalFormatting sqref="AG39:AG39">
    <x:cfRule type="cellIs" dxfId="3" priority="97" operator="greaterThan">
      <x:formula>3</x:formula>
    </x:cfRule>
  </x:conditionalFormatting>
  <x:conditionalFormatting sqref="AJ38:AJ38">
    <x:cfRule type="colorScale" priority="9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38:AJ38">
    <x:cfRule type="colorScale" priority="9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38:AJ38">
    <x:cfRule type="colorScale" priority="10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38:AJ38">
    <x:cfRule type="cellIs" dxfId="0" priority="101" operator="between">
      <x:formula>0</x:formula>
      <x:formula>1</x:formula>
    </x:cfRule>
  </x:conditionalFormatting>
  <x:conditionalFormatting sqref="AJ38:AJ38">
    <x:cfRule type="cellIs" dxfId="1" priority="102" operator="equal">
      <x:formula>2</x:formula>
    </x:cfRule>
  </x:conditionalFormatting>
  <x:conditionalFormatting sqref="AJ38:AJ38">
    <x:cfRule type="cellIs" dxfId="2" priority="103" operator="equal">
      <x:formula>3</x:formula>
    </x:cfRule>
  </x:conditionalFormatting>
  <x:conditionalFormatting sqref="AJ38:AJ38">
    <x:cfRule type="cellIs" dxfId="2" priority="104" operator="greaterThan">
      <x:formula>3</x:formula>
    </x:cfRule>
  </x:conditionalFormatting>
  <x:conditionalFormatting sqref="AJ38:AJ38">
    <x:cfRule type="cellIs" dxfId="3" priority="105" operator="equal">
      <x:formula>3</x:formula>
    </x:cfRule>
  </x:conditionalFormatting>
  <x:conditionalFormatting sqref="AJ38:AJ38">
    <x:cfRule type="cellIs" dxfId="3" priority="106" operator="greaterThan">
      <x:formula>3</x:formula>
    </x:cfRule>
  </x:conditionalFormatting>
  <x:conditionalFormatting sqref="AJ39:AJ39">
    <x:cfRule type="colorScale" priority="10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39:AJ39">
    <x:cfRule type="colorScale" priority="10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39:AJ39">
    <x:cfRule type="colorScale" priority="10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39:AJ39">
    <x:cfRule type="cellIs" dxfId="0" priority="110" operator="between">
      <x:formula>0</x:formula>
      <x:formula>1</x:formula>
    </x:cfRule>
  </x:conditionalFormatting>
  <x:conditionalFormatting sqref="AJ39:AJ39">
    <x:cfRule type="cellIs" dxfId="1" priority="111" operator="equal">
      <x:formula>2</x:formula>
    </x:cfRule>
  </x:conditionalFormatting>
  <x:conditionalFormatting sqref="AJ39:AJ39">
    <x:cfRule type="cellIs" dxfId="2" priority="112" operator="equal">
      <x:formula>3</x:formula>
    </x:cfRule>
  </x:conditionalFormatting>
  <x:conditionalFormatting sqref="AJ39:AJ39">
    <x:cfRule type="cellIs" dxfId="2" priority="113" operator="greaterThan">
      <x:formula>3</x:formula>
    </x:cfRule>
  </x:conditionalFormatting>
  <x:conditionalFormatting sqref="AJ39:AJ39">
    <x:cfRule type="cellIs" dxfId="3" priority="114" operator="equal">
      <x:formula>3</x:formula>
    </x:cfRule>
  </x:conditionalFormatting>
  <x:conditionalFormatting sqref="AJ39:AJ39">
    <x:cfRule type="cellIs" dxfId="3" priority="115" operator="greaterThan">
      <x:formula>3</x:formula>
    </x:cfRule>
  </x:conditionalFormatting>
  <x:conditionalFormatting sqref="AM38:AM38">
    <x:cfRule type="colorScale" priority="11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38:AM38">
    <x:cfRule type="colorScale" priority="11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38:AM38">
    <x:cfRule type="colorScale" priority="1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38:AM38">
    <x:cfRule type="cellIs" dxfId="0" priority="119" operator="between">
      <x:formula>0</x:formula>
      <x:formula>1</x:formula>
    </x:cfRule>
  </x:conditionalFormatting>
  <x:conditionalFormatting sqref="AM38:AM38">
    <x:cfRule type="cellIs" dxfId="1" priority="120" operator="equal">
      <x:formula>2</x:formula>
    </x:cfRule>
  </x:conditionalFormatting>
  <x:conditionalFormatting sqref="AM38:AM38">
    <x:cfRule type="cellIs" dxfId="2" priority="121" operator="equal">
      <x:formula>3</x:formula>
    </x:cfRule>
  </x:conditionalFormatting>
  <x:conditionalFormatting sqref="AM38:AM38">
    <x:cfRule type="cellIs" dxfId="2" priority="122" operator="greaterThan">
      <x:formula>3</x:formula>
    </x:cfRule>
  </x:conditionalFormatting>
  <x:conditionalFormatting sqref="AM38:AM38">
    <x:cfRule type="cellIs" dxfId="3" priority="123" operator="equal">
      <x:formula>3</x:formula>
    </x:cfRule>
  </x:conditionalFormatting>
  <x:conditionalFormatting sqref="AM38:AM38">
    <x:cfRule type="cellIs" dxfId="3" priority="124" operator="greaterThan">
      <x:formula>3</x:formula>
    </x:cfRule>
  </x:conditionalFormatting>
  <x:conditionalFormatting sqref="AM39:AM39">
    <x:cfRule type="colorScale" priority="1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39:AM39">
    <x:cfRule type="colorScale" priority="1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39:AM39">
    <x:cfRule type="colorScale" priority="1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39:AM39">
    <x:cfRule type="cellIs" dxfId="0" priority="128" operator="between">
      <x:formula>0</x:formula>
      <x:formula>1</x:formula>
    </x:cfRule>
  </x:conditionalFormatting>
  <x:conditionalFormatting sqref="AM39:AM39">
    <x:cfRule type="cellIs" dxfId="1" priority="129" operator="equal">
      <x:formula>2</x:formula>
    </x:cfRule>
  </x:conditionalFormatting>
  <x:conditionalFormatting sqref="AM39:AM39">
    <x:cfRule type="cellIs" dxfId="2" priority="130" operator="equal">
      <x:formula>3</x:formula>
    </x:cfRule>
  </x:conditionalFormatting>
  <x:conditionalFormatting sqref="AM39:AM39">
    <x:cfRule type="cellIs" dxfId="2" priority="131" operator="greaterThan">
      <x:formula>3</x:formula>
    </x:cfRule>
  </x:conditionalFormatting>
  <x:conditionalFormatting sqref="AM39:AM39">
    <x:cfRule type="cellIs" dxfId="3" priority="132" operator="equal">
      <x:formula>3</x:formula>
    </x:cfRule>
  </x:conditionalFormatting>
  <x:conditionalFormatting sqref="AM39:AM39">
    <x:cfRule type="cellIs" dxfId="3" priority="133" operator="greaterThan">
      <x:formula>3</x:formula>
    </x:cfRule>
  </x:conditionalFormatting>
  <x:conditionalFormatting sqref="AP38:AP38">
    <x:cfRule type="colorScale" priority="13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38:AP38">
    <x:cfRule type="colorScale" priority="13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38:AP38">
    <x:cfRule type="colorScale" priority="13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38:AP38">
    <x:cfRule type="cellIs" dxfId="0" priority="137" operator="between">
      <x:formula>0</x:formula>
      <x:formula>1</x:formula>
    </x:cfRule>
  </x:conditionalFormatting>
  <x:conditionalFormatting sqref="AP38:AP38">
    <x:cfRule type="cellIs" dxfId="1" priority="138" operator="equal">
      <x:formula>2</x:formula>
    </x:cfRule>
  </x:conditionalFormatting>
  <x:conditionalFormatting sqref="AP38:AP38">
    <x:cfRule type="cellIs" dxfId="2" priority="139" operator="equal">
      <x:formula>3</x:formula>
    </x:cfRule>
  </x:conditionalFormatting>
  <x:conditionalFormatting sqref="AP38:AP38">
    <x:cfRule type="cellIs" dxfId="2" priority="140" operator="greaterThan">
      <x:formula>3</x:formula>
    </x:cfRule>
  </x:conditionalFormatting>
  <x:conditionalFormatting sqref="AP38:AP38">
    <x:cfRule type="cellIs" dxfId="3" priority="141" operator="equal">
      <x:formula>3</x:formula>
    </x:cfRule>
  </x:conditionalFormatting>
  <x:conditionalFormatting sqref="AP38:AP38">
    <x:cfRule type="cellIs" dxfId="3" priority="142" operator="greaterThan">
      <x:formula>3</x:formula>
    </x:cfRule>
  </x:conditionalFormatting>
  <x:conditionalFormatting sqref="AP39:AP39">
    <x:cfRule type="colorScale" priority="1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39:AP39">
    <x:cfRule type="colorScale" priority="1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39:AP39">
    <x:cfRule type="colorScale" priority="14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39:AP39">
    <x:cfRule type="cellIs" dxfId="0" priority="146" operator="between">
      <x:formula>0</x:formula>
      <x:formula>1</x:formula>
    </x:cfRule>
  </x:conditionalFormatting>
  <x:conditionalFormatting sqref="AP39:AP39">
    <x:cfRule type="cellIs" dxfId="1" priority="147" operator="equal">
      <x:formula>2</x:formula>
    </x:cfRule>
  </x:conditionalFormatting>
  <x:conditionalFormatting sqref="AP39:AP39">
    <x:cfRule type="cellIs" dxfId="2" priority="148" operator="equal">
      <x:formula>3</x:formula>
    </x:cfRule>
  </x:conditionalFormatting>
  <x:conditionalFormatting sqref="AP39:AP39">
    <x:cfRule type="cellIs" dxfId="2" priority="149" operator="greaterThan">
      <x:formula>3</x:formula>
    </x:cfRule>
  </x:conditionalFormatting>
  <x:conditionalFormatting sqref="AP39:AP39">
    <x:cfRule type="cellIs" dxfId="3" priority="150" operator="equal">
      <x:formula>3</x:formula>
    </x:cfRule>
  </x:conditionalFormatting>
  <x:conditionalFormatting sqref="AP39:AP39">
    <x:cfRule type="cellIs" dxfId="3" priority="151" operator="greaterThan">
      <x:formula>3</x:formula>
    </x:cfRule>
  </x:conditionalFormatting>
  <x:conditionalFormatting sqref="AS38:AS38">
    <x:cfRule type="colorScale" priority="15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38:AS38">
    <x:cfRule type="colorScale" priority="15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38:AS38">
    <x:cfRule type="colorScale" priority="15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38:AS38">
    <x:cfRule type="cellIs" dxfId="0" priority="155" operator="between">
      <x:formula>0</x:formula>
      <x:formula>1</x:formula>
    </x:cfRule>
  </x:conditionalFormatting>
  <x:conditionalFormatting sqref="AS38:AS38">
    <x:cfRule type="cellIs" dxfId="1" priority="156" operator="equal">
      <x:formula>2</x:formula>
    </x:cfRule>
  </x:conditionalFormatting>
  <x:conditionalFormatting sqref="AS38:AS38">
    <x:cfRule type="cellIs" dxfId="2" priority="157" operator="equal">
      <x:formula>3</x:formula>
    </x:cfRule>
  </x:conditionalFormatting>
  <x:conditionalFormatting sqref="AS38:AS38">
    <x:cfRule type="cellIs" dxfId="2" priority="158" operator="greaterThan">
      <x:formula>3</x:formula>
    </x:cfRule>
  </x:conditionalFormatting>
  <x:conditionalFormatting sqref="AS38:AS38">
    <x:cfRule type="cellIs" dxfId="3" priority="159" operator="equal">
      <x:formula>3</x:formula>
    </x:cfRule>
  </x:conditionalFormatting>
  <x:conditionalFormatting sqref="AS38:AS38">
    <x:cfRule type="cellIs" dxfId="3" priority="160" operator="greaterThan">
      <x:formula>3</x:formula>
    </x:cfRule>
  </x:conditionalFormatting>
  <x:conditionalFormatting sqref="AS39:AS39">
    <x:cfRule type="colorScale" priority="16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39:AS39">
    <x:cfRule type="colorScale" priority="16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39:AS39">
    <x:cfRule type="colorScale" priority="16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39:AS39">
    <x:cfRule type="cellIs" dxfId="0" priority="164" operator="between">
      <x:formula>0</x:formula>
      <x:formula>1</x:formula>
    </x:cfRule>
  </x:conditionalFormatting>
  <x:conditionalFormatting sqref="AS39:AS39">
    <x:cfRule type="cellIs" dxfId="1" priority="165" operator="equal">
      <x:formula>2</x:formula>
    </x:cfRule>
  </x:conditionalFormatting>
  <x:conditionalFormatting sqref="AS39:AS39">
    <x:cfRule type="cellIs" dxfId="2" priority="166" operator="equal">
      <x:formula>3</x:formula>
    </x:cfRule>
  </x:conditionalFormatting>
  <x:conditionalFormatting sqref="AS39:AS39">
    <x:cfRule type="cellIs" dxfId="2" priority="167" operator="greaterThan">
      <x:formula>3</x:formula>
    </x:cfRule>
  </x:conditionalFormatting>
  <x:conditionalFormatting sqref="AS39:AS39">
    <x:cfRule type="cellIs" dxfId="3" priority="168" operator="equal">
      <x:formula>3</x:formula>
    </x:cfRule>
  </x:conditionalFormatting>
  <x:conditionalFormatting sqref="AS39:AS39">
    <x:cfRule type="cellIs" dxfId="3" priority="169" operator="greaterThan">
      <x:formula>3</x:formula>
    </x:cfRule>
  </x:conditionalFormatting>
  <x:conditionalFormatting sqref="AV38:AV38">
    <x:cfRule type="colorScale" priority="1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38:AV38">
    <x:cfRule type="colorScale" priority="1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38:AV38">
    <x:cfRule type="colorScale" priority="17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38:AV38">
    <x:cfRule type="cellIs" dxfId="0" priority="173" operator="between">
      <x:formula>0</x:formula>
      <x:formula>1</x:formula>
    </x:cfRule>
  </x:conditionalFormatting>
  <x:conditionalFormatting sqref="AV38:AV38">
    <x:cfRule type="cellIs" dxfId="1" priority="174" operator="equal">
      <x:formula>2</x:formula>
    </x:cfRule>
  </x:conditionalFormatting>
  <x:conditionalFormatting sqref="AV38:AV38">
    <x:cfRule type="cellIs" dxfId="2" priority="175" operator="equal">
      <x:formula>3</x:formula>
    </x:cfRule>
  </x:conditionalFormatting>
  <x:conditionalFormatting sqref="AV38:AV38">
    <x:cfRule type="cellIs" dxfId="2" priority="176" operator="greaterThan">
      <x:formula>3</x:formula>
    </x:cfRule>
  </x:conditionalFormatting>
  <x:conditionalFormatting sqref="AV38:AV38">
    <x:cfRule type="cellIs" dxfId="3" priority="177" operator="equal">
      <x:formula>3</x:formula>
    </x:cfRule>
  </x:conditionalFormatting>
  <x:conditionalFormatting sqref="AV38:AV38">
    <x:cfRule type="cellIs" dxfId="3" priority="178" operator="greaterThan">
      <x:formula>3</x:formula>
    </x:cfRule>
  </x:conditionalFormatting>
  <x:conditionalFormatting sqref="AV39:AV39">
    <x:cfRule type="colorScale" priority="1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39:AV39">
    <x:cfRule type="colorScale" priority="1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39:AV39">
    <x:cfRule type="colorScale" priority="1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39:AV39">
    <x:cfRule type="cellIs" dxfId="0" priority="182" operator="between">
      <x:formula>0</x:formula>
      <x:formula>1</x:formula>
    </x:cfRule>
  </x:conditionalFormatting>
  <x:conditionalFormatting sqref="AV39:AV39">
    <x:cfRule type="cellIs" dxfId="1" priority="183" operator="equal">
      <x:formula>2</x:formula>
    </x:cfRule>
  </x:conditionalFormatting>
  <x:conditionalFormatting sqref="AV39:AV39">
    <x:cfRule type="cellIs" dxfId="2" priority="184" operator="equal">
      <x:formula>3</x:formula>
    </x:cfRule>
  </x:conditionalFormatting>
  <x:conditionalFormatting sqref="AV39:AV39">
    <x:cfRule type="cellIs" dxfId="2" priority="185" operator="greaterThan">
      <x:formula>3</x:formula>
    </x:cfRule>
  </x:conditionalFormatting>
  <x:conditionalFormatting sqref="AV39:AV39">
    <x:cfRule type="cellIs" dxfId="3" priority="186" operator="equal">
      <x:formula>3</x:formula>
    </x:cfRule>
  </x:conditionalFormatting>
  <x:conditionalFormatting sqref="AV39:AV39">
    <x:cfRule type="cellIs" dxfId="3" priority="187" operator="greaterThan">
      <x:formula>3</x:formula>
    </x:cfRule>
  </x:conditionalFormatting>
  <x:conditionalFormatting sqref="AY38:AY38">
    <x:cfRule type="colorScale" priority="1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38:AY38">
    <x:cfRule type="colorScale" priority="1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38:AY38">
    <x:cfRule type="colorScale" priority="1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38:AY38">
    <x:cfRule type="cellIs" dxfId="0" priority="191" operator="between">
      <x:formula>0</x:formula>
      <x:formula>1</x:formula>
    </x:cfRule>
  </x:conditionalFormatting>
  <x:conditionalFormatting sqref="AY38:AY38">
    <x:cfRule type="cellIs" dxfId="1" priority="192" operator="equal">
      <x:formula>2</x:formula>
    </x:cfRule>
  </x:conditionalFormatting>
  <x:conditionalFormatting sqref="AY38:AY38">
    <x:cfRule type="cellIs" dxfId="2" priority="193" operator="equal">
      <x:formula>3</x:formula>
    </x:cfRule>
  </x:conditionalFormatting>
  <x:conditionalFormatting sqref="AY38:AY38">
    <x:cfRule type="cellIs" dxfId="2" priority="194" operator="greaterThan">
      <x:formula>3</x:formula>
    </x:cfRule>
  </x:conditionalFormatting>
  <x:conditionalFormatting sqref="AY38:AY38">
    <x:cfRule type="cellIs" dxfId="3" priority="195" operator="equal">
      <x:formula>3</x:formula>
    </x:cfRule>
  </x:conditionalFormatting>
  <x:conditionalFormatting sqref="AY38:AY38">
    <x:cfRule type="cellIs" dxfId="3" priority="196" operator="greaterThan">
      <x:formula>3</x:formula>
    </x:cfRule>
  </x:conditionalFormatting>
  <x:conditionalFormatting sqref="AY39:AY39">
    <x:cfRule type="colorScale" priority="19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39:AY39">
    <x:cfRule type="colorScale" priority="19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39:AY39">
    <x:cfRule type="colorScale" priority="19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39:AY39">
    <x:cfRule type="cellIs" dxfId="0" priority="200" operator="between">
      <x:formula>0</x:formula>
      <x:formula>1</x:formula>
    </x:cfRule>
  </x:conditionalFormatting>
  <x:conditionalFormatting sqref="AY39:AY39">
    <x:cfRule type="cellIs" dxfId="1" priority="201" operator="equal">
      <x:formula>2</x:formula>
    </x:cfRule>
  </x:conditionalFormatting>
  <x:conditionalFormatting sqref="AY39:AY39">
    <x:cfRule type="cellIs" dxfId="2" priority="202" operator="equal">
      <x:formula>3</x:formula>
    </x:cfRule>
  </x:conditionalFormatting>
  <x:conditionalFormatting sqref="AY39:AY39">
    <x:cfRule type="cellIs" dxfId="2" priority="203" operator="greaterThan">
      <x:formula>3</x:formula>
    </x:cfRule>
  </x:conditionalFormatting>
  <x:conditionalFormatting sqref="AY39:AY39">
    <x:cfRule type="cellIs" dxfId="3" priority="204" operator="equal">
      <x:formula>3</x:formula>
    </x:cfRule>
  </x:conditionalFormatting>
  <x:conditionalFormatting sqref="AY39:AY39">
    <x:cfRule type="cellIs" dxfId="3" priority="205" operator="greaterThan">
      <x:formula>3</x:formula>
    </x:cfRule>
  </x:conditionalFormatting>
  <x:conditionalFormatting sqref="BB38:BB38">
    <x:cfRule type="colorScale" priority="20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38:BB38">
    <x:cfRule type="colorScale" priority="20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38:BB38">
    <x:cfRule type="colorScale" priority="2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38:BB38">
    <x:cfRule type="cellIs" dxfId="0" priority="209" operator="between">
      <x:formula>0</x:formula>
      <x:formula>1</x:formula>
    </x:cfRule>
  </x:conditionalFormatting>
  <x:conditionalFormatting sqref="BB38:BB38">
    <x:cfRule type="cellIs" dxfId="1" priority="210" operator="equal">
      <x:formula>2</x:formula>
    </x:cfRule>
  </x:conditionalFormatting>
  <x:conditionalFormatting sqref="BB38:BB38">
    <x:cfRule type="cellIs" dxfId="2" priority="211" operator="equal">
      <x:formula>3</x:formula>
    </x:cfRule>
  </x:conditionalFormatting>
  <x:conditionalFormatting sqref="BB38:BB38">
    <x:cfRule type="cellIs" dxfId="2" priority="212" operator="greaterThan">
      <x:formula>3</x:formula>
    </x:cfRule>
  </x:conditionalFormatting>
  <x:conditionalFormatting sqref="BB38:BB38">
    <x:cfRule type="cellIs" dxfId="3" priority="213" operator="equal">
      <x:formula>3</x:formula>
    </x:cfRule>
  </x:conditionalFormatting>
  <x:conditionalFormatting sqref="BB38:BB38">
    <x:cfRule type="cellIs" dxfId="3" priority="214" operator="greaterThan">
      <x:formula>3</x:formula>
    </x:cfRule>
  </x:conditionalFormatting>
  <x:conditionalFormatting sqref="BB39:BB39">
    <x:cfRule type="colorScale" priority="2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39:BB39">
    <x:cfRule type="colorScale" priority="2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39:BB39">
    <x:cfRule type="colorScale" priority="2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39:BB39">
    <x:cfRule type="cellIs" dxfId="0" priority="218" operator="between">
      <x:formula>0</x:formula>
      <x:formula>1</x:formula>
    </x:cfRule>
  </x:conditionalFormatting>
  <x:conditionalFormatting sqref="BB39:BB39">
    <x:cfRule type="cellIs" dxfId="1" priority="219" operator="equal">
      <x:formula>2</x:formula>
    </x:cfRule>
  </x:conditionalFormatting>
  <x:conditionalFormatting sqref="BB39:BB39">
    <x:cfRule type="cellIs" dxfId="2" priority="220" operator="equal">
      <x:formula>3</x:formula>
    </x:cfRule>
  </x:conditionalFormatting>
  <x:conditionalFormatting sqref="BB39:BB39">
    <x:cfRule type="cellIs" dxfId="2" priority="221" operator="greaterThan">
      <x:formula>3</x:formula>
    </x:cfRule>
  </x:conditionalFormatting>
  <x:conditionalFormatting sqref="BB39:BB39">
    <x:cfRule type="cellIs" dxfId="3" priority="222" operator="equal">
      <x:formula>3</x:formula>
    </x:cfRule>
  </x:conditionalFormatting>
  <x:conditionalFormatting sqref="BB39:BB39">
    <x:cfRule type="cellIs" dxfId="3" priority="223" operator="greaterThan">
      <x:formula>3</x:formula>
    </x:cfRule>
  </x:conditionalFormatting>
  <x:conditionalFormatting sqref="BE38:BE38">
    <x:cfRule type="colorScale" priority="22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38:BE38">
    <x:cfRule type="colorScale" priority="22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38:BE38">
    <x:cfRule type="colorScale" priority="22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38:BE38">
    <x:cfRule type="cellIs" dxfId="0" priority="227" operator="between">
      <x:formula>0</x:formula>
      <x:formula>1</x:formula>
    </x:cfRule>
  </x:conditionalFormatting>
  <x:conditionalFormatting sqref="BE38:BE38">
    <x:cfRule type="cellIs" dxfId="1" priority="228" operator="equal">
      <x:formula>2</x:formula>
    </x:cfRule>
  </x:conditionalFormatting>
  <x:conditionalFormatting sqref="BE38:BE38">
    <x:cfRule type="cellIs" dxfId="2" priority="229" operator="equal">
      <x:formula>3</x:formula>
    </x:cfRule>
  </x:conditionalFormatting>
  <x:conditionalFormatting sqref="BE38:BE38">
    <x:cfRule type="cellIs" dxfId="2" priority="230" operator="greaterThan">
      <x:formula>3</x:formula>
    </x:cfRule>
  </x:conditionalFormatting>
  <x:conditionalFormatting sqref="BE38:BE38">
    <x:cfRule type="cellIs" dxfId="3" priority="231" operator="equal">
      <x:formula>3</x:formula>
    </x:cfRule>
  </x:conditionalFormatting>
  <x:conditionalFormatting sqref="BE38:BE38">
    <x:cfRule type="cellIs" dxfId="3" priority="232" operator="greaterThan">
      <x:formula>3</x:formula>
    </x:cfRule>
  </x:conditionalFormatting>
  <x:conditionalFormatting sqref="BE39:BE39">
    <x:cfRule type="colorScale" priority="2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39:BE39">
    <x:cfRule type="colorScale" priority="2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39:BE39">
    <x:cfRule type="colorScale" priority="23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39:BE39">
    <x:cfRule type="cellIs" dxfId="0" priority="236" operator="between">
      <x:formula>0</x:formula>
      <x:formula>1</x:formula>
    </x:cfRule>
  </x:conditionalFormatting>
  <x:conditionalFormatting sqref="BE39:BE39">
    <x:cfRule type="cellIs" dxfId="1" priority="237" operator="equal">
      <x:formula>2</x:formula>
    </x:cfRule>
  </x:conditionalFormatting>
  <x:conditionalFormatting sqref="BE39:BE39">
    <x:cfRule type="cellIs" dxfId="2" priority="238" operator="equal">
      <x:formula>3</x:formula>
    </x:cfRule>
  </x:conditionalFormatting>
  <x:conditionalFormatting sqref="BE39:BE39">
    <x:cfRule type="cellIs" dxfId="2" priority="239" operator="greaterThan">
      <x:formula>3</x:formula>
    </x:cfRule>
  </x:conditionalFormatting>
  <x:conditionalFormatting sqref="BE39:BE39">
    <x:cfRule type="cellIs" dxfId="3" priority="240" operator="equal">
      <x:formula>3</x:formula>
    </x:cfRule>
  </x:conditionalFormatting>
  <x:conditionalFormatting sqref="BE39:BE39">
    <x:cfRule type="cellIs" dxfId="3" priority="241" operator="greaterThan">
      <x:formula>3</x:formula>
    </x:cfRule>
  </x:conditionalFormatting>
  <x:conditionalFormatting sqref="BH38:BH38">
    <x:cfRule type="colorScale" priority="24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38:BH38">
    <x:cfRule type="colorScale" priority="24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38:BH38">
    <x:cfRule type="colorScale" priority="24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38:BH38">
    <x:cfRule type="cellIs" dxfId="0" priority="245" operator="between">
      <x:formula>0</x:formula>
      <x:formula>1</x:formula>
    </x:cfRule>
  </x:conditionalFormatting>
  <x:conditionalFormatting sqref="BH38:BH38">
    <x:cfRule type="cellIs" dxfId="1" priority="246" operator="equal">
      <x:formula>2</x:formula>
    </x:cfRule>
  </x:conditionalFormatting>
  <x:conditionalFormatting sqref="BH38:BH38">
    <x:cfRule type="cellIs" dxfId="2" priority="247" operator="equal">
      <x:formula>3</x:formula>
    </x:cfRule>
  </x:conditionalFormatting>
  <x:conditionalFormatting sqref="BH38:BH38">
    <x:cfRule type="cellIs" dxfId="2" priority="248" operator="greaterThan">
      <x:formula>3</x:formula>
    </x:cfRule>
  </x:conditionalFormatting>
  <x:conditionalFormatting sqref="BH38:BH38">
    <x:cfRule type="cellIs" dxfId="3" priority="249" operator="equal">
      <x:formula>3</x:formula>
    </x:cfRule>
  </x:conditionalFormatting>
  <x:conditionalFormatting sqref="BH38:BH38">
    <x:cfRule type="cellIs" dxfId="3" priority="250" operator="greaterThan">
      <x:formula>3</x:formula>
    </x:cfRule>
  </x:conditionalFormatting>
  <x:conditionalFormatting sqref="BH39:BH39">
    <x:cfRule type="colorScale" priority="25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39:BH39">
    <x:cfRule type="colorScale" priority="25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39:BH39">
    <x:cfRule type="colorScale" priority="25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39:BH39">
    <x:cfRule type="cellIs" dxfId="0" priority="254" operator="between">
      <x:formula>0</x:formula>
      <x:formula>1</x:formula>
    </x:cfRule>
  </x:conditionalFormatting>
  <x:conditionalFormatting sqref="BH39:BH39">
    <x:cfRule type="cellIs" dxfId="1" priority="255" operator="equal">
      <x:formula>2</x:formula>
    </x:cfRule>
  </x:conditionalFormatting>
  <x:conditionalFormatting sqref="BH39:BH39">
    <x:cfRule type="cellIs" dxfId="2" priority="256" operator="equal">
      <x:formula>3</x:formula>
    </x:cfRule>
  </x:conditionalFormatting>
  <x:conditionalFormatting sqref="BH39:BH39">
    <x:cfRule type="cellIs" dxfId="2" priority="257" operator="greaterThan">
      <x:formula>3</x:formula>
    </x:cfRule>
  </x:conditionalFormatting>
  <x:conditionalFormatting sqref="BH39:BH39">
    <x:cfRule type="cellIs" dxfId="3" priority="258" operator="equal">
      <x:formula>3</x:formula>
    </x:cfRule>
  </x:conditionalFormatting>
  <x:conditionalFormatting sqref="BH39:BH39">
    <x:cfRule type="cellIs" dxfId="3" priority="259" operator="greaterThan">
      <x:formula>3</x:formula>
    </x:cfRule>
  </x:conditionalFormatting>
  <x:conditionalFormatting sqref="BK38:BK38">
    <x:cfRule type="colorScale" priority="2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38:BK38">
    <x:cfRule type="colorScale" priority="2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38:BK38">
    <x:cfRule type="colorScale" priority="2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38:BK38">
    <x:cfRule type="cellIs" dxfId="0" priority="263" operator="between">
      <x:formula>0</x:formula>
      <x:formula>1</x:formula>
    </x:cfRule>
  </x:conditionalFormatting>
  <x:conditionalFormatting sqref="BK38:BK38">
    <x:cfRule type="cellIs" dxfId="1" priority="264" operator="equal">
      <x:formula>2</x:formula>
    </x:cfRule>
  </x:conditionalFormatting>
  <x:conditionalFormatting sqref="BK38:BK38">
    <x:cfRule type="cellIs" dxfId="2" priority="265" operator="equal">
      <x:formula>3</x:formula>
    </x:cfRule>
  </x:conditionalFormatting>
  <x:conditionalFormatting sqref="BK38:BK38">
    <x:cfRule type="cellIs" dxfId="2" priority="266" operator="greaterThan">
      <x:formula>3</x:formula>
    </x:cfRule>
  </x:conditionalFormatting>
  <x:conditionalFormatting sqref="BK38:BK38">
    <x:cfRule type="cellIs" dxfId="3" priority="267" operator="equal">
      <x:formula>3</x:formula>
    </x:cfRule>
  </x:conditionalFormatting>
  <x:conditionalFormatting sqref="BK38:BK38">
    <x:cfRule type="cellIs" dxfId="3" priority="268" operator="greaterThan">
      <x:formula>3</x:formula>
    </x:cfRule>
  </x:conditionalFormatting>
  <x:conditionalFormatting sqref="BK39:BK39">
    <x:cfRule type="colorScale" priority="26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39:BK39">
    <x:cfRule type="colorScale" priority="27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39:BK39">
    <x:cfRule type="colorScale" priority="27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39:BK39">
    <x:cfRule type="cellIs" dxfId="0" priority="272" operator="between">
      <x:formula>0</x:formula>
      <x:formula>1</x:formula>
    </x:cfRule>
  </x:conditionalFormatting>
  <x:conditionalFormatting sqref="BK39:BK39">
    <x:cfRule type="cellIs" dxfId="1" priority="273" operator="equal">
      <x:formula>2</x:formula>
    </x:cfRule>
  </x:conditionalFormatting>
  <x:conditionalFormatting sqref="BK39:BK39">
    <x:cfRule type="cellIs" dxfId="2" priority="274" operator="equal">
      <x:formula>3</x:formula>
    </x:cfRule>
  </x:conditionalFormatting>
  <x:conditionalFormatting sqref="BK39:BK39">
    <x:cfRule type="cellIs" dxfId="2" priority="275" operator="greaterThan">
      <x:formula>3</x:formula>
    </x:cfRule>
  </x:conditionalFormatting>
  <x:conditionalFormatting sqref="BK39:BK39">
    <x:cfRule type="cellIs" dxfId="3" priority="276" operator="equal">
      <x:formula>3</x:formula>
    </x:cfRule>
  </x:conditionalFormatting>
  <x:conditionalFormatting sqref="BK39:BK39">
    <x:cfRule type="cellIs" dxfId="3" priority="277" operator="greaterThan">
      <x:formula>3</x:formula>
    </x:cfRule>
  </x:conditionalFormatting>
  <x:conditionalFormatting sqref="BN38:BN38">
    <x:cfRule type="colorScale" priority="27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38:BN38">
    <x:cfRule type="colorScale" priority="27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38:BN38">
    <x:cfRule type="colorScale" priority="28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38:BN38">
    <x:cfRule type="cellIs" dxfId="0" priority="281" operator="between">
      <x:formula>0</x:formula>
      <x:formula>1</x:formula>
    </x:cfRule>
  </x:conditionalFormatting>
  <x:conditionalFormatting sqref="BN38:BN38">
    <x:cfRule type="cellIs" dxfId="1" priority="282" operator="equal">
      <x:formula>2</x:formula>
    </x:cfRule>
  </x:conditionalFormatting>
  <x:conditionalFormatting sqref="BN38:BN38">
    <x:cfRule type="cellIs" dxfId="2" priority="283" operator="equal">
      <x:formula>3</x:formula>
    </x:cfRule>
  </x:conditionalFormatting>
  <x:conditionalFormatting sqref="BN38:BN38">
    <x:cfRule type="cellIs" dxfId="2" priority="284" operator="greaterThan">
      <x:formula>3</x:formula>
    </x:cfRule>
  </x:conditionalFormatting>
  <x:conditionalFormatting sqref="BN38:BN38">
    <x:cfRule type="cellIs" dxfId="3" priority="285" operator="equal">
      <x:formula>3</x:formula>
    </x:cfRule>
  </x:conditionalFormatting>
  <x:conditionalFormatting sqref="BN38:BN38">
    <x:cfRule type="cellIs" dxfId="3" priority="286" operator="greaterThan">
      <x:formula>3</x:formula>
    </x:cfRule>
  </x:conditionalFormatting>
  <x:conditionalFormatting sqref="BN39:BN39">
    <x:cfRule type="colorScale" priority="28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39:BN39">
    <x:cfRule type="colorScale" priority="28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39:BN39">
    <x:cfRule type="colorScale" priority="28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39:BN39">
    <x:cfRule type="cellIs" dxfId="0" priority="290" operator="between">
      <x:formula>0</x:formula>
      <x:formula>1</x:formula>
    </x:cfRule>
  </x:conditionalFormatting>
  <x:conditionalFormatting sqref="BN39:BN39">
    <x:cfRule type="cellIs" dxfId="1" priority="291" operator="equal">
      <x:formula>2</x:formula>
    </x:cfRule>
  </x:conditionalFormatting>
  <x:conditionalFormatting sqref="BN39:BN39">
    <x:cfRule type="cellIs" dxfId="2" priority="292" operator="equal">
      <x:formula>3</x:formula>
    </x:cfRule>
  </x:conditionalFormatting>
  <x:conditionalFormatting sqref="BN39:BN39">
    <x:cfRule type="cellIs" dxfId="2" priority="293" operator="greaterThan">
      <x:formula>3</x:formula>
    </x:cfRule>
  </x:conditionalFormatting>
  <x:conditionalFormatting sqref="BN39:BN39">
    <x:cfRule type="cellIs" dxfId="3" priority="294" operator="equal">
      <x:formula>3</x:formula>
    </x:cfRule>
  </x:conditionalFormatting>
  <x:conditionalFormatting sqref="BN39:BN39">
    <x:cfRule type="cellIs" dxfId="3" priority="295" operator="greaterThan">
      <x:formula>3</x:formula>
    </x:cfRule>
  </x:conditionalFormatting>
  <x:conditionalFormatting sqref="X4:X4">
    <x:cfRule type="colorScale" priority="29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4:X4">
    <x:cfRule type="colorScale" priority="29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4:X4">
    <x:cfRule type="colorScale" priority="29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37">
    <x:cfRule type="colorScale" priority="29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5:X37">
    <x:cfRule type="colorScale" priority="30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5:X37">
    <x:cfRule type="colorScale" priority="30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4:AA4">
    <x:cfRule type="colorScale" priority="30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4:AA4">
    <x:cfRule type="colorScale" priority="30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37">
    <x:cfRule type="colorScale" priority="3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5:AA37">
    <x:cfRule type="colorScale" priority="3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5:AA37">
    <x:cfRule type="colorScale" priority="3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4:AD4">
    <x:cfRule type="colorScale" priority="30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4:AD4">
    <x:cfRule type="colorScale" priority="30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1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37">
    <x:cfRule type="colorScale" priority="31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5:AD37">
    <x:cfRule type="colorScale" priority="31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5:AD37">
    <x:cfRule type="colorScale" priority="31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4:AG4">
    <x:cfRule type="colorScale" priority="31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4:AG4">
    <x:cfRule type="colorScale" priority="31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37">
    <x:cfRule type="colorScale" priority="31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5:AG37">
    <x:cfRule type="colorScale" priority="31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5:AG37">
    <x:cfRule type="colorScale" priority="31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4:AJ4">
    <x:cfRule type="colorScale" priority="32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4:AJ4">
    <x:cfRule type="colorScale" priority="32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37">
    <x:cfRule type="colorScale" priority="3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5:AJ37">
    <x:cfRule type="colorScale" priority="3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5:AJ37">
    <x:cfRule type="colorScale" priority="32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4:AM4">
    <x:cfRule type="colorScale" priority="32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4:AM4">
    <x:cfRule type="colorScale" priority="32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37">
    <x:cfRule type="colorScale" priority="32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5:AM37">
    <x:cfRule type="colorScale" priority="33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5:AM37">
    <x:cfRule type="colorScale" priority="33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4:AP4">
    <x:cfRule type="colorScale" priority="33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4:AP4">
    <x:cfRule type="colorScale" priority="33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3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37">
    <x:cfRule type="colorScale" priority="33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5:AP37">
    <x:cfRule type="colorScale" priority="33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5:AP37">
    <x:cfRule type="colorScale" priority="33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4:AS4">
    <x:cfRule type="colorScale" priority="33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4:AS4">
    <x:cfRule type="colorScale" priority="33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4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37">
    <x:cfRule type="colorScale" priority="34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5:AS37">
    <x:cfRule type="colorScale" priority="34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5:AS37">
    <x:cfRule type="colorScale" priority="34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4:AV4">
    <x:cfRule type="colorScale" priority="34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4:AV4">
    <x:cfRule type="colorScale" priority="34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4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37">
    <x:cfRule type="colorScale" priority="34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5:AV37">
    <x:cfRule type="colorScale" priority="34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5:AV37">
    <x:cfRule type="colorScale" priority="34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4:AY4">
    <x:cfRule type="colorScale" priority="3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4:AY4">
    <x:cfRule type="colorScale" priority="3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37">
    <x:cfRule type="colorScale" priority="35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5:AY37">
    <x:cfRule type="colorScale" priority="35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5:AY37">
    <x:cfRule type="colorScale" priority="35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4:BB4">
    <x:cfRule type="colorScale" priority="35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4:BB4">
    <x:cfRule type="colorScale" priority="35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5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37">
    <x:cfRule type="colorScale" priority="35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5:BB37">
    <x:cfRule type="colorScale" priority="36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5:BB37">
    <x:cfRule type="colorScale" priority="36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4:BE4">
    <x:cfRule type="colorScale" priority="36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4:BE4">
    <x:cfRule type="colorScale" priority="36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6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37">
    <x:cfRule type="colorScale" priority="36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5:BE37">
    <x:cfRule type="colorScale" priority="36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5:BE37">
    <x:cfRule type="colorScale" priority="36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4:BH4">
    <x:cfRule type="colorScale" priority="3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4:BH4">
    <x:cfRule type="colorScale" priority="3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7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37">
    <x:cfRule type="colorScale" priority="37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5:BH37">
    <x:cfRule type="colorScale" priority="37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5:BH37">
    <x:cfRule type="colorScale" priority="37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4:BK4">
    <x:cfRule type="colorScale" priority="37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4:BK4">
    <x:cfRule type="colorScale" priority="37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7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37">
    <x:cfRule type="colorScale" priority="37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5:BK37">
    <x:cfRule type="colorScale" priority="37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5:BK37">
    <x:cfRule type="colorScale" priority="37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4:BN4">
    <x:cfRule type="colorScale" priority="38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4:BN4">
    <x:cfRule type="colorScale" priority="38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8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37">
    <x:cfRule type="colorScale" priority="38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5:BN37">
    <x:cfRule type="colorScale" priority="38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5:BN37">
    <x:cfRule type="colorScale" priority="38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4:BT37">
    <x:cfRule type="colorScale" priority="3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4:BT37">
    <x:cfRule type="colorScale" priority="3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4:BT37">
    <x:cfRule type="colorScale" priority="38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38:BU38">
    <x:cfRule type="colorScale" priority="38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38:BU38">
    <x:cfRule type="colorScale" priority="39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38:BU38">
    <x:cfRule type="colorScale" priority="39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38:BU38">
    <x:cfRule type="cellIs" dxfId="4" priority="392" operator="equal">
      <x:formula>0</x:formula>
    </x:cfRule>
  </x:conditionalFormatting>
  <x:conditionalFormatting sqref="BR38:BU38">
    <x:cfRule type="cellIs" dxfId="5" priority="393" operator="lessThan">
      <x:formula>9</x:formula>
    </x:cfRule>
  </x:conditionalFormatting>
  <x:conditionalFormatting sqref="BR38:BU38">
    <x:cfRule type="cellIs" dxfId="3" priority="394" operator="equal">
      <x:formula>9</x:formula>
    </x:cfRule>
  </x:conditionalFormatting>
  <x:conditionalFormatting sqref="BR38:BU38">
    <x:cfRule type="cellIs" dxfId="3" priority="395" operator="greaterThan">
      <x:formula>9</x:formula>
    </x:cfRule>
  </x:conditionalFormatting>
  <x:conditionalFormatting sqref="BR39:BU39">
    <x:cfRule type="colorScale" priority="39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39:BU39">
    <x:cfRule type="colorScale" priority="39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39:BU39">
    <x:cfRule type="colorScale" priority="39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39:BU39">
    <x:cfRule type="cellIs" dxfId="4" priority="399" operator="equal">
      <x:formula>0</x:formula>
    </x:cfRule>
  </x:conditionalFormatting>
  <x:conditionalFormatting sqref="BR39:BU39">
    <x:cfRule type="cellIs" dxfId="5" priority="400" operator="lessThan">
      <x:formula>9</x:formula>
    </x:cfRule>
  </x:conditionalFormatting>
  <x:conditionalFormatting sqref="BR39:BU39">
    <x:cfRule type="cellIs" dxfId="3" priority="401" operator="equal">
      <x:formula>9</x:formula>
    </x:cfRule>
  </x:conditionalFormatting>
  <x:conditionalFormatting sqref="BR39:BU39">
    <x:cfRule type="cellIs" dxfId="3" priority="402" operator="greaterThan">
      <x:formula>9</x:formula>
    </x:cfRule>
  </x:conditionalFormatting>
  <x:conditionalFormatting sqref="BU4:BU37">
    <x:cfRule type="colorScale" priority="40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U4:BU37">
    <x:cfRule type="colorScale" priority="40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U4:BU37">
    <x:cfRule type="colorScale" priority="40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38:BV38">
    <x:cfRule type="colorScale" priority="40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38:BV38">
    <x:cfRule type="colorScale" priority="40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38:BV38">
    <x:cfRule type="colorScale" priority="4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38:BV38">
    <x:cfRule type="cellIs" dxfId="4" priority="409" operator="equal">
      <x:formula>0</x:formula>
    </x:cfRule>
  </x:conditionalFormatting>
  <x:conditionalFormatting sqref="BV38:BV38">
    <x:cfRule type="cellIs" dxfId="5" priority="410" operator="lessThan">
      <x:formula>9</x:formula>
    </x:cfRule>
  </x:conditionalFormatting>
  <x:conditionalFormatting sqref="BV38:BV38">
    <x:cfRule type="cellIs" dxfId="3" priority="411" operator="equal">
      <x:formula>9</x:formula>
    </x:cfRule>
  </x:conditionalFormatting>
  <x:conditionalFormatting sqref="BV38:BV38">
    <x:cfRule type="cellIs" dxfId="3" priority="412" operator="greaterThan">
      <x:formula>9</x:formula>
    </x:cfRule>
  </x:conditionalFormatting>
  <x:conditionalFormatting sqref="BV39:BV39">
    <x:cfRule type="colorScale" priority="41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39:BV39">
    <x:cfRule type="colorScale" priority="41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39:BV39">
    <x:cfRule type="colorScale" priority="41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39:BV39">
    <x:cfRule type="cellIs" dxfId="4" priority="416" operator="equal">
      <x:formula>0</x:formula>
    </x:cfRule>
  </x:conditionalFormatting>
  <x:conditionalFormatting sqref="BV39:BV39">
    <x:cfRule type="cellIs" dxfId="5" priority="417" operator="lessThan">
      <x:formula>9</x:formula>
    </x:cfRule>
  </x:conditionalFormatting>
  <x:conditionalFormatting sqref="BV39:BV39">
    <x:cfRule type="cellIs" dxfId="3" priority="418" operator="equal">
      <x:formula>9</x:formula>
    </x:cfRule>
  </x:conditionalFormatting>
  <x:conditionalFormatting sqref="BV39:BV39">
    <x:cfRule type="cellIs" dxfId="3" priority="419" operator="greaterThan">
      <x:formula>9</x:formula>
    </x:cfRule>
  </x:conditionalFormatting>
  <x:conditionalFormatting sqref="BV4:BV37">
    <x:cfRule type="colorScale" priority="42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4:BV37">
    <x:cfRule type="colorScale" priority="42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4:BV37">
    <x:cfRule type="colorScale" priority="4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CF4:CF38">
    <x:cfRule type="cellIs" dxfId="6" priority="423" operator="equal">
      <x:formula>"NON"</x:formula>
    </x:cfRule>
  </x:conditionalFormatting>
  <x:conditionalFormatting sqref="CF4:CF38">
    <x:cfRule type="cellIs" dxfId="3" priority="424" operator="equal">
      <x:formula>"OUI"</x:formula>
    </x:cfRule>
  </x:conditionalFormatting>
  <x:dataValidations count="1">
    <x:dataValidation type="list" allowBlank="1" showErrorMessage="1" sqref="CF4:CF38">
      <x:formula1>"OUI,NON"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4.430000305175781" defaultRowHeight="15"/>
  <x:cols>
    <x:col min="1" max="1" width="3.430000066757202" customWidth="1"/>
    <x:col min="2" max="2" width="23.139999389648438" customWidth="1"/>
    <x:col min="3" max="3" width="12.710000038146973" customWidth="1"/>
    <x:col min="4" max="11" width="8.859999656677246" customWidth="1"/>
    <x:col min="12" max="12" width="12.859999656677246" customWidth="1"/>
    <x:col min="13" max="13" width="13.140000343322754" customWidth="1"/>
    <x:col min="14" max="14" width="13.430000305175781" customWidth="1"/>
    <x:col min="15" max="15" width="8.859999656677246" customWidth="1"/>
    <x:col min="16" max="16" width="17.139999389648438" customWidth="1"/>
    <x:col min="17" max="17" width="8.859999656677246" customWidth="1"/>
    <x:col min="18" max="19" width="16.860000610351562" customWidth="1"/>
    <x:col min="20" max="20" width="8.859999656677246" customWidth="1"/>
    <x:col min="21" max="22" width="14.289999961853027" customWidth="1"/>
    <x:col min="23" max="23" width="8.859999656677246" customWidth="1"/>
    <x:col min="24" max="24" width="14.430000305175781" customWidth="1"/>
    <x:col min="25" max="26" width="8.859999656677246" customWidth="1"/>
    <x:col min="27" max="27" width="17.709999084472656" customWidth="1"/>
    <x:col min="28" max="29" width="8.859999656677246" customWidth="1"/>
    <x:col min="30" max="30" width="14.569999694824219" customWidth="1"/>
    <x:col min="31" max="32" width="8.859999656677246" customWidth="1"/>
    <x:col min="33" max="33" width="16.43000030517578" customWidth="1"/>
    <x:col min="34" max="35" width="8.859999656677246" customWidth="1"/>
    <x:col min="36" max="36" width="13.430000305175781" customWidth="1"/>
    <x:col min="37" max="38" width="8.859999656677246" customWidth="1"/>
    <x:col min="39" max="39" width="14" customWidth="1"/>
    <x:col min="40" max="41" width="8.859999656677246" customWidth="1"/>
    <x:col min="42" max="42" width="15.140000343322754" customWidth="1"/>
    <x:col min="43" max="44" width="8.859999656677246" customWidth="1"/>
    <x:col min="45" max="48" width="13.289999961853027" customWidth="1"/>
    <x:col min="49" max="50" width="8.859999656677246" customWidth="1"/>
    <x:col min="51" max="51" width="11.859999656677246" customWidth="1"/>
    <x:col min="52" max="53" width="8.859999656677246" customWidth="1"/>
    <x:col min="54" max="54" width="17.43000030517578" customWidth="1"/>
    <x:col min="55" max="56" width="8.859999656677246" customWidth="1"/>
    <x:col min="57" max="57" width="15.140000343322754" customWidth="1"/>
    <x:col min="58" max="59" width="8.859999656677246" customWidth="1"/>
    <x:col min="60" max="60" width="19.43000030517578" customWidth="1"/>
    <x:col min="61" max="63" width="12.140000343322754" customWidth="1"/>
    <x:col min="64" max="65" width="8.859999656677246" customWidth="1"/>
    <x:col min="66" max="66" width="14.569999694824219" customWidth="1"/>
    <x:col min="67" max="68" width="8.859999656677246" customWidth="1"/>
    <x:col min="69" max="69" width="17.139999389648438" customWidth="1"/>
    <x:col min="70" max="70" width="13.569999694824219" customWidth="1"/>
    <x:col min="71" max="71" width="10.430000305175781" customWidth="1"/>
    <x:col min="72" max="73" width="10.569999694824219" customWidth="1"/>
    <x:col min="74" max="74" width="8.859999656677246" customWidth="1"/>
    <x:col min="75" max="75" width="14.430000305175781" customWidth="1"/>
    <x:col min="76" max="80" width="8.859999656677246" customWidth="1"/>
    <x:col min="81" max="81" width="10.710000038146973" customWidth="1"/>
    <x:col min="82" max="82" width="12.289999961853027" customWidth="1"/>
    <x:col min="83" max="83" width="8.859999656677246" customWidth="1"/>
    <x:col min="84" max="84" width="14.569999694824219" customWidth="1"/>
  </x:cols>
  <x:sheetData>
    <x:row r="1" ht="15.75" customHeight="1">
      <x:c r="A1" s="1"/>
      <x:c r="B1" s="2" t="s">
        <x:v>0</x:v>
      </x:c>
      <x:c r="C1" s="3" t="s">
        <x:v>1</x:v>
      </x:c>
      <x:c r="D1" s="4" t="s">
        <x:v>2</x:v>
      </x:c>
      <x:c r="E1" s="5"/>
      <x:c r="F1" s="6"/>
      <x:c r="G1" s="7" t="s">
        <x:v>3</x:v>
      </x:c>
      <x:c r="H1" s="5"/>
      <x:c r="I1" s="8"/>
      <x:c r="J1" s="9" t="s">
        <x:v>4</x:v>
      </x:c>
      <x:c r="K1" s="5"/>
      <x:c r="L1" s="6"/>
      <x:c r="M1" s="10" t="s">
        <x:v>5</x:v>
      </x:c>
      <x:c r="N1" s="11"/>
      <x:c r="O1" s="11"/>
      <x:c r="P1" s="11"/>
      <x:c r="Q1" s="11"/>
      <x:c r="R1" s="12"/>
      <x:c r="S1" s="13" t="s">
        <x:v>6</x:v>
      </x:c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  <x:c r="BA1" s="11"/>
      <x:c r="BB1" s="11"/>
      <x:c r="BC1" s="11"/>
      <x:c r="BD1" s="11"/>
      <x:c r="BE1" s="11"/>
      <x:c r="BF1" s="11"/>
      <x:c r="BG1" s="11"/>
      <x:c r="BH1" s="11"/>
      <x:c r="BI1" s="11"/>
      <x:c r="BJ1" s="11"/>
      <x:c r="BK1" s="11"/>
      <x:c r="BL1" s="11"/>
      <x:c r="BM1" s="11"/>
      <x:c r="BN1" s="11"/>
      <x:c r="BO1" s="11"/>
      <x:c r="BP1" s="11"/>
      <x:c r="BQ1" s="11"/>
      <x:c r="BR1" s="11"/>
      <x:c r="BS1" s="11"/>
      <x:c r="BT1" s="11"/>
      <x:c r="BU1" s="11"/>
      <x:c r="BV1" s="14"/>
      <x:c r="BW1" s="15" t="s">
        <x:v>7</x:v>
      </x:c>
      <x:c r="BX1" s="11"/>
      <x:c r="BY1" s="11"/>
      <x:c r="BZ1" s="11"/>
      <x:c r="CA1" s="14"/>
      <x:c r="CB1" s="16" t="s">
        <x:v>8</x:v>
      </x:c>
      <x:c r="CC1" s="11"/>
      <x:c r="CD1" s="11"/>
      <x:c r="CE1" s="11"/>
      <x:c r="CF1" s="14"/>
    </x:row>
    <x:row r="2" ht="15.75" customHeight="1">
      <x:c r="A2" s="1"/>
      <x:c r="B2" s="17"/>
      <x:c r="C2" s="18"/>
      <x:c r="D2" s="19"/>
      <x:c r="E2" s="20"/>
      <x:c r="F2" s="21"/>
      <x:c r="G2" s="22"/>
      <x:c r="H2" s="23"/>
      <x:c r="I2" s="24"/>
      <x:c r="J2" s="25"/>
      <x:c r="K2" s="20"/>
      <x:c r="L2" s="21"/>
      <x:c r="M2" s="26" t="s">
        <x:v>9</x:v>
      </x:c>
      <x:c r="N2" s="27"/>
      <x:c r="O2" s="26" t="s">
        <x:v>10</x:v>
      </x:c>
      <x:c r="P2" s="27"/>
      <x:c r="Q2" s="26" t="s">
        <x:v>11</x:v>
      </x:c>
      <x:c r="R2" s="27"/>
      <x:c r="S2" s="28" t="s">
        <x:v>12</x:v>
      </x:c>
      <x:c r="T2" s="29"/>
      <x:c r="U2" s="27"/>
      <x:c r="V2" s="28" t="s">
        <x:v>13</x:v>
      </x:c>
      <x:c r="W2" s="29"/>
      <x:c r="X2" s="27"/>
      <x:c r="Y2" s="30" t="s">
        <x:v>14</x:v>
      </x:c>
      <x:c r="Z2" s="29"/>
      <x:c r="AA2" s="27"/>
      <x:c r="AB2" s="28" t="s">
        <x:v>15</x:v>
      </x:c>
      <x:c r="AC2" s="29"/>
      <x:c r="AD2" s="27"/>
      <x:c r="AE2" s="28" t="s">
        <x:v>16</x:v>
      </x:c>
      <x:c r="AF2" s="29"/>
      <x:c r="AG2" s="27"/>
      <x:c r="AH2" s="28" t="s">
        <x:v>17</x:v>
      </x:c>
      <x:c r="AI2" s="29"/>
      <x:c r="AJ2" s="27"/>
      <x:c r="AK2" s="28" t="s">
        <x:v>18</x:v>
      </x:c>
      <x:c r="AL2" s="29"/>
      <x:c r="AM2" s="27"/>
      <x:c r="AN2" s="28" t="s">
        <x:v>19</x:v>
      </x:c>
      <x:c r="AO2" s="29"/>
      <x:c r="AP2" s="27"/>
      <x:c r="AQ2" s="28" t="s">
        <x:v>20</x:v>
      </x:c>
      <x:c r="AR2" s="29"/>
      <x:c r="AS2" s="27"/>
      <x:c r="AT2" s="31"/>
      <x:c r="AU2" s="31" t="s">
        <x:v>21</x:v>
      </x:c>
      <x:c r="AV2" s="31"/>
      <x:c r="AW2" s="30" t="s">
        <x:v>22</x:v>
      </x:c>
      <x:c r="AX2" s="29"/>
      <x:c r="AY2" s="27"/>
      <x:c r="AZ2" s="30" t="s">
        <x:v>23</x:v>
      </x:c>
      <x:c r="BA2" s="29"/>
      <x:c r="BB2" s="27"/>
      <x:c r="BC2" s="28" t="s">
        <x:v>24</x:v>
      </x:c>
      <x:c r="BD2" s="29"/>
      <x:c r="BE2" s="27"/>
      <x:c r="BF2" s="30" t="s">
        <x:v>25</x:v>
      </x:c>
      <x:c r="BG2" s="29"/>
      <x:c r="BH2" s="27"/>
      <x:c r="BI2" s="32" t="s">
        <x:v>26</x:v>
      </x:c>
      <x:c r="BJ2" s="33"/>
      <x:c r="BK2" s="34"/>
      <x:c r="BL2" s="30" t="s">
        <x:v>27</x:v>
      </x:c>
      <x:c r="BM2" s="29"/>
      <x:c r="BN2" s="27"/>
      <x:c r="BO2" s="30" t="s">
        <x:v>28</x:v>
      </x:c>
      <x:c r="BP2" s="29"/>
      <x:c r="BQ2" s="27"/>
      <x:c r="BR2" s="26" t="s">
        <x:v>29</x:v>
      </x:c>
      <x:c r="BS2" s="29"/>
      <x:c r="BT2" s="29"/>
      <x:c r="BU2" s="29"/>
      <x:c r="BV2" s="35"/>
      <x:c r="BW2" s="36" t="s">
        <x:v>30</x:v>
      </x:c>
      <x:c r="BX2" s="37" t="s">
        <x:v>31</x:v>
      </x:c>
      <x:c r="BY2" s="11"/>
      <x:c r="BZ2" s="11"/>
      <x:c r="CA2" s="14"/>
      <x:c r="CB2" s="38" t="s">
        <x:v>32</x:v>
      </x:c>
      <x:c r="CC2" s="29"/>
      <x:c r="CD2" s="29"/>
      <x:c r="CE2" s="29"/>
      <x:c r="CF2" s="39"/>
    </x:row>
    <x:row r="3" ht="15.75" customHeight="1">
      <x:c r="A3" s="40" t="s">
        <x:v>33</x:v>
      </x:c>
      <x:c r="B3" s="41"/>
      <x:c r="C3" s="42"/>
      <x:c r="D3" s="43" t="s">
        <x:v>34</x:v>
      </x:c>
      <x:c r="E3" s="43" t="s">
        <x:v>35</x:v>
      </x:c>
      <x:c r="F3" s="44" t="s">
        <x:v>36</x:v>
      </x:c>
      <x:c r="G3" s="45" t="s">
        <x:v>37</x:v>
      </x:c>
      <x:c r="H3" s="46" t="s">
        <x:v>38</x:v>
      </x:c>
      <x:c r="I3" s="45" t="s">
        <x:v>39</x:v>
      </x:c>
      <x:c r="J3" s="47" t="s">
        <x:v>40</x:v>
      </x:c>
      <x:c r="K3" s="47" t="s">
        <x:v>41</x:v>
      </x:c>
      <x:c r="L3" s="47" t="s">
        <x:v>11</x:v>
      </x:c>
      <x:c r="M3" s="48" t="s">
        <x:v>35</x:v>
      </x:c>
      <x:c r="N3" s="48" t="s">
        <x:v>42</x:v>
      </x:c>
      <x:c r="O3" s="48" t="s">
        <x:v>35</x:v>
      </x:c>
      <x:c r="P3" s="47" t="s">
        <x:v>42</x:v>
      </x:c>
      <x:c r="Q3" s="48" t="s">
        <x:v>35</x:v>
      </x:c>
      <x:c r="R3" s="47" t="s">
        <x:v>42</x:v>
      </x:c>
      <x:c r="S3" s="49" t="s">
        <x:v>43</x:v>
      </x:c>
      <x:c r="T3" s="50" t="s">
        <x:v>44</x:v>
      </x:c>
      <x:c r="U3" s="51" t="s">
        <x:v>45</x:v>
      </x:c>
      <x:c r="V3" s="49" t="s">
        <x:v>46</x:v>
      </x:c>
      <x:c r="W3" s="50" t="s">
        <x:v>44</x:v>
      </x:c>
      <x:c r="X3" s="51" t="s">
        <x:v>45</x:v>
      </x:c>
      <x:c r="Y3" s="49" t="s">
        <x:v>46</x:v>
      </x:c>
      <x:c r="Z3" s="50" t="s">
        <x:v>44</x:v>
      </x:c>
      <x:c r="AA3" s="51" t="s">
        <x:v>45</x:v>
      </x:c>
      <x:c r="AB3" s="49" t="s">
        <x:v>46</x:v>
      </x:c>
      <x:c r="AC3" s="50" t="s">
        <x:v>44</x:v>
      </x:c>
      <x:c r="AD3" s="51" t="s">
        <x:v>45</x:v>
      </x:c>
      <x:c r="AE3" s="49" t="s">
        <x:v>46</x:v>
      </x:c>
      <x:c r="AF3" s="50" t="s">
        <x:v>44</x:v>
      </x:c>
      <x:c r="AG3" s="51" t="s">
        <x:v>45</x:v>
      </x:c>
      <x:c r="AH3" s="49" t="s">
        <x:v>46</x:v>
      </x:c>
      <x:c r="AI3" s="50" t="s">
        <x:v>44</x:v>
      </x:c>
      <x:c r="AJ3" s="51" t="s">
        <x:v>45</x:v>
      </x:c>
      <x:c r="AK3" s="49" t="s">
        <x:v>46</x:v>
      </x:c>
      <x:c r="AL3" s="50" t="s">
        <x:v>44</x:v>
      </x:c>
      <x:c r="AM3" s="51" t="s">
        <x:v>45</x:v>
      </x:c>
      <x:c r="AN3" s="49" t="s">
        <x:v>46</x:v>
      </x:c>
      <x:c r="AO3" s="50" t="s">
        <x:v>44</x:v>
      </x:c>
      <x:c r="AP3" s="51" t="s">
        <x:v>45</x:v>
      </x:c>
      <x:c r="AQ3" s="49" t="s">
        <x:v>46</x:v>
      </x:c>
      <x:c r="AR3" s="50" t="s">
        <x:v>44</x:v>
      </x:c>
      <x:c r="AS3" s="51" t="s">
        <x:v>45</x:v>
      </x:c>
      <x:c r="AT3" s="49" t="s">
        <x:v>46</x:v>
      </x:c>
      <x:c r="AU3" s="50" t="s">
        <x:v>44</x:v>
      </x:c>
      <x:c r="AV3" s="51" t="s">
        <x:v>45</x:v>
      </x:c>
      <x:c r="AW3" s="49" t="s">
        <x:v>46</x:v>
      </x:c>
      <x:c r="AX3" s="50" t="s">
        <x:v>44</x:v>
      </x:c>
      <x:c r="AY3" s="51" t="s">
        <x:v>45</x:v>
      </x:c>
      <x:c r="AZ3" s="49" t="s">
        <x:v>46</x:v>
      </x:c>
      <x:c r="BA3" s="50" t="s">
        <x:v>44</x:v>
      </x:c>
      <x:c r="BB3" s="51" t="s">
        <x:v>45</x:v>
      </x:c>
      <x:c r="BC3" s="49" t="s">
        <x:v>46</x:v>
      </x:c>
      <x:c r="BD3" s="50" t="s">
        <x:v>44</x:v>
      </x:c>
      <x:c r="BE3" s="51" t="s">
        <x:v>45</x:v>
      </x:c>
      <x:c r="BF3" s="49" t="s">
        <x:v>46</x:v>
      </x:c>
      <x:c r="BG3" s="50" t="s">
        <x:v>44</x:v>
      </x:c>
      <x:c r="BH3" s="51" t="s">
        <x:v>45</x:v>
      </x:c>
      <x:c r="BI3" s="49" t="s">
        <x:v>46</x:v>
      </x:c>
      <x:c r="BJ3" s="50" t="s">
        <x:v>44</x:v>
      </x:c>
      <x:c r="BK3" s="51" t="s">
        <x:v>45</x:v>
      </x:c>
      <x:c r="BL3" s="49" t="s">
        <x:v>46</x:v>
      </x:c>
      <x:c r="BM3" s="50" t="s">
        <x:v>44</x:v>
      </x:c>
      <x:c r="BN3" s="51" t="s">
        <x:v>45</x:v>
      </x:c>
      <x:c r="BO3" s="50" t="s">
        <x:v>47</x:v>
      </x:c>
      <x:c r="BP3" s="50" t="s">
        <x:v>48</x:v>
      </x:c>
      <x:c r="BQ3" s="52" t="s">
        <x:v>49</x:v>
      </x:c>
      <x:c r="BR3" s="53" t="s">
        <x:v>50</x:v>
      </x:c>
      <x:c r="BS3" s="53" t="s">
        <x:v>51</x:v>
      </x:c>
      <x:c r="BT3" s="53" t="s">
        <x:v>52</x:v>
      </x:c>
      <x:c r="BU3" s="53" t="s">
        <x:v>53</x:v>
      </x:c>
      <x:c r="BV3" s="54" t="s">
        <x:v>54</x:v>
      </x:c>
      <x:c r="BW3" s="55"/>
      <x:c r="BX3" s="56" t="s">
        <x:v>55</x:v>
      </x:c>
      <x:c r="BY3" s="57" t="s">
        <x:v>56</x:v>
      </x:c>
      <x:c r="BZ3" s="57" t="s">
        <x:v>57</x:v>
      </x:c>
      <x:c r="CA3" s="57" t="s">
        <x:v>58</x:v>
      </x:c>
      <x:c r="CB3" s="58" t="s">
        <x:v>59</x:v>
      </x:c>
      <x:c r="CC3" s="59" t="s">
        <x:v>60</x:v>
      </x:c>
      <x:c r="CD3" s="60" t="s">
        <x:v>61</x:v>
      </x:c>
      <x:c r="CE3" s="59" t="s">
        <x:v>62</x:v>
      </x:c>
      <x:c r="CF3" s="61" t="s">
        <x:v>63</x:v>
      </x:c>
    </x:row>
    <x:row r="4" ht="15.75" customHeight="1">
      <x:c r="A4" s="62">
        <x:v>1.0</x:v>
      </x:c>
      <x:c r="B4" s="63" t="s">
        <x:v>217</x:v>
      </x:c>
      <x:c r="C4" s="64">
        <x:v>15872.0</x:v>
      </x:c>
      <x:c r="D4" s="65"/>
      <x:c r="E4" s="65"/>
      <x:c r="F4" s="66" t="n">
        <x:f t="shared" ref="F4:F28" si="1">IFERROR(E4/D4,"0")</x:f>
        <x:v>0</x:v>
      </x:c>
      <x:c r="G4" s="67" t="n">
        <x:f t="shared" ref="G4:G28" si="2">(C4*0.04*9/25)</x:f>
        <x:v>228.5568</x:v>
      </x:c>
      <x:c r="H4" s="67" t="n">
        <x:f t="shared" ref="H4:H28" si="3">G4/12</x:f>
        <x:v>19.046400000000002</x:v>
      </x:c>
      <x:c r="I4" s="67" t="n">
        <x:f t="shared" ref="I4:I28" si="4">+G4/52</x:f>
        <x:v>4.395323076923077</x:v>
      </x:c>
      <x:c r="J4" s="68"/>
      <x:c r="K4" s="68"/>
      <x:c r="L4" s="68"/>
      <x:c r="M4" s="69"/>
      <x:c r="N4" s="66" t="n">
        <x:f t="shared" ref="N4:N29" si="5">IFERROR(M4/J4,"0")</x:f>
        <x:v>0</x:v>
      </x:c>
      <x:c r="O4" s="69"/>
      <x:c r="P4" s="66" t="n">
        <x:f t="shared" ref="P4:P28" si="6">IFERROR(O4/K4,"0")</x:f>
        <x:v>0</x:v>
      </x:c>
      <x:c r="Q4" s="65"/>
      <x:c r="R4" s="66" t="n">
        <x:f t="shared" ref="R4:R29" si="7">IFERROR(Q4/L4,"0")</x:f>
        <x:v>0</x:v>
      </x:c>
      <x:c r="S4" s="67" t="n">
        <x:f t="shared" ref="S4:S30" si="8">CEILING((C4*0.04*0.95*1.43)/52,20)</x:f>
        <x:v>20</x:v>
      </x:c>
      <x:c r="T4" s="70"/>
      <x:c r="U4" s="72" t="n">
        <x:f t="shared" ref="U4:U28" si="9">T4/S4</x:f>
        <x:v>0</x:v>
      </x:c>
      <x:c r="V4" s="73" t="n">
        <x:f t="shared" ref="V4:V30" si="10">CEILING((C4*0.0349*0.95*4*1.25)/52,20)</x:f>
        <x:v>60</x:v>
      </x:c>
      <x:c r="W4" s="70"/>
      <x:c r="X4" s="72" t="n">
        <x:f t="shared" ref="X4:X30" si="11">+W4/V4</x:f>
        <x:v>0</x:v>
      </x:c>
      <x:c r="Y4" s="74" t="n">
        <x:f t="shared" ref="Y4:Y30" si="12">CEILING((C4*0.0349*3*0.95*1.25)/52,10)</x:f>
        <x:v>40</x:v>
      </x:c>
      <x:c r="Z4" s="70"/>
      <x:c r="AA4" s="72" t="n">
        <x:f t="shared" ref="AA4:AA30" si="13">+Z4/Y4</x:f>
        <x:v>0</x:v>
      </x:c>
      <x:c r="AB4" s="74" t="n">
        <x:f t="shared" ref="AB4:AB30" si="14">CEILING((C4*0.0349*3*1.11)/52,4)</x:f>
        <x:v>36</x:v>
      </x:c>
      <x:c r="AC4" s="70"/>
      <x:c r="AD4" s="72" t="n">
        <x:f t="shared" ref="AD4:AD30" si="15">+AC4/AB4</x:f>
        <x:v>0</x:v>
      </x:c>
      <x:c r="AE4" s="74" t="n">
        <x:f t="shared" ref="AE4:AE30" si="16">(C4*0.0349*2*1.05)/52</x:f>
        <x:v>22.370363076923077</x:v>
      </x:c>
      <x:c r="AF4" s="70"/>
      <x:c r="AG4" s="72" t="n">
        <x:f t="shared" ref="AG4:AG30" si="17">+AF4/AE4</x:f>
        <x:v>0</x:v>
      </x:c>
      <x:c r="AH4" s="74" t="n">
        <x:f t="shared" ref="AH4:AH30" si="18">CEILING((C4*0.0349*2*0.95*1.18)/52,5)</x:f>
        <x:v>25</x:v>
      </x:c>
      <x:c r="AI4" s="70"/>
      <x:c r="AJ4" s="72" t="n">
        <x:f t="shared" ref="AJ4:AJ30" si="19">+AI4/AH4</x:f>
        <x:v>0</x:v>
      </x:c>
      <x:c r="AK4" s="74" t="n">
        <x:f t="shared" ref="AK4:AK30" si="20">CEILING((C4*0.0349*2*0.95*1.43)/52,5)</x:f>
        <x:v>30</x:v>
      </x:c>
      <x:c r="AL4" s="70"/>
      <x:c r="AM4" s="72" t="n">
        <x:f t="shared" ref="AM4:AM30" si="21">+AL4/AK4</x:f>
        <x:v>0</x:v>
      </x:c>
      <x:c r="AN4" s="74" t="n">
        <x:f t="shared" ref="AN4:AN30" si="22">CEILING((C4*0.0349*0.95*1.43)/52,10)</x:f>
        <x:v>20</x:v>
      </x:c>
      <x:c r="AO4" s="70"/>
      <x:c r="AP4" s="72" t="n">
        <x:f t="shared" ref="AP4:AP30" si="23">+AO4/AN4</x:f>
        <x:v>0</x:v>
      </x:c>
      <x:c r="AQ4" s="74" t="n">
        <x:f t="shared" ref="AQ4:AQ30" si="24">CEILING((C4*0.04*2*1.25*0.95)/52,10)</x:f>
        <x:v>30</x:v>
      </x:c>
      <x:c r="AR4" s="70"/>
      <x:c r="AS4" s="72" t="n">
        <x:f t="shared" ref="AS4:AS30" si="25">+AR4/AQ4</x:f>
        <x:v>0</x:v>
      </x:c>
      <x:c r="AT4" s="74" t="n">
        <x:f t="shared" ref="AT4:AT30" si="26">CEILING((C4*0.0349*4*1.05*0.95)/52,2)</x:f>
        <x:v>44</x:v>
      </x:c>
      <x:c r="AU4" s="74"/>
      <x:c r="AV4" s="72" t="n">
        <x:f t="shared" ref="AV4:AV30" si="27">AU4/AT4</x:f>
        <x:v>0</x:v>
      </x:c>
      <x:c r="AW4" s="74" t="n">
        <x:f t="shared" ref="AW4:AW29" si="28">+S4</x:f>
        <x:v>20</x:v>
      </x:c>
      <x:c r="AX4" s="70"/>
      <x:c r="AY4" s="72" t="n">
        <x:f t="shared" ref="AY4:AY30" si="29">+AX4/AW4</x:f>
        <x:v>0</x:v>
      </x:c>
      <x:c r="AZ4" s="74" t="n">
        <x:f t="shared" ref="AZ4:AZ29" si="30">+Y4+AB4+AH4+AK4+AN4+AQ4+AT4</x:f>
        <x:v>225</x:v>
      </x:c>
      <x:c r="BA4" s="75"/>
      <x:c r="BB4" s="72" t="n">
        <x:f t="shared" ref="BB4:BB30" si="31">+BA4/AZ4</x:f>
        <x:v>0</x:v>
      </x:c>
      <x:c r="BC4" s="73" t="n">
        <x:f t="shared" ref="BC4:BC29" si="32">+S4/20</x:f>
        <x:v>1</x:v>
      </x:c>
      <x:c r="BD4" s="70"/>
      <x:c r="BE4" s="72" t="n">
        <x:f t="shared" ref="BE4:BE30" si="33">+BD4/BC4</x:f>
        <x:v>0</x:v>
      </x:c>
      <x:c r="BF4" s="74" t="n">
        <x:f t="shared" ref="BF4:BF29" si="34">+AK4+AN4</x:f>
        <x:v>50</x:v>
      </x:c>
      <x:c r="BG4" s="70"/>
      <x:c r="BH4" s="72" t="n">
        <x:f t="shared" ref="BH4:BH30" si="35">+BG4/BF4</x:f>
        <x:v>0</x:v>
      </x:c>
      <x:c r="BI4" s="76" t="n">
        <x:f t="shared" ref="BI4:BI29" si="36">(AW4+AZ4+BC4+BF4)/100</x:f>
        <x:v>2.96</x:v>
      </x:c>
      <x:c r="BJ4" s="76"/>
      <x:c r="BK4" s="72" t="n">
        <x:f t="shared" ref="BK4:BK30" si="37">+BJ4/BI4</x:f>
        <x:v>0</x:v>
      </x:c>
      <x:c r="BL4" s="76" t="n">
        <x:f t="shared" ref="BL4:BL29" si="38">+V4/20</x:f>
        <x:v>3</x:v>
      </x:c>
      <x:c r="BM4" s="77"/>
      <x:c r="BN4" s="72" t="n">
        <x:f t="shared" ref="BN4:BN30" si="39">+BM4/BL4</x:f>
        <x:v>0</x:v>
      </x:c>
      <x:c r="BO4" s="78"/>
      <x:c r="BP4" s="78"/>
      <x:c r="BQ4" s="79" t="n">
        <x:f t="shared" ref="BQ4:BQ30" si="40">IFERROR(BP4/BO4,"0")</x:f>
        <x:v>0</x:v>
      </x:c>
      <x:c r="BR4" s="72"/>
      <x:c r="BS4" s="72"/>
      <x:c r="BT4" s="72"/>
      <x:c r="BU4" s="72"/>
      <x:c r="BV4" s="72"/>
      <x:c r="BW4" s="80"/>
      <x:c r="BX4" s="65"/>
      <x:c r="BY4" s="65"/>
      <x:c r="BZ4" s="65"/>
      <x:c r="CA4" s="65"/>
      <x:c r="CB4" s="65"/>
      <x:c r="CC4" s="65"/>
      <x:c r="CD4" s="65"/>
      <x:c r="CE4" s="65"/>
      <x:c r="CF4" s="81" t="s">
        <x:v>65</x:v>
      </x:c>
    </x:row>
    <x:row r="5" ht="15.75" customHeight="1">
      <x:c r="A5" s="62">
        <x:v>2.0</x:v>
      </x:c>
      <x:c r="B5" s="63" t="s">
        <x:v>218</x:v>
      </x:c>
      <x:c r="C5" s="64">
        <x:v>14551.0</x:v>
      </x:c>
      <x:c r="D5" s="65"/>
      <x:c r="E5" s="65"/>
      <x:c r="F5" s="66" t="str">
        <x:f t="shared" si="1"/>
        <x:v>0</x:v>
      </x:c>
      <x:c r="G5" s="67">
        <x:f t="shared" si="2"/>
        <x:v>209.5344</x:v>
      </x:c>
      <x:c r="H5" s="67">
        <x:f t="shared" si="3"/>
        <x:v>17.4612</x:v>
      </x:c>
      <x:c r="I5" s="67">
        <x:f t="shared" si="4"/>
        <x:v>4.029507692</x:v>
      </x:c>
      <x:c r="J5" s="68"/>
      <x:c r="K5" s="68"/>
      <x:c r="L5" s="68"/>
      <x:c r="M5" s="69"/>
      <x:c r="N5" s="66" t="str">
        <x:f t="shared" si="5"/>
        <x:v>0</x:v>
      </x:c>
      <x:c r="O5" s="69"/>
      <x:c r="P5" s="66" t="str">
        <x:f t="shared" si="6"/>
        <x:v>0</x:v>
      </x:c>
      <x:c r="Q5" s="65"/>
      <x:c r="R5" s="66" t="str">
        <x:f t="shared" si="7"/>
        <x:v>0</x:v>
      </x:c>
      <x:c r="S5" s="67">
        <x:f t="shared" si="8"/>
        <x:v>20</x:v>
      </x:c>
      <x:c r="T5" s="70"/>
      <x:c r="U5" s="72">
        <x:f t="shared" si="9"/>
        <x:v>0</x:v>
      </x:c>
      <x:c r="V5" s="73">
        <x:f t="shared" si="10"/>
        <x:v>60</x:v>
      </x:c>
      <x:c r="W5" s="70"/>
      <x:c r="X5" s="72">
        <x:f t="shared" si="11"/>
        <x:v>0</x:v>
      </x:c>
      <x:c r="Y5" s="74">
        <x:f t="shared" si="12"/>
        <x:v>40</x:v>
      </x:c>
      <x:c r="Z5" s="70"/>
      <x:c r="AA5" s="72">
        <x:f t="shared" si="13"/>
        <x:v>0</x:v>
      </x:c>
      <x:c r="AB5" s="74">
        <x:f t="shared" si="14"/>
        <x:v>36</x:v>
      </x:c>
      <x:c r="AC5" s="70"/>
      <x:c r="AD5" s="72">
        <x:f t="shared" si="15"/>
        <x:v>0</x:v>
      </x:c>
      <x:c r="AE5" s="74">
        <x:f t="shared" si="16"/>
        <x:v>20.50851519</x:v>
      </x:c>
      <x:c r="AF5" s="70"/>
      <x:c r="AG5" s="72">
        <x:f t="shared" si="17"/>
        <x:v>0</x:v>
      </x:c>
      <x:c r="AH5" s="74">
        <x:f t="shared" si="18"/>
        <x:v>25</x:v>
      </x:c>
      <x:c r="AI5" s="70"/>
      <x:c r="AJ5" s="72">
        <x:f t="shared" si="19"/>
        <x:v>0</x:v>
      </x:c>
      <x:c r="AK5" s="74">
        <x:f t="shared" si="20"/>
        <x:v>30</x:v>
      </x:c>
      <x:c r="AL5" s="70"/>
      <x:c r="AM5" s="72">
        <x:f t="shared" si="21"/>
        <x:v>0</x:v>
      </x:c>
      <x:c r="AN5" s="74">
        <x:f t="shared" si="22"/>
        <x:v>20</x:v>
      </x:c>
      <x:c r="AO5" s="70"/>
      <x:c r="AP5" s="72">
        <x:f t="shared" si="23"/>
        <x:v>0</x:v>
      </x:c>
      <x:c r="AQ5" s="74">
        <x:f t="shared" si="24"/>
        <x:v>30</x:v>
      </x:c>
      <x:c r="AR5" s="70"/>
      <x:c r="AS5" s="72">
        <x:f t="shared" si="25"/>
        <x:v>0</x:v>
      </x:c>
      <x:c r="AT5" s="74">
        <x:f t="shared" si="26"/>
        <x:v>40</x:v>
      </x:c>
      <x:c r="AU5" s="74"/>
      <x:c r="AV5" s="72">
        <x:f t="shared" si="27"/>
        <x:v>0</x:v>
      </x:c>
      <x:c r="AW5" s="74">
        <x:f t="shared" si="28"/>
        <x:v>20</x:v>
      </x:c>
      <x:c r="AX5" s="70"/>
      <x:c r="AY5" s="72">
        <x:f t="shared" si="29"/>
        <x:v>0</x:v>
      </x:c>
      <x:c r="AZ5" s="74">
        <x:f t="shared" si="30"/>
        <x:v>221</x:v>
      </x:c>
      <x:c r="BA5" s="75"/>
      <x:c r="BB5" s="72">
        <x:f t="shared" si="31"/>
        <x:v>0</x:v>
      </x:c>
      <x:c r="BC5" s="73">
        <x:f t="shared" si="32"/>
        <x:v>1</x:v>
      </x:c>
      <x:c r="BD5" s="70"/>
      <x:c r="BE5" s="72">
        <x:f t="shared" si="33"/>
        <x:v>0</x:v>
      </x:c>
      <x:c r="BF5" s="74">
        <x:f t="shared" si="34"/>
        <x:v>50</x:v>
      </x:c>
      <x:c r="BG5" s="70"/>
      <x:c r="BH5" s="72">
        <x:f t="shared" si="35"/>
        <x:v>0</x:v>
      </x:c>
      <x:c r="BI5" s="76">
        <x:f t="shared" si="36"/>
        <x:v>2.92</x:v>
      </x:c>
      <x:c r="BJ5" s="76"/>
      <x:c r="BK5" s="72">
        <x:f t="shared" si="37"/>
        <x:v>0</x:v>
      </x:c>
      <x:c r="BL5" s="76">
        <x:f t="shared" si="38"/>
        <x:v>3</x:v>
      </x:c>
      <x:c r="BM5" s="77"/>
      <x:c r="BN5" s="72">
        <x:f t="shared" si="39"/>
        <x:v>0</x:v>
      </x:c>
      <x:c r="BO5" s="78"/>
      <x:c r="BP5" s="78"/>
      <x:c r="BQ5" s="79" t="str">
        <x:f t="shared" si="40"/>
        <x:v>0</x:v>
      </x:c>
      <x:c r="BR5" s="72"/>
      <x:c r="BS5" s="72"/>
      <x:c r="BT5" s="72"/>
      <x:c r="BU5" s="72"/>
      <x:c r="BV5" s="72"/>
      <x:c r="BW5" s="74"/>
      <x:c r="BX5" s="65"/>
      <x:c r="BY5" s="65"/>
      <x:c r="BZ5" s="65"/>
      <x:c r="CA5" s="65"/>
      <x:c r="CB5" s="65"/>
      <x:c r="CC5" s="65"/>
      <x:c r="CD5" s="65"/>
      <x:c r="CE5" s="65"/>
      <x:c r="CF5" s="81" t="s">
        <x:v>65</x:v>
      </x:c>
    </x:row>
    <x:row r="6" ht="15.75" customHeight="1">
      <x:c r="A6" s="62">
        <x:v>3.0</x:v>
      </x:c>
      <x:c r="B6" s="63" t="s">
        <x:v>219</x:v>
      </x:c>
      <x:c r="C6" s="64">
        <x:v>23522.0</x:v>
      </x:c>
      <x:c r="D6" s="65"/>
      <x:c r="E6" s="65"/>
      <x:c r="F6" s="66" t="str">
        <x:f t="shared" si="1"/>
        <x:v>0</x:v>
      </x:c>
      <x:c r="G6" s="67">
        <x:f t="shared" si="2"/>
        <x:v>338.7168</x:v>
      </x:c>
      <x:c r="H6" s="67">
        <x:f t="shared" si="3"/>
        <x:v>28.2264</x:v>
      </x:c>
      <x:c r="I6" s="67">
        <x:f t="shared" si="4"/>
        <x:v>6.513784615</x:v>
      </x:c>
      <x:c r="J6" s="68"/>
      <x:c r="K6" s="68"/>
      <x:c r="L6" s="68"/>
      <x:c r="M6" s="69"/>
      <x:c r="N6" s="66" t="str">
        <x:f t="shared" si="5"/>
        <x:v>0</x:v>
      </x:c>
      <x:c r="O6" s="69"/>
      <x:c r="P6" s="66" t="str">
        <x:f t="shared" si="6"/>
        <x:v>0</x:v>
      </x:c>
      <x:c r="Q6" s="65"/>
      <x:c r="R6" s="66" t="str">
        <x:f t="shared" si="7"/>
        <x:v>0</x:v>
      </x:c>
      <x:c r="S6" s="67">
        <x:f t="shared" si="8"/>
        <x:v>40</x:v>
      </x:c>
      <x:c r="T6" s="70"/>
      <x:c r="U6" s="72">
        <x:f t="shared" si="9"/>
        <x:v>0</x:v>
      </x:c>
      <x:c r="V6" s="73">
        <x:f t="shared" si="10"/>
        <x:v>80</x:v>
      </x:c>
      <x:c r="W6" s="70"/>
      <x:c r="X6" s="72">
        <x:f t="shared" si="11"/>
        <x:v>0</x:v>
      </x:c>
      <x:c r="Y6" s="74">
        <x:f t="shared" si="12"/>
        <x:v>60</x:v>
      </x:c>
      <x:c r="Z6" s="70"/>
      <x:c r="AA6" s="72">
        <x:f t="shared" si="13"/>
        <x:v>0</x:v>
      </x:c>
      <x:c r="AB6" s="74">
        <x:f t="shared" si="14"/>
        <x:v>56</x:v>
      </x:c>
      <x:c r="AC6" s="70"/>
      <x:c r="AD6" s="72">
        <x:f t="shared" si="15"/>
        <x:v>0</x:v>
      </x:c>
      <x:c r="AE6" s="74">
        <x:f t="shared" si="16"/>
        <x:v>33.15244962</x:v>
      </x:c>
      <x:c r="AF6" s="70"/>
      <x:c r="AG6" s="72">
        <x:f t="shared" si="17"/>
        <x:v>0</x:v>
      </x:c>
      <x:c r="AH6" s="74">
        <x:f t="shared" si="18"/>
        <x:v>40</x:v>
      </x:c>
      <x:c r="AI6" s="70"/>
      <x:c r="AJ6" s="72">
        <x:f t="shared" si="19"/>
        <x:v>0</x:v>
      </x:c>
      <x:c r="AK6" s="74">
        <x:f t="shared" si="20"/>
        <x:v>45</x:v>
      </x:c>
      <x:c r="AL6" s="70"/>
      <x:c r="AM6" s="72">
        <x:f t="shared" si="21"/>
        <x:v>0</x:v>
      </x:c>
      <x:c r="AN6" s="74">
        <x:f t="shared" si="22"/>
        <x:v>30</x:v>
      </x:c>
      <x:c r="AO6" s="70"/>
      <x:c r="AP6" s="72">
        <x:f t="shared" si="23"/>
        <x:v>0</x:v>
      </x:c>
      <x:c r="AQ6" s="74">
        <x:f t="shared" si="24"/>
        <x:v>50</x:v>
      </x:c>
      <x:c r="AR6" s="70"/>
      <x:c r="AS6" s="72">
        <x:f t="shared" si="25"/>
        <x:v>0</x:v>
      </x:c>
      <x:c r="AT6" s="74">
        <x:f t="shared" si="26"/>
        <x:v>64</x:v>
      </x:c>
      <x:c r="AU6" s="74"/>
      <x:c r="AV6" s="72">
        <x:f t="shared" si="27"/>
        <x:v>0</x:v>
      </x:c>
      <x:c r="AW6" s="74">
        <x:f t="shared" si="28"/>
        <x:v>40</x:v>
      </x:c>
      <x:c r="AX6" s="70"/>
      <x:c r="AY6" s="72">
        <x:f t="shared" si="29"/>
        <x:v>0</x:v>
      </x:c>
      <x:c r="AZ6" s="74">
        <x:f t="shared" si="30"/>
        <x:v>345</x:v>
      </x:c>
      <x:c r="BA6" s="75"/>
      <x:c r="BB6" s="72">
        <x:f t="shared" si="31"/>
        <x:v>0</x:v>
      </x:c>
      <x:c r="BC6" s="73">
        <x:f t="shared" si="32"/>
        <x:v>2</x:v>
      </x:c>
      <x:c r="BD6" s="70"/>
      <x:c r="BE6" s="72">
        <x:f t="shared" si="33"/>
        <x:v>0</x:v>
      </x:c>
      <x:c r="BF6" s="74">
        <x:f t="shared" si="34"/>
        <x:v>75</x:v>
      </x:c>
      <x:c r="BG6" s="70"/>
      <x:c r="BH6" s="72">
        <x:f t="shared" si="35"/>
        <x:v>0</x:v>
      </x:c>
      <x:c r="BI6" s="76">
        <x:f t="shared" si="36"/>
        <x:v>4.62</x:v>
      </x:c>
      <x:c r="BJ6" s="76"/>
      <x:c r="BK6" s="72">
        <x:f t="shared" si="37"/>
        <x:v>0</x:v>
      </x:c>
      <x:c r="BL6" s="76">
        <x:f t="shared" si="38"/>
        <x:v>4</x:v>
      </x:c>
      <x:c r="BM6" s="77"/>
      <x:c r="BN6" s="72">
        <x:f t="shared" si="39"/>
        <x:v>0</x:v>
      </x:c>
      <x:c r="BO6" s="78"/>
      <x:c r="BP6" s="78"/>
      <x:c r="BQ6" s="79" t="str">
        <x:f t="shared" si="40"/>
        <x:v>0</x:v>
      </x:c>
      <x:c r="BR6" s="72"/>
      <x:c r="BS6" s="72"/>
      <x:c r="BT6" s="72"/>
      <x:c r="BU6" s="72"/>
      <x:c r="BV6" s="72"/>
      <x:c r="BW6" s="74"/>
      <x:c r="BX6" s="65"/>
      <x:c r="BY6" s="65"/>
      <x:c r="BZ6" s="65"/>
      <x:c r="CA6" s="65"/>
      <x:c r="CB6" s="65"/>
      <x:c r="CC6" s="65"/>
      <x:c r="CD6" s="65"/>
      <x:c r="CE6" s="65"/>
      <x:c r="CF6" s="81" t="s">
        <x:v>65</x:v>
      </x:c>
    </x:row>
    <x:row r="7" ht="15.75" customHeight="1">
      <x:c r="A7" s="62">
        <x:v>4.0</x:v>
      </x:c>
      <x:c r="B7" s="63" t="s">
        <x:v>220</x:v>
      </x:c>
      <x:c r="C7" s="64">
        <x:v>13843.0</x:v>
      </x:c>
      <x:c r="D7" s="65"/>
      <x:c r="E7" s="65"/>
      <x:c r="F7" s="66" t="str">
        <x:f t="shared" si="1"/>
        <x:v>0</x:v>
      </x:c>
      <x:c r="G7" s="67">
        <x:f t="shared" si="2"/>
        <x:v>199.3392</x:v>
      </x:c>
      <x:c r="H7" s="67">
        <x:f t="shared" si="3"/>
        <x:v>16.6116</x:v>
      </x:c>
      <x:c r="I7" s="67">
        <x:f t="shared" si="4"/>
        <x:v>3.833446154</x:v>
      </x:c>
      <x:c r="J7" s="68"/>
      <x:c r="K7" s="68"/>
      <x:c r="L7" s="68"/>
      <x:c r="M7" s="69"/>
      <x:c r="N7" s="66" t="str">
        <x:f t="shared" si="5"/>
        <x:v>0</x:v>
      </x:c>
      <x:c r="O7" s="68"/>
      <x:c r="P7" s="66" t="str">
        <x:f t="shared" si="6"/>
        <x:v>0</x:v>
      </x:c>
      <x:c r="Q7" s="65"/>
      <x:c r="R7" s="66" t="str">
        <x:f t="shared" si="7"/>
        <x:v>0</x:v>
      </x:c>
      <x:c r="S7" s="67">
        <x:f t="shared" si="8"/>
        <x:v>20</x:v>
      </x:c>
      <x:c r="T7" s="70"/>
      <x:c r="U7" s="72">
        <x:f t="shared" si="9"/>
        <x:v>0</x:v>
      </x:c>
      <x:c r="V7" s="73">
        <x:f t="shared" si="10"/>
        <x:v>60</x:v>
      </x:c>
      <x:c r="W7" s="70"/>
      <x:c r="X7" s="72">
        <x:f t="shared" si="11"/>
        <x:v>0</x:v>
      </x:c>
      <x:c r="Y7" s="74">
        <x:f t="shared" si="12"/>
        <x:v>40</x:v>
      </x:c>
      <x:c r="Z7" s="70"/>
      <x:c r="AA7" s="72">
        <x:f t="shared" si="13"/>
        <x:v>0</x:v>
      </x:c>
      <x:c r="AB7" s="74">
        <x:f t="shared" si="14"/>
        <x:v>32</x:v>
      </x:c>
      <x:c r="AC7" s="70"/>
      <x:c r="AD7" s="72">
        <x:f t="shared" si="15"/>
        <x:v>0</x:v>
      </x:c>
      <x:c r="AE7" s="74">
        <x:f t="shared" si="16"/>
        <x:v>19.51064365</x:v>
      </x:c>
      <x:c r="AF7" s="70"/>
      <x:c r="AG7" s="72">
        <x:f t="shared" si="17"/>
        <x:v>0</x:v>
      </x:c>
      <x:c r="AH7" s="74">
        <x:f t="shared" si="18"/>
        <x:v>25</x:v>
      </x:c>
      <x:c r="AI7" s="70"/>
      <x:c r="AJ7" s="72">
        <x:f t="shared" si="19"/>
        <x:v>0</x:v>
      </x:c>
      <x:c r="AK7" s="74">
        <x:f t="shared" si="20"/>
        <x:v>30</x:v>
      </x:c>
      <x:c r="AL7" s="70"/>
      <x:c r="AM7" s="72">
        <x:f t="shared" si="21"/>
        <x:v>0</x:v>
      </x:c>
      <x:c r="AN7" s="74">
        <x:f t="shared" si="22"/>
        <x:v>20</x:v>
      </x:c>
      <x:c r="AO7" s="70"/>
      <x:c r="AP7" s="72">
        <x:f t="shared" si="23"/>
        <x:v>0</x:v>
      </x:c>
      <x:c r="AQ7" s="74">
        <x:f t="shared" si="24"/>
        <x:v>30</x:v>
      </x:c>
      <x:c r="AR7" s="70"/>
      <x:c r="AS7" s="72">
        <x:f t="shared" si="25"/>
        <x:v>0</x:v>
      </x:c>
      <x:c r="AT7" s="74">
        <x:f t="shared" si="26"/>
        <x:v>38</x:v>
      </x:c>
      <x:c r="AU7" s="74"/>
      <x:c r="AV7" s="72">
        <x:f t="shared" si="27"/>
        <x:v>0</x:v>
      </x:c>
      <x:c r="AW7" s="74">
        <x:f t="shared" si="28"/>
        <x:v>20</x:v>
      </x:c>
      <x:c r="AX7" s="70"/>
      <x:c r="AY7" s="72">
        <x:f t="shared" si="29"/>
        <x:v>0</x:v>
      </x:c>
      <x:c r="AZ7" s="74">
        <x:f t="shared" si="30"/>
        <x:v>215</x:v>
      </x:c>
      <x:c r="BA7" s="75"/>
      <x:c r="BB7" s="72">
        <x:f t="shared" si="31"/>
        <x:v>0</x:v>
      </x:c>
      <x:c r="BC7" s="73">
        <x:f t="shared" si="32"/>
        <x:v>1</x:v>
      </x:c>
      <x:c r="BD7" s="70"/>
      <x:c r="BE7" s="72">
        <x:f t="shared" si="33"/>
        <x:v>0</x:v>
      </x:c>
      <x:c r="BF7" s="74">
        <x:f t="shared" si="34"/>
        <x:v>50</x:v>
      </x:c>
      <x:c r="BG7" s="70"/>
      <x:c r="BH7" s="72">
        <x:f t="shared" si="35"/>
        <x:v>0</x:v>
      </x:c>
      <x:c r="BI7" s="76">
        <x:f t="shared" si="36"/>
        <x:v>2.86</x:v>
      </x:c>
      <x:c r="BJ7" s="76"/>
      <x:c r="BK7" s="72">
        <x:f t="shared" si="37"/>
        <x:v>0</x:v>
      </x:c>
      <x:c r="BL7" s="76">
        <x:f t="shared" si="38"/>
        <x:v>3</x:v>
      </x:c>
      <x:c r="BM7" s="77"/>
      <x:c r="BN7" s="72">
        <x:f t="shared" si="39"/>
        <x:v>0</x:v>
      </x:c>
      <x:c r="BO7" s="78"/>
      <x:c r="BP7" s="78"/>
      <x:c r="BQ7" s="79" t="str">
        <x:f t="shared" si="40"/>
        <x:v>0</x:v>
      </x:c>
      <x:c r="BR7" s="72"/>
      <x:c r="BS7" s="72"/>
      <x:c r="BT7" s="72"/>
      <x:c r="BU7" s="72"/>
      <x:c r="BV7" s="72"/>
      <x:c r="BW7" s="74"/>
      <x:c r="BX7" s="65"/>
      <x:c r="BY7" s="65"/>
      <x:c r="BZ7" s="65"/>
      <x:c r="CA7" s="65"/>
      <x:c r="CB7" s="65"/>
      <x:c r="CC7" s="65"/>
      <x:c r="CD7" s="65"/>
      <x:c r="CE7" s="65"/>
      <x:c r="CF7" s="81" t="s">
        <x:v>65</x:v>
      </x:c>
    </x:row>
    <x:row r="8" ht="15.75" customHeight="1">
      <x:c r="A8" s="62">
        <x:v>5.0</x:v>
      </x:c>
      <x:c r="B8" s="63" t="s">
        <x:v>221</x:v>
      </x:c>
      <x:c r="C8" s="64">
        <x:v>14182.0</x:v>
      </x:c>
      <x:c r="D8" s="65"/>
      <x:c r="E8" s="65"/>
      <x:c r="F8" s="66" t="str">
        <x:f t="shared" si="1"/>
        <x:v>0</x:v>
      </x:c>
      <x:c r="G8" s="67">
        <x:f t="shared" si="2"/>
        <x:v>204.2208</x:v>
      </x:c>
      <x:c r="H8" s="67">
        <x:f t="shared" si="3"/>
        <x:v>17.0184</x:v>
      </x:c>
      <x:c r="I8" s="67">
        <x:f t="shared" si="4"/>
        <x:v>3.927323077</x:v>
      </x:c>
      <x:c r="J8" s="68"/>
      <x:c r="K8" s="68"/>
      <x:c r="L8" s="68"/>
      <x:c r="M8" s="69"/>
      <x:c r="N8" s="66" t="str">
        <x:f t="shared" si="5"/>
        <x:v>0</x:v>
      </x:c>
      <x:c r="O8" s="68"/>
      <x:c r="P8" s="66" t="str">
        <x:f t="shared" si="6"/>
        <x:v>0</x:v>
      </x:c>
      <x:c r="Q8" s="65"/>
      <x:c r="R8" s="66" t="str">
        <x:f t="shared" si="7"/>
        <x:v>0</x:v>
      </x:c>
      <x:c r="S8" s="67">
        <x:f t="shared" si="8"/>
        <x:v>20</x:v>
      </x:c>
      <x:c r="T8" s="70"/>
      <x:c r="U8" s="72">
        <x:f t="shared" si="9"/>
        <x:v>0</x:v>
      </x:c>
      <x:c r="V8" s="73">
        <x:f t="shared" si="10"/>
        <x:v>60</x:v>
      </x:c>
      <x:c r="W8" s="70"/>
      <x:c r="X8" s="72">
        <x:f t="shared" si="11"/>
        <x:v>0</x:v>
      </x:c>
      <x:c r="Y8" s="74">
        <x:f t="shared" si="12"/>
        <x:v>40</x:v>
      </x:c>
      <x:c r="Z8" s="70"/>
      <x:c r="AA8" s="72">
        <x:f t="shared" si="13"/>
        <x:v>0</x:v>
      </x:c>
      <x:c r="AB8" s="74">
        <x:f t="shared" si="14"/>
        <x:v>32</x:v>
      </x:c>
      <x:c r="AC8" s="70"/>
      <x:c r="AD8" s="72">
        <x:f t="shared" si="15"/>
        <x:v>0</x:v>
      </x:c>
      <x:c r="AE8" s="74">
        <x:f t="shared" si="16"/>
        <x:v>19.98843808</x:v>
      </x:c>
      <x:c r="AF8" s="70"/>
      <x:c r="AG8" s="72">
        <x:f t="shared" si="17"/>
        <x:v>0</x:v>
      </x:c>
      <x:c r="AH8" s="74">
        <x:f t="shared" si="18"/>
        <x:v>25</x:v>
      </x:c>
      <x:c r="AI8" s="70"/>
      <x:c r="AJ8" s="72">
        <x:f t="shared" si="19"/>
        <x:v>0</x:v>
      </x:c>
      <x:c r="AK8" s="74">
        <x:f t="shared" si="20"/>
        <x:v>30</x:v>
      </x:c>
      <x:c r="AL8" s="70"/>
      <x:c r="AM8" s="72">
        <x:f t="shared" si="21"/>
        <x:v>0</x:v>
      </x:c>
      <x:c r="AN8" s="74">
        <x:f t="shared" si="22"/>
        <x:v>20</x:v>
      </x:c>
      <x:c r="AO8" s="70"/>
      <x:c r="AP8" s="72">
        <x:f t="shared" si="23"/>
        <x:v>0</x:v>
      </x:c>
      <x:c r="AQ8" s="74">
        <x:f t="shared" si="24"/>
        <x:v>30</x:v>
      </x:c>
      <x:c r="AR8" s="70"/>
      <x:c r="AS8" s="72">
        <x:f t="shared" si="25"/>
        <x:v>0</x:v>
      </x:c>
      <x:c r="AT8" s="74">
        <x:f t="shared" si="26"/>
        <x:v>38</x:v>
      </x:c>
      <x:c r="AU8" s="74"/>
      <x:c r="AV8" s="72">
        <x:f t="shared" si="27"/>
        <x:v>0</x:v>
      </x:c>
      <x:c r="AW8" s="74">
        <x:f t="shared" si="28"/>
        <x:v>20</x:v>
      </x:c>
      <x:c r="AX8" s="70"/>
      <x:c r="AY8" s="72">
        <x:f t="shared" si="29"/>
        <x:v>0</x:v>
      </x:c>
      <x:c r="AZ8" s="74">
        <x:f t="shared" si="30"/>
        <x:v>215</x:v>
      </x:c>
      <x:c r="BA8" s="75"/>
      <x:c r="BB8" s="72">
        <x:f t="shared" si="31"/>
        <x:v>0</x:v>
      </x:c>
      <x:c r="BC8" s="73">
        <x:f t="shared" si="32"/>
        <x:v>1</x:v>
      </x:c>
      <x:c r="BD8" s="70"/>
      <x:c r="BE8" s="72">
        <x:f t="shared" si="33"/>
        <x:v>0</x:v>
      </x:c>
      <x:c r="BF8" s="74">
        <x:f t="shared" si="34"/>
        <x:v>50</x:v>
      </x:c>
      <x:c r="BG8" s="70"/>
      <x:c r="BH8" s="72">
        <x:f t="shared" si="35"/>
        <x:v>0</x:v>
      </x:c>
      <x:c r="BI8" s="76">
        <x:f t="shared" si="36"/>
        <x:v>2.86</x:v>
      </x:c>
      <x:c r="BJ8" s="76"/>
      <x:c r="BK8" s="72">
        <x:f t="shared" si="37"/>
        <x:v>0</x:v>
      </x:c>
      <x:c r="BL8" s="76">
        <x:f t="shared" si="38"/>
        <x:v>3</x:v>
      </x:c>
      <x:c r="BM8" s="77"/>
      <x:c r="BN8" s="72">
        <x:f t="shared" si="39"/>
        <x:v>0</x:v>
      </x:c>
      <x:c r="BO8" s="78"/>
      <x:c r="BP8" s="78"/>
      <x:c r="BQ8" s="79" t="str">
        <x:f t="shared" si="40"/>
        <x:v>0</x:v>
      </x:c>
      <x:c r="BR8" s="72"/>
      <x:c r="BS8" s="72"/>
      <x:c r="BT8" s="72"/>
      <x:c r="BU8" s="72"/>
      <x:c r="BV8" s="72"/>
      <x:c r="BW8" s="74"/>
      <x:c r="BX8" s="65"/>
      <x:c r="BY8" s="65"/>
      <x:c r="BZ8" s="65"/>
      <x:c r="CA8" s="65"/>
      <x:c r="CB8" s="65"/>
      <x:c r="CC8" s="65"/>
      <x:c r="CD8" s="65"/>
      <x:c r="CE8" s="65"/>
      <x:c r="CF8" s="81" t="s">
        <x:v>71</x:v>
      </x:c>
    </x:row>
    <x:row r="9" ht="15.75" customHeight="1">
      <x:c r="A9" s="62">
        <x:v>6.0</x:v>
      </x:c>
      <x:c r="B9" s="63" t="s">
        <x:v>222</x:v>
      </x:c>
      <x:c r="C9" s="64">
        <x:v>14466.0</x:v>
      </x:c>
      <x:c r="D9" s="65"/>
      <x:c r="E9" s="65"/>
      <x:c r="F9" s="66" t="str">
        <x:f t="shared" si="1"/>
        <x:v>0</x:v>
      </x:c>
      <x:c r="G9" s="67">
        <x:f t="shared" si="2"/>
        <x:v>208.3104</x:v>
      </x:c>
      <x:c r="H9" s="67">
        <x:f t="shared" si="3"/>
        <x:v>17.3592</x:v>
      </x:c>
      <x:c r="I9" s="67">
        <x:f t="shared" si="4"/>
        <x:v>4.005969231</x:v>
      </x:c>
      <x:c r="J9" s="68"/>
      <x:c r="K9" s="68"/>
      <x:c r="L9" s="68"/>
      <x:c r="M9" s="69"/>
      <x:c r="N9" s="66" t="str">
        <x:f t="shared" si="5"/>
        <x:v>0</x:v>
      </x:c>
      <x:c r="O9" s="69"/>
      <x:c r="P9" s="66" t="str">
        <x:f t="shared" si="6"/>
        <x:v>0</x:v>
      </x:c>
      <x:c r="Q9" s="65"/>
      <x:c r="R9" s="66" t="str">
        <x:f t="shared" si="7"/>
        <x:v>0</x:v>
      </x:c>
      <x:c r="S9" s="67">
        <x:f t="shared" si="8"/>
        <x:v>20</x:v>
      </x:c>
      <x:c r="T9" s="70"/>
      <x:c r="U9" s="72">
        <x:f t="shared" si="9"/>
        <x:v>0</x:v>
      </x:c>
      <x:c r="V9" s="73">
        <x:f t="shared" si="10"/>
        <x:v>60</x:v>
      </x:c>
      <x:c r="W9" s="70"/>
      <x:c r="X9" s="72">
        <x:f t="shared" si="11"/>
        <x:v>0</x:v>
      </x:c>
      <x:c r="Y9" s="74">
        <x:f t="shared" si="12"/>
        <x:v>40</x:v>
      </x:c>
      <x:c r="Z9" s="70"/>
      <x:c r="AA9" s="72">
        <x:f t="shared" si="13"/>
        <x:v>0</x:v>
      </x:c>
      <x:c r="AB9" s="74">
        <x:f t="shared" si="14"/>
        <x:v>36</x:v>
      </x:c>
      <x:c r="AC9" s="70"/>
      <x:c r="AD9" s="72">
        <x:f t="shared" si="15"/>
        <x:v>0</x:v>
      </x:c>
      <x:c r="AE9" s="74">
        <x:f t="shared" si="16"/>
        <x:v>20.38871423</x:v>
      </x:c>
      <x:c r="AF9" s="70"/>
      <x:c r="AG9" s="72">
        <x:f t="shared" si="17"/>
        <x:v>0</x:v>
      </x:c>
      <x:c r="AH9" s="74">
        <x:f t="shared" si="18"/>
        <x:v>25</x:v>
      </x:c>
      <x:c r="AI9" s="70"/>
      <x:c r="AJ9" s="72">
        <x:f t="shared" si="19"/>
        <x:v>0</x:v>
      </x:c>
      <x:c r="AK9" s="74">
        <x:f t="shared" si="20"/>
        <x:v>30</x:v>
      </x:c>
      <x:c r="AL9" s="70"/>
      <x:c r="AM9" s="72">
        <x:f t="shared" si="21"/>
        <x:v>0</x:v>
      </x:c>
      <x:c r="AN9" s="74">
        <x:f t="shared" si="22"/>
        <x:v>20</x:v>
      </x:c>
      <x:c r="AO9" s="70"/>
      <x:c r="AP9" s="72">
        <x:f t="shared" si="23"/>
        <x:v>0</x:v>
      </x:c>
      <x:c r="AQ9" s="74">
        <x:f t="shared" si="24"/>
        <x:v>30</x:v>
      </x:c>
      <x:c r="AR9" s="70"/>
      <x:c r="AS9" s="72">
        <x:f t="shared" si="25"/>
        <x:v>0</x:v>
      </x:c>
      <x:c r="AT9" s="74">
        <x:f t="shared" si="26"/>
        <x:v>40</x:v>
      </x:c>
      <x:c r="AU9" s="74"/>
      <x:c r="AV9" s="72">
        <x:f t="shared" si="27"/>
        <x:v>0</x:v>
      </x:c>
      <x:c r="AW9" s="74">
        <x:f t="shared" si="28"/>
        <x:v>20</x:v>
      </x:c>
      <x:c r="AX9" s="70"/>
      <x:c r="AY9" s="72">
        <x:f t="shared" si="29"/>
        <x:v>0</x:v>
      </x:c>
      <x:c r="AZ9" s="74">
        <x:f t="shared" si="30"/>
        <x:v>221</x:v>
      </x:c>
      <x:c r="BA9" s="75"/>
      <x:c r="BB9" s="72">
        <x:f t="shared" si="31"/>
        <x:v>0</x:v>
      </x:c>
      <x:c r="BC9" s="73">
        <x:f t="shared" si="32"/>
        <x:v>1</x:v>
      </x:c>
      <x:c r="BD9" s="70"/>
      <x:c r="BE9" s="72">
        <x:f t="shared" si="33"/>
        <x:v>0</x:v>
      </x:c>
      <x:c r="BF9" s="74">
        <x:f t="shared" si="34"/>
        <x:v>50</x:v>
      </x:c>
      <x:c r="BG9" s="70"/>
      <x:c r="BH9" s="72">
        <x:f t="shared" si="35"/>
        <x:v>0</x:v>
      </x:c>
      <x:c r="BI9" s="76">
        <x:f t="shared" si="36"/>
        <x:v>2.92</x:v>
      </x:c>
      <x:c r="BJ9" s="76"/>
      <x:c r="BK9" s="72">
        <x:f t="shared" si="37"/>
        <x:v>0</x:v>
      </x:c>
      <x:c r="BL9" s="76">
        <x:f t="shared" si="38"/>
        <x:v>3</x:v>
      </x:c>
      <x:c r="BM9" s="77"/>
      <x:c r="BN9" s="72">
        <x:f t="shared" si="39"/>
        <x:v>0</x:v>
      </x:c>
      <x:c r="BO9" s="78"/>
      <x:c r="BP9" s="78"/>
      <x:c r="BQ9" s="79" t="str">
        <x:f t="shared" si="40"/>
        <x:v>0</x:v>
      </x:c>
      <x:c r="BR9" s="72"/>
      <x:c r="BS9" s="72"/>
      <x:c r="BT9" s="72"/>
      <x:c r="BU9" s="72"/>
      <x:c r="BV9" s="72"/>
      <x:c r="BW9" s="74"/>
      <x:c r="BX9" s="65"/>
      <x:c r="BY9" s="65"/>
      <x:c r="BZ9" s="65"/>
      <x:c r="CA9" s="65"/>
      <x:c r="CB9" s="65"/>
      <x:c r="CC9" s="65"/>
      <x:c r="CD9" s="65"/>
      <x:c r="CE9" s="65"/>
      <x:c r="CF9" s="81" t="s">
        <x:v>71</x:v>
      </x:c>
    </x:row>
    <x:row r="10" ht="15.75" customHeight="1">
      <x:c r="A10" s="62">
        <x:v>7.0</x:v>
      </x:c>
      <x:c r="B10" s="63" t="s">
        <x:v>223</x:v>
      </x:c>
      <x:c r="C10" s="64">
        <x:v>14486.0</x:v>
      </x:c>
      <x:c r="D10" s="65"/>
      <x:c r="E10" s="65"/>
      <x:c r="F10" s="66" t="str">
        <x:f t="shared" si="1"/>
        <x:v>0</x:v>
      </x:c>
      <x:c r="G10" s="67">
        <x:f t="shared" si="2"/>
        <x:v>208.5984</x:v>
      </x:c>
      <x:c r="H10" s="67">
        <x:f t="shared" si="3"/>
        <x:v>17.3832</x:v>
      </x:c>
      <x:c r="I10" s="67">
        <x:f t="shared" si="4"/>
        <x:v>4.011507692</x:v>
      </x:c>
      <x:c r="J10" s="68"/>
      <x:c r="K10" s="68"/>
      <x:c r="L10" s="68"/>
      <x:c r="M10" s="69"/>
      <x:c r="N10" s="66" t="str">
        <x:f t="shared" si="5"/>
        <x:v>0</x:v>
      </x:c>
      <x:c r="O10" s="68"/>
      <x:c r="P10" s="66" t="str">
        <x:f t="shared" si="6"/>
        <x:v>0</x:v>
      </x:c>
      <x:c r="Q10" s="65"/>
      <x:c r="R10" s="66" t="str">
        <x:f t="shared" si="7"/>
        <x:v>0</x:v>
      </x:c>
      <x:c r="S10" s="67">
        <x:f t="shared" si="8"/>
        <x:v>20</x:v>
      </x:c>
      <x:c r="T10" s="70"/>
      <x:c r="U10" s="72">
        <x:f t="shared" si="9"/>
        <x:v>0</x:v>
      </x:c>
      <x:c r="V10" s="73">
        <x:f t="shared" si="10"/>
        <x:v>60</x:v>
      </x:c>
      <x:c r="W10" s="70"/>
      <x:c r="X10" s="72">
        <x:f t="shared" si="11"/>
        <x:v>0</x:v>
      </x:c>
      <x:c r="Y10" s="74">
        <x:f t="shared" si="12"/>
        <x:v>40</x:v>
      </x:c>
      <x:c r="Z10" s="70"/>
      <x:c r="AA10" s="72">
        <x:f t="shared" si="13"/>
        <x:v>0</x:v>
      </x:c>
      <x:c r="AB10" s="74">
        <x:f t="shared" si="14"/>
        <x:v>36</x:v>
      </x:c>
      <x:c r="AC10" s="70"/>
      <x:c r="AD10" s="72">
        <x:f t="shared" si="15"/>
        <x:v>0</x:v>
      </x:c>
      <x:c r="AE10" s="74">
        <x:f t="shared" si="16"/>
        <x:v>20.41690269</x:v>
      </x:c>
      <x:c r="AF10" s="70"/>
      <x:c r="AG10" s="72">
        <x:f t="shared" si="17"/>
        <x:v>0</x:v>
      </x:c>
      <x:c r="AH10" s="74">
        <x:f t="shared" si="18"/>
        <x:v>25</x:v>
      </x:c>
      <x:c r="AI10" s="70"/>
      <x:c r="AJ10" s="72">
        <x:f t="shared" si="19"/>
        <x:v>0</x:v>
      </x:c>
      <x:c r="AK10" s="74">
        <x:f t="shared" si="20"/>
        <x:v>30</x:v>
      </x:c>
      <x:c r="AL10" s="70"/>
      <x:c r="AM10" s="72">
        <x:f t="shared" si="21"/>
        <x:v>0</x:v>
      </x:c>
      <x:c r="AN10" s="74">
        <x:f t="shared" si="22"/>
        <x:v>20</x:v>
      </x:c>
      <x:c r="AO10" s="70"/>
      <x:c r="AP10" s="72">
        <x:f t="shared" si="23"/>
        <x:v>0</x:v>
      </x:c>
      <x:c r="AQ10" s="74">
        <x:f t="shared" si="24"/>
        <x:v>30</x:v>
      </x:c>
      <x:c r="AR10" s="70"/>
      <x:c r="AS10" s="72">
        <x:f t="shared" si="25"/>
        <x:v>0</x:v>
      </x:c>
      <x:c r="AT10" s="74">
        <x:f t="shared" si="26"/>
        <x:v>40</x:v>
      </x:c>
      <x:c r="AU10" s="74"/>
      <x:c r="AV10" s="72">
        <x:f t="shared" si="27"/>
        <x:v>0</x:v>
      </x:c>
      <x:c r="AW10" s="74">
        <x:f t="shared" si="28"/>
        <x:v>20</x:v>
      </x:c>
      <x:c r="AX10" s="70"/>
      <x:c r="AY10" s="72">
        <x:f t="shared" si="29"/>
        <x:v>0</x:v>
      </x:c>
      <x:c r="AZ10" s="74">
        <x:f t="shared" si="30"/>
        <x:v>221</x:v>
      </x:c>
      <x:c r="BA10" s="75"/>
      <x:c r="BB10" s="72">
        <x:f t="shared" si="31"/>
        <x:v>0</x:v>
      </x:c>
      <x:c r="BC10" s="73">
        <x:f t="shared" si="32"/>
        <x:v>1</x:v>
      </x:c>
      <x:c r="BD10" s="70"/>
      <x:c r="BE10" s="72">
        <x:f t="shared" si="33"/>
        <x:v>0</x:v>
      </x:c>
      <x:c r="BF10" s="74">
        <x:f t="shared" si="34"/>
        <x:v>50</x:v>
      </x:c>
      <x:c r="BG10" s="70"/>
      <x:c r="BH10" s="72">
        <x:f t="shared" si="35"/>
        <x:v>0</x:v>
      </x:c>
      <x:c r="BI10" s="76">
        <x:f t="shared" si="36"/>
        <x:v>2.92</x:v>
      </x:c>
      <x:c r="BJ10" s="76"/>
      <x:c r="BK10" s="72">
        <x:f t="shared" si="37"/>
        <x:v>0</x:v>
      </x:c>
      <x:c r="BL10" s="76">
        <x:f t="shared" si="38"/>
        <x:v>3</x:v>
      </x:c>
      <x:c r="BM10" s="77"/>
      <x:c r="BN10" s="72">
        <x:f t="shared" si="39"/>
        <x:v>0</x:v>
      </x:c>
      <x:c r="BO10" s="78"/>
      <x:c r="BP10" s="78"/>
      <x:c r="BQ10" s="79" t="str">
        <x:f t="shared" si="40"/>
        <x:v>0</x:v>
      </x:c>
      <x:c r="BR10" s="72"/>
      <x:c r="BS10" s="72"/>
      <x:c r="BT10" s="72"/>
      <x:c r="BU10" s="72"/>
      <x:c r="BV10" s="72"/>
      <x:c r="BW10" s="74"/>
      <x:c r="BX10" s="65"/>
      <x:c r="BY10" s="65"/>
      <x:c r="BZ10" s="65"/>
      <x:c r="CA10" s="65"/>
      <x:c r="CB10" s="65"/>
      <x:c r="CC10" s="65"/>
      <x:c r="CD10" s="65"/>
      <x:c r="CE10" s="65"/>
      <x:c r="CF10" s="81" t="s">
        <x:v>65</x:v>
      </x:c>
    </x:row>
    <x:row r="11" ht="15.75" customHeight="1">
      <x:c r="A11" s="62">
        <x:v>8.0</x:v>
      </x:c>
      <x:c r="B11" s="63" t="s">
        <x:v>224</x:v>
      </x:c>
      <x:c r="C11" s="64">
        <x:v>14106.0</x:v>
      </x:c>
      <x:c r="D11" s="65"/>
      <x:c r="E11" s="65"/>
      <x:c r="F11" s="66" t="str">
        <x:f t="shared" si="1"/>
        <x:v>0</x:v>
      </x:c>
      <x:c r="G11" s="67">
        <x:f t="shared" si="2"/>
        <x:v>203.1264</x:v>
      </x:c>
      <x:c r="H11" s="67">
        <x:f t="shared" si="3"/>
        <x:v>16.9272</x:v>
      </x:c>
      <x:c r="I11" s="67">
        <x:f t="shared" si="4"/>
        <x:v>3.906276923</x:v>
      </x:c>
      <x:c r="J11" s="68"/>
      <x:c r="K11" s="68"/>
      <x:c r="L11" s="68"/>
      <x:c r="M11" s="69"/>
      <x:c r="N11" s="66" t="str">
        <x:f t="shared" si="5"/>
        <x:v>0</x:v>
      </x:c>
      <x:c r="O11" s="68"/>
      <x:c r="P11" s="66" t="str">
        <x:f t="shared" si="6"/>
        <x:v>0</x:v>
      </x:c>
      <x:c r="Q11" s="65"/>
      <x:c r="R11" s="66" t="str">
        <x:f t="shared" si="7"/>
        <x:v>0</x:v>
      </x:c>
      <x:c r="S11" s="67">
        <x:f t="shared" si="8"/>
        <x:v>20</x:v>
      </x:c>
      <x:c r="T11" s="70"/>
      <x:c r="U11" s="72">
        <x:f t="shared" si="9"/>
        <x:v>0</x:v>
      </x:c>
      <x:c r="V11" s="73">
        <x:f t="shared" si="10"/>
        <x:v>60</x:v>
      </x:c>
      <x:c r="W11" s="70"/>
      <x:c r="X11" s="72">
        <x:f t="shared" si="11"/>
        <x:v>0</x:v>
      </x:c>
      <x:c r="Y11" s="74">
        <x:f t="shared" si="12"/>
        <x:v>40</x:v>
      </x:c>
      <x:c r="Z11" s="70"/>
      <x:c r="AA11" s="72">
        <x:f t="shared" si="13"/>
        <x:v>0</x:v>
      </x:c>
      <x:c r="AB11" s="74">
        <x:f t="shared" si="14"/>
        <x:v>32</x:v>
      </x:c>
      <x:c r="AC11" s="70"/>
      <x:c r="AD11" s="72">
        <x:f t="shared" si="15"/>
        <x:v>0</x:v>
      </x:c>
      <x:c r="AE11" s="74">
        <x:f t="shared" si="16"/>
        <x:v>19.88132192</x:v>
      </x:c>
      <x:c r="AF11" s="70"/>
      <x:c r="AG11" s="72">
        <x:f t="shared" si="17"/>
        <x:v>0</x:v>
      </x:c>
      <x:c r="AH11" s="74">
        <x:f t="shared" si="18"/>
        <x:v>25</x:v>
      </x:c>
      <x:c r="AI11" s="70"/>
      <x:c r="AJ11" s="72">
        <x:f t="shared" si="19"/>
        <x:v>0</x:v>
      </x:c>
      <x:c r="AK11" s="74">
        <x:f t="shared" si="20"/>
        <x:v>30</x:v>
      </x:c>
      <x:c r="AL11" s="70"/>
      <x:c r="AM11" s="72">
        <x:f t="shared" si="21"/>
        <x:v>0</x:v>
      </x:c>
      <x:c r="AN11" s="74">
        <x:f t="shared" si="22"/>
        <x:v>20</x:v>
      </x:c>
      <x:c r="AO11" s="70"/>
      <x:c r="AP11" s="72">
        <x:f t="shared" si="23"/>
        <x:v>0</x:v>
      </x:c>
      <x:c r="AQ11" s="74">
        <x:f t="shared" si="24"/>
        <x:v>30</x:v>
      </x:c>
      <x:c r="AR11" s="70"/>
      <x:c r="AS11" s="72">
        <x:f t="shared" si="25"/>
        <x:v>0</x:v>
      </x:c>
      <x:c r="AT11" s="74">
        <x:f t="shared" si="26"/>
        <x:v>38</x:v>
      </x:c>
      <x:c r="AU11" s="74"/>
      <x:c r="AV11" s="72">
        <x:f t="shared" si="27"/>
        <x:v>0</x:v>
      </x:c>
      <x:c r="AW11" s="74">
        <x:f t="shared" si="28"/>
        <x:v>20</x:v>
      </x:c>
      <x:c r="AX11" s="70"/>
      <x:c r="AY11" s="72">
        <x:f t="shared" si="29"/>
        <x:v>0</x:v>
      </x:c>
      <x:c r="AZ11" s="74">
        <x:f t="shared" si="30"/>
        <x:v>215</x:v>
      </x:c>
      <x:c r="BA11" s="75"/>
      <x:c r="BB11" s="72">
        <x:f t="shared" si="31"/>
        <x:v>0</x:v>
      </x:c>
      <x:c r="BC11" s="73">
        <x:f t="shared" si="32"/>
        <x:v>1</x:v>
      </x:c>
      <x:c r="BD11" s="70"/>
      <x:c r="BE11" s="72">
        <x:f t="shared" si="33"/>
        <x:v>0</x:v>
      </x:c>
      <x:c r="BF11" s="74">
        <x:f t="shared" si="34"/>
        <x:v>50</x:v>
      </x:c>
      <x:c r="BG11" s="70"/>
      <x:c r="BH11" s="72">
        <x:f t="shared" si="35"/>
        <x:v>0</x:v>
      </x:c>
      <x:c r="BI11" s="76">
        <x:f t="shared" si="36"/>
        <x:v>2.86</x:v>
      </x:c>
      <x:c r="BJ11" s="76"/>
      <x:c r="BK11" s="72">
        <x:f t="shared" si="37"/>
        <x:v>0</x:v>
      </x:c>
      <x:c r="BL11" s="76">
        <x:f t="shared" si="38"/>
        <x:v>3</x:v>
      </x:c>
      <x:c r="BM11" s="77"/>
      <x:c r="BN11" s="72">
        <x:f t="shared" si="39"/>
        <x:v>0</x:v>
      </x:c>
      <x:c r="BO11" s="78"/>
      <x:c r="BP11" s="78"/>
      <x:c r="BQ11" s="79" t="str">
        <x:f t="shared" si="40"/>
        <x:v>0</x:v>
      </x:c>
      <x:c r="BR11" s="72"/>
      <x:c r="BS11" s="72"/>
      <x:c r="BT11" s="72"/>
      <x:c r="BU11" s="72"/>
      <x:c r="BV11" s="72"/>
      <x:c r="BW11" s="74"/>
      <x:c r="BX11" s="69"/>
      <x:c r="BY11" s="69"/>
      <x:c r="BZ11" s="69"/>
      <x:c r="CA11" s="69"/>
      <x:c r="CB11" s="69"/>
      <x:c r="CC11" s="69"/>
      <x:c r="CD11" s="69"/>
      <x:c r="CE11" s="69"/>
      <x:c r="CF11" s="81" t="s">
        <x:v>65</x:v>
      </x:c>
    </x:row>
    <x:row r="12" ht="15.75" customHeight="1">
      <x:c r="A12" s="62">
        <x:v>9.0</x:v>
      </x:c>
      <x:c r="B12" s="63" t="s">
        <x:v>225</x:v>
      </x:c>
      <x:c r="C12" s="64">
        <x:v>18029.0</x:v>
      </x:c>
      <x:c r="D12" s="65"/>
      <x:c r="E12" s="65"/>
      <x:c r="F12" s="66" t="str">
        <x:f t="shared" si="1"/>
        <x:v>0</x:v>
      </x:c>
      <x:c r="G12" s="67">
        <x:f t="shared" si="2"/>
        <x:v>259.6176</x:v>
      </x:c>
      <x:c r="H12" s="67">
        <x:f t="shared" si="3"/>
        <x:v>21.6348</x:v>
      </x:c>
      <x:c r="I12" s="67">
        <x:f t="shared" si="4"/>
        <x:v>4.992646154</x:v>
      </x:c>
      <x:c r="J12" s="68"/>
      <x:c r="K12" s="68"/>
      <x:c r="L12" s="68"/>
      <x:c r="M12" s="68"/>
      <x:c r="N12" s="66" t="str">
        <x:f t="shared" si="5"/>
        <x:v>0</x:v>
      </x:c>
      <x:c r="O12" s="68"/>
      <x:c r="P12" s="66" t="str">
        <x:f t="shared" si="6"/>
        <x:v>0</x:v>
      </x:c>
      <x:c r="Q12" s="65"/>
      <x:c r="R12" s="66" t="str">
        <x:f t="shared" si="7"/>
        <x:v>0</x:v>
      </x:c>
      <x:c r="S12" s="67">
        <x:f t="shared" si="8"/>
        <x:v>20</x:v>
      </x:c>
      <x:c r="T12" s="70"/>
      <x:c r="U12" s="72">
        <x:f t="shared" si="9"/>
        <x:v>0</x:v>
      </x:c>
      <x:c r="V12" s="73">
        <x:f t="shared" si="10"/>
        <x:v>60</x:v>
      </x:c>
      <x:c r="W12" s="70"/>
      <x:c r="X12" s="72">
        <x:f t="shared" si="11"/>
        <x:v>0</x:v>
      </x:c>
      <x:c r="Y12" s="74">
        <x:f t="shared" si="12"/>
        <x:v>50</x:v>
      </x:c>
      <x:c r="Z12" s="70"/>
      <x:c r="AA12" s="72">
        <x:f t="shared" si="13"/>
        <x:v>0</x:v>
      </x:c>
      <x:c r="AB12" s="74">
        <x:f t="shared" si="14"/>
        <x:v>44</x:v>
      </x:c>
      <x:c r="AC12" s="70"/>
      <x:c r="AD12" s="72">
        <x:f t="shared" si="15"/>
        <x:v>0</x:v>
      </x:c>
      <x:c r="AE12" s="74">
        <x:f t="shared" si="16"/>
        <x:v>25.41048865</x:v>
      </x:c>
      <x:c r="AF12" s="70"/>
      <x:c r="AG12" s="72">
        <x:f t="shared" si="17"/>
        <x:v>0</x:v>
      </x:c>
      <x:c r="AH12" s="74">
        <x:f t="shared" si="18"/>
        <x:v>30</x:v>
      </x:c>
      <x:c r="AI12" s="70"/>
      <x:c r="AJ12" s="72">
        <x:f t="shared" si="19"/>
        <x:v>0</x:v>
      </x:c>
      <x:c r="AK12" s="74">
        <x:f t="shared" si="20"/>
        <x:v>35</x:v>
      </x:c>
      <x:c r="AL12" s="70"/>
      <x:c r="AM12" s="72">
        <x:f t="shared" si="21"/>
        <x:v>0</x:v>
      </x:c>
      <x:c r="AN12" s="74">
        <x:f t="shared" si="22"/>
        <x:v>20</x:v>
      </x:c>
      <x:c r="AO12" s="70"/>
      <x:c r="AP12" s="72">
        <x:f t="shared" si="23"/>
        <x:v>0</x:v>
      </x:c>
      <x:c r="AQ12" s="74">
        <x:f t="shared" si="24"/>
        <x:v>40</x:v>
      </x:c>
      <x:c r="AR12" s="70"/>
      <x:c r="AS12" s="72">
        <x:f t="shared" si="25"/>
        <x:v>0</x:v>
      </x:c>
      <x:c r="AT12" s="74">
        <x:f t="shared" si="26"/>
        <x:v>50</x:v>
      </x:c>
      <x:c r="AU12" s="74"/>
      <x:c r="AV12" s="72">
        <x:f t="shared" si="27"/>
        <x:v>0</x:v>
      </x:c>
      <x:c r="AW12" s="74">
        <x:f t="shared" si="28"/>
        <x:v>20</x:v>
      </x:c>
      <x:c r="AX12" s="70"/>
      <x:c r="AY12" s="72">
        <x:f t="shared" si="29"/>
        <x:v>0</x:v>
      </x:c>
      <x:c r="AZ12" s="74">
        <x:f t="shared" si="30"/>
        <x:v>269</x:v>
      </x:c>
      <x:c r="BA12" s="75"/>
      <x:c r="BB12" s="72">
        <x:f t="shared" si="31"/>
        <x:v>0</x:v>
      </x:c>
      <x:c r="BC12" s="73">
        <x:f t="shared" si="32"/>
        <x:v>1</x:v>
      </x:c>
      <x:c r="BD12" s="70"/>
      <x:c r="BE12" s="72">
        <x:f t="shared" si="33"/>
        <x:v>0</x:v>
      </x:c>
      <x:c r="BF12" s="74">
        <x:f t="shared" si="34"/>
        <x:v>55</x:v>
      </x:c>
      <x:c r="BG12" s="70"/>
      <x:c r="BH12" s="72">
        <x:f t="shared" si="35"/>
        <x:v>0</x:v>
      </x:c>
      <x:c r="BI12" s="76">
        <x:f t="shared" si="36"/>
        <x:v>3.45</x:v>
      </x:c>
      <x:c r="BJ12" s="76"/>
      <x:c r="BK12" s="72">
        <x:f t="shared" si="37"/>
        <x:v>0</x:v>
      </x:c>
      <x:c r="BL12" s="76">
        <x:f t="shared" si="38"/>
        <x:v>3</x:v>
      </x:c>
      <x:c r="BM12" s="77"/>
      <x:c r="BN12" s="72">
        <x:f t="shared" si="39"/>
        <x:v>0</x:v>
      </x:c>
      <x:c r="BO12" s="78"/>
      <x:c r="BP12" s="78"/>
      <x:c r="BQ12" s="79" t="str">
        <x:f t="shared" si="40"/>
        <x:v>0</x:v>
      </x:c>
      <x:c r="BR12" s="72"/>
      <x:c r="BS12" s="72"/>
      <x:c r="BT12" s="72"/>
      <x:c r="BU12" s="72"/>
      <x:c r="BV12" s="72"/>
      <x:c r="BW12" s="74"/>
      <x:c r="BX12" s="69"/>
      <x:c r="BY12" s="69"/>
      <x:c r="BZ12" s="69"/>
      <x:c r="CA12" s="69"/>
      <x:c r="CB12" s="69"/>
      <x:c r="CC12" s="69"/>
      <x:c r="CD12" s="69"/>
      <x:c r="CE12" s="69"/>
      <x:c r="CF12" s="81" t="s">
        <x:v>65</x:v>
      </x:c>
    </x:row>
    <x:row r="13" ht="15.75" customHeight="1">
      <x:c r="A13" s="62">
        <x:v>10.0</x:v>
      </x:c>
      <x:c r="B13" s="63" t="s">
        <x:v>226</x:v>
      </x:c>
      <x:c r="C13" s="64">
        <x:v>23317.0</x:v>
      </x:c>
      <x:c r="D13" s="65"/>
      <x:c r="E13" s="65"/>
      <x:c r="F13" s="66" t="str">
        <x:f t="shared" si="1"/>
        <x:v>0</x:v>
      </x:c>
      <x:c r="G13" s="67">
        <x:f t="shared" si="2"/>
        <x:v>335.7648</x:v>
      </x:c>
      <x:c r="H13" s="67">
        <x:f t="shared" si="3"/>
        <x:v>27.9804</x:v>
      </x:c>
      <x:c r="I13" s="67">
        <x:f t="shared" si="4"/>
        <x:v>6.457015385</x:v>
      </x:c>
      <x:c r="J13" s="68"/>
      <x:c r="K13" s="68"/>
      <x:c r="L13" s="68"/>
      <x:c r="M13" s="68"/>
      <x:c r="N13" s="66" t="str">
        <x:f t="shared" si="5"/>
        <x:v>0</x:v>
      </x:c>
      <x:c r="O13" s="68"/>
      <x:c r="P13" s="66" t="str">
        <x:f t="shared" si="6"/>
        <x:v>0</x:v>
      </x:c>
      <x:c r="Q13" s="65"/>
      <x:c r="R13" s="66" t="str">
        <x:f t="shared" si="7"/>
        <x:v>0</x:v>
      </x:c>
      <x:c r="S13" s="67">
        <x:f t="shared" si="8"/>
        <x:v>40</x:v>
      </x:c>
      <x:c r="T13" s="70"/>
      <x:c r="U13" s="72">
        <x:f t="shared" si="9"/>
        <x:v>0</x:v>
      </x:c>
      <x:c r="V13" s="73">
        <x:f t="shared" si="10"/>
        <x:v>80</x:v>
      </x:c>
      <x:c r="W13" s="70"/>
      <x:c r="X13" s="72">
        <x:f t="shared" si="11"/>
        <x:v>0</x:v>
      </x:c>
      <x:c r="Y13" s="74">
        <x:f t="shared" si="12"/>
        <x:v>60</x:v>
      </x:c>
      <x:c r="Z13" s="70"/>
      <x:c r="AA13" s="72">
        <x:f t="shared" si="13"/>
        <x:v>0</x:v>
      </x:c>
      <x:c r="AB13" s="74">
        <x:f t="shared" si="14"/>
        <x:v>56</x:v>
      </x:c>
      <x:c r="AC13" s="70"/>
      <x:c r="AD13" s="72">
        <x:f t="shared" si="15"/>
        <x:v>0</x:v>
      </x:c>
      <x:c r="AE13" s="74">
        <x:f t="shared" si="16"/>
        <x:v>32.86351788</x:v>
      </x:c>
      <x:c r="AF13" s="70"/>
      <x:c r="AG13" s="72">
        <x:f t="shared" si="17"/>
        <x:v>0</x:v>
      </x:c>
      <x:c r="AH13" s="74">
        <x:f t="shared" si="18"/>
        <x:v>40</x:v>
      </x:c>
      <x:c r="AI13" s="70"/>
      <x:c r="AJ13" s="72">
        <x:f t="shared" si="19"/>
        <x:v>0</x:v>
      </x:c>
      <x:c r="AK13" s="74">
        <x:f t="shared" si="20"/>
        <x:v>45</x:v>
      </x:c>
      <x:c r="AL13" s="70"/>
      <x:c r="AM13" s="72">
        <x:f t="shared" si="21"/>
        <x:v>0</x:v>
      </x:c>
      <x:c r="AN13" s="74">
        <x:f t="shared" si="22"/>
        <x:v>30</x:v>
      </x:c>
      <x:c r="AO13" s="70"/>
      <x:c r="AP13" s="72">
        <x:f t="shared" si="23"/>
        <x:v>0</x:v>
      </x:c>
      <x:c r="AQ13" s="74">
        <x:f t="shared" si="24"/>
        <x:v>50</x:v>
      </x:c>
      <x:c r="AR13" s="70"/>
      <x:c r="AS13" s="72">
        <x:f t="shared" si="25"/>
        <x:v>0</x:v>
      </x:c>
      <x:c r="AT13" s="74">
        <x:f t="shared" si="26"/>
        <x:v>64</x:v>
      </x:c>
      <x:c r="AU13" s="74"/>
      <x:c r="AV13" s="72">
        <x:f t="shared" si="27"/>
        <x:v>0</x:v>
      </x:c>
      <x:c r="AW13" s="74">
        <x:f t="shared" si="28"/>
        <x:v>40</x:v>
      </x:c>
      <x:c r="AX13" s="70"/>
      <x:c r="AY13" s="72">
        <x:f t="shared" si="29"/>
        <x:v>0</x:v>
      </x:c>
      <x:c r="AZ13" s="74">
        <x:f t="shared" si="30"/>
        <x:v>345</x:v>
      </x:c>
      <x:c r="BA13" s="75"/>
      <x:c r="BB13" s="72">
        <x:f t="shared" si="31"/>
        <x:v>0</x:v>
      </x:c>
      <x:c r="BC13" s="73">
        <x:f t="shared" si="32"/>
        <x:v>2</x:v>
      </x:c>
      <x:c r="BD13" s="70"/>
      <x:c r="BE13" s="72">
        <x:f t="shared" si="33"/>
        <x:v>0</x:v>
      </x:c>
      <x:c r="BF13" s="74">
        <x:f t="shared" si="34"/>
        <x:v>75</x:v>
      </x:c>
      <x:c r="BG13" s="70"/>
      <x:c r="BH13" s="72">
        <x:f t="shared" si="35"/>
        <x:v>0</x:v>
      </x:c>
      <x:c r="BI13" s="76">
        <x:f t="shared" si="36"/>
        <x:v>4.62</x:v>
      </x:c>
      <x:c r="BJ13" s="76"/>
      <x:c r="BK13" s="72">
        <x:f t="shared" si="37"/>
        <x:v>0</x:v>
      </x:c>
      <x:c r="BL13" s="76">
        <x:f t="shared" si="38"/>
        <x:v>4</x:v>
      </x:c>
      <x:c r="BM13" s="77"/>
      <x:c r="BN13" s="72">
        <x:f t="shared" si="39"/>
        <x:v>0</x:v>
      </x:c>
      <x:c r="BO13" s="78"/>
      <x:c r="BP13" s="78"/>
      <x:c r="BQ13" s="79" t="str">
        <x:f t="shared" si="40"/>
        <x:v>0</x:v>
      </x:c>
      <x:c r="BR13" s="72"/>
      <x:c r="BS13" s="72"/>
      <x:c r="BT13" s="72"/>
      <x:c r="BU13" s="72"/>
      <x:c r="BV13" s="72"/>
      <x:c r="BW13" s="74"/>
      <x:c r="BX13" s="69"/>
      <x:c r="BY13" s="69"/>
      <x:c r="BZ13" s="69"/>
      <x:c r="CA13" s="69"/>
      <x:c r="CB13" s="69"/>
      <x:c r="CC13" s="69"/>
      <x:c r="CD13" s="69"/>
      <x:c r="CE13" s="69"/>
      <x:c r="CF13" s="81" t="s">
        <x:v>65</x:v>
      </x:c>
    </x:row>
    <x:row r="14" ht="15.75" customHeight="1">
      <x:c r="A14" s="62">
        <x:v>11.0</x:v>
      </x:c>
      <x:c r="B14" s="63" t="s">
        <x:v>227</x:v>
      </x:c>
      <x:c r="C14" s="64">
        <x:v>15645.0</x:v>
      </x:c>
      <x:c r="D14" s="65"/>
      <x:c r="E14" s="65"/>
      <x:c r="F14" s="66" t="str">
        <x:f t="shared" si="1"/>
        <x:v>0</x:v>
      </x:c>
      <x:c r="G14" s="67">
        <x:f t="shared" si="2"/>
        <x:v>225.288</x:v>
      </x:c>
      <x:c r="H14" s="67">
        <x:f t="shared" si="3"/>
        <x:v>18.774</x:v>
      </x:c>
      <x:c r="I14" s="67">
        <x:f t="shared" si="4"/>
        <x:v>4.332461538</x:v>
      </x:c>
      <x:c r="J14" s="68"/>
      <x:c r="K14" s="68"/>
      <x:c r="L14" s="68"/>
      <x:c r="M14" s="69"/>
      <x:c r="N14" s="66" t="str">
        <x:f t="shared" si="5"/>
        <x:v>0</x:v>
      </x:c>
      <x:c r="O14" s="68"/>
      <x:c r="P14" s="66" t="str">
        <x:f t="shared" si="6"/>
        <x:v>0</x:v>
      </x:c>
      <x:c r="Q14" s="65"/>
      <x:c r="R14" s="66" t="str">
        <x:f t="shared" si="7"/>
        <x:v>0</x:v>
      </x:c>
      <x:c r="S14" s="67">
        <x:f t="shared" si="8"/>
        <x:v>20</x:v>
      </x:c>
      <x:c r="T14" s="70"/>
      <x:c r="U14" s="72">
        <x:f t="shared" si="9"/>
        <x:v>0</x:v>
      </x:c>
      <x:c r="V14" s="73">
        <x:f t="shared" si="10"/>
        <x:v>60</x:v>
      </x:c>
      <x:c r="W14" s="70"/>
      <x:c r="X14" s="72">
        <x:f t="shared" si="11"/>
        <x:v>0</x:v>
      </x:c>
      <x:c r="Y14" s="74">
        <x:f t="shared" si="12"/>
        <x:v>40</x:v>
      </x:c>
      <x:c r="Z14" s="70"/>
      <x:c r="AA14" s="72">
        <x:f t="shared" si="13"/>
        <x:v>0</x:v>
      </x:c>
      <x:c r="AB14" s="74">
        <x:f t="shared" si="14"/>
        <x:v>36</x:v>
      </x:c>
      <x:c r="AC14" s="70"/>
      <x:c r="AD14" s="72">
        <x:f t="shared" si="15"/>
        <x:v>0</x:v>
      </x:c>
      <x:c r="AE14" s="74">
        <x:f t="shared" si="16"/>
        <x:v>22.05042404</x:v>
      </x:c>
      <x:c r="AF14" s="70"/>
      <x:c r="AG14" s="72">
        <x:f t="shared" si="17"/>
        <x:v>0</x:v>
      </x:c>
      <x:c r="AH14" s="74">
        <x:f t="shared" si="18"/>
        <x:v>25</x:v>
      </x:c>
      <x:c r="AI14" s="70"/>
      <x:c r="AJ14" s="72">
        <x:f t="shared" si="19"/>
        <x:v>0</x:v>
      </x:c>
      <x:c r="AK14" s="74">
        <x:f t="shared" si="20"/>
        <x:v>30</x:v>
      </x:c>
      <x:c r="AL14" s="70"/>
      <x:c r="AM14" s="72">
        <x:f t="shared" si="21"/>
        <x:v>0</x:v>
      </x:c>
      <x:c r="AN14" s="74">
        <x:f t="shared" si="22"/>
        <x:v>20</x:v>
      </x:c>
      <x:c r="AO14" s="70"/>
      <x:c r="AP14" s="72">
        <x:f t="shared" si="23"/>
        <x:v>0</x:v>
      </x:c>
      <x:c r="AQ14" s="74">
        <x:f t="shared" si="24"/>
        <x:v>30</x:v>
      </x:c>
      <x:c r="AR14" s="70"/>
      <x:c r="AS14" s="72">
        <x:f t="shared" si="25"/>
        <x:v>0</x:v>
      </x:c>
      <x:c r="AT14" s="74">
        <x:f t="shared" si="26"/>
        <x:v>42</x:v>
      </x:c>
      <x:c r="AU14" s="74"/>
      <x:c r="AV14" s="72">
        <x:f t="shared" si="27"/>
        <x:v>0</x:v>
      </x:c>
      <x:c r="AW14" s="74">
        <x:f t="shared" si="28"/>
        <x:v>20</x:v>
      </x:c>
      <x:c r="AX14" s="70"/>
      <x:c r="AY14" s="72">
        <x:f t="shared" si="29"/>
        <x:v>0</x:v>
      </x:c>
      <x:c r="AZ14" s="74">
        <x:f t="shared" si="30"/>
        <x:v>223</x:v>
      </x:c>
      <x:c r="BA14" s="75"/>
      <x:c r="BB14" s="72">
        <x:f t="shared" si="31"/>
        <x:v>0</x:v>
      </x:c>
      <x:c r="BC14" s="73">
        <x:f t="shared" si="32"/>
        <x:v>1</x:v>
      </x:c>
      <x:c r="BD14" s="70"/>
      <x:c r="BE14" s="72">
        <x:f t="shared" si="33"/>
        <x:v>0</x:v>
      </x:c>
      <x:c r="BF14" s="74">
        <x:f t="shared" si="34"/>
        <x:v>50</x:v>
      </x:c>
      <x:c r="BG14" s="70"/>
      <x:c r="BH14" s="72">
        <x:f t="shared" si="35"/>
        <x:v>0</x:v>
      </x:c>
      <x:c r="BI14" s="76">
        <x:f t="shared" si="36"/>
        <x:v>2.94</x:v>
      </x:c>
      <x:c r="BJ14" s="76"/>
      <x:c r="BK14" s="72">
        <x:f t="shared" si="37"/>
        <x:v>0</x:v>
      </x:c>
      <x:c r="BL14" s="76">
        <x:f t="shared" si="38"/>
        <x:v>3</x:v>
      </x:c>
      <x:c r="BM14" s="77"/>
      <x:c r="BN14" s="72">
        <x:f t="shared" si="39"/>
        <x:v>0</x:v>
      </x:c>
      <x:c r="BO14" s="78"/>
      <x:c r="BP14" s="78"/>
      <x:c r="BQ14" s="79" t="str">
        <x:f t="shared" si="40"/>
        <x:v>0</x:v>
      </x:c>
      <x:c r="BR14" s="72"/>
      <x:c r="BS14" s="72"/>
      <x:c r="BT14" s="72"/>
      <x:c r="BU14" s="72"/>
      <x:c r="BV14" s="72"/>
      <x:c r="BW14" s="74"/>
      <x:c r="BX14" s="69"/>
      <x:c r="BY14" s="69"/>
      <x:c r="BZ14" s="69"/>
      <x:c r="CA14" s="69"/>
      <x:c r="CB14" s="69"/>
      <x:c r="CC14" s="69"/>
      <x:c r="CD14" s="69"/>
      <x:c r="CE14" s="69"/>
      <x:c r="CF14" s="81" t="s">
        <x:v>65</x:v>
      </x:c>
    </x:row>
    <x:row r="15" ht="15.75" customHeight="1">
      <x:c r="A15" s="62">
        <x:v>12.0</x:v>
      </x:c>
      <x:c r="B15" s="63" t="s">
        <x:v>228</x:v>
      </x:c>
      <x:c r="C15" s="64">
        <x:v>19426.0</x:v>
      </x:c>
      <x:c r="D15" s="65"/>
      <x:c r="E15" s="65"/>
      <x:c r="F15" s="66" t="str">
        <x:f t="shared" si="1"/>
        <x:v>0</x:v>
      </x:c>
      <x:c r="G15" s="67">
        <x:f t="shared" si="2"/>
        <x:v>279.7344</x:v>
      </x:c>
      <x:c r="H15" s="67">
        <x:f t="shared" si="3"/>
        <x:v>23.3112</x:v>
      </x:c>
      <x:c r="I15" s="67">
        <x:f t="shared" si="4"/>
        <x:v>5.379507692</x:v>
      </x:c>
      <x:c r="J15" s="68"/>
      <x:c r="K15" s="68"/>
      <x:c r="L15" s="68"/>
      <x:c r="M15" s="69"/>
      <x:c r="N15" s="66" t="str">
        <x:f t="shared" si="5"/>
        <x:v>0</x:v>
      </x:c>
      <x:c r="O15" s="68"/>
      <x:c r="P15" s="66" t="str">
        <x:f t="shared" si="6"/>
        <x:v>0</x:v>
      </x:c>
      <x:c r="Q15" s="65"/>
      <x:c r="R15" s="66" t="str">
        <x:f t="shared" si="7"/>
        <x:v>0</x:v>
      </x:c>
      <x:c r="S15" s="67">
        <x:f t="shared" si="8"/>
        <x:v>40</x:v>
      </x:c>
      <x:c r="T15" s="70"/>
      <x:c r="U15" s="72">
        <x:f t="shared" si="9"/>
        <x:v>0</x:v>
      </x:c>
      <x:c r="V15" s="73">
        <x:f t="shared" si="10"/>
        <x:v>80</x:v>
      </x:c>
      <x:c r="W15" s="70"/>
      <x:c r="X15" s="72">
        <x:f t="shared" si="11"/>
        <x:v>0</x:v>
      </x:c>
      <x:c r="Y15" s="74">
        <x:f t="shared" si="12"/>
        <x:v>50</x:v>
      </x:c>
      <x:c r="Z15" s="70"/>
      <x:c r="AA15" s="72">
        <x:f t="shared" si="13"/>
        <x:v>0</x:v>
      </x:c>
      <x:c r="AB15" s="74">
        <x:f t="shared" si="14"/>
        <x:v>44</x:v>
      </x:c>
      <x:c r="AC15" s="70"/>
      <x:c r="AD15" s="72">
        <x:f t="shared" si="15"/>
        <x:v>0</x:v>
      </x:c>
      <x:c r="AE15" s="74">
        <x:f t="shared" si="16"/>
        <x:v>27.37945269</x:v>
      </x:c>
      <x:c r="AF15" s="70"/>
      <x:c r="AG15" s="72">
        <x:f t="shared" si="17"/>
        <x:v>0</x:v>
      </x:c>
      <x:c r="AH15" s="74">
        <x:f t="shared" si="18"/>
        <x:v>30</x:v>
      </x:c>
      <x:c r="AI15" s="70"/>
      <x:c r="AJ15" s="72">
        <x:f t="shared" si="19"/>
        <x:v>0</x:v>
      </x:c>
      <x:c r="AK15" s="74">
        <x:f t="shared" si="20"/>
        <x:v>40</x:v>
      </x:c>
      <x:c r="AL15" s="70"/>
      <x:c r="AM15" s="72">
        <x:f t="shared" si="21"/>
        <x:v>0</x:v>
      </x:c>
      <x:c r="AN15" s="74">
        <x:f t="shared" si="22"/>
        <x:v>20</x:v>
      </x:c>
      <x:c r="AO15" s="70"/>
      <x:c r="AP15" s="72">
        <x:f t="shared" si="23"/>
        <x:v>0</x:v>
      </x:c>
      <x:c r="AQ15" s="74">
        <x:f t="shared" si="24"/>
        <x:v>40</x:v>
      </x:c>
      <x:c r="AR15" s="70"/>
      <x:c r="AS15" s="72">
        <x:f t="shared" si="25"/>
        <x:v>0</x:v>
      </x:c>
      <x:c r="AT15" s="74">
        <x:f t="shared" si="26"/>
        <x:v>54</x:v>
      </x:c>
      <x:c r="AU15" s="74"/>
      <x:c r="AV15" s="72">
        <x:f t="shared" si="27"/>
        <x:v>0</x:v>
      </x:c>
      <x:c r="AW15" s="74">
        <x:f t="shared" si="28"/>
        <x:v>40</x:v>
      </x:c>
      <x:c r="AX15" s="70"/>
      <x:c r="AY15" s="72">
        <x:f t="shared" si="29"/>
        <x:v>0</x:v>
      </x:c>
      <x:c r="AZ15" s="74">
        <x:f t="shared" si="30"/>
        <x:v>278</x:v>
      </x:c>
      <x:c r="BA15" s="75"/>
      <x:c r="BB15" s="72">
        <x:f t="shared" si="31"/>
        <x:v>0</x:v>
      </x:c>
      <x:c r="BC15" s="73">
        <x:f t="shared" si="32"/>
        <x:v>2</x:v>
      </x:c>
      <x:c r="BD15" s="70"/>
      <x:c r="BE15" s="72">
        <x:f t="shared" si="33"/>
        <x:v>0</x:v>
      </x:c>
      <x:c r="BF15" s="74">
        <x:f t="shared" si="34"/>
        <x:v>60</x:v>
      </x:c>
      <x:c r="BG15" s="70"/>
      <x:c r="BH15" s="72">
        <x:f t="shared" si="35"/>
        <x:v>0</x:v>
      </x:c>
      <x:c r="BI15" s="76">
        <x:f t="shared" si="36"/>
        <x:v>3.8</x:v>
      </x:c>
      <x:c r="BJ15" s="76"/>
      <x:c r="BK15" s="72">
        <x:f t="shared" si="37"/>
        <x:v>0</x:v>
      </x:c>
      <x:c r="BL15" s="76">
        <x:f t="shared" si="38"/>
        <x:v>4</x:v>
      </x:c>
      <x:c r="BM15" s="77"/>
      <x:c r="BN15" s="72">
        <x:f t="shared" si="39"/>
        <x:v>0</x:v>
      </x:c>
      <x:c r="BO15" s="78"/>
      <x:c r="BP15" s="78"/>
      <x:c r="BQ15" s="79" t="str">
        <x:f t="shared" si="40"/>
        <x:v>0</x:v>
      </x:c>
      <x:c r="BR15" s="72"/>
      <x:c r="BS15" s="72"/>
      <x:c r="BT15" s="72"/>
      <x:c r="BU15" s="72"/>
      <x:c r="BV15" s="72"/>
      <x:c r="BW15" s="74"/>
      <x:c r="BX15" s="69"/>
      <x:c r="BY15" s="69"/>
      <x:c r="BZ15" s="69"/>
      <x:c r="CA15" s="69"/>
      <x:c r="CB15" s="69"/>
      <x:c r="CC15" s="69"/>
      <x:c r="CD15" s="69"/>
      <x:c r="CE15" s="69"/>
      <x:c r="CF15" s="81" t="s">
        <x:v>71</x:v>
      </x:c>
    </x:row>
    <x:row r="16" ht="15.75" customHeight="1">
      <x:c r="A16" s="62">
        <x:v>13.0</x:v>
      </x:c>
      <x:c r="B16" s="63" t="s">
        <x:v>229</x:v>
      </x:c>
      <x:c r="C16" s="64">
        <x:v>22837.0</x:v>
      </x:c>
      <x:c r="D16" s="65"/>
      <x:c r="E16" s="65"/>
      <x:c r="F16" s="66" t="str">
        <x:f t="shared" si="1"/>
        <x:v>0</x:v>
      </x:c>
      <x:c r="G16" s="67">
        <x:f t="shared" si="2"/>
        <x:v>328.8528</x:v>
      </x:c>
      <x:c r="H16" s="67">
        <x:f t="shared" si="3"/>
        <x:v>27.4044</x:v>
      </x:c>
      <x:c r="I16" s="67">
        <x:f t="shared" si="4"/>
        <x:v>6.324092308</x:v>
      </x:c>
      <x:c r="J16" s="68"/>
      <x:c r="K16" s="68"/>
      <x:c r="L16" s="68"/>
      <x:c r="M16" s="69"/>
      <x:c r="N16" s="66" t="str">
        <x:f t="shared" si="5"/>
        <x:v>0</x:v>
      </x:c>
      <x:c r="O16" s="68"/>
      <x:c r="P16" s="66" t="str">
        <x:f t="shared" si="6"/>
        <x:v>0</x:v>
      </x:c>
      <x:c r="Q16" s="65"/>
      <x:c r="R16" s="66" t="str">
        <x:f t="shared" si="7"/>
        <x:v>0</x:v>
      </x:c>
      <x:c r="S16" s="67">
        <x:f t="shared" si="8"/>
        <x:v>40</x:v>
      </x:c>
      <x:c r="T16" s="70"/>
      <x:c r="U16" s="72">
        <x:f t="shared" si="9"/>
        <x:v>0</x:v>
      </x:c>
      <x:c r="V16" s="73">
        <x:f t="shared" si="10"/>
        <x:v>80</x:v>
      </x:c>
      <x:c r="W16" s="70"/>
      <x:c r="X16" s="72">
        <x:f t="shared" si="11"/>
        <x:v>0</x:v>
      </x:c>
      <x:c r="Y16" s="74">
        <x:f t="shared" si="12"/>
        <x:v>60</x:v>
      </x:c>
      <x:c r="Z16" s="70"/>
      <x:c r="AA16" s="72">
        <x:f t="shared" si="13"/>
        <x:v>0</x:v>
      </x:c>
      <x:c r="AB16" s="74">
        <x:f t="shared" si="14"/>
        <x:v>52</x:v>
      </x:c>
      <x:c r="AC16" s="70"/>
      <x:c r="AD16" s="72">
        <x:f t="shared" si="15"/>
        <x:v>0</x:v>
      </x:c>
      <x:c r="AE16" s="74">
        <x:f t="shared" si="16"/>
        <x:v>32.18699481</x:v>
      </x:c>
      <x:c r="AF16" s="70"/>
      <x:c r="AG16" s="72">
        <x:f t="shared" si="17"/>
        <x:v>0</x:v>
      </x:c>
      <x:c r="AH16" s="74">
        <x:f t="shared" si="18"/>
        <x:v>35</x:v>
      </x:c>
      <x:c r="AI16" s="70"/>
      <x:c r="AJ16" s="72">
        <x:f t="shared" si="19"/>
        <x:v>0</x:v>
      </x:c>
      <x:c r="AK16" s="74">
        <x:f t="shared" si="20"/>
        <x:v>45</x:v>
      </x:c>
      <x:c r="AL16" s="70"/>
      <x:c r="AM16" s="72">
        <x:f t="shared" si="21"/>
        <x:v>0</x:v>
      </x:c>
      <x:c r="AN16" s="74">
        <x:f t="shared" si="22"/>
        <x:v>30</x:v>
      </x:c>
      <x:c r="AO16" s="70"/>
      <x:c r="AP16" s="72">
        <x:f t="shared" si="23"/>
        <x:v>0</x:v>
      </x:c>
      <x:c r="AQ16" s="74">
        <x:f t="shared" si="24"/>
        <x:v>50</x:v>
      </x:c>
      <x:c r="AR16" s="70"/>
      <x:c r="AS16" s="72">
        <x:f t="shared" si="25"/>
        <x:v>0</x:v>
      </x:c>
      <x:c r="AT16" s="74">
        <x:f t="shared" si="26"/>
        <x:v>62</x:v>
      </x:c>
      <x:c r="AU16" s="74"/>
      <x:c r="AV16" s="72">
        <x:f t="shared" si="27"/>
        <x:v>0</x:v>
      </x:c>
      <x:c r="AW16" s="74">
        <x:f t="shared" si="28"/>
        <x:v>40</x:v>
      </x:c>
      <x:c r="AX16" s="70"/>
      <x:c r="AY16" s="72">
        <x:f t="shared" si="29"/>
        <x:v>0</x:v>
      </x:c>
      <x:c r="AZ16" s="74">
        <x:f t="shared" si="30"/>
        <x:v>334</x:v>
      </x:c>
      <x:c r="BA16" s="75"/>
      <x:c r="BB16" s="72">
        <x:f t="shared" si="31"/>
        <x:v>0</x:v>
      </x:c>
      <x:c r="BC16" s="73">
        <x:f t="shared" si="32"/>
        <x:v>2</x:v>
      </x:c>
      <x:c r="BD16" s="70"/>
      <x:c r="BE16" s="72">
        <x:f t="shared" si="33"/>
        <x:v>0</x:v>
      </x:c>
      <x:c r="BF16" s="74">
        <x:f t="shared" si="34"/>
        <x:v>75</x:v>
      </x:c>
      <x:c r="BG16" s="70"/>
      <x:c r="BH16" s="72">
        <x:f t="shared" si="35"/>
        <x:v>0</x:v>
      </x:c>
      <x:c r="BI16" s="76">
        <x:f t="shared" si="36"/>
        <x:v>4.51</x:v>
      </x:c>
      <x:c r="BJ16" s="76"/>
      <x:c r="BK16" s="72">
        <x:f t="shared" si="37"/>
        <x:v>0</x:v>
      </x:c>
      <x:c r="BL16" s="76">
        <x:f t="shared" si="38"/>
        <x:v>4</x:v>
      </x:c>
      <x:c r="BM16" s="77"/>
      <x:c r="BN16" s="72">
        <x:f t="shared" si="39"/>
        <x:v>0</x:v>
      </x:c>
      <x:c r="BO16" s="78"/>
      <x:c r="BP16" s="78"/>
      <x:c r="BQ16" s="79" t="str">
        <x:f t="shared" si="40"/>
        <x:v>0</x:v>
      </x:c>
      <x:c r="BR16" s="72"/>
      <x:c r="BS16" s="72"/>
      <x:c r="BT16" s="72"/>
      <x:c r="BU16" s="72"/>
      <x:c r="BV16" s="72"/>
      <x:c r="BW16" s="74"/>
      <x:c r="BX16" s="69"/>
      <x:c r="BY16" s="69"/>
      <x:c r="BZ16" s="69"/>
      <x:c r="CA16" s="69"/>
      <x:c r="CB16" s="69"/>
      <x:c r="CC16" s="69"/>
      <x:c r="CD16" s="69"/>
      <x:c r="CE16" s="69"/>
      <x:c r="CF16" s="81" t="s">
        <x:v>71</x:v>
      </x:c>
    </x:row>
    <x:row r="17" ht="15.75" customHeight="1">
      <x:c r="A17" s="62">
        <x:v>14.0</x:v>
      </x:c>
      <x:c r="B17" s="63" t="s">
        <x:v>230</x:v>
      </x:c>
      <x:c r="C17" s="64">
        <x:v>18115.0</x:v>
      </x:c>
      <x:c r="D17" s="65"/>
      <x:c r="E17" s="65"/>
      <x:c r="F17" s="66" t="str">
        <x:f t="shared" si="1"/>
        <x:v>0</x:v>
      </x:c>
      <x:c r="G17" s="67">
        <x:f t="shared" si="2"/>
        <x:v>260.856</x:v>
      </x:c>
      <x:c r="H17" s="67">
        <x:f t="shared" si="3"/>
        <x:v>21.738</x:v>
      </x:c>
      <x:c r="I17" s="67">
        <x:f t="shared" si="4"/>
        <x:v>5.016461538</x:v>
      </x:c>
      <x:c r="J17" s="68"/>
      <x:c r="K17" s="68"/>
      <x:c r="L17" s="68"/>
      <x:c r="M17" s="69"/>
      <x:c r="N17" s="66" t="str">
        <x:f t="shared" si="5"/>
        <x:v>0</x:v>
      </x:c>
      <x:c r="O17" s="68"/>
      <x:c r="P17" s="66" t="str">
        <x:f t="shared" si="6"/>
        <x:v>0</x:v>
      </x:c>
      <x:c r="Q17" s="65"/>
      <x:c r="R17" s="66" t="str">
        <x:f t="shared" si="7"/>
        <x:v>0</x:v>
      </x:c>
      <x:c r="S17" s="67">
        <x:f t="shared" si="8"/>
        <x:v>20</x:v>
      </x:c>
      <x:c r="T17" s="70"/>
      <x:c r="U17" s="72">
        <x:f t="shared" si="9"/>
        <x:v>0</x:v>
      </x:c>
      <x:c r="V17" s="73">
        <x:f t="shared" si="10"/>
        <x:v>60</x:v>
      </x:c>
      <x:c r="W17" s="70"/>
      <x:c r="X17" s="72">
        <x:f t="shared" si="11"/>
        <x:v>0</x:v>
      </x:c>
      <x:c r="Y17" s="74">
        <x:f t="shared" si="12"/>
        <x:v>50</x:v>
      </x:c>
      <x:c r="Z17" s="70"/>
      <x:c r="AA17" s="72">
        <x:f t="shared" si="13"/>
        <x:v>0</x:v>
      </x:c>
      <x:c r="AB17" s="74">
        <x:f t="shared" si="14"/>
        <x:v>44</x:v>
      </x:c>
      <x:c r="AC17" s="70"/>
      <x:c r="AD17" s="72">
        <x:f t="shared" si="15"/>
        <x:v>0</x:v>
      </x:c>
      <x:c r="AE17" s="74">
        <x:f t="shared" si="16"/>
        <x:v>25.53169904</x:v>
      </x:c>
      <x:c r="AF17" s="70"/>
      <x:c r="AG17" s="72">
        <x:f t="shared" si="17"/>
        <x:v>0</x:v>
      </x:c>
      <x:c r="AH17" s="74">
        <x:f t="shared" si="18"/>
        <x:v>30</x:v>
      </x:c>
      <x:c r="AI17" s="70"/>
      <x:c r="AJ17" s="72">
        <x:f t="shared" si="19"/>
        <x:v>0</x:v>
      </x:c>
      <x:c r="AK17" s="74">
        <x:f t="shared" si="20"/>
        <x:v>35</x:v>
      </x:c>
      <x:c r="AL17" s="70"/>
      <x:c r="AM17" s="72">
        <x:f t="shared" si="21"/>
        <x:v>0</x:v>
      </x:c>
      <x:c r="AN17" s="74">
        <x:f t="shared" si="22"/>
        <x:v>20</x:v>
      </x:c>
      <x:c r="AO17" s="70"/>
      <x:c r="AP17" s="72">
        <x:f t="shared" si="23"/>
        <x:v>0</x:v>
      </x:c>
      <x:c r="AQ17" s="74">
        <x:f t="shared" si="24"/>
        <x:v>40</x:v>
      </x:c>
      <x:c r="AR17" s="70"/>
      <x:c r="AS17" s="72">
        <x:f t="shared" si="25"/>
        <x:v>0</x:v>
      </x:c>
      <x:c r="AT17" s="74">
        <x:f t="shared" si="26"/>
        <x:v>50</x:v>
      </x:c>
      <x:c r="AU17" s="74"/>
      <x:c r="AV17" s="72">
        <x:f t="shared" si="27"/>
        <x:v>0</x:v>
      </x:c>
      <x:c r="AW17" s="74">
        <x:f t="shared" si="28"/>
        <x:v>20</x:v>
      </x:c>
      <x:c r="AX17" s="70"/>
      <x:c r="AY17" s="72">
        <x:f t="shared" si="29"/>
        <x:v>0</x:v>
      </x:c>
      <x:c r="AZ17" s="74">
        <x:f t="shared" si="30"/>
        <x:v>269</x:v>
      </x:c>
      <x:c r="BA17" s="75"/>
      <x:c r="BB17" s="72">
        <x:f t="shared" si="31"/>
        <x:v>0</x:v>
      </x:c>
      <x:c r="BC17" s="73">
        <x:f t="shared" si="32"/>
        <x:v>1</x:v>
      </x:c>
      <x:c r="BD17" s="70"/>
      <x:c r="BE17" s="72">
        <x:f t="shared" si="33"/>
        <x:v>0</x:v>
      </x:c>
      <x:c r="BF17" s="74">
        <x:f t="shared" si="34"/>
        <x:v>55</x:v>
      </x:c>
      <x:c r="BG17" s="70"/>
      <x:c r="BH17" s="72">
        <x:f t="shared" si="35"/>
        <x:v>0</x:v>
      </x:c>
      <x:c r="BI17" s="76">
        <x:f t="shared" si="36"/>
        <x:v>3.45</x:v>
      </x:c>
      <x:c r="BJ17" s="76"/>
      <x:c r="BK17" s="72">
        <x:f t="shared" si="37"/>
        <x:v>0</x:v>
      </x:c>
      <x:c r="BL17" s="76">
        <x:f t="shared" si="38"/>
        <x:v>3</x:v>
      </x:c>
      <x:c r="BM17" s="77"/>
      <x:c r="BN17" s="72">
        <x:f t="shared" si="39"/>
        <x:v>0</x:v>
      </x:c>
      <x:c r="BO17" s="78"/>
      <x:c r="BP17" s="78"/>
      <x:c r="BQ17" s="79" t="str">
        <x:f t="shared" si="40"/>
        <x:v>0</x:v>
      </x:c>
      <x:c r="BR17" s="72"/>
      <x:c r="BS17" s="72"/>
      <x:c r="BT17" s="72"/>
      <x:c r="BU17" s="72"/>
      <x:c r="BV17" s="72"/>
      <x:c r="BW17" s="74"/>
      <x:c r="BX17" s="69"/>
      <x:c r="BY17" s="69"/>
      <x:c r="BZ17" s="69"/>
      <x:c r="CA17" s="69"/>
      <x:c r="CB17" s="69"/>
      <x:c r="CC17" s="69"/>
      <x:c r="CD17" s="69"/>
      <x:c r="CE17" s="69"/>
      <x:c r="CF17" s="81" t="s">
        <x:v>65</x:v>
      </x:c>
    </x:row>
    <x:row r="18" ht="15.75" customHeight="1">
      <x:c r="A18" s="62">
        <x:v>15.0</x:v>
      </x:c>
      <x:c r="B18" s="63" t="s">
        <x:v>231</x:v>
      </x:c>
      <x:c r="C18" s="64">
        <x:v>10884.0</x:v>
      </x:c>
      <x:c r="D18" s="65"/>
      <x:c r="E18" s="65"/>
      <x:c r="F18" s="66" t="str">
        <x:f t="shared" si="1"/>
        <x:v>0</x:v>
      </x:c>
      <x:c r="G18" s="67">
        <x:f t="shared" si="2"/>
        <x:v>156.7296</x:v>
      </x:c>
      <x:c r="H18" s="67">
        <x:f t="shared" si="3"/>
        <x:v>13.0608</x:v>
      </x:c>
      <x:c r="I18" s="67">
        <x:f t="shared" si="4"/>
        <x:v>3.014030769</x:v>
      </x:c>
      <x:c r="J18" s="68"/>
      <x:c r="K18" s="68"/>
      <x:c r="L18" s="68"/>
      <x:c r="M18" s="69"/>
      <x:c r="N18" s="66" t="str">
        <x:f t="shared" si="5"/>
        <x:v>0</x:v>
      </x:c>
      <x:c r="O18" s="68"/>
      <x:c r="P18" s="66" t="str">
        <x:f t="shared" si="6"/>
        <x:v>0</x:v>
      </x:c>
      <x:c r="Q18" s="65"/>
      <x:c r="R18" s="66" t="str">
        <x:f t="shared" si="7"/>
        <x:v>0</x:v>
      </x:c>
      <x:c r="S18" s="67">
        <x:f t="shared" si="8"/>
        <x:v>20</x:v>
      </x:c>
      <x:c r="T18" s="70"/>
      <x:c r="U18" s="72">
        <x:f t="shared" si="9"/>
        <x:v>0</x:v>
      </x:c>
      <x:c r="V18" s="73">
        <x:f t="shared" si="10"/>
        <x:v>40</x:v>
      </x:c>
      <x:c r="W18" s="70"/>
      <x:c r="X18" s="72">
        <x:f t="shared" si="11"/>
        <x:v>0</x:v>
      </x:c>
      <x:c r="Y18" s="74">
        <x:f t="shared" si="12"/>
        <x:v>30</x:v>
      </x:c>
      <x:c r="Z18" s="70"/>
      <x:c r="AA18" s="72">
        <x:f t="shared" si="13"/>
        <x:v>0</x:v>
      </x:c>
      <x:c r="AB18" s="74">
        <x:f t="shared" si="14"/>
        <x:v>28</x:v>
      </x:c>
      <x:c r="AC18" s="70"/>
      <x:c r="AD18" s="72">
        <x:f t="shared" si="15"/>
        <x:v>0</x:v>
      </x:c>
      <x:c r="AE18" s="74">
        <x:f t="shared" si="16"/>
        <x:v>15.34016077</x:v>
      </x:c>
      <x:c r="AF18" s="70"/>
      <x:c r="AG18" s="72">
        <x:f t="shared" si="17"/>
        <x:v>0</x:v>
      </x:c>
      <x:c r="AH18" s="74">
        <x:f t="shared" si="18"/>
        <x:v>20</x:v>
      </x:c>
      <x:c r="AI18" s="70"/>
      <x:c r="AJ18" s="72">
        <x:f t="shared" si="19"/>
        <x:v>0</x:v>
      </x:c>
      <x:c r="AK18" s="74">
        <x:f t="shared" si="20"/>
        <x:v>20</x:v>
      </x:c>
      <x:c r="AL18" s="70"/>
      <x:c r="AM18" s="72">
        <x:f t="shared" si="21"/>
        <x:v>0</x:v>
      </x:c>
      <x:c r="AN18" s="74">
        <x:f t="shared" si="22"/>
        <x:v>10</x:v>
      </x:c>
      <x:c r="AO18" s="70"/>
      <x:c r="AP18" s="72">
        <x:f t="shared" si="23"/>
        <x:v>0</x:v>
      </x:c>
      <x:c r="AQ18" s="74">
        <x:f t="shared" si="24"/>
        <x:v>20</x:v>
      </x:c>
      <x:c r="AR18" s="70"/>
      <x:c r="AS18" s="72">
        <x:f t="shared" si="25"/>
        <x:v>0</x:v>
      </x:c>
      <x:c r="AT18" s="74">
        <x:f t="shared" si="26"/>
        <x:v>30</x:v>
      </x:c>
      <x:c r="AU18" s="74"/>
      <x:c r="AV18" s="72">
        <x:f t="shared" si="27"/>
        <x:v>0</x:v>
      </x:c>
      <x:c r="AW18" s="74">
        <x:f t="shared" si="28"/>
        <x:v>20</x:v>
      </x:c>
      <x:c r="AX18" s="70"/>
      <x:c r="AY18" s="72">
        <x:f t="shared" si="29"/>
        <x:v>0</x:v>
      </x:c>
      <x:c r="AZ18" s="74">
        <x:f t="shared" si="30"/>
        <x:v>158</x:v>
      </x:c>
      <x:c r="BA18" s="75"/>
      <x:c r="BB18" s="72">
        <x:f t="shared" si="31"/>
        <x:v>0</x:v>
      </x:c>
      <x:c r="BC18" s="73">
        <x:f t="shared" si="32"/>
        <x:v>1</x:v>
      </x:c>
      <x:c r="BD18" s="70"/>
      <x:c r="BE18" s="72">
        <x:f t="shared" si="33"/>
        <x:v>0</x:v>
      </x:c>
      <x:c r="BF18" s="74">
        <x:f t="shared" si="34"/>
        <x:v>30</x:v>
      </x:c>
      <x:c r="BG18" s="70"/>
      <x:c r="BH18" s="72">
        <x:f t="shared" si="35"/>
        <x:v>0</x:v>
      </x:c>
      <x:c r="BI18" s="76">
        <x:f t="shared" si="36"/>
        <x:v>2.09</x:v>
      </x:c>
      <x:c r="BJ18" s="76"/>
      <x:c r="BK18" s="72">
        <x:f t="shared" si="37"/>
        <x:v>0</x:v>
      </x:c>
      <x:c r="BL18" s="76">
        <x:f t="shared" si="38"/>
        <x:v>2</x:v>
      </x:c>
      <x:c r="BM18" s="77"/>
      <x:c r="BN18" s="72">
        <x:f t="shared" si="39"/>
        <x:v>0</x:v>
      </x:c>
      <x:c r="BO18" s="78"/>
      <x:c r="BP18" s="78"/>
      <x:c r="BQ18" s="79" t="str">
        <x:f t="shared" si="40"/>
        <x:v>0</x:v>
      </x:c>
      <x:c r="BR18" s="72"/>
      <x:c r="BS18" s="72"/>
      <x:c r="BT18" s="72"/>
      <x:c r="BU18" s="72"/>
      <x:c r="BV18" s="72"/>
      <x:c r="BW18" s="74"/>
      <x:c r="BX18" s="69"/>
      <x:c r="BY18" s="69"/>
      <x:c r="BZ18" s="69"/>
      <x:c r="CA18" s="69"/>
      <x:c r="CB18" s="69"/>
      <x:c r="CC18" s="69"/>
      <x:c r="CD18" s="69"/>
      <x:c r="CE18" s="69"/>
      <x:c r="CF18" s="81" t="s">
        <x:v>65</x:v>
      </x:c>
    </x:row>
    <x:row r="19" ht="15.75" customHeight="1">
      <x:c r="A19" s="62">
        <x:v>16.0</x:v>
      </x:c>
      <x:c r="B19" s="63" t="s">
        <x:v>154</x:v>
      </x:c>
      <x:c r="C19" s="64">
        <x:v>11801.0</x:v>
      </x:c>
      <x:c r="D19" s="65"/>
      <x:c r="E19" s="65"/>
      <x:c r="F19" s="66" t="str">
        <x:f t="shared" si="1"/>
        <x:v>0</x:v>
      </x:c>
      <x:c r="G19" s="67">
        <x:f t="shared" si="2"/>
        <x:v>169.9344</x:v>
      </x:c>
      <x:c r="H19" s="67">
        <x:f t="shared" si="3"/>
        <x:v>14.1612</x:v>
      </x:c>
      <x:c r="I19" s="67">
        <x:f t="shared" si="4"/>
        <x:v>3.267969231</x:v>
      </x:c>
      <x:c r="J19" s="68"/>
      <x:c r="K19" s="68"/>
      <x:c r="L19" s="68"/>
      <x:c r="M19" s="69"/>
      <x:c r="N19" s="66" t="str">
        <x:f t="shared" si="5"/>
        <x:v>0</x:v>
      </x:c>
      <x:c r="O19" s="68"/>
      <x:c r="P19" s="66" t="str">
        <x:f t="shared" si="6"/>
        <x:v>0</x:v>
      </x:c>
      <x:c r="Q19" s="65"/>
      <x:c r="R19" s="66" t="str">
        <x:f t="shared" si="7"/>
        <x:v>0</x:v>
      </x:c>
      <x:c r="S19" s="67">
        <x:f t="shared" si="8"/>
        <x:v>20</x:v>
      </x:c>
      <x:c r="T19" s="70"/>
      <x:c r="U19" s="72">
        <x:f t="shared" si="9"/>
        <x:v>0</x:v>
      </x:c>
      <x:c r="V19" s="73">
        <x:f t="shared" si="10"/>
        <x:v>40</x:v>
      </x:c>
      <x:c r="W19" s="70"/>
      <x:c r="X19" s="72">
        <x:f t="shared" si="11"/>
        <x:v>0</x:v>
      </x:c>
      <x:c r="Y19" s="74">
        <x:f t="shared" si="12"/>
        <x:v>30</x:v>
      </x:c>
      <x:c r="Z19" s="70"/>
      <x:c r="AA19" s="72">
        <x:f t="shared" si="13"/>
        <x:v>0</x:v>
      </x:c>
      <x:c r="AB19" s="74">
        <x:f t="shared" si="14"/>
        <x:v>28</x:v>
      </x:c>
      <x:c r="AC19" s="70"/>
      <x:c r="AD19" s="72">
        <x:f t="shared" si="15"/>
        <x:v>0</x:v>
      </x:c>
      <x:c r="AE19" s="74">
        <x:f t="shared" si="16"/>
        <x:v>16.63260173</x:v>
      </x:c>
      <x:c r="AF19" s="70"/>
      <x:c r="AG19" s="72">
        <x:f t="shared" si="17"/>
        <x:v>0</x:v>
      </x:c>
      <x:c r="AH19" s="74">
        <x:f t="shared" si="18"/>
        <x:v>20</x:v>
      </x:c>
      <x:c r="AI19" s="70"/>
      <x:c r="AJ19" s="72">
        <x:f t="shared" si="19"/>
        <x:v>0</x:v>
      </x:c>
      <x:c r="AK19" s="74">
        <x:f t="shared" si="20"/>
        <x:v>25</x:v>
      </x:c>
      <x:c r="AL19" s="70"/>
      <x:c r="AM19" s="72">
        <x:f t="shared" si="21"/>
        <x:v>0</x:v>
      </x:c>
      <x:c r="AN19" s="74">
        <x:f t="shared" si="22"/>
        <x:v>20</x:v>
      </x:c>
      <x:c r="AO19" s="70"/>
      <x:c r="AP19" s="72">
        <x:f t="shared" si="23"/>
        <x:v>0</x:v>
      </x:c>
      <x:c r="AQ19" s="74">
        <x:f t="shared" si="24"/>
        <x:v>30</x:v>
      </x:c>
      <x:c r="AR19" s="70"/>
      <x:c r="AS19" s="72">
        <x:f t="shared" si="25"/>
        <x:v>0</x:v>
      </x:c>
      <x:c r="AT19" s="74">
        <x:f t="shared" si="26"/>
        <x:v>32</x:v>
      </x:c>
      <x:c r="AU19" s="74"/>
      <x:c r="AV19" s="72">
        <x:f t="shared" si="27"/>
        <x:v>0</x:v>
      </x:c>
      <x:c r="AW19" s="74">
        <x:f t="shared" si="28"/>
        <x:v>20</x:v>
      </x:c>
      <x:c r="AX19" s="70"/>
      <x:c r="AY19" s="72">
        <x:f t="shared" si="29"/>
        <x:v>0</x:v>
      </x:c>
      <x:c r="AZ19" s="74">
        <x:f t="shared" si="30"/>
        <x:v>185</x:v>
      </x:c>
      <x:c r="BA19" s="75"/>
      <x:c r="BB19" s="72">
        <x:f t="shared" si="31"/>
        <x:v>0</x:v>
      </x:c>
      <x:c r="BC19" s="73">
        <x:f t="shared" si="32"/>
        <x:v>1</x:v>
      </x:c>
      <x:c r="BD19" s="70"/>
      <x:c r="BE19" s="72">
        <x:f t="shared" si="33"/>
        <x:v>0</x:v>
      </x:c>
      <x:c r="BF19" s="74">
        <x:f t="shared" si="34"/>
        <x:v>45</x:v>
      </x:c>
      <x:c r="BG19" s="70"/>
      <x:c r="BH19" s="72">
        <x:f t="shared" si="35"/>
        <x:v>0</x:v>
      </x:c>
      <x:c r="BI19" s="76">
        <x:f t="shared" si="36"/>
        <x:v>2.51</x:v>
      </x:c>
      <x:c r="BJ19" s="76"/>
      <x:c r="BK19" s="72">
        <x:f t="shared" si="37"/>
        <x:v>0</x:v>
      </x:c>
      <x:c r="BL19" s="76">
        <x:f t="shared" si="38"/>
        <x:v>2</x:v>
      </x:c>
      <x:c r="BM19" s="77"/>
      <x:c r="BN19" s="72">
        <x:f t="shared" si="39"/>
        <x:v>0</x:v>
      </x:c>
      <x:c r="BO19" s="78"/>
      <x:c r="BP19" s="78"/>
      <x:c r="BQ19" s="79" t="str">
        <x:f t="shared" si="40"/>
        <x:v>0</x:v>
      </x:c>
      <x:c r="BR19" s="72"/>
      <x:c r="BS19" s="72"/>
      <x:c r="BT19" s="72"/>
      <x:c r="BU19" s="72"/>
      <x:c r="BV19" s="72"/>
      <x:c r="BW19" s="74"/>
      <x:c r="BX19" s="69"/>
      <x:c r="BY19" s="69"/>
      <x:c r="BZ19" s="69"/>
      <x:c r="CA19" s="69"/>
      <x:c r="CB19" s="69"/>
      <x:c r="CC19" s="69"/>
      <x:c r="CD19" s="69"/>
      <x:c r="CE19" s="69"/>
      <x:c r="CF19" s="81" t="s">
        <x:v>65</x:v>
      </x:c>
    </x:row>
    <x:row r="20" ht="15.75" customHeight="1">
      <x:c r="A20" s="62">
        <x:v>17.0</x:v>
      </x:c>
      <x:c r="B20" s="63" t="s">
        <x:v>232</x:v>
      </x:c>
      <x:c r="C20" s="64">
        <x:v>18777.0</x:v>
      </x:c>
      <x:c r="D20" s="65"/>
      <x:c r="E20" s="65"/>
      <x:c r="F20" s="66" t="str">
        <x:f t="shared" si="1"/>
        <x:v>0</x:v>
      </x:c>
      <x:c r="G20" s="67">
        <x:f t="shared" si="2"/>
        <x:v>270.3888</x:v>
      </x:c>
      <x:c r="H20" s="67">
        <x:f t="shared" si="3"/>
        <x:v>22.5324</x:v>
      </x:c>
      <x:c r="I20" s="67">
        <x:f t="shared" si="4"/>
        <x:v>5.199784615</x:v>
      </x:c>
      <x:c r="J20" s="68"/>
      <x:c r="K20" s="68"/>
      <x:c r="L20" s="68"/>
      <x:c r="M20" s="69"/>
      <x:c r="N20" s="66" t="str">
        <x:f t="shared" si="5"/>
        <x:v>0</x:v>
      </x:c>
      <x:c r="O20" s="68"/>
      <x:c r="P20" s="66" t="str">
        <x:f t="shared" si="6"/>
        <x:v>0</x:v>
      </x:c>
      <x:c r="Q20" s="65"/>
      <x:c r="R20" s="66" t="str">
        <x:f t="shared" si="7"/>
        <x:v>0</x:v>
      </x:c>
      <x:c r="S20" s="67">
        <x:f t="shared" si="8"/>
        <x:v>20</x:v>
      </x:c>
      <x:c r="T20" s="70"/>
      <x:c r="U20" s="72">
        <x:f t="shared" si="9"/>
        <x:v>0</x:v>
      </x:c>
      <x:c r="V20" s="73">
        <x:f t="shared" si="10"/>
        <x:v>60</x:v>
      </x:c>
      <x:c r="W20" s="70"/>
      <x:c r="X20" s="72">
        <x:f t="shared" si="11"/>
        <x:v>0</x:v>
      </x:c>
      <x:c r="Y20" s="74">
        <x:f t="shared" si="12"/>
        <x:v>50</x:v>
      </x:c>
      <x:c r="Z20" s="70"/>
      <x:c r="AA20" s="72">
        <x:f t="shared" si="13"/>
        <x:v>0</x:v>
      </x:c>
      <x:c r="AB20" s="74">
        <x:f t="shared" si="14"/>
        <x:v>44</x:v>
      </x:c>
      <x:c r="AC20" s="70"/>
      <x:c r="AD20" s="72">
        <x:f t="shared" si="15"/>
        <x:v>0</x:v>
      </x:c>
      <x:c r="AE20" s="74">
        <x:f t="shared" si="16"/>
        <x:v>26.46473712</x:v>
      </x:c>
      <x:c r="AF20" s="70"/>
      <x:c r="AG20" s="72">
        <x:f t="shared" si="17"/>
        <x:v>0</x:v>
      </x:c>
      <x:c r="AH20" s="74">
        <x:f t="shared" si="18"/>
        <x:v>30</x:v>
      </x:c>
      <x:c r="AI20" s="70"/>
      <x:c r="AJ20" s="72">
        <x:f t="shared" si="19"/>
        <x:v>0</x:v>
      </x:c>
      <x:c r="AK20" s="74">
        <x:f t="shared" si="20"/>
        <x:v>35</x:v>
      </x:c>
      <x:c r="AL20" s="70"/>
      <x:c r="AM20" s="72">
        <x:f t="shared" si="21"/>
        <x:v>0</x:v>
      </x:c>
      <x:c r="AN20" s="74">
        <x:f t="shared" si="22"/>
        <x:v>20</x:v>
      </x:c>
      <x:c r="AO20" s="70"/>
      <x:c r="AP20" s="72">
        <x:f t="shared" si="23"/>
        <x:v>0</x:v>
      </x:c>
      <x:c r="AQ20" s="74">
        <x:f t="shared" si="24"/>
        <x:v>40</x:v>
      </x:c>
      <x:c r="AR20" s="70"/>
      <x:c r="AS20" s="72">
        <x:f t="shared" si="25"/>
        <x:v>0</x:v>
      </x:c>
      <x:c r="AT20" s="74">
        <x:f t="shared" si="26"/>
        <x:v>52</x:v>
      </x:c>
      <x:c r="AU20" s="74"/>
      <x:c r="AV20" s="72">
        <x:f t="shared" si="27"/>
        <x:v>0</x:v>
      </x:c>
      <x:c r="AW20" s="74">
        <x:f t="shared" si="28"/>
        <x:v>20</x:v>
      </x:c>
      <x:c r="AX20" s="70"/>
      <x:c r="AY20" s="72">
        <x:f t="shared" si="29"/>
        <x:v>0</x:v>
      </x:c>
      <x:c r="AZ20" s="74">
        <x:f t="shared" si="30"/>
        <x:v>271</x:v>
      </x:c>
      <x:c r="BA20" s="75"/>
      <x:c r="BB20" s="72">
        <x:f t="shared" si="31"/>
        <x:v>0</x:v>
      </x:c>
      <x:c r="BC20" s="73">
        <x:f t="shared" si="32"/>
        <x:v>1</x:v>
      </x:c>
      <x:c r="BD20" s="70"/>
      <x:c r="BE20" s="72">
        <x:f t="shared" si="33"/>
        <x:v>0</x:v>
      </x:c>
      <x:c r="BF20" s="74">
        <x:f t="shared" si="34"/>
        <x:v>55</x:v>
      </x:c>
      <x:c r="BG20" s="70"/>
      <x:c r="BH20" s="72">
        <x:f t="shared" si="35"/>
        <x:v>0</x:v>
      </x:c>
      <x:c r="BI20" s="76">
        <x:f t="shared" si="36"/>
        <x:v>3.47</x:v>
      </x:c>
      <x:c r="BJ20" s="76"/>
      <x:c r="BK20" s="72">
        <x:f t="shared" si="37"/>
        <x:v>0</x:v>
      </x:c>
      <x:c r="BL20" s="76">
        <x:f t="shared" si="38"/>
        <x:v>3</x:v>
      </x:c>
      <x:c r="BM20" s="77"/>
      <x:c r="BN20" s="72">
        <x:f t="shared" si="39"/>
        <x:v>0</x:v>
      </x:c>
      <x:c r="BO20" s="78"/>
      <x:c r="BP20" s="78"/>
      <x:c r="BQ20" s="79" t="str">
        <x:f t="shared" si="40"/>
        <x:v>0</x:v>
      </x:c>
      <x:c r="BR20" s="72"/>
      <x:c r="BS20" s="72"/>
      <x:c r="BT20" s="72"/>
      <x:c r="BU20" s="72"/>
      <x:c r="BV20" s="72"/>
      <x:c r="BW20" s="74"/>
      <x:c r="BX20" s="69"/>
      <x:c r="BY20" s="69"/>
      <x:c r="BZ20" s="69"/>
      <x:c r="CA20" s="69"/>
      <x:c r="CB20" s="69"/>
      <x:c r="CC20" s="69"/>
      <x:c r="CD20" s="69"/>
      <x:c r="CE20" s="69"/>
      <x:c r="CF20" s="81" t="s">
        <x:v>65</x:v>
      </x:c>
    </x:row>
    <x:row r="21" ht="15.75" customHeight="1">
      <x:c r="A21" s="62">
        <x:v>18.0</x:v>
      </x:c>
      <x:c r="B21" s="63" t="s">
        <x:v>233</x:v>
      </x:c>
      <x:c r="C21" s="64">
        <x:v>23972.0</x:v>
      </x:c>
      <x:c r="D21" s="65"/>
      <x:c r="E21" s="65"/>
      <x:c r="F21" s="66" t="str">
        <x:f t="shared" si="1"/>
        <x:v>0</x:v>
      </x:c>
      <x:c r="G21" s="67">
        <x:f t="shared" si="2"/>
        <x:v>345.1968</x:v>
      </x:c>
      <x:c r="H21" s="67">
        <x:f t="shared" si="3"/>
        <x:v>28.7664</x:v>
      </x:c>
      <x:c r="I21" s="67">
        <x:f t="shared" si="4"/>
        <x:v>6.6384</x:v>
      </x:c>
      <x:c r="J21" s="68"/>
      <x:c r="K21" s="68"/>
      <x:c r="L21" s="68"/>
      <x:c r="M21" s="69"/>
      <x:c r="N21" s="66" t="str">
        <x:f t="shared" si="5"/>
        <x:v>0</x:v>
      </x:c>
      <x:c r="O21" s="68"/>
      <x:c r="P21" s="66" t="str">
        <x:f t="shared" si="6"/>
        <x:v>0</x:v>
      </x:c>
      <x:c r="Q21" s="65"/>
      <x:c r="R21" s="66" t="str">
        <x:f t="shared" si="7"/>
        <x:v>0</x:v>
      </x:c>
      <x:c r="S21" s="67">
        <x:f t="shared" si="8"/>
        <x:v>40</x:v>
      </x:c>
      <x:c r="T21" s="70"/>
      <x:c r="U21" s="72">
        <x:f t="shared" si="9"/>
        <x:v>0</x:v>
      </x:c>
      <x:c r="V21" s="73">
        <x:f t="shared" si="10"/>
        <x:v>80</x:v>
      </x:c>
      <x:c r="W21" s="70"/>
      <x:c r="X21" s="72">
        <x:f t="shared" si="11"/>
        <x:v>0</x:v>
      </x:c>
      <x:c r="Y21" s="74">
        <x:f t="shared" si="12"/>
        <x:v>60</x:v>
      </x:c>
      <x:c r="Z21" s="70"/>
      <x:c r="AA21" s="72">
        <x:f t="shared" si="13"/>
        <x:v>0</x:v>
      </x:c>
      <x:c r="AB21" s="74">
        <x:f t="shared" si="14"/>
        <x:v>56</x:v>
      </x:c>
      <x:c r="AC21" s="70"/>
      <x:c r="AD21" s="72">
        <x:f t="shared" si="15"/>
        <x:v>0</x:v>
      </x:c>
      <x:c r="AE21" s="74">
        <x:f t="shared" si="16"/>
        <x:v>33.78669</x:v>
      </x:c>
      <x:c r="AF21" s="70"/>
      <x:c r="AG21" s="72">
        <x:f t="shared" si="17"/>
        <x:v>0</x:v>
      </x:c>
      <x:c r="AH21" s="74">
        <x:f t="shared" si="18"/>
        <x:v>40</x:v>
      </x:c>
      <x:c r="AI21" s="70"/>
      <x:c r="AJ21" s="72">
        <x:f t="shared" si="19"/>
        <x:v>0</x:v>
      </x:c>
      <x:c r="AK21" s="74">
        <x:f t="shared" si="20"/>
        <x:v>45</x:v>
      </x:c>
      <x:c r="AL21" s="70"/>
      <x:c r="AM21" s="72">
        <x:f t="shared" si="21"/>
        <x:v>0</x:v>
      </x:c>
      <x:c r="AN21" s="74">
        <x:f t="shared" si="22"/>
        <x:v>30</x:v>
      </x:c>
      <x:c r="AO21" s="70"/>
      <x:c r="AP21" s="72">
        <x:f t="shared" si="23"/>
        <x:v>0</x:v>
      </x:c>
      <x:c r="AQ21" s="74">
        <x:f t="shared" si="24"/>
        <x:v>50</x:v>
      </x:c>
      <x:c r="AR21" s="70"/>
      <x:c r="AS21" s="72">
        <x:f t="shared" si="25"/>
        <x:v>0</x:v>
      </x:c>
      <x:c r="AT21" s="74">
        <x:f t="shared" si="26"/>
        <x:v>66</x:v>
      </x:c>
      <x:c r="AU21" s="74"/>
      <x:c r="AV21" s="72">
        <x:f t="shared" si="27"/>
        <x:v>0</x:v>
      </x:c>
      <x:c r="AW21" s="74">
        <x:f t="shared" si="28"/>
        <x:v>40</x:v>
      </x:c>
      <x:c r="AX21" s="70"/>
      <x:c r="AY21" s="72">
        <x:f t="shared" si="29"/>
        <x:v>0</x:v>
      </x:c>
      <x:c r="AZ21" s="74">
        <x:f t="shared" si="30"/>
        <x:v>347</x:v>
      </x:c>
      <x:c r="BA21" s="75"/>
      <x:c r="BB21" s="72">
        <x:f t="shared" si="31"/>
        <x:v>0</x:v>
      </x:c>
      <x:c r="BC21" s="73">
        <x:f t="shared" si="32"/>
        <x:v>2</x:v>
      </x:c>
      <x:c r="BD21" s="70"/>
      <x:c r="BE21" s="72">
        <x:f t="shared" si="33"/>
        <x:v>0</x:v>
      </x:c>
      <x:c r="BF21" s="74">
        <x:f t="shared" si="34"/>
        <x:v>75</x:v>
      </x:c>
      <x:c r="BG21" s="70"/>
      <x:c r="BH21" s="72">
        <x:f t="shared" si="35"/>
        <x:v>0</x:v>
      </x:c>
      <x:c r="BI21" s="76">
        <x:f t="shared" si="36"/>
        <x:v>4.64</x:v>
      </x:c>
      <x:c r="BJ21" s="76"/>
      <x:c r="BK21" s="72">
        <x:f t="shared" si="37"/>
        <x:v>0</x:v>
      </x:c>
      <x:c r="BL21" s="76">
        <x:f t="shared" si="38"/>
        <x:v>4</x:v>
      </x:c>
      <x:c r="BM21" s="77"/>
      <x:c r="BN21" s="72">
        <x:f t="shared" si="39"/>
        <x:v>0</x:v>
      </x:c>
      <x:c r="BO21" s="78"/>
      <x:c r="BP21" s="78"/>
      <x:c r="BQ21" s="79" t="str">
        <x:f t="shared" si="40"/>
        <x:v>0</x:v>
      </x:c>
      <x:c r="BR21" s="72"/>
      <x:c r="BS21" s="72"/>
      <x:c r="BT21" s="72"/>
      <x:c r="BU21" s="72"/>
      <x:c r="BV21" s="72"/>
      <x:c r="BW21" s="74"/>
      <x:c r="BX21" s="78"/>
      <x:c r="BY21" s="78"/>
      <x:c r="BZ21" s="78"/>
      <x:c r="CA21" s="78"/>
      <x:c r="CB21" s="78"/>
      <x:c r="CC21" s="78"/>
      <x:c r="CD21" s="78"/>
      <x:c r="CE21" s="78"/>
      <x:c r="CF21" s="81" t="s">
        <x:v>65</x:v>
      </x:c>
    </x:row>
    <x:row r="22" ht="15.75" customHeight="1">
      <x:c r="A22" s="62">
        <x:v>19.0</x:v>
      </x:c>
      <x:c r="B22" s="63" t="s">
        <x:v>234</x:v>
      </x:c>
      <x:c r="C22" s="64">
        <x:v>14432.0</x:v>
      </x:c>
      <x:c r="D22" s="65"/>
      <x:c r="E22" s="65"/>
      <x:c r="F22" s="66" t="str">
        <x:f t="shared" si="1"/>
        <x:v>0</x:v>
      </x:c>
      <x:c r="G22" s="67">
        <x:f t="shared" si="2"/>
        <x:v>207.8208</x:v>
      </x:c>
      <x:c r="H22" s="67">
        <x:f t="shared" si="3"/>
        <x:v>17.3184</x:v>
      </x:c>
      <x:c r="I22" s="67">
        <x:f t="shared" si="4"/>
        <x:v>3.996553846</x:v>
      </x:c>
      <x:c r="J22" s="68"/>
      <x:c r="K22" s="68"/>
      <x:c r="L22" s="68"/>
      <x:c r="M22" s="69"/>
      <x:c r="N22" s="66" t="str">
        <x:f t="shared" si="5"/>
        <x:v>0</x:v>
      </x:c>
      <x:c r="O22" s="69"/>
      <x:c r="P22" s="66" t="str">
        <x:f t="shared" si="6"/>
        <x:v>0</x:v>
      </x:c>
      <x:c r="Q22" s="65"/>
      <x:c r="R22" s="66" t="str">
        <x:f t="shared" si="7"/>
        <x:v>0</x:v>
      </x:c>
      <x:c r="S22" s="67">
        <x:f t="shared" si="8"/>
        <x:v>20</x:v>
      </x:c>
      <x:c r="T22" s="70"/>
      <x:c r="U22" s="72">
        <x:f t="shared" si="9"/>
        <x:v>0</x:v>
      </x:c>
      <x:c r="V22" s="73">
        <x:f t="shared" si="10"/>
        <x:v>60</x:v>
      </x:c>
      <x:c r="W22" s="70"/>
      <x:c r="X22" s="72">
        <x:f t="shared" si="11"/>
        <x:v>0</x:v>
      </x:c>
      <x:c r="Y22" s="74">
        <x:f t="shared" si="12"/>
        <x:v>40</x:v>
      </x:c>
      <x:c r="Z22" s="70"/>
      <x:c r="AA22" s="72">
        <x:f t="shared" si="13"/>
        <x:v>0</x:v>
      </x:c>
      <x:c r="AB22" s="74">
        <x:f t="shared" si="14"/>
        <x:v>36</x:v>
      </x:c>
      <x:c r="AC22" s="70"/>
      <x:c r="AD22" s="72">
        <x:f t="shared" si="15"/>
        <x:v>0</x:v>
      </x:c>
      <x:c r="AE22" s="74">
        <x:f t="shared" si="16"/>
        <x:v>20.34079385</x:v>
      </x:c>
      <x:c r="AF22" s="70"/>
      <x:c r="AG22" s="72">
        <x:f t="shared" si="17"/>
        <x:v>0</x:v>
      </x:c>
      <x:c r="AH22" s="74">
        <x:f t="shared" si="18"/>
        <x:v>25</x:v>
      </x:c>
      <x:c r="AI22" s="70"/>
      <x:c r="AJ22" s="72">
        <x:f t="shared" si="19"/>
        <x:v>0</x:v>
      </x:c>
      <x:c r="AK22" s="74">
        <x:f t="shared" si="20"/>
        <x:v>30</x:v>
      </x:c>
      <x:c r="AL22" s="70"/>
      <x:c r="AM22" s="72">
        <x:f t="shared" si="21"/>
        <x:v>0</x:v>
      </x:c>
      <x:c r="AN22" s="74">
        <x:f t="shared" si="22"/>
        <x:v>20</x:v>
      </x:c>
      <x:c r="AO22" s="70"/>
      <x:c r="AP22" s="72">
        <x:f t="shared" si="23"/>
        <x:v>0</x:v>
      </x:c>
      <x:c r="AQ22" s="74">
        <x:f t="shared" si="24"/>
        <x:v>30</x:v>
      </x:c>
      <x:c r="AR22" s="70"/>
      <x:c r="AS22" s="72">
        <x:f t="shared" si="25"/>
        <x:v>0</x:v>
      </x:c>
      <x:c r="AT22" s="74">
        <x:f t="shared" si="26"/>
        <x:v>40</x:v>
      </x:c>
      <x:c r="AU22" s="74"/>
      <x:c r="AV22" s="72">
        <x:f t="shared" si="27"/>
        <x:v>0</x:v>
      </x:c>
      <x:c r="AW22" s="74">
        <x:f t="shared" si="28"/>
        <x:v>20</x:v>
      </x:c>
      <x:c r="AX22" s="70"/>
      <x:c r="AY22" s="72">
        <x:f t="shared" si="29"/>
        <x:v>0</x:v>
      </x:c>
      <x:c r="AZ22" s="74">
        <x:f t="shared" si="30"/>
        <x:v>221</x:v>
      </x:c>
      <x:c r="BA22" s="75"/>
      <x:c r="BB22" s="72">
        <x:f t="shared" si="31"/>
        <x:v>0</x:v>
      </x:c>
      <x:c r="BC22" s="73">
        <x:f t="shared" si="32"/>
        <x:v>1</x:v>
      </x:c>
      <x:c r="BD22" s="70"/>
      <x:c r="BE22" s="72">
        <x:f t="shared" si="33"/>
        <x:v>0</x:v>
      </x:c>
      <x:c r="BF22" s="74">
        <x:f t="shared" si="34"/>
        <x:v>50</x:v>
      </x:c>
      <x:c r="BG22" s="70"/>
      <x:c r="BH22" s="72">
        <x:f t="shared" si="35"/>
        <x:v>0</x:v>
      </x:c>
      <x:c r="BI22" s="76">
        <x:f t="shared" si="36"/>
        <x:v>2.92</x:v>
      </x:c>
      <x:c r="BJ22" s="76"/>
      <x:c r="BK22" s="72">
        <x:f t="shared" si="37"/>
        <x:v>0</x:v>
      </x:c>
      <x:c r="BL22" s="76">
        <x:f t="shared" si="38"/>
        <x:v>3</x:v>
      </x:c>
      <x:c r="BM22" s="77"/>
      <x:c r="BN22" s="72">
        <x:f t="shared" si="39"/>
        <x:v>0</x:v>
      </x:c>
      <x:c r="BO22" s="78"/>
      <x:c r="BP22" s="78"/>
      <x:c r="BQ22" s="79" t="str">
        <x:f t="shared" si="40"/>
        <x:v>0</x:v>
      </x:c>
      <x:c r="BR22" s="72"/>
      <x:c r="BS22" s="72"/>
      <x:c r="BT22" s="72"/>
      <x:c r="BU22" s="72"/>
      <x:c r="BV22" s="72"/>
      <x:c r="BW22" s="74"/>
      <x:c r="BX22" s="65"/>
      <x:c r="BY22" s="65"/>
      <x:c r="BZ22" s="65"/>
      <x:c r="CA22" s="65"/>
      <x:c r="CB22" s="65"/>
      <x:c r="CC22" s="65"/>
      <x:c r="CD22" s="65"/>
      <x:c r="CE22" s="65"/>
      <x:c r="CF22" s="81" t="s">
        <x:v>65</x:v>
      </x:c>
    </x:row>
    <x:row r="23" ht="15.75" customHeight="1">
      <x:c r="A23" s="62">
        <x:v>20.0</x:v>
      </x:c>
      <x:c r="B23" s="63" t="s">
        <x:v>235</x:v>
      </x:c>
      <x:c r="C23" s="64">
        <x:v>18319.0</x:v>
      </x:c>
      <x:c r="D23" s="65"/>
      <x:c r="E23" s="65"/>
      <x:c r="F23" s="66" t="str">
        <x:f t="shared" si="1"/>
        <x:v>0</x:v>
      </x:c>
      <x:c r="G23" s="67">
        <x:f t="shared" si="2"/>
        <x:v>263.7936</x:v>
      </x:c>
      <x:c r="H23" s="67">
        <x:f t="shared" si="3"/>
        <x:v>21.9828</x:v>
      </x:c>
      <x:c r="I23" s="67">
        <x:f t="shared" si="4"/>
        <x:v>5.072953846</x:v>
      </x:c>
      <x:c r="J23" s="68"/>
      <x:c r="K23" s="68"/>
      <x:c r="L23" s="68"/>
      <x:c r="M23" s="69"/>
      <x:c r="N23" s="66" t="str">
        <x:f t="shared" si="5"/>
        <x:v>0</x:v>
      </x:c>
      <x:c r="O23" s="69"/>
      <x:c r="P23" s="66" t="str">
        <x:f t="shared" si="6"/>
        <x:v>0</x:v>
      </x:c>
      <x:c r="Q23" s="65"/>
      <x:c r="R23" s="66" t="str">
        <x:f t="shared" si="7"/>
        <x:v>0</x:v>
      </x:c>
      <x:c r="S23" s="67">
        <x:f t="shared" si="8"/>
        <x:v>20</x:v>
      </x:c>
      <x:c r="T23" s="70"/>
      <x:c r="U23" s="72">
        <x:f t="shared" si="9"/>
        <x:v>0</x:v>
      </x:c>
      <x:c r="V23" s="73">
        <x:f t="shared" si="10"/>
        <x:v>60</x:v>
      </x:c>
      <x:c r="W23" s="70"/>
      <x:c r="X23" s="72">
        <x:f t="shared" si="11"/>
        <x:v>0</x:v>
      </x:c>
      <x:c r="Y23" s="74">
        <x:f t="shared" si="12"/>
        <x:v>50</x:v>
      </x:c>
      <x:c r="Z23" s="70"/>
      <x:c r="AA23" s="72">
        <x:f t="shared" si="13"/>
        <x:v>0</x:v>
      </x:c>
      <x:c r="AB23" s="74">
        <x:f t="shared" si="14"/>
        <x:v>44</x:v>
      </x:c>
      <x:c r="AC23" s="70"/>
      <x:c r="AD23" s="72">
        <x:f t="shared" si="15"/>
        <x:v>0</x:v>
      </x:c>
      <x:c r="AE23" s="74">
        <x:f t="shared" si="16"/>
        <x:v>25.81922135</x:v>
      </x:c>
      <x:c r="AF23" s="70"/>
      <x:c r="AG23" s="72">
        <x:f t="shared" si="17"/>
        <x:v>0</x:v>
      </x:c>
      <x:c r="AH23" s="74">
        <x:f t="shared" si="18"/>
        <x:v>30</x:v>
      </x:c>
      <x:c r="AI23" s="70"/>
      <x:c r="AJ23" s="72">
        <x:f t="shared" si="19"/>
        <x:v>0</x:v>
      </x:c>
      <x:c r="AK23" s="74">
        <x:f t="shared" si="20"/>
        <x:v>35</x:v>
      </x:c>
      <x:c r="AL23" s="70"/>
      <x:c r="AM23" s="72">
        <x:f t="shared" si="21"/>
        <x:v>0</x:v>
      </x:c>
      <x:c r="AN23" s="74">
        <x:f t="shared" si="22"/>
        <x:v>20</x:v>
      </x:c>
      <x:c r="AO23" s="70"/>
      <x:c r="AP23" s="72">
        <x:f t="shared" si="23"/>
        <x:v>0</x:v>
      </x:c>
      <x:c r="AQ23" s="74">
        <x:f t="shared" si="24"/>
        <x:v>40</x:v>
      </x:c>
      <x:c r="AR23" s="70"/>
      <x:c r="AS23" s="72">
        <x:f t="shared" si="25"/>
        <x:v>0</x:v>
      </x:c>
      <x:c r="AT23" s="74">
        <x:f t="shared" si="26"/>
        <x:v>50</x:v>
      </x:c>
      <x:c r="AU23" s="74"/>
      <x:c r="AV23" s="72">
        <x:f t="shared" si="27"/>
        <x:v>0</x:v>
      </x:c>
      <x:c r="AW23" s="74">
        <x:f t="shared" si="28"/>
        <x:v>20</x:v>
      </x:c>
      <x:c r="AX23" s="70"/>
      <x:c r="AY23" s="72">
        <x:f t="shared" si="29"/>
        <x:v>0</x:v>
      </x:c>
      <x:c r="AZ23" s="74">
        <x:f t="shared" si="30"/>
        <x:v>269</x:v>
      </x:c>
      <x:c r="BA23" s="75"/>
      <x:c r="BB23" s="72">
        <x:f t="shared" si="31"/>
        <x:v>0</x:v>
      </x:c>
      <x:c r="BC23" s="73">
        <x:f t="shared" si="32"/>
        <x:v>1</x:v>
      </x:c>
      <x:c r="BD23" s="70"/>
      <x:c r="BE23" s="72">
        <x:f t="shared" si="33"/>
        <x:v>0</x:v>
      </x:c>
      <x:c r="BF23" s="74">
        <x:f t="shared" si="34"/>
        <x:v>55</x:v>
      </x:c>
      <x:c r="BG23" s="70"/>
      <x:c r="BH23" s="72">
        <x:f t="shared" si="35"/>
        <x:v>0</x:v>
      </x:c>
      <x:c r="BI23" s="76">
        <x:f t="shared" si="36"/>
        <x:v>3.45</x:v>
      </x:c>
      <x:c r="BJ23" s="76"/>
      <x:c r="BK23" s="72">
        <x:f t="shared" si="37"/>
        <x:v>0</x:v>
      </x:c>
      <x:c r="BL23" s="76">
        <x:f t="shared" si="38"/>
        <x:v>3</x:v>
      </x:c>
      <x:c r="BM23" s="77"/>
      <x:c r="BN23" s="72">
        <x:f t="shared" si="39"/>
        <x:v>0</x:v>
      </x:c>
      <x:c r="BO23" s="78"/>
      <x:c r="BP23" s="78"/>
      <x:c r="BQ23" s="79" t="str">
        <x:f t="shared" si="40"/>
        <x:v>0</x:v>
      </x:c>
      <x:c r="BR23" s="72"/>
      <x:c r="BS23" s="72"/>
      <x:c r="BT23" s="72"/>
      <x:c r="BU23" s="72"/>
      <x:c r="BV23" s="72"/>
      <x:c r="BW23" s="74"/>
      <x:c r="BX23" s="65"/>
      <x:c r="BY23" s="65"/>
      <x:c r="BZ23" s="65"/>
      <x:c r="CA23" s="65"/>
      <x:c r="CB23" s="65"/>
      <x:c r="CC23" s="65"/>
      <x:c r="CD23" s="65"/>
      <x:c r="CE23" s="65"/>
      <x:c r="CF23" s="81" t="s">
        <x:v>65</x:v>
      </x:c>
    </x:row>
    <x:row r="24" ht="15.75" customHeight="1">
      <x:c r="A24" s="62">
        <x:v>21.0</x:v>
      </x:c>
      <x:c r="B24" s="63" t="s">
        <x:v>236</x:v>
      </x:c>
      <x:c r="C24" s="64">
        <x:v>11677.0</x:v>
      </x:c>
      <x:c r="D24" s="65"/>
      <x:c r="E24" s="65"/>
      <x:c r="F24" s="66" t="str">
        <x:f t="shared" si="1"/>
        <x:v>0</x:v>
      </x:c>
      <x:c r="G24" s="67">
        <x:f t="shared" si="2"/>
        <x:v>168.1488</x:v>
      </x:c>
      <x:c r="H24" s="67">
        <x:f t="shared" si="3"/>
        <x:v>14.0124</x:v>
      </x:c>
      <x:c r="I24" s="67">
        <x:f t="shared" si="4"/>
        <x:v>3.233630769</x:v>
      </x:c>
      <x:c r="J24" s="68"/>
      <x:c r="K24" s="68"/>
      <x:c r="L24" s="68"/>
      <x:c r="M24" s="69"/>
      <x:c r="N24" s="66" t="str">
        <x:f t="shared" si="5"/>
        <x:v>0</x:v>
      </x:c>
      <x:c r="O24" s="69"/>
      <x:c r="P24" s="66" t="str">
        <x:f t="shared" si="6"/>
        <x:v>0</x:v>
      </x:c>
      <x:c r="Q24" s="65"/>
      <x:c r="R24" s="66" t="str">
        <x:f t="shared" si="7"/>
        <x:v>0</x:v>
      </x:c>
      <x:c r="S24" s="67">
        <x:f t="shared" si="8"/>
        <x:v>20</x:v>
      </x:c>
      <x:c r="T24" s="70"/>
      <x:c r="U24" s="72">
        <x:f t="shared" si="9"/>
        <x:v>0</x:v>
      </x:c>
      <x:c r="V24" s="73">
        <x:f t="shared" si="10"/>
        <x:v>40</x:v>
      </x:c>
      <x:c r="W24" s="70"/>
      <x:c r="X24" s="72">
        <x:f t="shared" si="11"/>
        <x:v>0</x:v>
      </x:c>
      <x:c r="Y24" s="74">
        <x:f t="shared" si="12"/>
        <x:v>30</x:v>
      </x:c>
      <x:c r="Z24" s="70"/>
      <x:c r="AA24" s="72">
        <x:f t="shared" si="13"/>
        <x:v>0</x:v>
      </x:c>
      <x:c r="AB24" s="74">
        <x:f t="shared" si="14"/>
        <x:v>28</x:v>
      </x:c>
      <x:c r="AC24" s="70"/>
      <x:c r="AD24" s="72">
        <x:f t="shared" si="15"/>
        <x:v>0</x:v>
      </x:c>
      <x:c r="AE24" s="74">
        <x:f t="shared" si="16"/>
        <x:v>16.45783327</x:v>
      </x:c>
      <x:c r="AF24" s="70"/>
      <x:c r="AG24" s="72">
        <x:f t="shared" si="17"/>
        <x:v>0</x:v>
      </x:c>
      <x:c r="AH24" s="74">
        <x:f t="shared" si="18"/>
        <x:v>20</x:v>
      </x:c>
      <x:c r="AI24" s="70"/>
      <x:c r="AJ24" s="72">
        <x:f t="shared" si="19"/>
        <x:v>0</x:v>
      </x:c>
      <x:c r="AK24" s="74">
        <x:f t="shared" si="20"/>
        <x:v>25</x:v>
      </x:c>
      <x:c r="AL24" s="70"/>
      <x:c r="AM24" s="72">
        <x:f t="shared" si="21"/>
        <x:v>0</x:v>
      </x:c>
      <x:c r="AN24" s="74">
        <x:f t="shared" si="22"/>
        <x:v>20</x:v>
      </x:c>
      <x:c r="AO24" s="70"/>
      <x:c r="AP24" s="72">
        <x:f t="shared" si="23"/>
        <x:v>0</x:v>
      </x:c>
      <x:c r="AQ24" s="74">
        <x:f t="shared" si="24"/>
        <x:v>30</x:v>
      </x:c>
      <x:c r="AR24" s="70"/>
      <x:c r="AS24" s="72">
        <x:f t="shared" si="25"/>
        <x:v>0</x:v>
      </x:c>
      <x:c r="AT24" s="74">
        <x:f t="shared" si="26"/>
        <x:v>32</x:v>
      </x:c>
      <x:c r="AU24" s="74"/>
      <x:c r="AV24" s="72">
        <x:f t="shared" si="27"/>
        <x:v>0</x:v>
      </x:c>
      <x:c r="AW24" s="74">
        <x:f t="shared" si="28"/>
        <x:v>20</x:v>
      </x:c>
      <x:c r="AX24" s="70"/>
      <x:c r="AY24" s="72">
        <x:f t="shared" si="29"/>
        <x:v>0</x:v>
      </x:c>
      <x:c r="AZ24" s="74">
        <x:f t="shared" si="30"/>
        <x:v>185</x:v>
      </x:c>
      <x:c r="BA24" s="75"/>
      <x:c r="BB24" s="72">
        <x:f t="shared" si="31"/>
        <x:v>0</x:v>
      </x:c>
      <x:c r="BC24" s="73">
        <x:f t="shared" si="32"/>
        <x:v>1</x:v>
      </x:c>
      <x:c r="BD24" s="70"/>
      <x:c r="BE24" s="72">
        <x:f t="shared" si="33"/>
        <x:v>0</x:v>
      </x:c>
      <x:c r="BF24" s="74">
        <x:f t="shared" si="34"/>
        <x:v>45</x:v>
      </x:c>
      <x:c r="BG24" s="70"/>
      <x:c r="BH24" s="72">
        <x:f t="shared" si="35"/>
        <x:v>0</x:v>
      </x:c>
      <x:c r="BI24" s="76">
        <x:f t="shared" si="36"/>
        <x:v>2.51</x:v>
      </x:c>
      <x:c r="BJ24" s="76"/>
      <x:c r="BK24" s="72">
        <x:f t="shared" si="37"/>
        <x:v>0</x:v>
      </x:c>
      <x:c r="BL24" s="76">
        <x:f t="shared" si="38"/>
        <x:v>2</x:v>
      </x:c>
      <x:c r="BM24" s="77"/>
      <x:c r="BN24" s="72">
        <x:f t="shared" si="39"/>
        <x:v>0</x:v>
      </x:c>
      <x:c r="BO24" s="78"/>
      <x:c r="BP24" s="78"/>
      <x:c r="BQ24" s="79" t="str">
        <x:f t="shared" si="40"/>
        <x:v>0</x:v>
      </x:c>
      <x:c r="BR24" s="72"/>
      <x:c r="BS24" s="72"/>
      <x:c r="BT24" s="72"/>
      <x:c r="BU24" s="72"/>
      <x:c r="BV24" s="72"/>
      <x:c r="BW24" s="74"/>
      <x:c r="BX24" s="78"/>
      <x:c r="BY24" s="78"/>
      <x:c r="BZ24" s="78"/>
      <x:c r="CA24" s="78"/>
      <x:c r="CB24" s="78"/>
      <x:c r="CC24" s="78"/>
      <x:c r="CD24" s="78"/>
      <x:c r="CE24" s="78"/>
      <x:c r="CF24" s="81" t="s">
        <x:v>65</x:v>
      </x:c>
    </x:row>
    <x:row r="25" ht="15.75" customHeight="1">
      <x:c r="A25" s="62">
        <x:v>22.0</x:v>
      </x:c>
      <x:c r="B25" s="63" t="s">
        <x:v>237</x:v>
      </x:c>
      <x:c r="C25" s="64">
        <x:v>15304.0</x:v>
      </x:c>
      <x:c r="D25" s="65"/>
      <x:c r="E25" s="65"/>
      <x:c r="F25" s="66" t="str">
        <x:f t="shared" si="1"/>
        <x:v>0</x:v>
      </x:c>
      <x:c r="G25" s="67">
        <x:f t="shared" si="2"/>
        <x:v>220.3776</x:v>
      </x:c>
      <x:c r="H25" s="67">
        <x:f t="shared" si="3"/>
        <x:v>18.3648</x:v>
      </x:c>
      <x:c r="I25" s="67">
        <x:f t="shared" si="4"/>
        <x:v>4.238030769</x:v>
      </x:c>
      <x:c r="J25" s="68"/>
      <x:c r="K25" s="68"/>
      <x:c r="L25" s="68"/>
      <x:c r="M25" s="69"/>
      <x:c r="N25" s="66" t="str">
        <x:f t="shared" si="5"/>
        <x:v>0</x:v>
      </x:c>
      <x:c r="O25" s="69"/>
      <x:c r="P25" s="66" t="str">
        <x:f t="shared" si="6"/>
        <x:v>0</x:v>
      </x:c>
      <x:c r="Q25" s="65"/>
      <x:c r="R25" s="66" t="str">
        <x:f t="shared" si="7"/>
        <x:v>0</x:v>
      </x:c>
      <x:c r="S25" s="67">
        <x:f t="shared" si="8"/>
        <x:v>20</x:v>
      </x:c>
      <x:c r="T25" s="70"/>
      <x:c r="U25" s="72">
        <x:f t="shared" si="9"/>
        <x:v>0</x:v>
      </x:c>
      <x:c r="V25" s="73">
        <x:f t="shared" si="10"/>
        <x:v>60</x:v>
      </x:c>
      <x:c r="W25" s="70"/>
      <x:c r="X25" s="72">
        <x:f t="shared" si="11"/>
        <x:v>0</x:v>
      </x:c>
      <x:c r="Y25" s="74">
        <x:f t="shared" si="12"/>
        <x:v>40</x:v>
      </x:c>
      <x:c r="Z25" s="70"/>
      <x:c r="AA25" s="72">
        <x:f t="shared" si="13"/>
        <x:v>0</x:v>
      </x:c>
      <x:c r="AB25" s="74">
        <x:f t="shared" si="14"/>
        <x:v>36</x:v>
      </x:c>
      <x:c r="AC25" s="70"/>
      <x:c r="AD25" s="72">
        <x:f t="shared" si="15"/>
        <x:v>0</x:v>
      </x:c>
      <x:c r="AE25" s="74">
        <x:f t="shared" si="16"/>
        <x:v>21.56981077</x:v>
      </x:c>
      <x:c r="AF25" s="70"/>
      <x:c r="AG25" s="72">
        <x:f t="shared" si="17"/>
        <x:v>0</x:v>
      </x:c>
      <x:c r="AH25" s="74">
        <x:f t="shared" si="18"/>
        <x:v>25</x:v>
      </x:c>
      <x:c r="AI25" s="70"/>
      <x:c r="AJ25" s="72">
        <x:f t="shared" si="19"/>
        <x:v>0</x:v>
      </x:c>
      <x:c r="AK25" s="74">
        <x:f t="shared" si="20"/>
        <x:v>30</x:v>
      </x:c>
      <x:c r="AL25" s="70"/>
      <x:c r="AM25" s="72">
        <x:f t="shared" si="21"/>
        <x:v>0</x:v>
      </x:c>
      <x:c r="AN25" s="74">
        <x:f t="shared" si="22"/>
        <x:v>20</x:v>
      </x:c>
      <x:c r="AO25" s="70"/>
      <x:c r="AP25" s="72">
        <x:f t="shared" si="23"/>
        <x:v>0</x:v>
      </x:c>
      <x:c r="AQ25" s="74">
        <x:f t="shared" si="24"/>
        <x:v>30</x:v>
      </x:c>
      <x:c r="AR25" s="70"/>
      <x:c r="AS25" s="72">
        <x:f t="shared" si="25"/>
        <x:v>0</x:v>
      </x:c>
      <x:c r="AT25" s="74">
        <x:f t="shared" si="26"/>
        <x:v>42</x:v>
      </x:c>
      <x:c r="AU25" s="74"/>
      <x:c r="AV25" s="72">
        <x:f t="shared" si="27"/>
        <x:v>0</x:v>
      </x:c>
      <x:c r="AW25" s="74">
        <x:f t="shared" si="28"/>
        <x:v>20</x:v>
      </x:c>
      <x:c r="AX25" s="70"/>
      <x:c r="AY25" s="72">
        <x:f t="shared" si="29"/>
        <x:v>0</x:v>
      </x:c>
      <x:c r="AZ25" s="74">
        <x:f t="shared" si="30"/>
        <x:v>223</x:v>
      </x:c>
      <x:c r="BA25" s="75"/>
      <x:c r="BB25" s="72">
        <x:f t="shared" si="31"/>
        <x:v>0</x:v>
      </x:c>
      <x:c r="BC25" s="73">
        <x:f t="shared" si="32"/>
        <x:v>1</x:v>
      </x:c>
      <x:c r="BD25" s="70"/>
      <x:c r="BE25" s="72">
        <x:f t="shared" si="33"/>
        <x:v>0</x:v>
      </x:c>
      <x:c r="BF25" s="74">
        <x:f t="shared" si="34"/>
        <x:v>50</x:v>
      </x:c>
      <x:c r="BG25" s="70"/>
      <x:c r="BH25" s="72">
        <x:f t="shared" si="35"/>
        <x:v>0</x:v>
      </x:c>
      <x:c r="BI25" s="76">
        <x:f t="shared" si="36"/>
        <x:v>2.94</x:v>
      </x:c>
      <x:c r="BJ25" s="76"/>
      <x:c r="BK25" s="72">
        <x:f t="shared" si="37"/>
        <x:v>0</x:v>
      </x:c>
      <x:c r="BL25" s="76">
        <x:f t="shared" si="38"/>
        <x:v>3</x:v>
      </x:c>
      <x:c r="BM25" s="77"/>
      <x:c r="BN25" s="72">
        <x:f t="shared" si="39"/>
        <x:v>0</x:v>
      </x:c>
      <x:c r="BO25" s="78"/>
      <x:c r="BP25" s="78"/>
      <x:c r="BQ25" s="79" t="str">
        <x:f t="shared" si="40"/>
        <x:v>0</x:v>
      </x:c>
      <x:c r="BR25" s="72"/>
      <x:c r="BS25" s="72"/>
      <x:c r="BT25" s="72"/>
      <x:c r="BU25" s="72"/>
      <x:c r="BV25" s="72"/>
      <x:c r="BW25" s="74"/>
      <x:c r="BX25" s="78"/>
      <x:c r="BY25" s="78"/>
      <x:c r="BZ25" s="78"/>
      <x:c r="CA25" s="78"/>
      <x:c r="CB25" s="78"/>
      <x:c r="CC25" s="78"/>
      <x:c r="CD25" s="78"/>
      <x:c r="CE25" s="78"/>
      <x:c r="CF25" s="81" t="s">
        <x:v>65</x:v>
      </x:c>
    </x:row>
    <x:row r="26" ht="15.75" customHeight="1">
      <x:c r="A26" s="62">
        <x:v>23.0</x:v>
      </x:c>
      <x:c r="B26" s="63" t="s">
        <x:v>238</x:v>
      </x:c>
      <x:c r="C26" s="64">
        <x:v>22767.0</x:v>
      </x:c>
      <x:c r="D26" s="65"/>
      <x:c r="E26" s="65"/>
      <x:c r="F26" s="66" t="str">
        <x:f t="shared" si="1"/>
        <x:v>0</x:v>
      </x:c>
      <x:c r="G26" s="67">
        <x:f t="shared" si="2"/>
        <x:v>327.8448</x:v>
      </x:c>
      <x:c r="H26" s="67">
        <x:f t="shared" si="3"/>
        <x:v>27.3204</x:v>
      </x:c>
      <x:c r="I26" s="67">
        <x:f t="shared" si="4"/>
        <x:v>6.304707692</x:v>
      </x:c>
      <x:c r="J26" s="68"/>
      <x:c r="K26" s="68"/>
      <x:c r="L26" s="68"/>
      <x:c r="M26" s="69"/>
      <x:c r="N26" s="66" t="str">
        <x:f t="shared" si="5"/>
        <x:v>0</x:v>
      </x:c>
      <x:c r="O26" s="69"/>
      <x:c r="P26" s="66" t="str">
        <x:f t="shared" si="6"/>
        <x:v>0</x:v>
      </x:c>
      <x:c r="Q26" s="65"/>
      <x:c r="R26" s="66" t="str">
        <x:f t="shared" si="7"/>
        <x:v>0</x:v>
      </x:c>
      <x:c r="S26" s="67">
        <x:f t="shared" si="8"/>
        <x:v>40</x:v>
      </x:c>
      <x:c r="T26" s="70"/>
      <x:c r="U26" s="72">
        <x:f t="shared" si="9"/>
        <x:v>0</x:v>
      </x:c>
      <x:c r="V26" s="73">
        <x:f t="shared" si="10"/>
        <x:v>80</x:v>
      </x:c>
      <x:c r="W26" s="70"/>
      <x:c r="X26" s="72">
        <x:f t="shared" si="11"/>
        <x:v>0</x:v>
      </x:c>
      <x:c r="Y26" s="74">
        <x:f t="shared" si="12"/>
        <x:v>60</x:v>
      </x:c>
      <x:c r="Z26" s="70"/>
      <x:c r="AA26" s="72">
        <x:f t="shared" si="13"/>
        <x:v>0</x:v>
      </x:c>
      <x:c r="AB26" s="74">
        <x:f t="shared" si="14"/>
        <x:v>52</x:v>
      </x:c>
      <x:c r="AC26" s="70"/>
      <x:c r="AD26" s="72">
        <x:f t="shared" si="15"/>
        <x:v>0</x:v>
      </x:c>
      <x:c r="AE26" s="74">
        <x:f t="shared" si="16"/>
        <x:v>32.08833519</x:v>
      </x:c>
      <x:c r="AF26" s="70"/>
      <x:c r="AG26" s="72">
        <x:f t="shared" si="17"/>
        <x:v>0</x:v>
      </x:c>
      <x:c r="AH26" s="74">
        <x:f t="shared" si="18"/>
        <x:v>35</x:v>
      </x:c>
      <x:c r="AI26" s="70"/>
      <x:c r="AJ26" s="72">
        <x:f t="shared" si="19"/>
        <x:v>0</x:v>
      </x:c>
      <x:c r="AK26" s="74">
        <x:f t="shared" si="20"/>
        <x:v>45</x:v>
      </x:c>
      <x:c r="AL26" s="70"/>
      <x:c r="AM26" s="72">
        <x:f t="shared" si="21"/>
        <x:v>0</x:v>
      </x:c>
      <x:c r="AN26" s="74">
        <x:f t="shared" si="22"/>
        <x:v>30</x:v>
      </x:c>
      <x:c r="AO26" s="70"/>
      <x:c r="AP26" s="72">
        <x:f t="shared" si="23"/>
        <x:v>0</x:v>
      </x:c>
      <x:c r="AQ26" s="74">
        <x:f t="shared" si="24"/>
        <x:v>50</x:v>
      </x:c>
      <x:c r="AR26" s="70"/>
      <x:c r="AS26" s="72">
        <x:f t="shared" si="25"/>
        <x:v>0</x:v>
      </x:c>
      <x:c r="AT26" s="74">
        <x:f t="shared" si="26"/>
        <x:v>62</x:v>
      </x:c>
      <x:c r="AU26" s="74"/>
      <x:c r="AV26" s="72">
        <x:f t="shared" si="27"/>
        <x:v>0</x:v>
      </x:c>
      <x:c r="AW26" s="74">
        <x:f t="shared" si="28"/>
        <x:v>40</x:v>
      </x:c>
      <x:c r="AX26" s="70"/>
      <x:c r="AY26" s="72">
        <x:f t="shared" si="29"/>
        <x:v>0</x:v>
      </x:c>
      <x:c r="AZ26" s="74">
        <x:f t="shared" si="30"/>
        <x:v>334</x:v>
      </x:c>
      <x:c r="BA26" s="75"/>
      <x:c r="BB26" s="72">
        <x:f t="shared" si="31"/>
        <x:v>0</x:v>
      </x:c>
      <x:c r="BC26" s="73">
        <x:f t="shared" si="32"/>
        <x:v>2</x:v>
      </x:c>
      <x:c r="BD26" s="70"/>
      <x:c r="BE26" s="72">
        <x:f t="shared" si="33"/>
        <x:v>0</x:v>
      </x:c>
      <x:c r="BF26" s="74">
        <x:f t="shared" si="34"/>
        <x:v>75</x:v>
      </x:c>
      <x:c r="BG26" s="70"/>
      <x:c r="BH26" s="72">
        <x:f t="shared" si="35"/>
        <x:v>0</x:v>
      </x:c>
      <x:c r="BI26" s="76">
        <x:f t="shared" si="36"/>
        <x:v>4.51</x:v>
      </x:c>
      <x:c r="BJ26" s="76"/>
      <x:c r="BK26" s="72">
        <x:f t="shared" si="37"/>
        <x:v>0</x:v>
      </x:c>
      <x:c r="BL26" s="76">
        <x:f t="shared" si="38"/>
        <x:v>4</x:v>
      </x:c>
      <x:c r="BM26" s="77"/>
      <x:c r="BN26" s="72">
        <x:f t="shared" si="39"/>
        <x:v>0</x:v>
      </x:c>
      <x:c r="BO26" s="78"/>
      <x:c r="BP26" s="78"/>
      <x:c r="BQ26" s="79" t="str">
        <x:f t="shared" si="40"/>
        <x:v>0</x:v>
      </x:c>
      <x:c r="BR26" s="72"/>
      <x:c r="BS26" s="72"/>
      <x:c r="BT26" s="72"/>
      <x:c r="BU26" s="72"/>
      <x:c r="BV26" s="72"/>
      <x:c r="BW26" s="74"/>
      <x:c r="BX26" s="78"/>
      <x:c r="BY26" s="78"/>
      <x:c r="BZ26" s="78"/>
      <x:c r="CA26" s="78"/>
      <x:c r="CB26" s="78"/>
      <x:c r="CC26" s="78"/>
      <x:c r="CD26" s="78"/>
      <x:c r="CE26" s="78"/>
      <x:c r="CF26" s="81" t="s">
        <x:v>65</x:v>
      </x:c>
    </x:row>
    <x:row r="27" ht="15.75" customHeight="1">
      <x:c r="A27" s="62">
        <x:v>24.0</x:v>
      </x:c>
      <x:c r="B27" s="63" t="s">
        <x:v>239</x:v>
      </x:c>
      <x:c r="C27" s="64">
        <x:v>21153.0</x:v>
      </x:c>
      <x:c r="D27" s="65"/>
      <x:c r="E27" s="65"/>
      <x:c r="F27" s="66" t="str">
        <x:f t="shared" si="1"/>
        <x:v>0</x:v>
      </x:c>
      <x:c r="G27" s="67">
        <x:f t="shared" si="2"/>
        <x:v>304.6032</x:v>
      </x:c>
      <x:c r="H27" s="67">
        <x:f t="shared" si="3"/>
        <x:v>25.3836</x:v>
      </x:c>
      <x:c r="I27" s="67">
        <x:f t="shared" si="4"/>
        <x:v>5.857753846</x:v>
      </x:c>
      <x:c r="J27" s="68"/>
      <x:c r="K27" s="68"/>
      <x:c r="L27" s="68"/>
      <x:c r="M27" s="69"/>
      <x:c r="N27" s="66" t="str">
        <x:f t="shared" si="5"/>
        <x:v>0</x:v>
      </x:c>
      <x:c r="O27" s="69"/>
      <x:c r="P27" s="66" t="str">
        <x:f t="shared" si="6"/>
        <x:v>0</x:v>
      </x:c>
      <x:c r="Q27" s="65"/>
      <x:c r="R27" s="66" t="str">
        <x:f t="shared" si="7"/>
        <x:v>0</x:v>
      </x:c>
      <x:c r="S27" s="67">
        <x:f t="shared" si="8"/>
        <x:v>40</x:v>
      </x:c>
      <x:c r="T27" s="70"/>
      <x:c r="U27" s="72">
        <x:f t="shared" si="9"/>
        <x:v>0</x:v>
      </x:c>
      <x:c r="V27" s="73">
        <x:f t="shared" si="10"/>
        <x:v>80</x:v>
      </x:c>
      <x:c r="W27" s="70"/>
      <x:c r="X27" s="72">
        <x:f t="shared" si="11"/>
        <x:v>0</x:v>
      </x:c>
      <x:c r="Y27" s="74">
        <x:f t="shared" si="12"/>
        <x:v>60</x:v>
      </x:c>
      <x:c r="Z27" s="70"/>
      <x:c r="AA27" s="72">
        <x:f t="shared" si="13"/>
        <x:v>0</x:v>
      </x:c>
      <x:c r="AB27" s="74">
        <x:f t="shared" si="14"/>
        <x:v>48</x:v>
      </x:c>
      <x:c r="AC27" s="70"/>
      <x:c r="AD27" s="72">
        <x:f t="shared" si="15"/>
        <x:v>0</x:v>
      </x:c>
      <x:c r="AE27" s="74">
        <x:f t="shared" si="16"/>
        <x:v>29.81352635</x:v>
      </x:c>
      <x:c r="AF27" s="70"/>
      <x:c r="AG27" s="72">
        <x:f t="shared" si="17"/>
        <x:v>0</x:v>
      </x:c>
      <x:c r="AH27" s="74">
        <x:f t="shared" si="18"/>
        <x:v>35</x:v>
      </x:c>
      <x:c r="AI27" s="70"/>
      <x:c r="AJ27" s="72">
        <x:f t="shared" si="19"/>
        <x:v>0</x:v>
      </x:c>
      <x:c r="AK27" s="74">
        <x:f t="shared" si="20"/>
        <x:v>40</x:v>
      </x:c>
      <x:c r="AL27" s="70"/>
      <x:c r="AM27" s="72">
        <x:f t="shared" si="21"/>
        <x:v>0</x:v>
      </x:c>
      <x:c r="AN27" s="74">
        <x:f t="shared" si="22"/>
        <x:v>20</x:v>
      </x:c>
      <x:c r="AO27" s="70"/>
      <x:c r="AP27" s="72">
        <x:f t="shared" si="23"/>
        <x:v>0</x:v>
      </x:c>
      <x:c r="AQ27" s="74">
        <x:f t="shared" si="24"/>
        <x:v>40</x:v>
      </x:c>
      <x:c r="AR27" s="70"/>
      <x:c r="AS27" s="72">
        <x:f t="shared" si="25"/>
        <x:v>0</x:v>
      </x:c>
      <x:c r="AT27" s="74">
        <x:f t="shared" si="26"/>
        <x:v>58</x:v>
      </x:c>
      <x:c r="AU27" s="74"/>
      <x:c r="AV27" s="72">
        <x:f t="shared" si="27"/>
        <x:v>0</x:v>
      </x:c>
      <x:c r="AW27" s="74">
        <x:f t="shared" si="28"/>
        <x:v>40</x:v>
      </x:c>
      <x:c r="AX27" s="70"/>
      <x:c r="AY27" s="72">
        <x:f t="shared" si="29"/>
        <x:v>0</x:v>
      </x:c>
      <x:c r="AZ27" s="74">
        <x:f t="shared" si="30"/>
        <x:v>301</x:v>
      </x:c>
      <x:c r="BA27" s="75"/>
      <x:c r="BB27" s="72">
        <x:f t="shared" si="31"/>
        <x:v>0</x:v>
      </x:c>
      <x:c r="BC27" s="73">
        <x:f t="shared" si="32"/>
        <x:v>2</x:v>
      </x:c>
      <x:c r="BD27" s="70"/>
      <x:c r="BE27" s="72">
        <x:f t="shared" si="33"/>
        <x:v>0</x:v>
      </x:c>
      <x:c r="BF27" s="74">
        <x:f t="shared" si="34"/>
        <x:v>60</x:v>
      </x:c>
      <x:c r="BG27" s="70"/>
      <x:c r="BH27" s="72">
        <x:f t="shared" si="35"/>
        <x:v>0</x:v>
      </x:c>
      <x:c r="BI27" s="76">
        <x:f t="shared" si="36"/>
        <x:v>4.03</x:v>
      </x:c>
      <x:c r="BJ27" s="76"/>
      <x:c r="BK27" s="72">
        <x:f t="shared" si="37"/>
        <x:v>0</x:v>
      </x:c>
      <x:c r="BL27" s="76">
        <x:f t="shared" si="38"/>
        <x:v>4</x:v>
      </x:c>
      <x:c r="BM27" s="77"/>
      <x:c r="BN27" s="72">
        <x:f t="shared" si="39"/>
        <x:v>0</x:v>
      </x:c>
      <x:c r="BO27" s="78"/>
      <x:c r="BP27" s="78"/>
      <x:c r="BQ27" s="79" t="str">
        <x:f t="shared" si="40"/>
        <x:v>0</x:v>
      </x:c>
      <x:c r="BR27" s="72"/>
      <x:c r="BS27" s="72"/>
      <x:c r="BT27" s="72"/>
      <x:c r="BU27" s="72"/>
      <x:c r="BV27" s="72"/>
      <x:c r="BW27" s="74"/>
      <x:c r="BX27" s="78"/>
      <x:c r="BY27" s="78"/>
      <x:c r="BZ27" s="78"/>
      <x:c r="CA27" s="78"/>
      <x:c r="CB27" s="78"/>
      <x:c r="CC27" s="78"/>
      <x:c r="CD27" s="78"/>
      <x:c r="CE27" s="78"/>
      <x:c r="CF27" s="81" t="s">
        <x:v>65</x:v>
      </x:c>
    </x:row>
    <x:row r="28" ht="15.75" customHeight="1">
      <x:c r="A28" s="62">
        <x:v>25.0</x:v>
      </x:c>
      <x:c r="B28" s="63" t="s">
        <x:v>240</x:v>
      </x:c>
      <x:c r="C28" s="64">
        <x:v>17646.0</x:v>
      </x:c>
      <x:c r="D28" s="65"/>
      <x:c r="E28" s="65"/>
      <x:c r="F28" s="66" t="str">
        <x:f t="shared" si="1"/>
        <x:v>0</x:v>
      </x:c>
      <x:c r="G28" s="67">
        <x:f t="shared" si="2"/>
        <x:v>254.1024</x:v>
      </x:c>
      <x:c r="H28" s="67">
        <x:f t="shared" si="3"/>
        <x:v>21.1752</x:v>
      </x:c>
      <x:c r="I28" s="67">
        <x:f t="shared" si="4"/>
        <x:v>4.886584615</x:v>
      </x:c>
      <x:c r="J28" s="68"/>
      <x:c r="K28" s="68"/>
      <x:c r="L28" s="68"/>
      <x:c r="M28" s="69"/>
      <x:c r="N28" s="66" t="str">
        <x:f t="shared" si="5"/>
        <x:v>0</x:v>
      </x:c>
      <x:c r="O28" s="69"/>
      <x:c r="P28" s="66" t="str">
        <x:f t="shared" si="6"/>
        <x:v>0</x:v>
      </x:c>
      <x:c r="Q28" s="65"/>
      <x:c r="R28" s="66" t="str">
        <x:f t="shared" si="7"/>
        <x:v>0</x:v>
      </x:c>
      <x:c r="S28" s="67">
        <x:f t="shared" si="8"/>
        <x:v>20</x:v>
      </x:c>
      <x:c r="T28" s="70"/>
      <x:c r="U28" s="72">
        <x:f t="shared" si="9"/>
        <x:v>0</x:v>
      </x:c>
      <x:c r="V28" s="73">
        <x:f t="shared" si="10"/>
        <x:v>60</x:v>
      </x:c>
      <x:c r="W28" s="70"/>
      <x:c r="X28" s="72">
        <x:f t="shared" si="11"/>
        <x:v>0</x:v>
      </x:c>
      <x:c r="Y28" s="74">
        <x:f t="shared" si="12"/>
        <x:v>50</x:v>
      </x:c>
      <x:c r="Z28" s="70"/>
      <x:c r="AA28" s="72">
        <x:f t="shared" si="13"/>
        <x:v>0</x:v>
      </x:c>
      <x:c r="AB28" s="74">
        <x:f t="shared" si="14"/>
        <x:v>40</x:v>
      </x:c>
      <x:c r="AC28" s="70"/>
      <x:c r="AD28" s="72">
        <x:f t="shared" si="15"/>
        <x:v>0</x:v>
      </x:c>
      <x:c r="AE28" s="74">
        <x:f t="shared" si="16"/>
        <x:v>24.87067962</x:v>
      </x:c>
      <x:c r="AF28" s="70"/>
      <x:c r="AG28" s="72">
        <x:f t="shared" si="17"/>
        <x:v>0</x:v>
      </x:c>
      <x:c r="AH28" s="74">
        <x:f t="shared" si="18"/>
        <x:v>30</x:v>
      </x:c>
      <x:c r="AI28" s="70"/>
      <x:c r="AJ28" s="72">
        <x:f t="shared" si="19"/>
        <x:v>0</x:v>
      </x:c>
      <x:c r="AK28" s="74">
        <x:f t="shared" si="20"/>
        <x:v>35</x:v>
      </x:c>
      <x:c r="AL28" s="70"/>
      <x:c r="AM28" s="72">
        <x:f t="shared" si="21"/>
        <x:v>0</x:v>
      </x:c>
      <x:c r="AN28" s="74">
        <x:f t="shared" si="22"/>
        <x:v>20</x:v>
      </x:c>
      <x:c r="AO28" s="70"/>
      <x:c r="AP28" s="72">
        <x:f t="shared" si="23"/>
        <x:v>0</x:v>
      </x:c>
      <x:c r="AQ28" s="74">
        <x:f t="shared" si="24"/>
        <x:v>40</x:v>
      </x:c>
      <x:c r="AR28" s="70"/>
      <x:c r="AS28" s="72">
        <x:f t="shared" si="25"/>
        <x:v>0</x:v>
      </x:c>
      <x:c r="AT28" s="74">
        <x:f t="shared" si="26"/>
        <x:v>48</x:v>
      </x:c>
      <x:c r="AU28" s="74"/>
      <x:c r="AV28" s="72">
        <x:f t="shared" si="27"/>
        <x:v>0</x:v>
      </x:c>
      <x:c r="AW28" s="74">
        <x:f t="shared" si="28"/>
        <x:v>20</x:v>
      </x:c>
      <x:c r="AX28" s="70"/>
      <x:c r="AY28" s="72">
        <x:f t="shared" si="29"/>
        <x:v>0</x:v>
      </x:c>
      <x:c r="AZ28" s="74">
        <x:f t="shared" si="30"/>
        <x:v>263</x:v>
      </x:c>
      <x:c r="BA28" s="75"/>
      <x:c r="BB28" s="72">
        <x:f t="shared" si="31"/>
        <x:v>0</x:v>
      </x:c>
      <x:c r="BC28" s="73">
        <x:f t="shared" si="32"/>
        <x:v>1</x:v>
      </x:c>
      <x:c r="BD28" s="70"/>
      <x:c r="BE28" s="72">
        <x:f t="shared" si="33"/>
        <x:v>0</x:v>
      </x:c>
      <x:c r="BF28" s="74">
        <x:f t="shared" si="34"/>
        <x:v>55</x:v>
      </x:c>
      <x:c r="BG28" s="70"/>
      <x:c r="BH28" s="72">
        <x:f t="shared" si="35"/>
        <x:v>0</x:v>
      </x:c>
      <x:c r="BI28" s="76">
        <x:f t="shared" si="36"/>
        <x:v>3.39</x:v>
      </x:c>
      <x:c r="BJ28" s="76"/>
      <x:c r="BK28" s="72">
        <x:f t="shared" si="37"/>
        <x:v>0</x:v>
      </x:c>
      <x:c r="BL28" s="76">
        <x:f t="shared" si="38"/>
        <x:v>3</x:v>
      </x:c>
      <x:c r="BM28" s="77"/>
      <x:c r="BN28" s="72">
        <x:f t="shared" si="39"/>
        <x:v>0</x:v>
      </x:c>
      <x:c r="BO28" s="78"/>
      <x:c r="BP28" s="78"/>
      <x:c r="BQ28" s="79" t="str">
        <x:f t="shared" si="40"/>
        <x:v>0</x:v>
      </x:c>
      <x:c r="BR28" s="72"/>
      <x:c r="BS28" s="72"/>
      <x:c r="BT28" s="72"/>
      <x:c r="BU28" s="72"/>
      <x:c r="BV28" s="72"/>
      <x:c r="BW28" s="74"/>
      <x:c r="BX28" s="78"/>
      <x:c r="BY28" s="78"/>
      <x:c r="BZ28" s="78"/>
      <x:c r="CA28" s="78"/>
      <x:c r="CB28" s="78"/>
      <x:c r="CC28" s="78"/>
      <x:c r="CD28" s="78"/>
      <x:c r="CE28" s="78"/>
      <x:c r="CF28" s="81" t="s">
        <x:v>65</x:v>
      </x:c>
    </x:row>
    <x:row r="29" ht="39" customHeight="1">
      <x:c r="A29" s="83"/>
      <x:c r="B29" s="84" t="s">
        <x:v>98</x:v>
      </x:c>
      <x:c r="C29" s="85" t="n">
        <x:f>SUM(C4:C28)</x:f>
        <x:v>429129</x:v>
      </x:c>
      <x:c r="D29" s="116"/>
      <x:c r="E29" s="116"/>
      <x:c r="F29" s="117"/>
      <x:c r="G29" s="118"/>
      <x:c r="H29" s="118"/>
      <x:c r="I29" s="118"/>
      <x:c r="J29" s="89"/>
      <x:c r="K29" s="89"/>
      <x:c r="L29" s="89"/>
      <x:c r="M29" s="86"/>
      <x:c r="N29" s="88" t="str">
        <x:f t="shared" si="5"/>
        <x:v>0</x:v>
      </x:c>
      <x:c r="O29" s="86"/>
      <x:c r="P29" s="88" t="n">
        <x:f>IFERROR(O29/K29*100,"0")</x:f>
        <x:v>0</x:v>
      </x:c>
      <x:c r="Q29" s="86"/>
      <x:c r="R29" s="88" t="str">
        <x:f t="shared" si="7"/>
        <x:v>0</x:v>
      </x:c>
      <x:c r="S29" s="67">
        <x:f t="shared" si="8"/>
        <x:v>460</x:v>
      </x:c>
      <x:c r="T29" s="70"/>
      <x:c r="U29" s="72" t="n">
        <x:f>IFERROR(T29/S29,"0")</x:f>
        <x:v>0</x:v>
      </x:c>
      <x:c r="V29" s="73">
        <x:f t="shared" si="10"/>
        <x:v>1380</x:v>
      </x:c>
      <x:c r="W29" s="70"/>
      <x:c r="X29" s="72">
        <x:f t="shared" si="11"/>
        <x:v>0</x:v>
      </x:c>
      <x:c r="Y29" s="74">
        <x:f t="shared" si="12"/>
        <x:v>1030</x:v>
      </x:c>
      <x:c r="Z29" s="70"/>
      <x:c r="AA29" s="72">
        <x:f t="shared" si="13"/>
        <x:v>0</x:v>
      </x:c>
      <x:c r="AB29" s="74">
        <x:f t="shared" si="14"/>
        <x:v>960</x:v>
      </x:c>
      <x:c r="AC29" s="70"/>
      <x:c r="AD29" s="72">
        <x:f t="shared" si="15"/>
        <x:v>0</x:v>
      </x:c>
      <x:c r="AE29" s="74">
        <x:f t="shared" si="16"/>
        <x:v>604.8243156</x:v>
      </x:c>
      <x:c r="AF29" s="70"/>
      <x:c r="AG29" s="72">
        <x:f t="shared" si="17"/>
        <x:v>0</x:v>
      </x:c>
      <x:c r="AH29" s="74">
        <x:f t="shared" si="18"/>
        <x:v>650</x:v>
      </x:c>
      <x:c r="AI29" s="70"/>
      <x:c r="AJ29" s="72">
        <x:f t="shared" si="19"/>
        <x:v>0</x:v>
      </x:c>
      <x:c r="AK29" s="74">
        <x:f t="shared" si="20"/>
        <x:v>785</x:v>
      </x:c>
      <x:c r="AL29" s="70"/>
      <x:c r="AM29" s="72">
        <x:f t="shared" si="21"/>
        <x:v>0</x:v>
      </x:c>
      <x:c r="AN29" s="74">
        <x:f t="shared" si="22"/>
        <x:v>400</x:v>
      </x:c>
      <x:c r="AO29" s="70"/>
      <x:c r="AP29" s="72">
        <x:f t="shared" si="23"/>
        <x:v>0</x:v>
      </x:c>
      <x:c r="AQ29" s="74">
        <x:f t="shared" si="24"/>
        <x:v>790</x:v>
      </x:c>
      <x:c r="AR29" s="70"/>
      <x:c r="AS29" s="72">
        <x:f t="shared" si="25"/>
        <x:v>0</x:v>
      </x:c>
      <x:c r="AT29" s="74">
        <x:f t="shared" si="26"/>
        <x:v>1150</x:v>
      </x:c>
      <x:c r="AU29" s="74"/>
      <x:c r="AV29" s="72">
        <x:f t="shared" si="27"/>
        <x:v>0</x:v>
      </x:c>
      <x:c r="AW29" s="74">
        <x:f t="shared" si="28"/>
        <x:v>460</x:v>
      </x:c>
      <x:c r="AX29" s="70"/>
      <x:c r="AY29" s="72">
        <x:f t="shared" si="29"/>
        <x:v>0</x:v>
      </x:c>
      <x:c r="AZ29" s="74">
        <x:f t="shared" si="30"/>
        <x:v>5765</x:v>
      </x:c>
      <x:c r="BA29" s="75"/>
      <x:c r="BB29" s="72">
        <x:f t="shared" si="31"/>
        <x:v>0</x:v>
      </x:c>
      <x:c r="BC29" s="73">
        <x:f t="shared" si="32"/>
        <x:v>23</x:v>
      </x:c>
      <x:c r="BD29" s="70"/>
      <x:c r="BE29" s="72">
        <x:f t="shared" si="33"/>
        <x:v>0</x:v>
      </x:c>
      <x:c r="BF29" s="74">
        <x:f t="shared" si="34"/>
        <x:v>1185</x:v>
      </x:c>
      <x:c r="BG29" s="70"/>
      <x:c r="BH29" s="72">
        <x:f t="shared" si="35"/>
        <x:v>0</x:v>
      </x:c>
      <x:c r="BI29" s="76">
        <x:f t="shared" si="36"/>
        <x:v>74.33</x:v>
      </x:c>
      <x:c r="BJ29" s="76"/>
      <x:c r="BK29" s="72">
        <x:f t="shared" si="37"/>
        <x:v>0</x:v>
      </x:c>
      <x:c r="BL29" s="76">
        <x:f t="shared" si="38"/>
        <x:v>69</x:v>
      </x:c>
      <x:c r="BM29" s="77"/>
      <x:c r="BN29" s="72">
        <x:f t="shared" si="39"/>
        <x:v>0</x:v>
      </x:c>
      <x:c r="BO29" s="78"/>
      <x:c r="BP29" s="78"/>
      <x:c r="BQ29" s="79" t="str">
        <x:f t="shared" si="40"/>
        <x:v>0</x:v>
      </x:c>
      <x:c r="BR29" s="72"/>
      <x:c r="BS29" s="72"/>
      <x:c r="BT29" s="72"/>
      <x:c r="BU29" s="72"/>
      <x:c r="BV29" s="72"/>
      <x:c r="BW29" s="74"/>
      <x:c r="BX29" s="78"/>
      <x:c r="BY29" s="78"/>
      <x:c r="BZ29" s="78"/>
      <x:c r="CA29" s="78"/>
      <x:c r="CB29" s="78"/>
      <x:c r="CC29" s="78"/>
      <x:c r="CD29" s="78"/>
      <x:c r="CE29" s="78"/>
      <x:c r="CF29" s="81" t="s">
        <x:v>71</x:v>
      </x:c>
    </x:row>
    <x:row r="30" ht="28.5" customHeight="1">
      <x:c r="A30" s="90"/>
      <x:c r="B30" s="91" t="s">
        <x:v>99</x:v>
      </x:c>
      <x:c r="C30" s="92" t="n">
        <x:f>C29</x:f>
        <x:v>429129</x:v>
      </x:c>
      <x:c r="D30" s="93" t="n">
        <x:f t="shared" ref="D30:E30" si="41">SUM(D4:D29)</x:f>
        <x:v>0</x:v>
      </x:c>
      <x:c r="E30" s="93">
        <x:f t="shared" si="41"/>
        <x:v>0</x:v>
      </x:c>
      <x:c r="F30" s="94" t="n">
        <x:f>IFERROR(E30/D30,"0")</x:f>
        <x:v>0</x:v>
      </x:c>
      <x:c r="G30" s="95" t="n">
        <x:f t="shared" ref="G30:R30" si="42">SUM(G4:G29)</x:f>
        <x:v>6179.4576</x:v>
      </x:c>
      <x:c r="H30" s="95">
        <x:f t="shared" si="42"/>
        <x:v>514.9548</x:v>
      </x:c>
      <x:c r="I30" s="95">
        <x:f t="shared" si="42"/>
        <x:v>118.8357231</x:v>
      </x:c>
      <x:c r="J30" s="95">
        <x:f t="shared" si="42"/>
        <x:v>0</x:v>
      </x:c>
      <x:c r="K30" s="95">
        <x:f t="shared" si="42"/>
        <x:v>0</x:v>
      </x:c>
      <x:c r="L30" s="95">
        <x:f t="shared" si="42"/>
        <x:v>0</x:v>
      </x:c>
      <x:c r="M30" s="95">
        <x:f t="shared" si="42"/>
        <x:v>0</x:v>
      </x:c>
      <x:c r="N30" s="95">
        <x:f t="shared" si="42"/>
        <x:v>0</x:v>
      </x:c>
      <x:c r="O30" s="95">
        <x:f t="shared" si="42"/>
        <x:v>0</x:v>
      </x:c>
      <x:c r="P30" s="95">
        <x:f t="shared" si="42"/>
        <x:v>0</x:v>
      </x:c>
      <x:c r="Q30" s="95">
        <x:f t="shared" si="42"/>
        <x:v>0</x:v>
      </x:c>
      <x:c r="R30" s="95">
        <x:f t="shared" si="42"/>
        <x:v>0</x:v>
      </x:c>
      <x:c r="S30" s="95">
        <x:f t="shared" si="8"/>
        <x:v>460</x:v>
      </x:c>
      <x:c r="T30" s="96" t="n">
        <x:f>SUM(T4:T29)</x:f>
        <x:v>0</x:v>
      </x:c>
      <x:c r="U30" s="97" t="n">
        <x:f>T30/S30</x:f>
        <x:v>0</x:v>
      </x:c>
      <x:c r="V30" s="98">
        <x:f t="shared" si="10"/>
        <x:v>1380</x:v>
      </x:c>
      <x:c r="W30" s="93" t="n">
        <x:f>SUM(W4:W29)</x:f>
        <x:v>0</x:v>
      </x:c>
      <x:c r="X30" s="97">
        <x:f t="shared" si="11"/>
        <x:v>0</x:v>
      </x:c>
      <x:c r="Y30" s="99">
        <x:f t="shared" si="12"/>
        <x:v>1030</x:v>
      </x:c>
      <x:c r="Z30" s="93" t="n">
        <x:f>SUM(Z4:Z29)</x:f>
        <x:v>0</x:v>
      </x:c>
      <x:c r="AA30" s="97">
        <x:f t="shared" si="13"/>
        <x:v>0</x:v>
      </x:c>
      <x:c r="AB30" s="99">
        <x:f t="shared" si="14"/>
        <x:v>960</x:v>
      </x:c>
      <x:c r="AC30" s="93" t="n">
        <x:f>SUM(AC4:AC29)</x:f>
        <x:v>0</x:v>
      </x:c>
      <x:c r="AD30" s="97">
        <x:f t="shared" si="15"/>
        <x:v>0</x:v>
      </x:c>
      <x:c r="AE30" s="99">
        <x:f t="shared" si="16"/>
        <x:v>604.8243156</x:v>
      </x:c>
      <x:c r="AF30" s="93" t="n">
        <x:f>SUM(AF4:AF29)</x:f>
        <x:v>0</x:v>
      </x:c>
      <x:c r="AG30" s="97">
        <x:f t="shared" si="17"/>
        <x:v>0</x:v>
      </x:c>
      <x:c r="AH30" s="99">
        <x:f t="shared" si="18"/>
        <x:v>650</x:v>
      </x:c>
      <x:c r="AI30" s="95" t="n">
        <x:f>SUM(AI4:AI29)</x:f>
        <x:v>0</x:v>
      </x:c>
      <x:c r="AJ30" s="97">
        <x:f t="shared" si="19"/>
        <x:v>0</x:v>
      </x:c>
      <x:c r="AK30" s="99">
        <x:f t="shared" si="20"/>
        <x:v>785</x:v>
      </x:c>
      <x:c r="AL30" s="93" t="n">
        <x:f>SUM(AL4:AL29)</x:f>
        <x:v>0</x:v>
      </x:c>
      <x:c r="AM30" s="97">
        <x:f t="shared" si="21"/>
        <x:v>0</x:v>
      </x:c>
      <x:c r="AN30" s="99">
        <x:f t="shared" si="22"/>
        <x:v>400</x:v>
      </x:c>
      <x:c r="AO30" s="93" t="n">
        <x:f>SUM(AO4:AO29)</x:f>
        <x:v>0</x:v>
      </x:c>
      <x:c r="AP30" s="97">
        <x:f t="shared" si="23"/>
        <x:v>0</x:v>
      </x:c>
      <x:c r="AQ30" s="99">
        <x:f t="shared" si="24"/>
        <x:v>790</x:v>
      </x:c>
      <x:c r="AR30" s="93" t="n">
        <x:f>SUM(AR4:AR29)</x:f>
        <x:v>0</x:v>
      </x:c>
      <x:c r="AS30" s="97">
        <x:f t="shared" si="25"/>
        <x:v>0</x:v>
      </x:c>
      <x:c r="AT30" s="99">
        <x:f t="shared" si="26"/>
        <x:v>1150</x:v>
      </x:c>
      <x:c r="AU30" s="95" t="n">
        <x:f>SUM(AU4:AU29)</x:f>
        <x:v>0</x:v>
      </x:c>
      <x:c r="AV30" s="97">
        <x:f t="shared" si="27"/>
        <x:v>0</x:v>
      </x:c>
      <x:c r="AW30" s="95" t="n">
        <x:f t="shared" ref="AW30:AX30" si="43">SUM(AW4:AW29)</x:f>
        <x:v>1100</x:v>
      </x:c>
      <x:c r="AX30" s="100">
        <x:f t="shared" si="43"/>
        <x:v>0</x:v>
      </x:c>
      <x:c r="AY30" s="97">
        <x:f t="shared" si="29"/>
        <x:v>0</x:v>
      </x:c>
      <x:c r="AZ30" s="95" t="n">
        <x:f t="shared" ref="AZ30:BA30" si="44">SUM(AZ4:AZ29)</x:f>
        <x:v>12118</x:v>
      </x:c>
      <x:c r="BA30" s="101">
        <x:f t="shared" si="44"/>
        <x:v>0</x:v>
      </x:c>
      <x:c r="BB30" s="97">
        <x:f t="shared" si="31"/>
        <x:v>0</x:v>
      </x:c>
      <x:c r="BC30" s="95" t="n">
        <x:f t="shared" ref="BC30:BD30" si="45">SUM(BC4:BC29)</x:f>
        <x:v>55</x:v>
      </x:c>
      <x:c r="BD30" s="102">
        <x:f t="shared" si="45"/>
        <x:v>0</x:v>
      </x:c>
      <x:c r="BE30" s="97">
        <x:f t="shared" si="33"/>
        <x:v>0</x:v>
      </x:c>
      <x:c r="BF30" s="95" t="n">
        <x:f t="shared" ref="BF30:BG30" si="46">SUM(BF4:BF29)</x:f>
        <x:v>2575</x:v>
      </x:c>
      <x:c r="BG30" s="102">
        <x:f t="shared" si="46"/>
        <x:v>0</x:v>
      </x:c>
      <x:c r="BH30" s="97">
        <x:f t="shared" si="35"/>
        <x:v>0</x:v>
      </x:c>
      <x:c r="BI30" s="95" t="n">
        <x:f t="shared" ref="BI30:BJ30" si="47">SUM(BI4:BI29)</x:f>
        <x:v>158.48000000000002</x:v>
      </x:c>
      <x:c r="BJ30" s="95">
        <x:f t="shared" si="47"/>
        <x:v>0</x:v>
      </x:c>
      <x:c r="BK30" s="97">
        <x:f t="shared" si="37"/>
        <x:v>0</x:v>
      </x:c>
      <x:c r="BL30" s="95" t="n">
        <x:f t="shared" ref="BL30:BM30" si="48">SUM(BL4:BL29)</x:f>
        <x:v>148</x:v>
      </x:c>
      <x:c r="BM30" s="102">
        <x:f t="shared" si="48"/>
        <x:v>0</x:v>
      </x:c>
      <x:c r="BN30" s="97">
        <x:f t="shared" si="39"/>
        <x:v>0</x:v>
      </x:c>
      <x:c r="BO30" s="93" t="n">
        <x:f t="shared" ref="BO30:BP30" si="49">SUM(BO4:BO29)</x:f>
        <x:v>0</x:v>
      </x:c>
      <x:c r="BP30" s="95">
        <x:f t="shared" si="49"/>
        <x:v>0</x:v>
      </x:c>
      <x:c r="BQ30" s="103" t="str">
        <x:f t="shared" si="40"/>
        <x:v>0</x:v>
      </x:c>
      <x:c r="BR30" s="97" t="n">
        <x:f t="shared" ref="BR30:BV30" si="50">SUM(BR29)</x:f>
        <x:v>0</x:v>
      </x:c>
      <x:c r="BS30" s="97">
        <x:f t="shared" si="50"/>
        <x:v>0</x:v>
      </x:c>
      <x:c r="BT30" s="97">
        <x:f t="shared" si="50"/>
        <x:v>0</x:v>
      </x:c>
      <x:c r="BU30" s="97">
        <x:f t="shared" si="50"/>
        <x:v>0</x:v>
      </x:c>
      <x:c r="BV30" s="97">
        <x:f t="shared" si="50"/>
        <x:v>0</x:v>
      </x:c>
      <x:c r="BW30" s="95" t="n">
        <x:f t="shared" ref="BW30:CE30" si="51">SUM(BW4:BW29)</x:f>
        <x:v>0</x:v>
      </x:c>
      <x:c r="BX30" s="95">
        <x:f t="shared" si="51"/>
        <x:v>0</x:v>
      </x:c>
      <x:c r="BY30" s="95">
        <x:f t="shared" si="51"/>
        <x:v>0</x:v>
      </x:c>
      <x:c r="BZ30" s="95">
        <x:f t="shared" si="51"/>
        <x:v>0</x:v>
      </x:c>
      <x:c r="CA30" s="95">
        <x:f t="shared" si="51"/>
        <x:v>0</x:v>
      </x:c>
      <x:c r="CB30" s="95">
        <x:f t="shared" si="51"/>
        <x:v>0</x:v>
      </x:c>
      <x:c r="CC30" s="95">
        <x:f t="shared" si="51"/>
        <x:v>0</x:v>
      </x:c>
      <x:c r="CD30" s="95">
        <x:f t="shared" si="51"/>
        <x:v>0</x:v>
      </x:c>
      <x:c r="CE30" s="95">
        <x:f t="shared" si="51"/>
        <x:v>0</x:v>
      </x:c>
      <x:c r="CF30" s="104" t="n">
        <x:f>COUNTIF(CF4:CF29,"OUI")</x:f>
        <x:v>5</x:v>
      </x:c>
    </x:row>
    <x:row r="31" ht="15.75" customHeight="1">
      <x:c r="A31" s="1"/>
      <x:c r="B31" s="105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</x:row>
    <x:row r="32" ht="15.75" customHeight="1">
      <x:c r="A32" s="1"/>
      <x:c r="B32" s="105"/>
      <x:c r="C32" s="1"/>
      <x:c r="D32" s="1"/>
      <x:c r="E32" s="1"/>
      <x:c r="F32" s="106"/>
      <x:c r="G32" s="106"/>
      <x:c r="H32" s="106"/>
      <x:c r="I32" s="106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</x:row>
    <x:row r="33" ht="15.75" customHeight="1">
      <x:c r="A33" s="1"/>
      <x:c r="B33" s="105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</x:row>
    <x:row r="34" ht="15.75" customHeight="1">
      <x:c r="A34" s="1"/>
      <x:c r="B34" s="105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</x:row>
    <x:row r="35" ht="15.75" customHeight="1">
      <x:c r="A35" s="1"/>
      <x:c r="B35" s="105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</x:row>
    <x:row r="36" ht="15.75" customHeight="1">
      <x:c r="A36" s="1"/>
      <x:c r="B36" s="105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</x:row>
    <x:row r="37" ht="15.75" customHeight="1">
      <x:c r="A37" s="1"/>
      <x:c r="B37" s="105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</x:row>
    <x:row r="38" ht="15.75" customHeight="1">
      <x:c r="A38" s="1"/>
      <x:c r="B38" s="105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</x:row>
    <x:row r="39" ht="15.75" customHeight="1">
      <x:c r="A39" s="1"/>
      <x:c r="B39" s="105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</x:row>
    <x:row r="40" ht="15.75" customHeight="1">
      <x:c r="A40" s="1"/>
      <x:c r="B40" s="105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</x:row>
    <x:row r="41" ht="15.75" customHeight="1">
      <x:c r="A41" s="1"/>
      <x:c r="B41" s="105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</x:row>
    <x:row r="42" ht="15.75" customHeight="1">
      <x:c r="A42" s="1"/>
      <x:c r="B42" s="105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</x:row>
    <x:row r="43" ht="15.75" customHeight="1">
      <x:c r="A43" s="1"/>
      <x:c r="B43" s="105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</x:row>
    <x:row r="44" ht="15.75" customHeight="1">
      <x:c r="A44" s="1"/>
      <x:c r="B44" s="105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</x:row>
    <x:row r="45" ht="15.75" customHeight="1">
      <x:c r="A45" s="1"/>
      <x:c r="B45" s="105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</x:row>
    <x:row r="46" ht="15.75" customHeight="1">
      <x:c r="A46" s="1"/>
      <x:c r="B46" s="105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</x:row>
    <x:row r="47" ht="15.75" customHeight="1">
      <x:c r="A47" s="1"/>
      <x:c r="B47" s="105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</x:row>
    <x:row r="48" ht="15.75" customHeight="1">
      <x:c r="A48" s="1"/>
      <x:c r="B48" s="105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</x:row>
    <x:row r="49" ht="15.75" customHeight="1">
      <x:c r="A49" s="1"/>
      <x:c r="B49" s="105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</x:row>
    <x:row r="50" ht="15.75" customHeight="1">
      <x:c r="A50" s="1"/>
      <x:c r="B50" s="105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</x:row>
    <x:row r="51" ht="15.75" customHeight="1">
      <x:c r="A51" s="1"/>
      <x:c r="B51" s="105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</x:row>
    <x:row r="52" ht="15.75" customHeight="1">
      <x:c r="A52" s="1"/>
      <x:c r="B52" s="105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</x:row>
    <x:row r="53" ht="15.75" customHeight="1">
      <x:c r="A53" s="1"/>
      <x:c r="B53" s="105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</x:row>
    <x:row r="54" ht="15.75" customHeight="1">
      <x:c r="A54" s="1"/>
      <x:c r="B54" s="105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</x:row>
    <x:row r="55" ht="15.75" customHeight="1">
      <x:c r="A55" s="1"/>
      <x:c r="B55" s="105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</x:row>
    <x:row r="56" ht="15.75" customHeight="1">
      <x:c r="A56" s="1"/>
      <x:c r="B56" s="105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</x:row>
    <x:row r="57" ht="15.75" customHeight="1">
      <x:c r="A57" s="1"/>
      <x:c r="B57" s="105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</x:row>
    <x:row r="58" ht="15.75" customHeight="1">
      <x:c r="A58" s="1"/>
      <x:c r="B58" s="105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</x:row>
    <x:row r="59" ht="15.75" customHeight="1">
      <x:c r="A59" s="1"/>
      <x:c r="B59" s="105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</x:row>
    <x:row r="60" ht="15.75" customHeight="1">
      <x:c r="A60" s="1"/>
      <x:c r="B60" s="105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</x:row>
    <x:row r="61" ht="15.75" customHeight="1">
      <x:c r="A61" s="1"/>
      <x:c r="B61" s="105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</x:row>
    <x:row r="62" ht="15.75" customHeight="1">
      <x:c r="A62" s="1"/>
      <x:c r="B62" s="105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</x:row>
    <x:row r="63" ht="15.75" customHeight="1">
      <x:c r="A63" s="1"/>
      <x:c r="B63" s="105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</x:row>
    <x:row r="64" ht="15.75" customHeight="1">
      <x:c r="A64" s="1"/>
      <x:c r="B64" s="105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</x:row>
    <x:row r="65" ht="15.75" customHeight="1">
      <x:c r="A65" s="1"/>
      <x:c r="B65" s="105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</x:row>
    <x:row r="66" ht="15.75" customHeight="1">
      <x:c r="A66" s="1"/>
      <x:c r="B66" s="105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</x:row>
    <x:row r="67" ht="15.75" customHeight="1">
      <x:c r="A67" s="1"/>
      <x:c r="B67" s="105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</x:row>
    <x:row r="68" ht="15.75" customHeight="1">
      <x:c r="A68" s="1"/>
      <x:c r="B68" s="105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</x:row>
    <x:row r="69" ht="15.75" customHeight="1">
      <x:c r="A69" s="1"/>
      <x:c r="B69" s="105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</x:row>
    <x:row r="70" ht="15.75" customHeight="1">
      <x:c r="A70" s="1"/>
      <x:c r="B70" s="105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</x:row>
    <x:row r="71" ht="15.75" customHeight="1">
      <x:c r="A71" s="1"/>
      <x:c r="B71" s="105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</x:row>
    <x:row r="72" ht="15.75" customHeight="1">
      <x:c r="A72" s="1"/>
      <x:c r="B72" s="105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</x:row>
    <x:row r="73" ht="15.75" customHeight="1">
      <x:c r="A73" s="1"/>
      <x:c r="B73" s="105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</x:row>
    <x:row r="74" ht="15.75" customHeight="1">
      <x:c r="A74" s="1"/>
      <x:c r="B74" s="105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</x:row>
    <x:row r="75" ht="15.75" customHeight="1">
      <x:c r="A75" s="1"/>
      <x:c r="B75" s="105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</x:row>
    <x:row r="76" ht="15.75" customHeight="1">
      <x:c r="A76" s="1"/>
      <x:c r="B76" s="105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</x:row>
    <x:row r="77" ht="15.75" customHeight="1">
      <x:c r="A77" s="1"/>
      <x:c r="B77" s="105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</x:row>
    <x:row r="78" ht="15.75" customHeight="1">
      <x:c r="A78" s="1"/>
      <x:c r="B78" s="105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</x:row>
    <x:row r="79" ht="15.75" customHeight="1">
      <x:c r="A79" s="1"/>
      <x:c r="B79" s="105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</x:row>
    <x:row r="80" ht="15.75" customHeight="1">
      <x:c r="A80" s="1"/>
      <x:c r="B80" s="105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</x:row>
    <x:row r="81" ht="15.75" customHeight="1">
      <x:c r="A81" s="1"/>
      <x:c r="B81" s="105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</x:row>
    <x:row r="82" ht="15.75" customHeight="1">
      <x:c r="A82" s="1"/>
      <x:c r="B82" s="105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</x:row>
    <x:row r="83" ht="15.75" customHeight="1">
      <x:c r="A83" s="1"/>
      <x:c r="B83" s="105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</x:row>
    <x:row r="84" ht="15.75" customHeight="1">
      <x:c r="A84" s="1"/>
      <x:c r="B84" s="105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</x:row>
    <x:row r="85" ht="15.75" customHeight="1">
      <x:c r="A85" s="1"/>
      <x:c r="B85" s="105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</x:row>
    <x:row r="86" ht="15.75" customHeight="1">
      <x:c r="A86" s="1"/>
      <x:c r="B86" s="105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</x:row>
    <x:row r="87" ht="15.75" customHeight="1">
      <x:c r="A87" s="1"/>
      <x:c r="B87" s="105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</x:row>
    <x:row r="88" ht="15.75" customHeight="1">
      <x:c r="A88" s="1"/>
      <x:c r="B88" s="105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</x:row>
    <x:row r="89" ht="15.75" customHeight="1">
      <x:c r="A89" s="1"/>
      <x:c r="B89" s="105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</x:row>
    <x:row r="90" ht="15.75" customHeight="1">
      <x:c r="A90" s="1"/>
      <x:c r="B90" s="105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</x:row>
    <x:row r="91" ht="15.75" customHeight="1">
      <x:c r="A91" s="1"/>
      <x:c r="B91" s="105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</x:row>
    <x:row r="92" ht="15.75" customHeight="1">
      <x:c r="A92" s="1"/>
      <x:c r="B92" s="105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</x:row>
    <x:row r="93" ht="15.75" customHeight="1">
      <x:c r="A93" s="1"/>
      <x:c r="B93" s="105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</x:row>
    <x:row r="94" ht="15.75" customHeight="1">
      <x:c r="A94" s="1"/>
      <x:c r="B94" s="105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</x:row>
    <x:row r="95" ht="15.75" customHeight="1">
      <x:c r="A95" s="1"/>
      <x:c r="B95" s="105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</x:row>
    <x:row r="96" ht="15.75" customHeight="1">
      <x:c r="A96" s="1"/>
      <x:c r="B96" s="105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</x:row>
    <x:row r="97" ht="15.75" customHeight="1">
      <x:c r="A97" s="1"/>
      <x:c r="B97" s="105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</x:row>
    <x:row r="98" ht="15.75" customHeight="1">
      <x:c r="A98" s="1"/>
      <x:c r="B98" s="105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</x:row>
    <x:row r="99" ht="15.75" customHeight="1">
      <x:c r="A99" s="1"/>
      <x:c r="B99" s="105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</x:row>
    <x:row r="100" ht="15.75" customHeight="1">
      <x:c r="A100" s="1"/>
      <x:c r="B100" s="105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</x:row>
    <x:row r="101" ht="15.75" customHeight="1">
      <x:c r="A101" s="1"/>
      <x:c r="B101" s="105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</x:row>
    <x:row r="102" ht="15.75" customHeight="1">
      <x:c r="A102" s="1"/>
      <x:c r="B102" s="105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</x:row>
    <x:row r="103" ht="15.75" customHeight="1">
      <x:c r="A103" s="1"/>
      <x:c r="B103" s="105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</x:row>
    <x:row r="104" ht="15.75" customHeight="1">
      <x:c r="A104" s="1"/>
      <x:c r="B104" s="105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</x:row>
    <x:row r="105" ht="15.75" customHeight="1">
      <x:c r="A105" s="1"/>
      <x:c r="B105" s="105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</x:row>
    <x:row r="106" ht="15.75" customHeight="1">
      <x:c r="A106" s="1"/>
      <x:c r="B106" s="105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</x:row>
    <x:row r="107" ht="15.75" customHeight="1">
      <x:c r="A107" s="1"/>
      <x:c r="B107" s="105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</x:row>
    <x:row r="108" ht="15.75" customHeight="1">
      <x:c r="A108" s="1"/>
      <x:c r="B108" s="105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</x:row>
    <x:row r="109" ht="15.75" customHeight="1">
      <x:c r="A109" s="1"/>
      <x:c r="B109" s="105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</x:row>
    <x:row r="110" ht="15.75" customHeight="1">
      <x:c r="A110" s="1"/>
      <x:c r="B110" s="105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</x:row>
    <x:row r="111" ht="15.75" customHeight="1">
      <x:c r="A111" s="1"/>
      <x:c r="B111" s="105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</x:row>
    <x:row r="112" ht="15.75" customHeight="1">
      <x:c r="A112" s="1"/>
      <x:c r="B112" s="105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</x:row>
    <x:row r="113" ht="15.75" customHeight="1">
      <x:c r="A113" s="1"/>
      <x:c r="B113" s="105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</x:row>
    <x:row r="114" ht="15.75" customHeight="1">
      <x:c r="A114" s="1"/>
      <x:c r="B114" s="105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</x:row>
    <x:row r="115" ht="15.75" customHeight="1">
      <x:c r="A115" s="1"/>
      <x:c r="B115" s="105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</x:row>
    <x:row r="116" ht="15.75" customHeight="1">
      <x:c r="A116" s="1"/>
      <x:c r="B116" s="105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</x:row>
    <x:row r="117" ht="15.75" customHeight="1">
      <x:c r="A117" s="1"/>
      <x:c r="B117" s="105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</x:row>
    <x:row r="118" ht="15.75" customHeight="1">
      <x:c r="A118" s="1"/>
      <x:c r="B118" s="105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</x:row>
    <x:row r="119" ht="15.75" customHeight="1">
      <x:c r="A119" s="1"/>
      <x:c r="B119" s="105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</x:row>
    <x:row r="120" ht="15.75" customHeight="1">
      <x:c r="A120" s="1"/>
      <x:c r="B120" s="105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</x:row>
    <x:row r="121" ht="15.75" customHeight="1">
      <x:c r="A121" s="1"/>
      <x:c r="B121" s="105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</x:row>
    <x:row r="122" ht="15.75" customHeight="1">
      <x:c r="A122" s="1"/>
      <x:c r="B122" s="105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</x:row>
    <x:row r="123" ht="15.75" customHeight="1">
      <x:c r="A123" s="1"/>
      <x:c r="B123" s="105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</x:row>
    <x:row r="124" ht="15.75" customHeight="1">
      <x:c r="A124" s="1"/>
      <x:c r="B124" s="105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</x:row>
    <x:row r="125" ht="15.75" customHeight="1">
      <x:c r="A125" s="1"/>
      <x:c r="B125" s="105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</x:row>
    <x:row r="126" ht="15.75" customHeight="1">
      <x:c r="A126" s="1"/>
      <x:c r="B126" s="105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</x:row>
    <x:row r="127" ht="15.75" customHeight="1">
      <x:c r="A127" s="1"/>
      <x:c r="B127" s="105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</x:row>
    <x:row r="128" ht="15.75" customHeight="1">
      <x:c r="A128" s="1"/>
      <x:c r="B128" s="105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</x:row>
    <x:row r="129" ht="15.75" customHeight="1">
      <x:c r="A129" s="1"/>
      <x:c r="B129" s="105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</x:row>
    <x:row r="130" ht="15.75" customHeight="1">
      <x:c r="A130" s="1"/>
      <x:c r="B130" s="105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</x:row>
    <x:row r="131" ht="15.75" customHeight="1">
      <x:c r="A131" s="1"/>
      <x:c r="B131" s="105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</x:row>
    <x:row r="132" ht="15.75" customHeight="1">
      <x:c r="A132" s="1"/>
      <x:c r="B132" s="105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</x:row>
    <x:row r="133" ht="15.75" customHeight="1">
      <x:c r="A133" s="1"/>
      <x:c r="B133" s="105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</x:row>
    <x:row r="134" ht="15.75" customHeight="1">
      <x:c r="A134" s="1"/>
      <x:c r="B134" s="105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</x:row>
    <x:row r="135" ht="15.75" customHeight="1">
      <x:c r="A135" s="1"/>
      <x:c r="B135" s="105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</x:row>
    <x:row r="136" ht="15.75" customHeight="1">
      <x:c r="A136" s="1"/>
      <x:c r="B136" s="105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</x:row>
    <x:row r="137" ht="15.75" customHeight="1">
      <x:c r="A137" s="1"/>
      <x:c r="B137" s="105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</x:row>
    <x:row r="138" ht="15.75" customHeight="1">
      <x:c r="A138" s="1"/>
      <x:c r="B138" s="105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</x:row>
    <x:row r="139" ht="15.75" customHeight="1">
      <x:c r="A139" s="1"/>
      <x:c r="B139" s="105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</x:row>
    <x:row r="140" ht="15.75" customHeight="1">
      <x:c r="A140" s="1"/>
      <x:c r="B140" s="105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</x:row>
    <x:row r="141" ht="15.75" customHeight="1">
      <x:c r="A141" s="1"/>
      <x:c r="B141" s="105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</x:row>
    <x:row r="142" ht="15.75" customHeight="1">
      <x:c r="A142" s="1"/>
      <x:c r="B142" s="105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</x:row>
    <x:row r="143" ht="15.75" customHeight="1">
      <x:c r="A143" s="1"/>
      <x:c r="B143" s="105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</x:row>
    <x:row r="144" ht="15.75" customHeight="1">
      <x:c r="A144" s="1"/>
      <x:c r="B144" s="105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</x:row>
    <x:row r="145" ht="15.75" customHeight="1">
      <x:c r="A145" s="1"/>
      <x:c r="B145" s="105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</x:row>
    <x:row r="146" ht="15.75" customHeight="1">
      <x:c r="A146" s="1"/>
      <x:c r="B146" s="105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</x:row>
    <x:row r="147" ht="15.75" customHeight="1">
      <x:c r="A147" s="1"/>
      <x:c r="B147" s="105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</x:row>
    <x:row r="148" ht="15.75" customHeight="1">
      <x:c r="A148" s="1"/>
      <x:c r="B148" s="105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</x:row>
    <x:row r="149" ht="15.75" customHeight="1">
      <x:c r="A149" s="1"/>
      <x:c r="B149" s="105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</x:row>
    <x:row r="150" ht="15.75" customHeight="1">
      <x:c r="A150" s="1"/>
      <x:c r="B150" s="105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</x:row>
    <x:row r="151" ht="15.75" customHeight="1">
      <x:c r="A151" s="1"/>
      <x:c r="B151" s="105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</x:row>
    <x:row r="152" ht="15.75" customHeight="1">
      <x:c r="A152" s="1"/>
      <x:c r="B152" s="105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</x:row>
    <x:row r="153" ht="15.75" customHeight="1">
      <x:c r="A153" s="1"/>
      <x:c r="B153" s="105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</x:row>
    <x:row r="154" ht="15.75" customHeight="1">
      <x:c r="A154" s="1"/>
      <x:c r="B154" s="105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</x:row>
    <x:row r="155" ht="15.75" customHeight="1">
      <x:c r="A155" s="1"/>
      <x:c r="B155" s="105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</x:row>
    <x:row r="156" ht="15.75" customHeight="1">
      <x:c r="A156" s="1"/>
      <x:c r="B156" s="105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</x:row>
    <x:row r="157" ht="15.75" customHeight="1">
      <x:c r="A157" s="1"/>
      <x:c r="B157" s="105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</x:row>
    <x:row r="158" ht="15.75" customHeight="1">
      <x:c r="A158" s="1"/>
      <x:c r="B158" s="105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</x:row>
    <x:row r="159" ht="15.75" customHeight="1">
      <x:c r="A159" s="1"/>
      <x:c r="B159" s="105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</x:row>
    <x:row r="160" ht="15.75" customHeight="1">
      <x:c r="A160" s="1"/>
      <x:c r="B160" s="105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</x:row>
    <x:row r="161" ht="15.75" customHeight="1">
      <x:c r="A161" s="1"/>
      <x:c r="B161" s="105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</x:row>
    <x:row r="162" ht="15.75" customHeight="1">
      <x:c r="A162" s="1"/>
      <x:c r="B162" s="105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</x:row>
    <x:row r="163" ht="15.75" customHeight="1">
      <x:c r="A163" s="1"/>
      <x:c r="B163" s="105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</x:row>
    <x:row r="164" ht="15.75" customHeight="1">
      <x:c r="A164" s="1"/>
      <x:c r="B164" s="105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</x:row>
    <x:row r="165" ht="15.75" customHeight="1">
      <x:c r="A165" s="1"/>
      <x:c r="B165" s="105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</x:row>
    <x:row r="166" ht="15.75" customHeight="1">
      <x:c r="A166" s="1"/>
      <x:c r="B166" s="105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</x:row>
    <x:row r="167" ht="15.75" customHeight="1">
      <x:c r="A167" s="1"/>
      <x:c r="B167" s="105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</x:row>
    <x:row r="168" ht="15.75" customHeight="1">
      <x:c r="A168" s="1"/>
      <x:c r="B168" s="105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</x:row>
    <x:row r="169" ht="15.75" customHeight="1">
      <x:c r="A169" s="1"/>
      <x:c r="B169" s="105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</x:row>
    <x:row r="170" ht="15.75" customHeight="1">
      <x:c r="A170" s="1"/>
      <x:c r="B170" s="105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</x:row>
    <x:row r="171" ht="15.75" customHeight="1">
      <x:c r="A171" s="1"/>
      <x:c r="B171" s="105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</x:row>
    <x:row r="172" ht="15.75" customHeight="1">
      <x:c r="A172" s="1"/>
      <x:c r="B172" s="105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</x:row>
    <x:row r="173" ht="15.75" customHeight="1">
      <x:c r="A173" s="1"/>
      <x:c r="B173" s="105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</x:row>
    <x:row r="174" ht="15.75" customHeight="1">
      <x:c r="A174" s="1"/>
      <x:c r="B174" s="105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</x:row>
    <x:row r="175" ht="15.75" customHeight="1">
      <x:c r="A175" s="1"/>
      <x:c r="B175" s="105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</x:row>
    <x:row r="176" ht="15.75" customHeight="1">
      <x:c r="A176" s="1"/>
      <x:c r="B176" s="105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</x:row>
    <x:row r="177" ht="15.75" customHeight="1">
      <x:c r="A177" s="1"/>
      <x:c r="B177" s="105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</x:row>
    <x:row r="178" ht="15.75" customHeight="1">
      <x:c r="A178" s="1"/>
      <x:c r="B178" s="105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</x:row>
    <x:row r="179" ht="15.75" customHeight="1">
      <x:c r="A179" s="1"/>
      <x:c r="B179" s="105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</x:row>
    <x:row r="180" ht="15.75" customHeight="1">
      <x:c r="A180" s="1"/>
      <x:c r="B180" s="105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</x:row>
    <x:row r="181" ht="15.75" customHeight="1">
      <x:c r="A181" s="1"/>
      <x:c r="B181" s="105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</x:row>
    <x:row r="182" ht="15.75" customHeight="1">
      <x:c r="A182" s="1"/>
      <x:c r="B182" s="105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</x:row>
    <x:row r="183" ht="15.75" customHeight="1">
      <x:c r="A183" s="1"/>
      <x:c r="B183" s="105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</x:row>
    <x:row r="184" ht="15.75" customHeight="1">
      <x:c r="A184" s="1"/>
      <x:c r="B184" s="105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</x:row>
    <x:row r="185" ht="15.75" customHeight="1">
      <x:c r="A185" s="1"/>
      <x:c r="B185" s="105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</x:row>
    <x:row r="186" ht="15.75" customHeight="1">
      <x:c r="A186" s="1"/>
      <x:c r="B186" s="105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</x:row>
    <x:row r="187" ht="15.75" customHeight="1">
      <x:c r="A187" s="1"/>
      <x:c r="B187" s="105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</x:row>
    <x:row r="188" ht="15.75" customHeight="1">
      <x:c r="A188" s="1"/>
      <x:c r="B188" s="105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</x:row>
    <x:row r="189" ht="15.75" customHeight="1">
      <x:c r="A189" s="1"/>
      <x:c r="B189" s="105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</x:row>
    <x:row r="190" ht="15.75" customHeight="1">
      <x:c r="A190" s="1"/>
      <x:c r="B190" s="105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</x:row>
    <x:row r="191" ht="15.75" customHeight="1">
      <x:c r="A191" s="1"/>
      <x:c r="B191" s="105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</x:row>
    <x:row r="192" ht="15.75" customHeight="1">
      <x:c r="A192" s="1"/>
      <x:c r="B192" s="105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</x:row>
    <x:row r="193" ht="15.75" customHeight="1">
      <x:c r="A193" s="1"/>
      <x:c r="B193" s="105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</x:row>
    <x:row r="194" ht="15.75" customHeight="1">
      <x:c r="A194" s="1"/>
      <x:c r="B194" s="105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</x:row>
    <x:row r="195" ht="15.75" customHeight="1">
      <x:c r="A195" s="1"/>
      <x:c r="B195" s="105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</x:row>
    <x:row r="196" ht="15.75" customHeight="1">
      <x:c r="A196" s="1"/>
      <x:c r="B196" s="105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</x:row>
    <x:row r="197" ht="15.75" customHeight="1">
      <x:c r="A197" s="1"/>
      <x:c r="B197" s="105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</x:row>
    <x:row r="198" ht="15.75" customHeight="1">
      <x:c r="A198" s="1"/>
      <x:c r="B198" s="105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</x:row>
    <x:row r="199" ht="15.75" customHeight="1">
      <x:c r="A199" s="1"/>
      <x:c r="B199" s="105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</x:row>
    <x:row r="200" ht="15.75" customHeight="1">
      <x:c r="A200" s="1"/>
      <x:c r="B200" s="105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</x:row>
    <x:row r="201" ht="15.75" customHeight="1">
      <x:c r="A201" s="1"/>
      <x:c r="B201" s="105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</x:row>
    <x:row r="202" ht="15.75" customHeight="1">
      <x:c r="A202" s="1"/>
      <x:c r="B202" s="105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</x:row>
    <x:row r="203" ht="15.75" customHeight="1">
      <x:c r="A203" s="1"/>
      <x:c r="B203" s="105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</x:row>
    <x:row r="204" ht="15.75" customHeight="1">
      <x:c r="A204" s="1"/>
      <x:c r="B204" s="105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</x:row>
    <x:row r="205" ht="15.75" customHeight="1">
      <x:c r="A205" s="1"/>
      <x:c r="B205" s="105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</x:row>
    <x:row r="206" ht="15.75" customHeight="1">
      <x:c r="A206" s="1"/>
      <x:c r="B206" s="105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</x:row>
    <x:row r="207" ht="15.75" customHeight="1">
      <x:c r="A207" s="1"/>
      <x:c r="B207" s="105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</x:row>
    <x:row r="208" ht="15.75" customHeight="1">
      <x:c r="A208" s="1"/>
      <x:c r="B208" s="105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</x:row>
    <x:row r="209" ht="15.75" customHeight="1">
      <x:c r="A209" s="1"/>
      <x:c r="B209" s="105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</x:row>
    <x:row r="210" ht="15.75" customHeight="1">
      <x:c r="A210" s="1"/>
      <x:c r="B210" s="105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</x:row>
    <x:row r="211" ht="15.75" customHeight="1">
      <x:c r="A211" s="1"/>
      <x:c r="B211" s="105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</x:row>
    <x:row r="212" ht="15.75" customHeight="1">
      <x:c r="A212" s="1"/>
      <x:c r="B212" s="105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</x:row>
    <x:row r="213" ht="15.75" customHeight="1">
      <x:c r="A213" s="1"/>
      <x:c r="B213" s="105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</x:row>
    <x:row r="214" ht="15.75" customHeight="1">
      <x:c r="A214" s="1"/>
      <x:c r="B214" s="105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</x:row>
    <x:row r="215" ht="15.75" customHeight="1">
      <x:c r="A215" s="1"/>
      <x:c r="B215" s="105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</x:row>
    <x:row r="216" ht="15.75" customHeight="1">
      <x:c r="A216" s="1"/>
      <x:c r="B216" s="105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</x:row>
    <x:row r="217" ht="15.75" customHeight="1">
      <x:c r="A217" s="1"/>
      <x:c r="B217" s="105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</x:row>
    <x:row r="218" ht="15.75" customHeight="1">
      <x:c r="A218" s="1"/>
      <x:c r="B218" s="105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</x:row>
    <x:row r="219" ht="15.75" customHeight="1">
      <x:c r="A219" s="1"/>
      <x:c r="B219" s="105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</x:row>
    <x:row r="220" ht="15.75" customHeight="1">
      <x:c r="A220" s="1"/>
      <x:c r="B220" s="105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</x:row>
    <x:row r="221" ht="15.75" customHeight="1">
      <x:c r="A221" s="1"/>
      <x:c r="B221" s="105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</x:row>
    <x:row r="222" ht="15.75" customHeight="1">
      <x:c r="A222" s="1"/>
      <x:c r="B222" s="105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</x:row>
    <x:row r="223" ht="15.75" customHeight="1">
      <x:c r="A223" s="1"/>
      <x:c r="B223" s="105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</x:row>
    <x:row r="224" ht="15.75" customHeight="1">
      <x:c r="A224" s="1"/>
      <x:c r="B224" s="105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</x:row>
    <x:row r="225" ht="15.75" customHeight="1">
      <x:c r="A225" s="1"/>
      <x:c r="B225" s="105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</x:row>
    <x:row r="226" ht="15.75" customHeight="1">
      <x:c r="A226" s="1"/>
      <x:c r="B226" s="105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</x:row>
    <x:row r="227" ht="15.75" customHeight="1">
      <x:c r="A227" s="1"/>
      <x:c r="B227" s="105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</x:row>
    <x:row r="228" ht="15.75" customHeight="1">
      <x:c r="A228" s="1"/>
      <x:c r="B228" s="105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</x:row>
    <x:row r="229" ht="15.75" customHeight="1">
      <x:c r="A229" s="1"/>
      <x:c r="B229" s="105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</x:row>
    <x:row r="230" ht="15.75" customHeight="1">
      <x:c r="A230" s="1"/>
      <x:c r="B230" s="105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</x:row>
    <x:row r="231" ht="15.75" customHeight="1">
      <x:c r="A231" s="1"/>
      <x:c r="B231" s="105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</x:row>
    <x:row r="232" ht="15.75" customHeight="1">
      <x:c r="A232" s="1"/>
      <x:c r="B232" s="105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</x:row>
    <x:row r="233" ht="15.75" customHeight="1">
      <x:c r="A233" s="1"/>
      <x:c r="B233" s="105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</x:row>
    <x:row r="234" ht="15.75" customHeight="1">
      <x:c r="A234" s="1"/>
      <x:c r="B234" s="105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</x:row>
    <x:row r="235" ht="15.75" customHeight="1">
      <x:c r="A235" s="1"/>
      <x:c r="B235" s="105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</x:row>
    <x:row r="236" ht="15.75" customHeight="1">
      <x:c r="A236" s="1"/>
      <x:c r="B236" s="105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</x:row>
    <x:row r="237" ht="15.75" customHeight="1">
      <x:c r="A237" s="1"/>
      <x:c r="B237" s="105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</x:row>
    <x:row r="238" ht="15.75" customHeight="1">
      <x:c r="A238" s="1"/>
      <x:c r="B238" s="105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</x:row>
    <x:row r="239" ht="15.75" customHeight="1">
      <x:c r="A239" s="1"/>
      <x:c r="B239" s="105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</x:row>
    <x:row r="240" ht="15.75" customHeight="1">
      <x:c r="A240" s="1"/>
      <x:c r="B240" s="105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</x:row>
    <x:row r="241" ht="15.75" customHeight="1">
      <x:c r="A241" s="1"/>
      <x:c r="B241" s="105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</x:row>
    <x:row r="242" ht="15.75" customHeight="1">
      <x:c r="A242" s="1"/>
      <x:c r="B242" s="105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</x:row>
    <x:row r="243" ht="15.75" customHeight="1">
      <x:c r="A243" s="1"/>
      <x:c r="B243" s="105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</x:row>
    <x:row r="244" ht="15.75" customHeight="1">
      <x:c r="A244" s="1"/>
      <x:c r="B244" s="105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</x:row>
    <x:row r="245" ht="15.75" customHeight="1">
      <x:c r="A245" s="1"/>
      <x:c r="B245" s="105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</x:row>
    <x:row r="246" ht="15.75" customHeight="1">
      <x:c r="A246" s="1"/>
      <x:c r="B246" s="105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</x:row>
    <x:row r="247" ht="15.75" customHeight="1">
      <x:c r="A247" s="1"/>
      <x:c r="B247" s="105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</x:row>
    <x:row r="248" ht="15.75" customHeight="1">
      <x:c r="A248" s="1"/>
      <x:c r="B248" s="105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</x:row>
    <x:row r="249" ht="15.75" customHeight="1">
      <x:c r="A249" s="1"/>
      <x:c r="B249" s="105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</x:row>
    <x:row r="250" ht="15.75" customHeight="1">
      <x:c r="A250" s="1"/>
      <x:c r="B250" s="105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</x:row>
    <x:row r="251" ht="15.75" customHeight="1">
      <x:c r="A251" s="1"/>
      <x:c r="B251" s="105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</x:row>
    <x:row r="252" ht="15.75" customHeight="1">
      <x:c r="A252" s="1"/>
      <x:c r="B252" s="105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</x:row>
    <x:row r="253" ht="15.75" customHeight="1">
      <x:c r="A253" s="1"/>
      <x:c r="B253" s="105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</x:row>
    <x:row r="254" ht="15.75" customHeight="1">
      <x:c r="A254" s="1"/>
      <x:c r="B254" s="105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</x:row>
    <x:row r="255" ht="15.75" customHeight="1">
      <x:c r="A255" s="1"/>
      <x:c r="B255" s="105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</x:row>
    <x:row r="256" ht="15.75" customHeight="1">
      <x:c r="A256" s="1"/>
      <x:c r="B256" s="105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</x:row>
    <x:row r="257" ht="15.75" customHeight="1">
      <x:c r="A257" s="1"/>
      <x:c r="B257" s="105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</x:row>
    <x:row r="258" ht="15.75" customHeight="1">
      <x:c r="A258" s="1"/>
      <x:c r="B258" s="105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</x:row>
    <x:row r="259" ht="15.75" customHeight="1">
      <x:c r="A259" s="1"/>
      <x:c r="B259" s="105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</x:row>
    <x:row r="260" ht="15.75" customHeight="1">
      <x:c r="A260" s="1"/>
      <x:c r="B260" s="105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</x:row>
    <x:row r="261" ht="15.75" customHeight="1">
      <x:c r="A261" s="1"/>
      <x:c r="B261" s="105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</x:row>
    <x:row r="262" ht="15.75" customHeight="1">
      <x:c r="A262" s="1"/>
      <x:c r="B262" s="105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</x:row>
    <x:row r="263" ht="15.75" customHeight="1">
      <x:c r="A263" s="1"/>
      <x:c r="B263" s="105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</x:row>
    <x:row r="264" ht="15.75" customHeight="1">
      <x:c r="A264" s="1"/>
      <x:c r="B264" s="105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</x:row>
    <x:row r="265" ht="15.75" customHeight="1">
      <x:c r="A265" s="1"/>
      <x:c r="B265" s="105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</x:row>
    <x:row r="266" ht="15.75" customHeight="1">
      <x:c r="A266" s="1"/>
      <x:c r="B266" s="105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</x:row>
    <x:row r="267" ht="15.75" customHeight="1">
      <x:c r="A267" s="1"/>
      <x:c r="B267" s="105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</x:row>
    <x:row r="268" ht="15.75" customHeight="1">
      <x:c r="A268" s="1"/>
      <x:c r="B268" s="105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</x:row>
    <x:row r="269" ht="15.75" customHeight="1">
      <x:c r="A269" s="1"/>
      <x:c r="B269" s="105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  <x:c r="CA269" s="1"/>
      <x:c r="CB269" s="1"/>
      <x:c r="CC269" s="1"/>
      <x:c r="CD269" s="1"/>
      <x:c r="CE269" s="1"/>
      <x:c r="CF269" s="1"/>
    </x:row>
    <x:row r="270" ht="15.75" customHeight="1">
      <x:c r="A270" s="1"/>
      <x:c r="B270" s="105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</x:row>
    <x:row r="271" ht="15.75" customHeight="1">
      <x:c r="A271" s="1"/>
      <x:c r="B271" s="105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</x:row>
    <x:row r="272" ht="15.75" customHeight="1">
      <x:c r="A272" s="1"/>
      <x:c r="B272" s="105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</x:row>
    <x:row r="273" ht="15.75" customHeight="1">
      <x:c r="A273" s="1"/>
      <x:c r="B273" s="105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</x:row>
    <x:row r="274" ht="15.75" customHeight="1">
      <x:c r="A274" s="1"/>
      <x:c r="B274" s="105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</x:row>
    <x:row r="275" ht="15.75" customHeight="1">
      <x:c r="A275" s="1"/>
      <x:c r="B275" s="105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  <x:c r="CA275" s="1"/>
      <x:c r="CB275" s="1"/>
      <x:c r="CC275" s="1"/>
      <x:c r="CD275" s="1"/>
      <x:c r="CE275" s="1"/>
      <x:c r="CF275" s="1"/>
    </x:row>
    <x:row r="276" ht="15.75" customHeight="1">
      <x:c r="A276" s="1"/>
      <x:c r="B276" s="105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</x:row>
    <x:row r="277" ht="15.75" customHeight="1">
      <x:c r="A277" s="1"/>
      <x:c r="B277" s="105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</x:row>
    <x:row r="278" ht="15.75" customHeight="1">
      <x:c r="A278" s="1"/>
      <x:c r="B278" s="105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</x:row>
    <x:row r="279" ht="15.75" customHeight="1">
      <x:c r="A279" s="1"/>
      <x:c r="B279" s="105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</x:row>
    <x:row r="280" ht="15.75" customHeight="1">
      <x:c r="A280" s="1"/>
      <x:c r="B280" s="105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</x:row>
    <x:row r="281" ht="15.75" customHeight="1">
      <x:c r="A281" s="1"/>
      <x:c r="B281" s="105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</x:row>
    <x:row r="282" ht="15.75" customHeight="1">
      <x:c r="A282" s="1"/>
      <x:c r="B282" s="105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</x:row>
    <x:row r="283" ht="15.75" customHeight="1">
      <x:c r="A283" s="1"/>
      <x:c r="B283" s="105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</x:row>
    <x:row r="284" ht="15.75" customHeight="1">
      <x:c r="A284" s="1"/>
      <x:c r="B284" s="105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</x:row>
    <x:row r="285" ht="15.75" customHeight="1">
      <x:c r="A285" s="1"/>
      <x:c r="B285" s="105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</x:row>
    <x:row r="286" ht="15.75" customHeight="1">
      <x:c r="A286" s="1"/>
      <x:c r="B286" s="105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</x:row>
    <x:row r="287" ht="15.75" customHeight="1">
      <x:c r="A287" s="1"/>
      <x:c r="B287" s="105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</x:row>
    <x:row r="288" ht="15.75" customHeight="1">
      <x:c r="A288" s="1"/>
      <x:c r="B288" s="105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</x:row>
    <x:row r="289" ht="15.75" customHeight="1">
      <x:c r="A289" s="1"/>
      <x:c r="B289" s="105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</x:row>
    <x:row r="290" ht="15.75" customHeight="1">
      <x:c r="A290" s="1"/>
      <x:c r="B290" s="105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</x:row>
    <x:row r="291" ht="15.75" customHeight="1">
      <x:c r="A291" s="1"/>
      <x:c r="B291" s="105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</x:row>
    <x:row r="292" ht="15.75" customHeight="1">
      <x:c r="A292" s="1"/>
      <x:c r="B292" s="105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</x:row>
    <x:row r="293" ht="15.75" customHeight="1">
      <x:c r="A293" s="1"/>
      <x:c r="B293" s="105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</x:row>
    <x:row r="294" ht="15.75" customHeight="1">
      <x:c r="A294" s="1"/>
      <x:c r="B294" s="105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</x:row>
    <x:row r="295" ht="15.75" customHeight="1">
      <x:c r="A295" s="1"/>
      <x:c r="B295" s="105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</x:row>
    <x:row r="296" ht="15.75" customHeight="1">
      <x:c r="A296" s="1"/>
      <x:c r="B296" s="105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</x:row>
    <x:row r="297" ht="15.75" customHeight="1">
      <x:c r="A297" s="1"/>
      <x:c r="B297" s="105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</x:row>
    <x:row r="298" ht="15.75" customHeight="1">
      <x:c r="A298" s="1"/>
      <x:c r="B298" s="105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</x:row>
    <x:row r="299" ht="15.75" customHeight="1">
      <x:c r="A299" s="1"/>
      <x:c r="B299" s="105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</x:row>
    <x:row r="300" ht="15.75" customHeight="1">
      <x:c r="A300" s="1"/>
      <x:c r="B300" s="105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</x:row>
    <x:row r="301" ht="15.75" customHeight="1">
      <x:c r="A301" s="1"/>
      <x:c r="B301" s="105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</x:row>
    <x:row r="302" ht="15.75" customHeight="1">
      <x:c r="A302" s="1"/>
      <x:c r="B302" s="105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  <x:c r="CA302" s="1"/>
      <x:c r="CB302" s="1"/>
      <x:c r="CC302" s="1"/>
      <x:c r="CD302" s="1"/>
      <x:c r="CE302" s="1"/>
      <x:c r="CF302" s="1"/>
    </x:row>
    <x:row r="303" ht="15.75" customHeight="1">
      <x:c r="A303" s="1"/>
      <x:c r="B303" s="105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  <x:c r="CA303" s="1"/>
      <x:c r="CB303" s="1"/>
      <x:c r="CC303" s="1"/>
      <x:c r="CD303" s="1"/>
      <x:c r="CE303" s="1"/>
      <x:c r="CF303" s="1"/>
    </x:row>
    <x:row r="304" ht="15.75" customHeight="1">
      <x:c r="A304" s="1"/>
      <x:c r="B304" s="105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  <x:c r="CA304" s="1"/>
      <x:c r="CB304" s="1"/>
      <x:c r="CC304" s="1"/>
      <x:c r="CD304" s="1"/>
      <x:c r="CE304" s="1"/>
      <x:c r="CF304" s="1"/>
    </x:row>
    <x:row r="305" ht="15.75" customHeight="1">
      <x:c r="A305" s="1"/>
      <x:c r="B305" s="105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</x:row>
    <x:row r="306" ht="15.75" customHeight="1">
      <x:c r="A306" s="1"/>
      <x:c r="B306" s="105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</x:row>
    <x:row r="307" ht="15.75" customHeight="1">
      <x:c r="A307" s="1"/>
      <x:c r="B307" s="105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</x:row>
    <x:row r="308" ht="15.75" customHeight="1">
      <x:c r="A308" s="1"/>
      <x:c r="B308" s="105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</x:row>
    <x:row r="309" ht="15.75" customHeight="1">
      <x:c r="A309" s="1"/>
      <x:c r="B309" s="105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</x:row>
    <x:row r="310" ht="15.75" customHeight="1">
      <x:c r="A310" s="1"/>
      <x:c r="B310" s="105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</x:row>
    <x:row r="311" ht="15.75" customHeight="1">
      <x:c r="A311" s="1"/>
      <x:c r="B311" s="105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</x:row>
    <x:row r="312" ht="15.75" customHeight="1">
      <x:c r="A312" s="1"/>
      <x:c r="B312" s="105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</x:row>
    <x:row r="313" ht="15.75" customHeight="1">
      <x:c r="A313" s="1"/>
      <x:c r="B313" s="105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  <x:c r="CA313" s="1"/>
      <x:c r="CB313" s="1"/>
      <x:c r="CC313" s="1"/>
      <x:c r="CD313" s="1"/>
      <x:c r="CE313" s="1"/>
      <x:c r="CF313" s="1"/>
    </x:row>
    <x:row r="314" ht="15.75" customHeight="1">
      <x:c r="A314" s="1"/>
      <x:c r="B314" s="105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</x:row>
    <x:row r="315" ht="15.75" customHeight="1">
      <x:c r="A315" s="1"/>
      <x:c r="B315" s="105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</x:row>
    <x:row r="316" ht="15.75" customHeight="1">
      <x:c r="A316" s="1"/>
      <x:c r="B316" s="105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</x:row>
    <x:row r="317" ht="15.75" customHeight="1">
      <x:c r="A317" s="1"/>
      <x:c r="B317" s="105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</x:row>
    <x:row r="318" ht="15.75" customHeight="1">
      <x:c r="A318" s="1"/>
      <x:c r="B318" s="105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</x:row>
    <x:row r="319" ht="15.75" customHeight="1">
      <x:c r="A319" s="1"/>
      <x:c r="B319" s="105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</x:row>
    <x:row r="320" ht="15.75" customHeight="1">
      <x:c r="A320" s="1"/>
      <x:c r="B320" s="105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</x:row>
    <x:row r="321" ht="15.75" customHeight="1">
      <x:c r="A321" s="1"/>
      <x:c r="B321" s="105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</x:row>
    <x:row r="322" ht="15.75" customHeight="1">
      <x:c r="A322" s="1"/>
      <x:c r="B322" s="105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</x:row>
    <x:row r="323" ht="15.75" customHeight="1">
      <x:c r="A323" s="1"/>
      <x:c r="B323" s="105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</x:row>
    <x:row r="324" ht="15.75" customHeight="1">
      <x:c r="A324" s="1"/>
      <x:c r="B324" s="105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</x:row>
    <x:row r="325" ht="15.75" customHeight="1">
      <x:c r="A325" s="1"/>
      <x:c r="B325" s="105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</x:row>
    <x:row r="326" ht="15.75" customHeight="1">
      <x:c r="A326" s="1"/>
      <x:c r="B326" s="105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</x:row>
    <x:row r="327" ht="15.75" customHeight="1">
      <x:c r="A327" s="1"/>
      <x:c r="B327" s="105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</x:row>
    <x:row r="328" ht="15.75" customHeight="1">
      <x:c r="A328" s="1"/>
      <x:c r="B328" s="105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</x:row>
    <x:row r="329" ht="15.75" customHeight="1">
      <x:c r="A329" s="1"/>
      <x:c r="B329" s="105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</x:row>
    <x:row r="330" ht="15.75" customHeight="1">
      <x:c r="A330" s="1"/>
      <x:c r="B330" s="105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</x:row>
    <x:row r="331" ht="15.75" customHeight="1">
      <x:c r="A331" s="1"/>
      <x:c r="B331" s="105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</x:row>
    <x:row r="332" ht="15.75" customHeight="1">
      <x:c r="A332" s="1"/>
      <x:c r="B332" s="105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</x:row>
    <x:row r="333" ht="15.75" customHeight="1">
      <x:c r="A333" s="1"/>
      <x:c r="B333" s="105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</x:row>
    <x:row r="334" ht="15.75" customHeight="1">
      <x:c r="A334" s="1"/>
      <x:c r="B334" s="105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</x:row>
    <x:row r="335" ht="15.75" customHeight="1">
      <x:c r="A335" s="1"/>
      <x:c r="B335" s="105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</x:row>
    <x:row r="336" ht="15.75" customHeight="1">
      <x:c r="A336" s="1"/>
      <x:c r="B336" s="105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</x:row>
    <x:row r="337" ht="15.75" customHeight="1">
      <x:c r="A337" s="1"/>
      <x:c r="B337" s="105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</x:row>
    <x:row r="338" ht="15.75" customHeight="1">
      <x:c r="A338" s="1"/>
      <x:c r="B338" s="105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</x:row>
    <x:row r="339" ht="15.75" customHeight="1">
      <x:c r="A339" s="1"/>
      <x:c r="B339" s="105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</x:row>
    <x:row r="340" ht="15.75" customHeight="1">
      <x:c r="A340" s="1"/>
      <x:c r="B340" s="105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</x:row>
    <x:row r="341" ht="15.75" customHeight="1">
      <x:c r="A341" s="1"/>
      <x:c r="B341" s="105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</x:row>
    <x:row r="342" ht="15.75" customHeight="1">
      <x:c r="A342" s="1"/>
      <x:c r="B342" s="105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</x:row>
    <x:row r="343" ht="15.75" customHeight="1">
      <x:c r="A343" s="1"/>
      <x:c r="B343" s="105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</x:row>
    <x:row r="344" ht="15.75" customHeight="1">
      <x:c r="A344" s="1"/>
      <x:c r="B344" s="105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  <x:c r="CA344" s="1"/>
      <x:c r="CB344" s="1"/>
      <x:c r="CC344" s="1"/>
      <x:c r="CD344" s="1"/>
      <x:c r="CE344" s="1"/>
      <x:c r="CF344" s="1"/>
    </x:row>
    <x:row r="345" ht="15.75" customHeight="1">
      <x:c r="A345" s="1"/>
      <x:c r="B345" s="105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</x:row>
    <x:row r="346" ht="15.75" customHeight="1">
      <x:c r="A346" s="1"/>
      <x:c r="B346" s="105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</x:row>
    <x:row r="347" ht="15.75" customHeight="1">
      <x:c r="A347" s="1"/>
      <x:c r="B347" s="105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</x:row>
    <x:row r="348" ht="15.75" customHeight="1">
      <x:c r="A348" s="1"/>
      <x:c r="B348" s="105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</x:row>
    <x:row r="349" ht="15.75" customHeight="1">
      <x:c r="A349" s="1"/>
      <x:c r="B349" s="105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</x:row>
    <x:row r="350" ht="15.75" customHeight="1">
      <x:c r="A350" s="1"/>
      <x:c r="B350" s="105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</x:row>
    <x:row r="351" ht="15.75" customHeight="1">
      <x:c r="A351" s="1"/>
      <x:c r="B351" s="105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</x:row>
    <x:row r="352" ht="15.75" customHeight="1">
      <x:c r="A352" s="1"/>
      <x:c r="B352" s="105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</x:row>
    <x:row r="353" ht="15.75" customHeight="1">
      <x:c r="A353" s="1"/>
      <x:c r="B353" s="105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</x:row>
    <x:row r="354" ht="15.75" customHeight="1">
      <x:c r="A354" s="1"/>
      <x:c r="B354" s="105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</x:row>
    <x:row r="355" ht="15.75" customHeight="1">
      <x:c r="A355" s="1"/>
      <x:c r="B355" s="105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</x:row>
    <x:row r="356" ht="15.75" customHeight="1">
      <x:c r="A356" s="1"/>
      <x:c r="B356" s="105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</x:row>
    <x:row r="357" ht="15.75" customHeight="1">
      <x:c r="A357" s="1"/>
      <x:c r="B357" s="105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  <x:c r="CA357" s="1"/>
      <x:c r="CB357" s="1"/>
      <x:c r="CC357" s="1"/>
      <x:c r="CD357" s="1"/>
      <x:c r="CE357" s="1"/>
      <x:c r="CF357" s="1"/>
    </x:row>
    <x:row r="358" ht="15.75" customHeight="1">
      <x:c r="A358" s="1"/>
      <x:c r="B358" s="105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</x:row>
    <x:row r="359" ht="15.75" customHeight="1">
      <x:c r="A359" s="1"/>
      <x:c r="B359" s="105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</x:row>
    <x:row r="360" ht="15.75" customHeight="1">
      <x:c r="A360" s="1"/>
      <x:c r="B360" s="105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</x:row>
    <x:row r="361" ht="15.75" customHeight="1">
      <x:c r="A361" s="1"/>
      <x:c r="B361" s="105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</x:row>
    <x:row r="362" ht="15.75" customHeight="1">
      <x:c r="A362" s="1"/>
      <x:c r="B362" s="105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</x:row>
    <x:row r="363" ht="15.75" customHeight="1">
      <x:c r="A363" s="1"/>
      <x:c r="B363" s="105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</x:row>
    <x:row r="364" ht="15.75" customHeight="1">
      <x:c r="A364" s="1"/>
      <x:c r="B364" s="105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</x:row>
    <x:row r="365" ht="15.75" customHeight="1">
      <x:c r="A365" s="1"/>
      <x:c r="B365" s="105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</x:row>
    <x:row r="366" ht="15.75" customHeight="1">
      <x:c r="A366" s="1"/>
      <x:c r="B366" s="105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</x:row>
    <x:row r="367" ht="15.75" customHeight="1">
      <x:c r="A367" s="1"/>
      <x:c r="B367" s="105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</x:row>
    <x:row r="368" ht="15.75" customHeight="1">
      <x:c r="A368" s="1"/>
      <x:c r="B368" s="105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</x:row>
    <x:row r="369" ht="15.75" customHeight="1">
      <x:c r="A369" s="1"/>
      <x:c r="B369" s="105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</x:row>
    <x:row r="370" ht="15.75" customHeight="1">
      <x:c r="A370" s="1"/>
      <x:c r="B370" s="105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</x:row>
    <x:row r="371" ht="15.75" customHeight="1">
      <x:c r="A371" s="1"/>
      <x:c r="B371" s="105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</x:row>
    <x:row r="372" ht="15.75" customHeight="1">
      <x:c r="A372" s="1"/>
      <x:c r="B372" s="105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</x:row>
    <x:row r="373" ht="15.75" customHeight="1">
      <x:c r="A373" s="1"/>
      <x:c r="B373" s="105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</x:row>
    <x:row r="374" ht="15.75" customHeight="1">
      <x:c r="A374" s="1"/>
      <x:c r="B374" s="105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</x:row>
    <x:row r="375" ht="15.75" customHeight="1">
      <x:c r="A375" s="1"/>
      <x:c r="B375" s="105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</x:row>
    <x:row r="376" ht="15.75" customHeight="1">
      <x:c r="A376" s="1"/>
      <x:c r="B376" s="105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</x:row>
    <x:row r="377" ht="15.75" customHeight="1">
      <x:c r="A377" s="1"/>
      <x:c r="B377" s="105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</x:row>
    <x:row r="378" ht="15.75" customHeight="1">
      <x:c r="A378" s="1"/>
      <x:c r="B378" s="105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</x:row>
    <x:row r="379" ht="15.75" customHeight="1">
      <x:c r="A379" s="1"/>
      <x:c r="B379" s="105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  <x:c r="CA379" s="1"/>
      <x:c r="CB379" s="1"/>
      <x:c r="CC379" s="1"/>
      <x:c r="CD379" s="1"/>
      <x:c r="CE379" s="1"/>
      <x:c r="CF379" s="1"/>
    </x:row>
    <x:row r="380" ht="15.75" customHeight="1">
      <x:c r="A380" s="1"/>
      <x:c r="B380" s="105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  <x:c r="CA380" s="1"/>
      <x:c r="CB380" s="1"/>
      <x:c r="CC380" s="1"/>
      <x:c r="CD380" s="1"/>
      <x:c r="CE380" s="1"/>
      <x:c r="CF380" s="1"/>
    </x:row>
    <x:row r="381" ht="15.75" customHeight="1">
      <x:c r="A381" s="1"/>
      <x:c r="B381" s="105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  <x:c r="CA381" s="1"/>
      <x:c r="CB381" s="1"/>
      <x:c r="CC381" s="1"/>
      <x:c r="CD381" s="1"/>
      <x:c r="CE381" s="1"/>
      <x:c r="CF381" s="1"/>
    </x:row>
    <x:row r="382" ht="15.75" customHeight="1">
      <x:c r="A382" s="1"/>
      <x:c r="B382" s="105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  <x:c r="CA382" s="1"/>
      <x:c r="CB382" s="1"/>
      <x:c r="CC382" s="1"/>
      <x:c r="CD382" s="1"/>
      <x:c r="CE382" s="1"/>
      <x:c r="CF382" s="1"/>
    </x:row>
    <x:row r="383" ht="15.75" customHeight="1">
      <x:c r="A383" s="1"/>
      <x:c r="B383" s="105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  <x:c r="CA383" s="1"/>
      <x:c r="CB383" s="1"/>
      <x:c r="CC383" s="1"/>
      <x:c r="CD383" s="1"/>
      <x:c r="CE383" s="1"/>
      <x:c r="CF383" s="1"/>
    </x:row>
    <x:row r="384" ht="15.75" customHeight="1">
      <x:c r="A384" s="1"/>
      <x:c r="B384" s="105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  <x:c r="CA384" s="1"/>
      <x:c r="CB384" s="1"/>
      <x:c r="CC384" s="1"/>
      <x:c r="CD384" s="1"/>
      <x:c r="CE384" s="1"/>
      <x:c r="CF384" s="1"/>
    </x:row>
    <x:row r="385" ht="15.75" customHeight="1">
      <x:c r="A385" s="1"/>
      <x:c r="B385" s="105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  <x:c r="CA385" s="1"/>
      <x:c r="CB385" s="1"/>
      <x:c r="CC385" s="1"/>
      <x:c r="CD385" s="1"/>
      <x:c r="CE385" s="1"/>
      <x:c r="CF385" s="1"/>
    </x:row>
    <x:row r="386" ht="15.75" customHeight="1">
      <x:c r="A386" s="1"/>
      <x:c r="B386" s="105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  <x:c r="CA386" s="1"/>
      <x:c r="CB386" s="1"/>
      <x:c r="CC386" s="1"/>
      <x:c r="CD386" s="1"/>
      <x:c r="CE386" s="1"/>
      <x:c r="CF386" s="1"/>
    </x:row>
    <x:row r="387" ht="15.75" customHeight="1">
      <x:c r="A387" s="1"/>
      <x:c r="B387" s="105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  <x:c r="CA387" s="1"/>
      <x:c r="CB387" s="1"/>
      <x:c r="CC387" s="1"/>
      <x:c r="CD387" s="1"/>
      <x:c r="CE387" s="1"/>
      <x:c r="CF387" s="1"/>
    </x:row>
    <x:row r="388" ht="15.75" customHeight="1">
      <x:c r="A388" s="1"/>
      <x:c r="B388" s="105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  <x:c r="CA388" s="1"/>
      <x:c r="CB388" s="1"/>
      <x:c r="CC388" s="1"/>
      <x:c r="CD388" s="1"/>
      <x:c r="CE388" s="1"/>
      <x:c r="CF388" s="1"/>
    </x:row>
    <x:row r="389" ht="15.75" customHeight="1">
      <x:c r="A389" s="1"/>
      <x:c r="B389" s="105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  <x:c r="CA389" s="1"/>
      <x:c r="CB389" s="1"/>
      <x:c r="CC389" s="1"/>
      <x:c r="CD389" s="1"/>
      <x:c r="CE389" s="1"/>
      <x:c r="CF389" s="1"/>
    </x:row>
    <x:row r="390" ht="15.75" customHeight="1">
      <x:c r="A390" s="1"/>
      <x:c r="B390" s="105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  <x:c r="CA390" s="1"/>
      <x:c r="CB390" s="1"/>
      <x:c r="CC390" s="1"/>
      <x:c r="CD390" s="1"/>
      <x:c r="CE390" s="1"/>
      <x:c r="CF390" s="1"/>
    </x:row>
    <x:row r="391" ht="15.75" customHeight="1">
      <x:c r="A391" s="1"/>
      <x:c r="B391" s="105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  <x:c r="CA391" s="1"/>
      <x:c r="CB391" s="1"/>
      <x:c r="CC391" s="1"/>
      <x:c r="CD391" s="1"/>
      <x:c r="CE391" s="1"/>
      <x:c r="CF391" s="1"/>
    </x:row>
    <x:row r="392" ht="15.75" customHeight="1">
      <x:c r="A392" s="1"/>
      <x:c r="B392" s="105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  <x:c r="CA392" s="1"/>
      <x:c r="CB392" s="1"/>
      <x:c r="CC392" s="1"/>
      <x:c r="CD392" s="1"/>
      <x:c r="CE392" s="1"/>
      <x:c r="CF392" s="1"/>
    </x:row>
    <x:row r="393" ht="15.75" customHeight="1">
      <x:c r="A393" s="1"/>
      <x:c r="B393" s="105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  <x:c r="CA393" s="1"/>
      <x:c r="CB393" s="1"/>
      <x:c r="CC393" s="1"/>
      <x:c r="CD393" s="1"/>
      <x:c r="CE393" s="1"/>
      <x:c r="CF393" s="1"/>
    </x:row>
    <x:row r="394" ht="15.75" customHeight="1">
      <x:c r="A394" s="1"/>
      <x:c r="B394" s="105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  <x:c r="CA394" s="1"/>
      <x:c r="CB394" s="1"/>
      <x:c r="CC394" s="1"/>
      <x:c r="CD394" s="1"/>
      <x:c r="CE394" s="1"/>
      <x:c r="CF394" s="1"/>
    </x:row>
    <x:row r="395" ht="15.75" customHeight="1">
      <x:c r="A395" s="1"/>
      <x:c r="B395" s="105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  <x:c r="CA395" s="1"/>
      <x:c r="CB395" s="1"/>
      <x:c r="CC395" s="1"/>
      <x:c r="CD395" s="1"/>
      <x:c r="CE395" s="1"/>
      <x:c r="CF395" s="1"/>
    </x:row>
    <x:row r="396" ht="15.75" customHeight="1">
      <x:c r="A396" s="1"/>
      <x:c r="B396" s="105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  <x:c r="CA396" s="1"/>
      <x:c r="CB396" s="1"/>
      <x:c r="CC396" s="1"/>
      <x:c r="CD396" s="1"/>
      <x:c r="CE396" s="1"/>
      <x:c r="CF396" s="1"/>
    </x:row>
    <x:row r="397" ht="15.75" customHeight="1">
      <x:c r="A397" s="1"/>
      <x:c r="B397" s="105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  <x:c r="CA397" s="1"/>
      <x:c r="CB397" s="1"/>
      <x:c r="CC397" s="1"/>
      <x:c r="CD397" s="1"/>
      <x:c r="CE397" s="1"/>
      <x:c r="CF397" s="1"/>
    </x:row>
    <x:row r="398" ht="15.75" customHeight="1">
      <x:c r="A398" s="1"/>
      <x:c r="B398" s="105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  <x:c r="CA398" s="1"/>
      <x:c r="CB398" s="1"/>
      <x:c r="CC398" s="1"/>
      <x:c r="CD398" s="1"/>
      <x:c r="CE398" s="1"/>
      <x:c r="CF398" s="1"/>
    </x:row>
    <x:row r="399" ht="15.75" customHeight="1">
      <x:c r="A399" s="1"/>
      <x:c r="B399" s="105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  <x:c r="CA399" s="1"/>
      <x:c r="CB399" s="1"/>
      <x:c r="CC399" s="1"/>
      <x:c r="CD399" s="1"/>
      <x:c r="CE399" s="1"/>
      <x:c r="CF399" s="1"/>
    </x:row>
    <x:row r="400" ht="15.75" customHeight="1">
      <x:c r="A400" s="1"/>
      <x:c r="B400" s="105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  <x:c r="CA400" s="1"/>
      <x:c r="CB400" s="1"/>
      <x:c r="CC400" s="1"/>
      <x:c r="CD400" s="1"/>
      <x:c r="CE400" s="1"/>
      <x:c r="CF400" s="1"/>
    </x:row>
    <x:row r="401" ht="15.75" customHeight="1">
      <x:c r="A401" s="1"/>
      <x:c r="B401" s="105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  <x:c r="CA401" s="1"/>
      <x:c r="CB401" s="1"/>
      <x:c r="CC401" s="1"/>
      <x:c r="CD401" s="1"/>
      <x:c r="CE401" s="1"/>
      <x:c r="CF401" s="1"/>
    </x:row>
    <x:row r="402" ht="15.75" customHeight="1">
      <x:c r="A402" s="1"/>
      <x:c r="B402" s="105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  <x:c r="CA402" s="1"/>
      <x:c r="CB402" s="1"/>
      <x:c r="CC402" s="1"/>
      <x:c r="CD402" s="1"/>
      <x:c r="CE402" s="1"/>
      <x:c r="CF402" s="1"/>
    </x:row>
    <x:row r="403" ht="15.75" customHeight="1">
      <x:c r="A403" s="1"/>
      <x:c r="B403" s="105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  <x:c r="CA403" s="1"/>
      <x:c r="CB403" s="1"/>
      <x:c r="CC403" s="1"/>
      <x:c r="CD403" s="1"/>
      <x:c r="CE403" s="1"/>
      <x:c r="CF403" s="1"/>
    </x:row>
    <x:row r="404" ht="15.75" customHeight="1">
      <x:c r="A404" s="1"/>
      <x:c r="B404" s="105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  <x:c r="CA404" s="1"/>
      <x:c r="CB404" s="1"/>
      <x:c r="CC404" s="1"/>
      <x:c r="CD404" s="1"/>
      <x:c r="CE404" s="1"/>
      <x:c r="CF404" s="1"/>
    </x:row>
    <x:row r="405" ht="15.75" customHeight="1">
      <x:c r="A405" s="1"/>
      <x:c r="B405" s="105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  <x:c r="CA405" s="1"/>
      <x:c r="CB405" s="1"/>
      <x:c r="CC405" s="1"/>
      <x:c r="CD405" s="1"/>
      <x:c r="CE405" s="1"/>
      <x:c r="CF405" s="1"/>
    </x:row>
    <x:row r="406" ht="15.75" customHeight="1">
      <x:c r="A406" s="1"/>
      <x:c r="B406" s="105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  <x:c r="CA406" s="1"/>
      <x:c r="CB406" s="1"/>
      <x:c r="CC406" s="1"/>
      <x:c r="CD406" s="1"/>
      <x:c r="CE406" s="1"/>
      <x:c r="CF406" s="1"/>
    </x:row>
    <x:row r="407" ht="15.75" customHeight="1">
      <x:c r="A407" s="1"/>
      <x:c r="B407" s="105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  <x:c r="CA407" s="1"/>
      <x:c r="CB407" s="1"/>
      <x:c r="CC407" s="1"/>
      <x:c r="CD407" s="1"/>
      <x:c r="CE407" s="1"/>
      <x:c r="CF407" s="1"/>
    </x:row>
    <x:row r="408" ht="15.75" customHeight="1">
      <x:c r="A408" s="1"/>
      <x:c r="B408" s="105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  <x:c r="CA408" s="1"/>
      <x:c r="CB408" s="1"/>
      <x:c r="CC408" s="1"/>
      <x:c r="CD408" s="1"/>
      <x:c r="CE408" s="1"/>
      <x:c r="CF408" s="1"/>
    </x:row>
    <x:row r="409" ht="15.75" customHeight="1">
      <x:c r="A409" s="1"/>
      <x:c r="B409" s="105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  <x:c r="CA409" s="1"/>
      <x:c r="CB409" s="1"/>
      <x:c r="CC409" s="1"/>
      <x:c r="CD409" s="1"/>
      <x:c r="CE409" s="1"/>
      <x:c r="CF409" s="1"/>
    </x:row>
    <x:row r="410" ht="15.75" customHeight="1">
      <x:c r="A410" s="1"/>
      <x:c r="B410" s="105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  <x:c r="CA410" s="1"/>
      <x:c r="CB410" s="1"/>
      <x:c r="CC410" s="1"/>
      <x:c r="CD410" s="1"/>
      <x:c r="CE410" s="1"/>
      <x:c r="CF410" s="1"/>
    </x:row>
    <x:row r="411" ht="15.75" customHeight="1">
      <x:c r="A411" s="1"/>
      <x:c r="B411" s="105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</x:row>
    <x:row r="412" ht="15.75" customHeight="1">
      <x:c r="A412" s="1"/>
      <x:c r="B412" s="105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</x:row>
    <x:row r="413" ht="15.75" customHeight="1">
      <x:c r="A413" s="1"/>
      <x:c r="B413" s="105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  <x:c r="CA413" s="1"/>
      <x:c r="CB413" s="1"/>
      <x:c r="CC413" s="1"/>
      <x:c r="CD413" s="1"/>
      <x:c r="CE413" s="1"/>
      <x:c r="CF413" s="1"/>
    </x:row>
    <x:row r="414" ht="15.75" customHeight="1">
      <x:c r="A414" s="1"/>
      <x:c r="B414" s="105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  <x:c r="CA414" s="1"/>
      <x:c r="CB414" s="1"/>
      <x:c r="CC414" s="1"/>
      <x:c r="CD414" s="1"/>
      <x:c r="CE414" s="1"/>
      <x:c r="CF414" s="1"/>
    </x:row>
    <x:row r="415" ht="15.75" customHeight="1">
      <x:c r="A415" s="1"/>
      <x:c r="B415" s="105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  <x:c r="CA415" s="1"/>
      <x:c r="CB415" s="1"/>
      <x:c r="CC415" s="1"/>
      <x:c r="CD415" s="1"/>
      <x:c r="CE415" s="1"/>
      <x:c r="CF415" s="1"/>
    </x:row>
    <x:row r="416" ht="15.75" customHeight="1">
      <x:c r="A416" s="1"/>
      <x:c r="B416" s="105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  <x:c r="CA416" s="1"/>
      <x:c r="CB416" s="1"/>
      <x:c r="CC416" s="1"/>
      <x:c r="CD416" s="1"/>
      <x:c r="CE416" s="1"/>
      <x:c r="CF416" s="1"/>
    </x:row>
    <x:row r="417" ht="15.75" customHeight="1">
      <x:c r="A417" s="1"/>
      <x:c r="B417" s="105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  <x:c r="CA417" s="1"/>
      <x:c r="CB417" s="1"/>
      <x:c r="CC417" s="1"/>
      <x:c r="CD417" s="1"/>
      <x:c r="CE417" s="1"/>
      <x:c r="CF417" s="1"/>
    </x:row>
    <x:row r="418" ht="15.75" customHeight="1">
      <x:c r="A418" s="1"/>
      <x:c r="B418" s="105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  <x:c r="CA418" s="1"/>
      <x:c r="CB418" s="1"/>
      <x:c r="CC418" s="1"/>
      <x:c r="CD418" s="1"/>
      <x:c r="CE418" s="1"/>
      <x:c r="CF418" s="1"/>
    </x:row>
    <x:row r="419" ht="15.75" customHeight="1">
      <x:c r="A419" s="1"/>
      <x:c r="B419" s="105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  <x:c r="CA419" s="1"/>
      <x:c r="CB419" s="1"/>
      <x:c r="CC419" s="1"/>
      <x:c r="CD419" s="1"/>
      <x:c r="CE419" s="1"/>
      <x:c r="CF419" s="1"/>
    </x:row>
    <x:row r="420" ht="15.75" customHeight="1">
      <x:c r="A420" s="1"/>
      <x:c r="B420" s="105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  <x:c r="CA420" s="1"/>
      <x:c r="CB420" s="1"/>
      <x:c r="CC420" s="1"/>
      <x:c r="CD420" s="1"/>
      <x:c r="CE420" s="1"/>
      <x:c r="CF420" s="1"/>
    </x:row>
    <x:row r="421" ht="15.75" customHeight="1">
      <x:c r="A421" s="1"/>
      <x:c r="B421" s="105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  <x:c r="CA421" s="1"/>
      <x:c r="CB421" s="1"/>
      <x:c r="CC421" s="1"/>
      <x:c r="CD421" s="1"/>
      <x:c r="CE421" s="1"/>
      <x:c r="CF421" s="1"/>
    </x:row>
    <x:row r="422" ht="15.75" customHeight="1">
      <x:c r="A422" s="1"/>
      <x:c r="B422" s="105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  <x:c r="CA422" s="1"/>
      <x:c r="CB422" s="1"/>
      <x:c r="CC422" s="1"/>
      <x:c r="CD422" s="1"/>
      <x:c r="CE422" s="1"/>
      <x:c r="CF422" s="1"/>
    </x:row>
    <x:row r="423" ht="15.75" customHeight="1">
      <x:c r="A423" s="1"/>
      <x:c r="B423" s="105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  <x:c r="CA423" s="1"/>
      <x:c r="CB423" s="1"/>
      <x:c r="CC423" s="1"/>
      <x:c r="CD423" s="1"/>
      <x:c r="CE423" s="1"/>
      <x:c r="CF423" s="1"/>
    </x:row>
    <x:row r="424" ht="15.75" customHeight="1">
      <x:c r="A424" s="1"/>
      <x:c r="B424" s="105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</x:row>
    <x:row r="425" ht="15.75" customHeight="1">
      <x:c r="A425" s="1"/>
      <x:c r="B425" s="105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  <x:c r="CA425" s="1"/>
      <x:c r="CB425" s="1"/>
      <x:c r="CC425" s="1"/>
      <x:c r="CD425" s="1"/>
      <x:c r="CE425" s="1"/>
      <x:c r="CF425" s="1"/>
    </x:row>
    <x:row r="426" ht="15.75" customHeight="1">
      <x:c r="A426" s="1"/>
      <x:c r="B426" s="105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  <x:c r="CA426" s="1"/>
      <x:c r="CB426" s="1"/>
      <x:c r="CC426" s="1"/>
      <x:c r="CD426" s="1"/>
      <x:c r="CE426" s="1"/>
      <x:c r="CF426" s="1"/>
    </x:row>
    <x:row r="427" ht="15.75" customHeight="1">
      <x:c r="A427" s="1"/>
      <x:c r="B427" s="105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  <x:c r="CA427" s="1"/>
      <x:c r="CB427" s="1"/>
      <x:c r="CC427" s="1"/>
      <x:c r="CD427" s="1"/>
      <x:c r="CE427" s="1"/>
      <x:c r="CF427" s="1"/>
    </x:row>
    <x:row r="428" ht="15.75" customHeight="1">
      <x:c r="A428" s="1"/>
      <x:c r="B428" s="105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  <x:c r="CA428" s="1"/>
      <x:c r="CB428" s="1"/>
      <x:c r="CC428" s="1"/>
      <x:c r="CD428" s="1"/>
      <x:c r="CE428" s="1"/>
      <x:c r="CF428" s="1"/>
    </x:row>
    <x:row r="429" ht="15.75" customHeight="1">
      <x:c r="A429" s="1"/>
      <x:c r="B429" s="105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  <x:c r="CA429" s="1"/>
      <x:c r="CB429" s="1"/>
      <x:c r="CC429" s="1"/>
      <x:c r="CD429" s="1"/>
      <x:c r="CE429" s="1"/>
      <x:c r="CF429" s="1"/>
    </x:row>
    <x:row r="430" ht="15.75" customHeight="1">
      <x:c r="A430" s="1"/>
      <x:c r="B430" s="105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  <x:c r="CA430" s="1"/>
      <x:c r="CB430" s="1"/>
      <x:c r="CC430" s="1"/>
      <x:c r="CD430" s="1"/>
      <x:c r="CE430" s="1"/>
      <x:c r="CF430" s="1"/>
    </x:row>
    <x:row r="431" ht="15.75" customHeight="1">
      <x:c r="A431" s="1"/>
      <x:c r="B431" s="105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  <x:c r="CA431" s="1"/>
      <x:c r="CB431" s="1"/>
      <x:c r="CC431" s="1"/>
      <x:c r="CD431" s="1"/>
      <x:c r="CE431" s="1"/>
      <x:c r="CF431" s="1"/>
    </x:row>
    <x:row r="432" ht="15.75" customHeight="1">
      <x:c r="A432" s="1"/>
      <x:c r="B432" s="105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  <x:c r="CA432" s="1"/>
      <x:c r="CB432" s="1"/>
      <x:c r="CC432" s="1"/>
      <x:c r="CD432" s="1"/>
      <x:c r="CE432" s="1"/>
      <x:c r="CF432" s="1"/>
    </x:row>
    <x:row r="433" ht="15.75" customHeight="1">
      <x:c r="A433" s="1"/>
      <x:c r="B433" s="105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  <x:c r="CA433" s="1"/>
      <x:c r="CB433" s="1"/>
      <x:c r="CC433" s="1"/>
      <x:c r="CD433" s="1"/>
      <x:c r="CE433" s="1"/>
      <x:c r="CF433" s="1"/>
    </x:row>
    <x:row r="434" ht="15.75" customHeight="1">
      <x:c r="A434" s="1"/>
      <x:c r="B434" s="105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  <x:c r="CA434" s="1"/>
      <x:c r="CB434" s="1"/>
      <x:c r="CC434" s="1"/>
      <x:c r="CD434" s="1"/>
      <x:c r="CE434" s="1"/>
      <x:c r="CF434" s="1"/>
    </x:row>
    <x:row r="435" ht="15.75" customHeight="1">
      <x:c r="A435" s="1"/>
      <x:c r="B435" s="105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  <x:c r="CA435" s="1"/>
      <x:c r="CB435" s="1"/>
      <x:c r="CC435" s="1"/>
      <x:c r="CD435" s="1"/>
      <x:c r="CE435" s="1"/>
      <x:c r="CF435" s="1"/>
    </x:row>
    <x:row r="436" ht="15.75" customHeight="1">
      <x:c r="A436" s="1"/>
      <x:c r="B436" s="105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  <x:c r="CA436" s="1"/>
      <x:c r="CB436" s="1"/>
      <x:c r="CC436" s="1"/>
      <x:c r="CD436" s="1"/>
      <x:c r="CE436" s="1"/>
      <x:c r="CF436" s="1"/>
    </x:row>
    <x:row r="437" ht="15.75" customHeight="1">
      <x:c r="A437" s="1"/>
      <x:c r="B437" s="105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  <x:c r="CA437" s="1"/>
      <x:c r="CB437" s="1"/>
      <x:c r="CC437" s="1"/>
      <x:c r="CD437" s="1"/>
      <x:c r="CE437" s="1"/>
      <x:c r="CF437" s="1"/>
    </x:row>
    <x:row r="438" ht="15.75" customHeight="1">
      <x:c r="A438" s="1"/>
      <x:c r="B438" s="105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  <x:c r="CA438" s="1"/>
      <x:c r="CB438" s="1"/>
      <x:c r="CC438" s="1"/>
      <x:c r="CD438" s="1"/>
      <x:c r="CE438" s="1"/>
      <x:c r="CF438" s="1"/>
    </x:row>
    <x:row r="439" ht="15.75" customHeight="1">
      <x:c r="A439" s="1"/>
      <x:c r="B439" s="105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  <x:c r="CA439" s="1"/>
      <x:c r="CB439" s="1"/>
      <x:c r="CC439" s="1"/>
      <x:c r="CD439" s="1"/>
      <x:c r="CE439" s="1"/>
      <x:c r="CF439" s="1"/>
    </x:row>
    <x:row r="440" ht="15.75" customHeight="1">
      <x:c r="A440" s="1"/>
      <x:c r="B440" s="105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  <x:c r="CA440" s="1"/>
      <x:c r="CB440" s="1"/>
      <x:c r="CC440" s="1"/>
      <x:c r="CD440" s="1"/>
      <x:c r="CE440" s="1"/>
      <x:c r="CF440" s="1"/>
    </x:row>
    <x:row r="441" ht="15.75" customHeight="1">
      <x:c r="A441" s="1"/>
      <x:c r="B441" s="105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  <x:c r="CA441" s="1"/>
      <x:c r="CB441" s="1"/>
      <x:c r="CC441" s="1"/>
      <x:c r="CD441" s="1"/>
      <x:c r="CE441" s="1"/>
      <x:c r="CF441" s="1"/>
    </x:row>
    <x:row r="442" ht="15.75" customHeight="1">
      <x:c r="A442" s="1"/>
      <x:c r="B442" s="105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  <x:c r="CA442" s="1"/>
      <x:c r="CB442" s="1"/>
      <x:c r="CC442" s="1"/>
      <x:c r="CD442" s="1"/>
      <x:c r="CE442" s="1"/>
      <x:c r="CF442" s="1"/>
    </x:row>
    <x:row r="443" ht="15.75" customHeight="1">
      <x:c r="A443" s="1"/>
      <x:c r="B443" s="105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  <x:c r="CA443" s="1"/>
      <x:c r="CB443" s="1"/>
      <x:c r="CC443" s="1"/>
      <x:c r="CD443" s="1"/>
      <x:c r="CE443" s="1"/>
      <x:c r="CF443" s="1"/>
    </x:row>
    <x:row r="444" ht="15.75" customHeight="1">
      <x:c r="A444" s="1"/>
      <x:c r="B444" s="105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</x:row>
    <x:row r="445" ht="15.75" customHeight="1">
      <x:c r="A445" s="1"/>
      <x:c r="B445" s="105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  <x:c r="CA445" s="1"/>
      <x:c r="CB445" s="1"/>
      <x:c r="CC445" s="1"/>
      <x:c r="CD445" s="1"/>
      <x:c r="CE445" s="1"/>
      <x:c r="CF445" s="1"/>
    </x:row>
    <x:row r="446" ht="15.75" customHeight="1">
      <x:c r="A446" s="1"/>
      <x:c r="B446" s="105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  <x:c r="CA446" s="1"/>
      <x:c r="CB446" s="1"/>
      <x:c r="CC446" s="1"/>
      <x:c r="CD446" s="1"/>
      <x:c r="CE446" s="1"/>
      <x:c r="CF446" s="1"/>
    </x:row>
    <x:row r="447" ht="15.75" customHeight="1">
      <x:c r="A447" s="1"/>
      <x:c r="B447" s="105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  <x:c r="CA447" s="1"/>
      <x:c r="CB447" s="1"/>
      <x:c r="CC447" s="1"/>
      <x:c r="CD447" s="1"/>
      <x:c r="CE447" s="1"/>
      <x:c r="CF447" s="1"/>
    </x:row>
    <x:row r="448" ht="15.75" customHeight="1">
      <x:c r="A448" s="1"/>
      <x:c r="B448" s="105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  <x:c r="CA448" s="1"/>
      <x:c r="CB448" s="1"/>
      <x:c r="CC448" s="1"/>
      <x:c r="CD448" s="1"/>
      <x:c r="CE448" s="1"/>
      <x:c r="CF448" s="1"/>
    </x:row>
    <x:row r="449" ht="15.75" customHeight="1">
      <x:c r="A449" s="1"/>
      <x:c r="B449" s="105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  <x:c r="CA449" s="1"/>
      <x:c r="CB449" s="1"/>
      <x:c r="CC449" s="1"/>
      <x:c r="CD449" s="1"/>
      <x:c r="CE449" s="1"/>
      <x:c r="CF449" s="1"/>
    </x:row>
    <x:row r="450" ht="15.75" customHeight="1">
      <x:c r="A450" s="1"/>
      <x:c r="B450" s="105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  <x:c r="CA450" s="1"/>
      <x:c r="CB450" s="1"/>
      <x:c r="CC450" s="1"/>
      <x:c r="CD450" s="1"/>
      <x:c r="CE450" s="1"/>
      <x:c r="CF450" s="1"/>
    </x:row>
    <x:row r="451" ht="15.75" customHeight="1">
      <x:c r="A451" s="1"/>
      <x:c r="B451" s="105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  <x:c r="CA451" s="1"/>
      <x:c r="CB451" s="1"/>
      <x:c r="CC451" s="1"/>
      <x:c r="CD451" s="1"/>
      <x:c r="CE451" s="1"/>
      <x:c r="CF451" s="1"/>
    </x:row>
    <x:row r="452" ht="15.75" customHeight="1">
      <x:c r="A452" s="1"/>
      <x:c r="B452" s="105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</x:row>
    <x:row r="453" ht="15.75" customHeight="1">
      <x:c r="A453" s="1"/>
      <x:c r="B453" s="105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</x:row>
    <x:row r="454" ht="15.75" customHeight="1">
      <x:c r="A454" s="1"/>
      <x:c r="B454" s="105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  <x:c r="CA454" s="1"/>
      <x:c r="CB454" s="1"/>
      <x:c r="CC454" s="1"/>
      <x:c r="CD454" s="1"/>
      <x:c r="CE454" s="1"/>
      <x:c r="CF454" s="1"/>
    </x:row>
    <x:row r="455" ht="15.75" customHeight="1">
      <x:c r="A455" s="1"/>
      <x:c r="B455" s="105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  <x:c r="CA455" s="1"/>
      <x:c r="CB455" s="1"/>
      <x:c r="CC455" s="1"/>
      <x:c r="CD455" s="1"/>
      <x:c r="CE455" s="1"/>
      <x:c r="CF455" s="1"/>
    </x:row>
    <x:row r="456" ht="15.75" customHeight="1">
      <x:c r="A456" s="1"/>
      <x:c r="B456" s="105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  <x:c r="CA456" s="1"/>
      <x:c r="CB456" s="1"/>
      <x:c r="CC456" s="1"/>
      <x:c r="CD456" s="1"/>
      <x:c r="CE456" s="1"/>
      <x:c r="CF456" s="1"/>
    </x:row>
    <x:row r="457" ht="15.75" customHeight="1">
      <x:c r="A457" s="1"/>
      <x:c r="B457" s="105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  <x:c r="CA457" s="1"/>
      <x:c r="CB457" s="1"/>
      <x:c r="CC457" s="1"/>
      <x:c r="CD457" s="1"/>
      <x:c r="CE457" s="1"/>
      <x:c r="CF457" s="1"/>
    </x:row>
    <x:row r="458" ht="15.75" customHeight="1">
      <x:c r="A458" s="1"/>
      <x:c r="B458" s="105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  <x:c r="CA458" s="1"/>
      <x:c r="CB458" s="1"/>
      <x:c r="CC458" s="1"/>
      <x:c r="CD458" s="1"/>
      <x:c r="CE458" s="1"/>
      <x:c r="CF458" s="1"/>
    </x:row>
    <x:row r="459" ht="15.75" customHeight="1">
      <x:c r="A459" s="1"/>
      <x:c r="B459" s="105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  <x:c r="CA459" s="1"/>
      <x:c r="CB459" s="1"/>
      <x:c r="CC459" s="1"/>
      <x:c r="CD459" s="1"/>
      <x:c r="CE459" s="1"/>
      <x:c r="CF459" s="1"/>
    </x:row>
    <x:row r="460" ht="15.75" customHeight="1">
      <x:c r="A460" s="1"/>
      <x:c r="B460" s="105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  <x:c r="CA460" s="1"/>
      <x:c r="CB460" s="1"/>
      <x:c r="CC460" s="1"/>
      <x:c r="CD460" s="1"/>
      <x:c r="CE460" s="1"/>
      <x:c r="CF460" s="1"/>
    </x:row>
    <x:row r="461" ht="15.75" customHeight="1">
      <x:c r="A461" s="1"/>
      <x:c r="B461" s="105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  <x:c r="CA461" s="1"/>
      <x:c r="CB461" s="1"/>
      <x:c r="CC461" s="1"/>
      <x:c r="CD461" s="1"/>
      <x:c r="CE461" s="1"/>
      <x:c r="CF461" s="1"/>
    </x:row>
    <x:row r="462" ht="15.75" customHeight="1">
      <x:c r="A462" s="1"/>
      <x:c r="B462" s="105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  <x:c r="CA462" s="1"/>
      <x:c r="CB462" s="1"/>
      <x:c r="CC462" s="1"/>
      <x:c r="CD462" s="1"/>
      <x:c r="CE462" s="1"/>
      <x:c r="CF462" s="1"/>
    </x:row>
    <x:row r="463" ht="15.75" customHeight="1">
      <x:c r="A463" s="1"/>
      <x:c r="B463" s="105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  <x:c r="CA463" s="1"/>
      <x:c r="CB463" s="1"/>
      <x:c r="CC463" s="1"/>
      <x:c r="CD463" s="1"/>
      <x:c r="CE463" s="1"/>
      <x:c r="CF463" s="1"/>
    </x:row>
    <x:row r="464" ht="15.75" customHeight="1">
      <x:c r="A464" s="1"/>
      <x:c r="B464" s="105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</x:row>
    <x:row r="465" ht="15.75" customHeight="1">
      <x:c r="A465" s="1"/>
      <x:c r="B465" s="105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  <x:c r="CA465" s="1"/>
      <x:c r="CB465" s="1"/>
      <x:c r="CC465" s="1"/>
      <x:c r="CD465" s="1"/>
      <x:c r="CE465" s="1"/>
      <x:c r="CF465" s="1"/>
    </x:row>
    <x:row r="466" ht="15.75" customHeight="1">
      <x:c r="A466" s="1"/>
      <x:c r="B466" s="105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  <x:c r="CA466" s="1"/>
      <x:c r="CB466" s="1"/>
      <x:c r="CC466" s="1"/>
      <x:c r="CD466" s="1"/>
      <x:c r="CE466" s="1"/>
      <x:c r="CF466" s="1"/>
    </x:row>
    <x:row r="467" ht="15.75" customHeight="1">
      <x:c r="A467" s="1"/>
      <x:c r="B467" s="105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  <x:c r="CA467" s="1"/>
      <x:c r="CB467" s="1"/>
      <x:c r="CC467" s="1"/>
      <x:c r="CD467" s="1"/>
      <x:c r="CE467" s="1"/>
      <x:c r="CF467" s="1"/>
    </x:row>
    <x:row r="468" ht="15.75" customHeight="1">
      <x:c r="A468" s="1"/>
      <x:c r="B468" s="105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  <x:c r="CA468" s="1"/>
      <x:c r="CB468" s="1"/>
      <x:c r="CC468" s="1"/>
      <x:c r="CD468" s="1"/>
      <x:c r="CE468" s="1"/>
      <x:c r="CF468" s="1"/>
    </x:row>
    <x:row r="469" ht="15.75" customHeight="1">
      <x:c r="A469" s="1"/>
      <x:c r="B469" s="105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  <x:c r="CA469" s="1"/>
      <x:c r="CB469" s="1"/>
      <x:c r="CC469" s="1"/>
      <x:c r="CD469" s="1"/>
      <x:c r="CE469" s="1"/>
      <x:c r="CF469" s="1"/>
    </x:row>
    <x:row r="470" ht="15.75" customHeight="1">
      <x:c r="A470" s="1"/>
      <x:c r="B470" s="105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  <x:c r="CA470" s="1"/>
      <x:c r="CB470" s="1"/>
      <x:c r="CC470" s="1"/>
      <x:c r="CD470" s="1"/>
      <x:c r="CE470" s="1"/>
      <x:c r="CF470" s="1"/>
    </x:row>
    <x:row r="471" ht="15.75" customHeight="1">
      <x:c r="A471" s="1"/>
      <x:c r="B471" s="105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  <x:c r="CA471" s="1"/>
      <x:c r="CB471" s="1"/>
      <x:c r="CC471" s="1"/>
      <x:c r="CD471" s="1"/>
      <x:c r="CE471" s="1"/>
      <x:c r="CF471" s="1"/>
    </x:row>
    <x:row r="472" ht="15.75" customHeight="1">
      <x:c r="A472" s="1"/>
      <x:c r="B472" s="105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  <x:c r="CA472" s="1"/>
      <x:c r="CB472" s="1"/>
      <x:c r="CC472" s="1"/>
      <x:c r="CD472" s="1"/>
      <x:c r="CE472" s="1"/>
      <x:c r="CF472" s="1"/>
    </x:row>
    <x:row r="473" ht="15.75" customHeight="1">
      <x:c r="A473" s="1"/>
      <x:c r="B473" s="105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  <x:c r="CA473" s="1"/>
      <x:c r="CB473" s="1"/>
      <x:c r="CC473" s="1"/>
      <x:c r="CD473" s="1"/>
      <x:c r="CE473" s="1"/>
      <x:c r="CF473" s="1"/>
    </x:row>
    <x:row r="474" ht="15.75" customHeight="1">
      <x:c r="A474" s="1"/>
      <x:c r="B474" s="105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  <x:c r="CA474" s="1"/>
      <x:c r="CB474" s="1"/>
      <x:c r="CC474" s="1"/>
      <x:c r="CD474" s="1"/>
      <x:c r="CE474" s="1"/>
      <x:c r="CF474" s="1"/>
    </x:row>
    <x:row r="475" ht="15.75" customHeight="1">
      <x:c r="A475" s="1"/>
      <x:c r="B475" s="105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  <x:c r="CA475" s="1"/>
      <x:c r="CB475" s="1"/>
      <x:c r="CC475" s="1"/>
      <x:c r="CD475" s="1"/>
      <x:c r="CE475" s="1"/>
      <x:c r="CF475" s="1"/>
    </x:row>
    <x:row r="476" ht="15.75" customHeight="1">
      <x:c r="A476" s="1"/>
      <x:c r="B476" s="105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  <x:c r="CA476" s="1"/>
      <x:c r="CB476" s="1"/>
      <x:c r="CC476" s="1"/>
      <x:c r="CD476" s="1"/>
      <x:c r="CE476" s="1"/>
      <x:c r="CF476" s="1"/>
    </x:row>
    <x:row r="477" ht="15.75" customHeight="1">
      <x:c r="A477" s="1"/>
      <x:c r="B477" s="105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  <x:c r="CA477" s="1"/>
      <x:c r="CB477" s="1"/>
      <x:c r="CC477" s="1"/>
      <x:c r="CD477" s="1"/>
      <x:c r="CE477" s="1"/>
      <x:c r="CF477" s="1"/>
    </x:row>
    <x:row r="478" ht="15.75" customHeight="1">
      <x:c r="A478" s="1"/>
      <x:c r="B478" s="105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  <x:c r="CA478" s="1"/>
      <x:c r="CB478" s="1"/>
      <x:c r="CC478" s="1"/>
      <x:c r="CD478" s="1"/>
      <x:c r="CE478" s="1"/>
      <x:c r="CF478" s="1"/>
    </x:row>
    <x:row r="479" ht="15.75" customHeight="1">
      <x:c r="A479" s="1"/>
      <x:c r="B479" s="105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  <x:c r="CA479" s="1"/>
      <x:c r="CB479" s="1"/>
      <x:c r="CC479" s="1"/>
      <x:c r="CD479" s="1"/>
      <x:c r="CE479" s="1"/>
      <x:c r="CF479" s="1"/>
    </x:row>
    <x:row r="480" ht="15.75" customHeight="1">
      <x:c r="A480" s="1"/>
      <x:c r="B480" s="105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  <x:c r="CA480" s="1"/>
      <x:c r="CB480" s="1"/>
      <x:c r="CC480" s="1"/>
      <x:c r="CD480" s="1"/>
      <x:c r="CE480" s="1"/>
      <x:c r="CF480" s="1"/>
    </x:row>
    <x:row r="481" ht="15.75" customHeight="1">
      <x:c r="A481" s="1"/>
      <x:c r="B481" s="105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  <x:c r="CA481" s="1"/>
      <x:c r="CB481" s="1"/>
      <x:c r="CC481" s="1"/>
      <x:c r="CD481" s="1"/>
      <x:c r="CE481" s="1"/>
      <x:c r="CF481" s="1"/>
    </x:row>
    <x:row r="482" ht="15.75" customHeight="1">
      <x:c r="A482" s="1"/>
      <x:c r="B482" s="105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  <x:c r="CA482" s="1"/>
      <x:c r="CB482" s="1"/>
      <x:c r="CC482" s="1"/>
      <x:c r="CD482" s="1"/>
      <x:c r="CE482" s="1"/>
      <x:c r="CF482" s="1"/>
    </x:row>
    <x:row r="483" ht="15.75" customHeight="1">
      <x:c r="A483" s="1"/>
      <x:c r="B483" s="105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  <x:c r="CA483" s="1"/>
      <x:c r="CB483" s="1"/>
      <x:c r="CC483" s="1"/>
      <x:c r="CD483" s="1"/>
      <x:c r="CE483" s="1"/>
      <x:c r="CF483" s="1"/>
    </x:row>
    <x:row r="484" ht="15.75" customHeight="1">
      <x:c r="A484" s="1"/>
      <x:c r="B484" s="105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  <x:c r="CA484" s="1"/>
      <x:c r="CB484" s="1"/>
      <x:c r="CC484" s="1"/>
      <x:c r="CD484" s="1"/>
      <x:c r="CE484" s="1"/>
      <x:c r="CF484" s="1"/>
    </x:row>
    <x:row r="485" ht="15.75" customHeight="1">
      <x:c r="A485" s="1"/>
      <x:c r="B485" s="105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  <x:c r="CA485" s="1"/>
      <x:c r="CB485" s="1"/>
      <x:c r="CC485" s="1"/>
      <x:c r="CD485" s="1"/>
      <x:c r="CE485" s="1"/>
      <x:c r="CF485" s="1"/>
    </x:row>
    <x:row r="486" ht="15.75" customHeight="1">
      <x:c r="A486" s="1"/>
      <x:c r="B486" s="105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  <x:c r="CA486" s="1"/>
      <x:c r="CB486" s="1"/>
      <x:c r="CC486" s="1"/>
      <x:c r="CD486" s="1"/>
      <x:c r="CE486" s="1"/>
      <x:c r="CF486" s="1"/>
    </x:row>
    <x:row r="487" ht="15.75" customHeight="1">
      <x:c r="A487" s="1"/>
      <x:c r="B487" s="105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  <x:c r="CA487" s="1"/>
      <x:c r="CB487" s="1"/>
      <x:c r="CC487" s="1"/>
      <x:c r="CD487" s="1"/>
      <x:c r="CE487" s="1"/>
      <x:c r="CF487" s="1"/>
    </x:row>
    <x:row r="488" ht="15.75" customHeight="1">
      <x:c r="A488" s="1"/>
      <x:c r="B488" s="105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  <x:c r="CA488" s="1"/>
      <x:c r="CB488" s="1"/>
      <x:c r="CC488" s="1"/>
      <x:c r="CD488" s="1"/>
      <x:c r="CE488" s="1"/>
      <x:c r="CF488" s="1"/>
    </x:row>
    <x:row r="489" ht="15.75" customHeight="1">
      <x:c r="A489" s="1"/>
      <x:c r="B489" s="105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  <x:c r="CA489" s="1"/>
      <x:c r="CB489" s="1"/>
      <x:c r="CC489" s="1"/>
      <x:c r="CD489" s="1"/>
      <x:c r="CE489" s="1"/>
      <x:c r="CF489" s="1"/>
    </x:row>
    <x:row r="490" ht="15.75" customHeight="1">
      <x:c r="A490" s="1"/>
      <x:c r="B490" s="105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  <x:c r="CA490" s="1"/>
      <x:c r="CB490" s="1"/>
      <x:c r="CC490" s="1"/>
      <x:c r="CD490" s="1"/>
      <x:c r="CE490" s="1"/>
      <x:c r="CF490" s="1"/>
    </x:row>
    <x:row r="491" ht="15.75" customHeight="1">
      <x:c r="A491" s="1"/>
      <x:c r="B491" s="105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  <x:c r="CA491" s="1"/>
      <x:c r="CB491" s="1"/>
      <x:c r="CC491" s="1"/>
      <x:c r="CD491" s="1"/>
      <x:c r="CE491" s="1"/>
      <x:c r="CF491" s="1"/>
    </x:row>
    <x:row r="492" ht="15.75" customHeight="1">
      <x:c r="A492" s="1"/>
      <x:c r="B492" s="105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  <x:c r="CA492" s="1"/>
      <x:c r="CB492" s="1"/>
      <x:c r="CC492" s="1"/>
      <x:c r="CD492" s="1"/>
      <x:c r="CE492" s="1"/>
      <x:c r="CF492" s="1"/>
    </x:row>
    <x:row r="493" ht="15.75" customHeight="1">
      <x:c r="A493" s="1"/>
      <x:c r="B493" s="105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  <x:c r="CA493" s="1"/>
      <x:c r="CB493" s="1"/>
      <x:c r="CC493" s="1"/>
      <x:c r="CD493" s="1"/>
      <x:c r="CE493" s="1"/>
      <x:c r="CF493" s="1"/>
    </x:row>
    <x:row r="494" ht="15.75" customHeight="1">
      <x:c r="A494" s="1"/>
      <x:c r="B494" s="105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  <x:c r="CA494" s="1"/>
      <x:c r="CB494" s="1"/>
      <x:c r="CC494" s="1"/>
      <x:c r="CD494" s="1"/>
      <x:c r="CE494" s="1"/>
      <x:c r="CF494" s="1"/>
    </x:row>
    <x:row r="495" ht="15.75" customHeight="1">
      <x:c r="A495" s="1"/>
      <x:c r="B495" s="105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  <x:c r="CA495" s="1"/>
      <x:c r="CB495" s="1"/>
      <x:c r="CC495" s="1"/>
      <x:c r="CD495" s="1"/>
      <x:c r="CE495" s="1"/>
      <x:c r="CF495" s="1"/>
    </x:row>
    <x:row r="496" ht="15.75" customHeight="1">
      <x:c r="A496" s="1"/>
      <x:c r="B496" s="105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  <x:c r="CA496" s="1"/>
      <x:c r="CB496" s="1"/>
      <x:c r="CC496" s="1"/>
      <x:c r="CD496" s="1"/>
      <x:c r="CE496" s="1"/>
      <x:c r="CF496" s="1"/>
    </x:row>
    <x:row r="497" ht="15.75" customHeight="1">
      <x:c r="A497" s="1"/>
      <x:c r="B497" s="105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  <x:c r="CA497" s="1"/>
      <x:c r="CB497" s="1"/>
      <x:c r="CC497" s="1"/>
      <x:c r="CD497" s="1"/>
      <x:c r="CE497" s="1"/>
      <x:c r="CF497" s="1"/>
    </x:row>
    <x:row r="498" ht="15.75" customHeight="1">
      <x:c r="A498" s="1"/>
      <x:c r="B498" s="105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  <x:c r="CA498" s="1"/>
      <x:c r="CB498" s="1"/>
      <x:c r="CC498" s="1"/>
      <x:c r="CD498" s="1"/>
      <x:c r="CE498" s="1"/>
      <x:c r="CF498" s="1"/>
    </x:row>
    <x:row r="499" ht="15.75" customHeight="1">
      <x:c r="A499" s="1"/>
      <x:c r="B499" s="105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  <x:c r="CA499" s="1"/>
      <x:c r="CB499" s="1"/>
      <x:c r="CC499" s="1"/>
      <x:c r="CD499" s="1"/>
      <x:c r="CE499" s="1"/>
      <x:c r="CF499" s="1"/>
    </x:row>
    <x:row r="500" ht="15.75" customHeight="1">
      <x:c r="A500" s="1"/>
      <x:c r="B500" s="105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  <x:c r="CA500" s="1"/>
      <x:c r="CB500" s="1"/>
      <x:c r="CC500" s="1"/>
      <x:c r="CD500" s="1"/>
      <x:c r="CE500" s="1"/>
      <x:c r="CF500" s="1"/>
    </x:row>
    <x:row r="501" ht="15.75" customHeight="1">
      <x:c r="A501" s="1"/>
      <x:c r="B501" s="105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  <x:c r="CA501" s="1"/>
      <x:c r="CB501" s="1"/>
      <x:c r="CC501" s="1"/>
      <x:c r="CD501" s="1"/>
      <x:c r="CE501" s="1"/>
      <x:c r="CF501" s="1"/>
    </x:row>
    <x:row r="502" ht="15.75" customHeight="1">
      <x:c r="A502" s="1"/>
      <x:c r="B502" s="105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  <x:c r="CA502" s="1"/>
      <x:c r="CB502" s="1"/>
      <x:c r="CC502" s="1"/>
      <x:c r="CD502" s="1"/>
      <x:c r="CE502" s="1"/>
      <x:c r="CF502" s="1"/>
    </x:row>
    <x:row r="503" ht="15.75" customHeight="1">
      <x:c r="A503" s="1"/>
      <x:c r="B503" s="105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</x:row>
    <x:row r="504" ht="15.75" customHeight="1">
      <x:c r="A504" s="1"/>
      <x:c r="B504" s="105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</x:row>
    <x:row r="505" ht="15.75" customHeight="1">
      <x:c r="A505" s="1"/>
      <x:c r="B505" s="105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  <x:c r="CA505" s="1"/>
      <x:c r="CB505" s="1"/>
      <x:c r="CC505" s="1"/>
      <x:c r="CD505" s="1"/>
      <x:c r="CE505" s="1"/>
      <x:c r="CF505" s="1"/>
    </x:row>
    <x:row r="506" ht="15.75" customHeight="1">
      <x:c r="A506" s="1"/>
      <x:c r="B506" s="105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  <x:c r="CA506" s="1"/>
      <x:c r="CB506" s="1"/>
      <x:c r="CC506" s="1"/>
      <x:c r="CD506" s="1"/>
      <x:c r="CE506" s="1"/>
      <x:c r="CF506" s="1"/>
    </x:row>
    <x:row r="507" ht="15.75" customHeight="1">
      <x:c r="A507" s="1"/>
      <x:c r="B507" s="105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  <x:c r="CA507" s="1"/>
      <x:c r="CB507" s="1"/>
      <x:c r="CC507" s="1"/>
      <x:c r="CD507" s="1"/>
      <x:c r="CE507" s="1"/>
      <x:c r="CF507" s="1"/>
    </x:row>
    <x:row r="508" ht="15.75" customHeight="1">
      <x:c r="A508" s="1"/>
      <x:c r="B508" s="105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  <x:c r="CA508" s="1"/>
      <x:c r="CB508" s="1"/>
      <x:c r="CC508" s="1"/>
      <x:c r="CD508" s="1"/>
      <x:c r="CE508" s="1"/>
      <x:c r="CF508" s="1"/>
    </x:row>
    <x:row r="509" ht="15.75" customHeight="1">
      <x:c r="A509" s="1"/>
      <x:c r="B509" s="105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  <x:c r="CA509" s="1"/>
      <x:c r="CB509" s="1"/>
      <x:c r="CC509" s="1"/>
      <x:c r="CD509" s="1"/>
      <x:c r="CE509" s="1"/>
      <x:c r="CF509" s="1"/>
    </x:row>
    <x:row r="510" ht="15.75" customHeight="1">
      <x:c r="A510" s="1"/>
      <x:c r="B510" s="105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  <x:c r="CA510" s="1"/>
      <x:c r="CB510" s="1"/>
      <x:c r="CC510" s="1"/>
      <x:c r="CD510" s="1"/>
      <x:c r="CE510" s="1"/>
      <x:c r="CF510" s="1"/>
    </x:row>
    <x:row r="511" ht="15.75" customHeight="1">
      <x:c r="A511" s="1"/>
      <x:c r="B511" s="105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  <x:c r="CA511" s="1"/>
      <x:c r="CB511" s="1"/>
      <x:c r="CC511" s="1"/>
      <x:c r="CD511" s="1"/>
      <x:c r="CE511" s="1"/>
      <x:c r="CF511" s="1"/>
    </x:row>
    <x:row r="512" ht="15.75" customHeight="1">
      <x:c r="A512" s="1"/>
      <x:c r="B512" s="105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  <x:c r="CA512" s="1"/>
      <x:c r="CB512" s="1"/>
      <x:c r="CC512" s="1"/>
      <x:c r="CD512" s="1"/>
      <x:c r="CE512" s="1"/>
      <x:c r="CF512" s="1"/>
    </x:row>
    <x:row r="513" ht="15.75" customHeight="1">
      <x:c r="A513" s="1"/>
      <x:c r="B513" s="105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  <x:c r="CA513" s="1"/>
      <x:c r="CB513" s="1"/>
      <x:c r="CC513" s="1"/>
      <x:c r="CD513" s="1"/>
      <x:c r="CE513" s="1"/>
      <x:c r="CF513" s="1"/>
    </x:row>
    <x:row r="514" ht="15.75" customHeight="1">
      <x:c r="A514" s="1"/>
      <x:c r="B514" s="105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  <x:c r="CA514" s="1"/>
      <x:c r="CB514" s="1"/>
      <x:c r="CC514" s="1"/>
      <x:c r="CD514" s="1"/>
      <x:c r="CE514" s="1"/>
      <x:c r="CF514" s="1"/>
    </x:row>
    <x:row r="515" ht="15.75" customHeight="1">
      <x:c r="A515" s="1"/>
      <x:c r="B515" s="105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  <x:c r="CA515" s="1"/>
      <x:c r="CB515" s="1"/>
      <x:c r="CC515" s="1"/>
      <x:c r="CD515" s="1"/>
      <x:c r="CE515" s="1"/>
      <x:c r="CF515" s="1"/>
    </x:row>
    <x:row r="516" ht="15.75" customHeight="1">
      <x:c r="A516" s="1"/>
      <x:c r="B516" s="105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  <x:c r="CA516" s="1"/>
      <x:c r="CB516" s="1"/>
      <x:c r="CC516" s="1"/>
      <x:c r="CD516" s="1"/>
      <x:c r="CE516" s="1"/>
      <x:c r="CF516" s="1"/>
    </x:row>
    <x:row r="517" ht="15.75" customHeight="1">
      <x:c r="A517" s="1"/>
      <x:c r="B517" s="105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  <x:c r="CA517" s="1"/>
      <x:c r="CB517" s="1"/>
      <x:c r="CC517" s="1"/>
      <x:c r="CD517" s="1"/>
      <x:c r="CE517" s="1"/>
      <x:c r="CF517" s="1"/>
    </x:row>
    <x:row r="518" ht="15.75" customHeight="1">
      <x:c r="A518" s="1"/>
      <x:c r="B518" s="105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  <x:c r="CA518" s="1"/>
      <x:c r="CB518" s="1"/>
      <x:c r="CC518" s="1"/>
      <x:c r="CD518" s="1"/>
      <x:c r="CE518" s="1"/>
      <x:c r="CF518" s="1"/>
    </x:row>
    <x:row r="519" ht="15.75" customHeight="1">
      <x:c r="A519" s="1"/>
      <x:c r="B519" s="105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  <x:c r="CA519" s="1"/>
      <x:c r="CB519" s="1"/>
      <x:c r="CC519" s="1"/>
      <x:c r="CD519" s="1"/>
      <x:c r="CE519" s="1"/>
      <x:c r="CF519" s="1"/>
    </x:row>
    <x:row r="520" ht="15.75" customHeight="1">
      <x:c r="A520" s="1"/>
      <x:c r="B520" s="105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  <x:c r="CA520" s="1"/>
      <x:c r="CB520" s="1"/>
      <x:c r="CC520" s="1"/>
      <x:c r="CD520" s="1"/>
      <x:c r="CE520" s="1"/>
      <x:c r="CF520" s="1"/>
    </x:row>
    <x:row r="521" ht="15.75" customHeight="1">
      <x:c r="A521" s="1"/>
      <x:c r="B521" s="105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  <x:c r="CA521" s="1"/>
      <x:c r="CB521" s="1"/>
      <x:c r="CC521" s="1"/>
      <x:c r="CD521" s="1"/>
      <x:c r="CE521" s="1"/>
      <x:c r="CF521" s="1"/>
    </x:row>
    <x:row r="522" ht="15.75" customHeight="1">
      <x:c r="A522" s="1"/>
      <x:c r="B522" s="105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  <x:c r="CA522" s="1"/>
      <x:c r="CB522" s="1"/>
      <x:c r="CC522" s="1"/>
      <x:c r="CD522" s="1"/>
      <x:c r="CE522" s="1"/>
      <x:c r="CF522" s="1"/>
    </x:row>
    <x:row r="523" ht="15.75" customHeight="1">
      <x:c r="A523" s="1"/>
      <x:c r="B523" s="105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  <x:c r="CA523" s="1"/>
      <x:c r="CB523" s="1"/>
      <x:c r="CC523" s="1"/>
      <x:c r="CD523" s="1"/>
      <x:c r="CE523" s="1"/>
      <x:c r="CF523" s="1"/>
    </x:row>
    <x:row r="524" ht="15.75" customHeight="1">
      <x:c r="A524" s="1"/>
      <x:c r="B524" s="105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  <x:c r="CA524" s="1"/>
      <x:c r="CB524" s="1"/>
      <x:c r="CC524" s="1"/>
      <x:c r="CD524" s="1"/>
      <x:c r="CE524" s="1"/>
      <x:c r="CF524" s="1"/>
    </x:row>
    <x:row r="525" ht="15.75" customHeight="1">
      <x:c r="A525" s="1"/>
      <x:c r="B525" s="105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  <x:c r="CA525" s="1"/>
      <x:c r="CB525" s="1"/>
      <x:c r="CC525" s="1"/>
      <x:c r="CD525" s="1"/>
      <x:c r="CE525" s="1"/>
      <x:c r="CF525" s="1"/>
    </x:row>
    <x:row r="526" ht="15.75" customHeight="1">
      <x:c r="A526" s="1"/>
      <x:c r="B526" s="105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</x:row>
    <x:row r="527" ht="15.75" customHeight="1">
      <x:c r="A527" s="1"/>
      <x:c r="B527" s="105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  <x:c r="CA527" s="1"/>
      <x:c r="CB527" s="1"/>
      <x:c r="CC527" s="1"/>
      <x:c r="CD527" s="1"/>
      <x:c r="CE527" s="1"/>
      <x:c r="CF527" s="1"/>
    </x:row>
    <x:row r="528" ht="15.75" customHeight="1">
      <x:c r="A528" s="1"/>
      <x:c r="B528" s="105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  <x:c r="CA528" s="1"/>
      <x:c r="CB528" s="1"/>
      <x:c r="CC528" s="1"/>
      <x:c r="CD528" s="1"/>
      <x:c r="CE528" s="1"/>
      <x:c r="CF528" s="1"/>
    </x:row>
    <x:row r="529" ht="15.75" customHeight="1">
      <x:c r="A529" s="1"/>
      <x:c r="B529" s="105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  <x:c r="CA529" s="1"/>
      <x:c r="CB529" s="1"/>
      <x:c r="CC529" s="1"/>
      <x:c r="CD529" s="1"/>
      <x:c r="CE529" s="1"/>
      <x:c r="CF529" s="1"/>
    </x:row>
    <x:row r="530" ht="15.75" customHeight="1">
      <x:c r="A530" s="1"/>
      <x:c r="B530" s="105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  <x:c r="CA530" s="1"/>
      <x:c r="CB530" s="1"/>
      <x:c r="CC530" s="1"/>
      <x:c r="CD530" s="1"/>
      <x:c r="CE530" s="1"/>
      <x:c r="CF530" s="1"/>
    </x:row>
    <x:row r="531" ht="15.75" customHeight="1">
      <x:c r="A531" s="1"/>
      <x:c r="B531" s="105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  <x:c r="CA531" s="1"/>
      <x:c r="CB531" s="1"/>
      <x:c r="CC531" s="1"/>
      <x:c r="CD531" s="1"/>
      <x:c r="CE531" s="1"/>
      <x:c r="CF531" s="1"/>
    </x:row>
    <x:row r="532" ht="15.75" customHeight="1">
      <x:c r="A532" s="1"/>
      <x:c r="B532" s="105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  <x:c r="CA532" s="1"/>
      <x:c r="CB532" s="1"/>
      <x:c r="CC532" s="1"/>
      <x:c r="CD532" s="1"/>
      <x:c r="CE532" s="1"/>
      <x:c r="CF532" s="1"/>
    </x:row>
    <x:row r="533" ht="15.75" customHeight="1">
      <x:c r="A533" s="1"/>
      <x:c r="B533" s="105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  <x:c r="CA533" s="1"/>
      <x:c r="CB533" s="1"/>
      <x:c r="CC533" s="1"/>
      <x:c r="CD533" s="1"/>
      <x:c r="CE533" s="1"/>
      <x:c r="CF533" s="1"/>
    </x:row>
    <x:row r="534" ht="15.75" customHeight="1">
      <x:c r="A534" s="1"/>
      <x:c r="B534" s="105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  <x:c r="CA534" s="1"/>
      <x:c r="CB534" s="1"/>
      <x:c r="CC534" s="1"/>
      <x:c r="CD534" s="1"/>
      <x:c r="CE534" s="1"/>
      <x:c r="CF534" s="1"/>
    </x:row>
    <x:row r="535" ht="15.75" customHeight="1">
      <x:c r="A535" s="1"/>
      <x:c r="B535" s="105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  <x:c r="CA535" s="1"/>
      <x:c r="CB535" s="1"/>
      <x:c r="CC535" s="1"/>
      <x:c r="CD535" s="1"/>
      <x:c r="CE535" s="1"/>
      <x:c r="CF535" s="1"/>
    </x:row>
    <x:row r="536" ht="15.75" customHeight="1">
      <x:c r="A536" s="1"/>
      <x:c r="B536" s="105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  <x:c r="CA536" s="1"/>
      <x:c r="CB536" s="1"/>
      <x:c r="CC536" s="1"/>
      <x:c r="CD536" s="1"/>
      <x:c r="CE536" s="1"/>
      <x:c r="CF536" s="1"/>
    </x:row>
    <x:row r="537" ht="15.75" customHeight="1">
      <x:c r="A537" s="1"/>
      <x:c r="B537" s="105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  <x:c r="CA537" s="1"/>
      <x:c r="CB537" s="1"/>
      <x:c r="CC537" s="1"/>
      <x:c r="CD537" s="1"/>
      <x:c r="CE537" s="1"/>
      <x:c r="CF537" s="1"/>
    </x:row>
    <x:row r="538" ht="15.75" customHeight="1">
      <x:c r="A538" s="1"/>
      <x:c r="B538" s="105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  <x:c r="CA538" s="1"/>
      <x:c r="CB538" s="1"/>
      <x:c r="CC538" s="1"/>
      <x:c r="CD538" s="1"/>
      <x:c r="CE538" s="1"/>
      <x:c r="CF538" s="1"/>
    </x:row>
    <x:row r="539" ht="15.75" customHeight="1">
      <x:c r="A539" s="1"/>
      <x:c r="B539" s="105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  <x:c r="CA539" s="1"/>
      <x:c r="CB539" s="1"/>
      <x:c r="CC539" s="1"/>
      <x:c r="CD539" s="1"/>
      <x:c r="CE539" s="1"/>
      <x:c r="CF539" s="1"/>
    </x:row>
    <x:row r="540" ht="15.75" customHeight="1">
      <x:c r="A540" s="1"/>
      <x:c r="B540" s="105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  <x:c r="CA540" s="1"/>
      <x:c r="CB540" s="1"/>
      <x:c r="CC540" s="1"/>
      <x:c r="CD540" s="1"/>
      <x:c r="CE540" s="1"/>
      <x:c r="CF540" s="1"/>
    </x:row>
    <x:row r="541" ht="15.75" customHeight="1">
      <x:c r="A541" s="1"/>
      <x:c r="B541" s="105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  <x:c r="CA541" s="1"/>
      <x:c r="CB541" s="1"/>
      <x:c r="CC541" s="1"/>
      <x:c r="CD541" s="1"/>
      <x:c r="CE541" s="1"/>
      <x:c r="CF541" s="1"/>
    </x:row>
    <x:row r="542" ht="15.75" customHeight="1">
      <x:c r="A542" s="1"/>
      <x:c r="B542" s="105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  <x:c r="CA542" s="1"/>
      <x:c r="CB542" s="1"/>
      <x:c r="CC542" s="1"/>
      <x:c r="CD542" s="1"/>
      <x:c r="CE542" s="1"/>
      <x:c r="CF542" s="1"/>
    </x:row>
    <x:row r="543" ht="15.75" customHeight="1">
      <x:c r="A543" s="1"/>
      <x:c r="B543" s="105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  <x:c r="CA543" s="1"/>
      <x:c r="CB543" s="1"/>
      <x:c r="CC543" s="1"/>
      <x:c r="CD543" s="1"/>
      <x:c r="CE543" s="1"/>
      <x:c r="CF543" s="1"/>
    </x:row>
    <x:row r="544" ht="15.75" customHeight="1">
      <x:c r="A544" s="1"/>
      <x:c r="B544" s="105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  <x:c r="CA544" s="1"/>
      <x:c r="CB544" s="1"/>
      <x:c r="CC544" s="1"/>
      <x:c r="CD544" s="1"/>
      <x:c r="CE544" s="1"/>
      <x:c r="CF544" s="1"/>
    </x:row>
    <x:row r="545" ht="15.75" customHeight="1">
      <x:c r="A545" s="1"/>
      <x:c r="B545" s="105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  <x:c r="CA545" s="1"/>
      <x:c r="CB545" s="1"/>
      <x:c r="CC545" s="1"/>
      <x:c r="CD545" s="1"/>
      <x:c r="CE545" s="1"/>
      <x:c r="CF545" s="1"/>
    </x:row>
    <x:row r="546" ht="15.75" customHeight="1">
      <x:c r="A546" s="1"/>
      <x:c r="B546" s="105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  <x:c r="CA546" s="1"/>
      <x:c r="CB546" s="1"/>
      <x:c r="CC546" s="1"/>
      <x:c r="CD546" s="1"/>
      <x:c r="CE546" s="1"/>
      <x:c r="CF546" s="1"/>
    </x:row>
    <x:row r="547" ht="15.75" customHeight="1">
      <x:c r="A547" s="1"/>
      <x:c r="B547" s="105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</x:row>
    <x:row r="548" ht="15.75" customHeight="1">
      <x:c r="A548" s="1"/>
      <x:c r="B548" s="105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</x:row>
    <x:row r="549" ht="15.75" customHeight="1">
      <x:c r="A549" s="1"/>
      <x:c r="B549" s="105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</x:row>
    <x:row r="550" ht="15.75" customHeight="1">
      <x:c r="A550" s="1"/>
      <x:c r="B550" s="105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</x:row>
    <x:row r="551" ht="15.75" customHeight="1">
      <x:c r="A551" s="1"/>
      <x:c r="B551" s="105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</x:row>
    <x:row r="552" ht="15.75" customHeight="1">
      <x:c r="A552" s="1"/>
      <x:c r="B552" s="105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</x:row>
    <x:row r="553" ht="15.75" customHeight="1">
      <x:c r="A553" s="1"/>
      <x:c r="B553" s="105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</x:row>
    <x:row r="554" ht="15.75" customHeight="1">
      <x:c r="A554" s="1"/>
      <x:c r="B554" s="105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</x:row>
    <x:row r="555" ht="15.75" customHeight="1">
      <x:c r="A555" s="1"/>
      <x:c r="B555" s="105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</x:row>
    <x:row r="556" ht="15.75" customHeight="1">
      <x:c r="A556" s="1"/>
      <x:c r="B556" s="105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</x:row>
    <x:row r="557" ht="15.75" customHeight="1">
      <x:c r="A557" s="1"/>
      <x:c r="B557" s="105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</x:row>
    <x:row r="558" ht="15.75" customHeight="1">
      <x:c r="A558" s="1"/>
      <x:c r="B558" s="105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</x:row>
    <x:row r="559" ht="15.75" customHeight="1">
      <x:c r="A559" s="1"/>
      <x:c r="B559" s="105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</x:row>
    <x:row r="560" ht="15.75" customHeight="1">
      <x:c r="A560" s="1"/>
      <x:c r="B560" s="105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</x:row>
    <x:row r="561" ht="15.75" customHeight="1">
      <x:c r="A561" s="1"/>
      <x:c r="B561" s="105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</x:row>
    <x:row r="562" ht="15.75" customHeight="1">
      <x:c r="A562" s="1"/>
      <x:c r="B562" s="105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</x:row>
    <x:row r="563" ht="15.75" customHeight="1">
      <x:c r="A563" s="1"/>
      <x:c r="B563" s="105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</x:row>
    <x:row r="564" ht="15.75" customHeight="1">
      <x:c r="A564" s="1"/>
      <x:c r="B564" s="105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</x:row>
    <x:row r="565" ht="15.75" customHeight="1">
      <x:c r="A565" s="1"/>
      <x:c r="B565" s="105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</x:row>
    <x:row r="566" ht="15.75" customHeight="1">
      <x:c r="A566" s="1"/>
      <x:c r="B566" s="105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  <x:c r="CA566" s="1"/>
      <x:c r="CB566" s="1"/>
      <x:c r="CC566" s="1"/>
      <x:c r="CD566" s="1"/>
      <x:c r="CE566" s="1"/>
      <x:c r="CF566" s="1"/>
    </x:row>
    <x:row r="567" ht="15.75" customHeight="1">
      <x:c r="A567" s="1"/>
      <x:c r="B567" s="105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  <x:c r="CA567" s="1"/>
      <x:c r="CB567" s="1"/>
      <x:c r="CC567" s="1"/>
      <x:c r="CD567" s="1"/>
      <x:c r="CE567" s="1"/>
      <x:c r="CF567" s="1"/>
    </x:row>
    <x:row r="568" ht="15.75" customHeight="1">
      <x:c r="A568" s="1"/>
      <x:c r="B568" s="105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  <x:c r="CA568" s="1"/>
      <x:c r="CB568" s="1"/>
      <x:c r="CC568" s="1"/>
      <x:c r="CD568" s="1"/>
      <x:c r="CE568" s="1"/>
      <x:c r="CF568" s="1"/>
    </x:row>
    <x:row r="569" ht="15.75" customHeight="1">
      <x:c r="A569" s="1"/>
      <x:c r="B569" s="105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  <x:c r="CA569" s="1"/>
      <x:c r="CB569" s="1"/>
      <x:c r="CC569" s="1"/>
      <x:c r="CD569" s="1"/>
      <x:c r="CE569" s="1"/>
      <x:c r="CF569" s="1"/>
    </x:row>
    <x:row r="570" ht="15.75" customHeight="1">
      <x:c r="A570" s="1"/>
      <x:c r="B570" s="105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  <x:c r="CA570" s="1"/>
      <x:c r="CB570" s="1"/>
      <x:c r="CC570" s="1"/>
      <x:c r="CD570" s="1"/>
      <x:c r="CE570" s="1"/>
      <x:c r="CF570" s="1"/>
    </x:row>
    <x:row r="571" ht="15.75" customHeight="1">
      <x:c r="A571" s="1"/>
      <x:c r="B571" s="105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  <x:c r="CA571" s="1"/>
      <x:c r="CB571" s="1"/>
      <x:c r="CC571" s="1"/>
      <x:c r="CD571" s="1"/>
      <x:c r="CE571" s="1"/>
      <x:c r="CF571" s="1"/>
    </x:row>
    <x:row r="572" ht="15.75" customHeight="1">
      <x:c r="A572" s="1"/>
      <x:c r="B572" s="105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</x:row>
    <x:row r="573" ht="15.75" customHeight="1">
      <x:c r="A573" s="1"/>
      <x:c r="B573" s="105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  <x:c r="CA573" s="1"/>
      <x:c r="CB573" s="1"/>
      <x:c r="CC573" s="1"/>
      <x:c r="CD573" s="1"/>
      <x:c r="CE573" s="1"/>
      <x:c r="CF573" s="1"/>
    </x:row>
    <x:row r="574" ht="15.75" customHeight="1">
      <x:c r="A574" s="1"/>
      <x:c r="B574" s="105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  <x:c r="CA574" s="1"/>
      <x:c r="CB574" s="1"/>
      <x:c r="CC574" s="1"/>
      <x:c r="CD574" s="1"/>
      <x:c r="CE574" s="1"/>
      <x:c r="CF574" s="1"/>
    </x:row>
    <x:row r="575" ht="15.75" customHeight="1">
      <x:c r="A575" s="1"/>
      <x:c r="B575" s="105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  <x:c r="CA575" s="1"/>
      <x:c r="CB575" s="1"/>
      <x:c r="CC575" s="1"/>
      <x:c r="CD575" s="1"/>
      <x:c r="CE575" s="1"/>
      <x:c r="CF575" s="1"/>
    </x:row>
    <x:row r="576" ht="15.75" customHeight="1">
      <x:c r="A576" s="1"/>
      <x:c r="B576" s="105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  <x:c r="CA576" s="1"/>
      <x:c r="CB576" s="1"/>
      <x:c r="CC576" s="1"/>
      <x:c r="CD576" s="1"/>
      <x:c r="CE576" s="1"/>
      <x:c r="CF576" s="1"/>
    </x:row>
    <x:row r="577" ht="15.75" customHeight="1">
      <x:c r="A577" s="1"/>
      <x:c r="B577" s="105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  <x:c r="CA577" s="1"/>
      <x:c r="CB577" s="1"/>
      <x:c r="CC577" s="1"/>
      <x:c r="CD577" s="1"/>
      <x:c r="CE577" s="1"/>
      <x:c r="CF577" s="1"/>
    </x:row>
    <x:row r="578" ht="15.75" customHeight="1">
      <x:c r="A578" s="1"/>
      <x:c r="B578" s="105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  <x:c r="CA578" s="1"/>
      <x:c r="CB578" s="1"/>
      <x:c r="CC578" s="1"/>
      <x:c r="CD578" s="1"/>
      <x:c r="CE578" s="1"/>
      <x:c r="CF578" s="1"/>
    </x:row>
    <x:row r="579" ht="15.75" customHeight="1">
      <x:c r="A579" s="1"/>
      <x:c r="B579" s="105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  <x:c r="CA579" s="1"/>
      <x:c r="CB579" s="1"/>
      <x:c r="CC579" s="1"/>
      <x:c r="CD579" s="1"/>
      <x:c r="CE579" s="1"/>
      <x:c r="CF579" s="1"/>
    </x:row>
    <x:row r="580" ht="15.75" customHeight="1">
      <x:c r="A580" s="1"/>
      <x:c r="B580" s="105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  <x:c r="CA580" s="1"/>
      <x:c r="CB580" s="1"/>
      <x:c r="CC580" s="1"/>
      <x:c r="CD580" s="1"/>
      <x:c r="CE580" s="1"/>
      <x:c r="CF580" s="1"/>
    </x:row>
    <x:row r="581" ht="15.75" customHeight="1">
      <x:c r="A581" s="1"/>
      <x:c r="B581" s="105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  <x:c r="CA581" s="1"/>
      <x:c r="CB581" s="1"/>
      <x:c r="CC581" s="1"/>
      <x:c r="CD581" s="1"/>
      <x:c r="CE581" s="1"/>
      <x:c r="CF581" s="1"/>
    </x:row>
    <x:row r="582" ht="15.75" customHeight="1">
      <x:c r="A582" s="1"/>
      <x:c r="B582" s="105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  <x:c r="CA582" s="1"/>
      <x:c r="CB582" s="1"/>
      <x:c r="CC582" s="1"/>
      <x:c r="CD582" s="1"/>
      <x:c r="CE582" s="1"/>
      <x:c r="CF582" s="1"/>
    </x:row>
    <x:row r="583" ht="15.75" customHeight="1">
      <x:c r="A583" s="1"/>
      <x:c r="B583" s="105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  <x:c r="CA583" s="1"/>
      <x:c r="CB583" s="1"/>
      <x:c r="CC583" s="1"/>
      <x:c r="CD583" s="1"/>
      <x:c r="CE583" s="1"/>
      <x:c r="CF583" s="1"/>
    </x:row>
    <x:row r="584" ht="15.75" customHeight="1">
      <x:c r="A584" s="1"/>
      <x:c r="B584" s="105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  <x:c r="CA584" s="1"/>
      <x:c r="CB584" s="1"/>
      <x:c r="CC584" s="1"/>
      <x:c r="CD584" s="1"/>
      <x:c r="CE584" s="1"/>
      <x:c r="CF584" s="1"/>
    </x:row>
    <x:row r="585" ht="15.75" customHeight="1">
      <x:c r="A585" s="1"/>
      <x:c r="B585" s="105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</x:row>
    <x:row r="586" ht="15.75" customHeight="1">
      <x:c r="A586" s="1"/>
      <x:c r="B586" s="105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</x:row>
    <x:row r="587" ht="15.75" customHeight="1">
      <x:c r="A587" s="1"/>
      <x:c r="B587" s="105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  <x:c r="CA587" s="1"/>
      <x:c r="CB587" s="1"/>
      <x:c r="CC587" s="1"/>
      <x:c r="CD587" s="1"/>
      <x:c r="CE587" s="1"/>
      <x:c r="CF587" s="1"/>
    </x:row>
    <x:row r="588" ht="15.75" customHeight="1">
      <x:c r="A588" s="1"/>
      <x:c r="B588" s="105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  <x:c r="CA588" s="1"/>
      <x:c r="CB588" s="1"/>
      <x:c r="CC588" s="1"/>
      <x:c r="CD588" s="1"/>
      <x:c r="CE588" s="1"/>
      <x:c r="CF588" s="1"/>
    </x:row>
    <x:row r="589" ht="15.75" customHeight="1">
      <x:c r="A589" s="1"/>
      <x:c r="B589" s="105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  <x:c r="CA589" s="1"/>
      <x:c r="CB589" s="1"/>
      <x:c r="CC589" s="1"/>
      <x:c r="CD589" s="1"/>
      <x:c r="CE589" s="1"/>
      <x:c r="CF589" s="1"/>
    </x:row>
    <x:row r="590" ht="15.75" customHeight="1">
      <x:c r="A590" s="1"/>
      <x:c r="B590" s="105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  <x:c r="CA590" s="1"/>
      <x:c r="CB590" s="1"/>
      <x:c r="CC590" s="1"/>
      <x:c r="CD590" s="1"/>
      <x:c r="CE590" s="1"/>
      <x:c r="CF590" s="1"/>
    </x:row>
    <x:row r="591" ht="15.75" customHeight="1">
      <x:c r="A591" s="1"/>
      <x:c r="B591" s="105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  <x:c r="CA591" s="1"/>
      <x:c r="CB591" s="1"/>
      <x:c r="CC591" s="1"/>
      <x:c r="CD591" s="1"/>
      <x:c r="CE591" s="1"/>
      <x:c r="CF591" s="1"/>
    </x:row>
    <x:row r="592" ht="15.75" customHeight="1">
      <x:c r="A592" s="1"/>
      <x:c r="B592" s="105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  <x:c r="CA592" s="1"/>
      <x:c r="CB592" s="1"/>
      <x:c r="CC592" s="1"/>
      <x:c r="CD592" s="1"/>
      <x:c r="CE592" s="1"/>
      <x:c r="CF592" s="1"/>
    </x:row>
    <x:row r="593" ht="15.75" customHeight="1">
      <x:c r="A593" s="1"/>
      <x:c r="B593" s="105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  <x:c r="CA593" s="1"/>
      <x:c r="CB593" s="1"/>
      <x:c r="CC593" s="1"/>
      <x:c r="CD593" s="1"/>
      <x:c r="CE593" s="1"/>
      <x:c r="CF593" s="1"/>
    </x:row>
    <x:row r="594" ht="15.75" customHeight="1">
      <x:c r="A594" s="1"/>
      <x:c r="B594" s="105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  <x:c r="CA594" s="1"/>
      <x:c r="CB594" s="1"/>
      <x:c r="CC594" s="1"/>
      <x:c r="CD594" s="1"/>
      <x:c r="CE594" s="1"/>
      <x:c r="CF594" s="1"/>
    </x:row>
    <x:row r="595" ht="15.75" customHeight="1">
      <x:c r="A595" s="1"/>
      <x:c r="B595" s="105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  <x:c r="CA595" s="1"/>
      <x:c r="CB595" s="1"/>
      <x:c r="CC595" s="1"/>
      <x:c r="CD595" s="1"/>
      <x:c r="CE595" s="1"/>
      <x:c r="CF595" s="1"/>
    </x:row>
    <x:row r="596" ht="15.75" customHeight="1">
      <x:c r="A596" s="1"/>
      <x:c r="B596" s="105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</x:row>
    <x:row r="597" ht="15.75" customHeight="1">
      <x:c r="A597" s="1"/>
      <x:c r="B597" s="105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</x:row>
    <x:row r="598" ht="15.75" customHeight="1">
      <x:c r="A598" s="1"/>
      <x:c r="B598" s="105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  <x:c r="CA598" s="1"/>
      <x:c r="CB598" s="1"/>
      <x:c r="CC598" s="1"/>
      <x:c r="CD598" s="1"/>
      <x:c r="CE598" s="1"/>
      <x:c r="CF598" s="1"/>
    </x:row>
    <x:row r="599" ht="15.75" customHeight="1">
      <x:c r="A599" s="1"/>
      <x:c r="B599" s="105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  <x:c r="CA599" s="1"/>
      <x:c r="CB599" s="1"/>
      <x:c r="CC599" s="1"/>
      <x:c r="CD599" s="1"/>
      <x:c r="CE599" s="1"/>
      <x:c r="CF599" s="1"/>
    </x:row>
    <x:row r="600" ht="15.75" customHeight="1">
      <x:c r="A600" s="1"/>
      <x:c r="B600" s="105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  <x:c r="CA600" s="1"/>
      <x:c r="CB600" s="1"/>
      <x:c r="CC600" s="1"/>
      <x:c r="CD600" s="1"/>
      <x:c r="CE600" s="1"/>
      <x:c r="CF600" s="1"/>
    </x:row>
    <x:row r="601" ht="15.75" customHeight="1">
      <x:c r="A601" s="1"/>
      <x:c r="B601" s="105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  <x:c r="CA601" s="1"/>
      <x:c r="CB601" s="1"/>
      <x:c r="CC601" s="1"/>
      <x:c r="CD601" s="1"/>
      <x:c r="CE601" s="1"/>
      <x:c r="CF601" s="1"/>
    </x:row>
    <x:row r="602" ht="15.75" customHeight="1">
      <x:c r="A602" s="1"/>
      <x:c r="B602" s="105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  <x:c r="CA602" s="1"/>
      <x:c r="CB602" s="1"/>
      <x:c r="CC602" s="1"/>
      <x:c r="CD602" s="1"/>
      <x:c r="CE602" s="1"/>
      <x:c r="CF602" s="1"/>
    </x:row>
    <x:row r="603" ht="15.75" customHeight="1">
      <x:c r="A603" s="1"/>
      <x:c r="B603" s="105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  <x:c r="CA603" s="1"/>
      <x:c r="CB603" s="1"/>
      <x:c r="CC603" s="1"/>
      <x:c r="CD603" s="1"/>
      <x:c r="CE603" s="1"/>
      <x:c r="CF603" s="1"/>
    </x:row>
    <x:row r="604" ht="15.75" customHeight="1">
      <x:c r="A604" s="1"/>
      <x:c r="B604" s="105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  <x:c r="CA604" s="1"/>
      <x:c r="CB604" s="1"/>
      <x:c r="CC604" s="1"/>
      <x:c r="CD604" s="1"/>
      <x:c r="CE604" s="1"/>
      <x:c r="CF604" s="1"/>
    </x:row>
    <x:row r="605" ht="15.75" customHeight="1">
      <x:c r="A605" s="1"/>
      <x:c r="B605" s="105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  <x:c r="CA605" s="1"/>
      <x:c r="CB605" s="1"/>
      <x:c r="CC605" s="1"/>
      <x:c r="CD605" s="1"/>
      <x:c r="CE605" s="1"/>
      <x:c r="CF605" s="1"/>
    </x:row>
    <x:row r="606" ht="15.75" customHeight="1">
      <x:c r="A606" s="1"/>
      <x:c r="B606" s="105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  <x:c r="CA606" s="1"/>
      <x:c r="CB606" s="1"/>
      <x:c r="CC606" s="1"/>
      <x:c r="CD606" s="1"/>
      <x:c r="CE606" s="1"/>
      <x:c r="CF606" s="1"/>
    </x:row>
    <x:row r="607" ht="15.75" customHeight="1">
      <x:c r="A607" s="1"/>
      <x:c r="B607" s="105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  <x:c r="CA607" s="1"/>
      <x:c r="CB607" s="1"/>
      <x:c r="CC607" s="1"/>
      <x:c r="CD607" s="1"/>
      <x:c r="CE607" s="1"/>
      <x:c r="CF607" s="1"/>
    </x:row>
    <x:row r="608" ht="15.75" customHeight="1">
      <x:c r="A608" s="1"/>
      <x:c r="B608" s="105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  <x:c r="CA608" s="1"/>
      <x:c r="CB608" s="1"/>
      <x:c r="CC608" s="1"/>
      <x:c r="CD608" s="1"/>
      <x:c r="CE608" s="1"/>
      <x:c r="CF608" s="1"/>
    </x:row>
    <x:row r="609" ht="15.75" customHeight="1">
      <x:c r="A609" s="1"/>
      <x:c r="B609" s="105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  <x:c r="CA609" s="1"/>
      <x:c r="CB609" s="1"/>
      <x:c r="CC609" s="1"/>
      <x:c r="CD609" s="1"/>
      <x:c r="CE609" s="1"/>
      <x:c r="CF609" s="1"/>
    </x:row>
    <x:row r="610" ht="15.75" customHeight="1">
      <x:c r="A610" s="1"/>
      <x:c r="B610" s="105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  <x:c r="CA610" s="1"/>
      <x:c r="CB610" s="1"/>
      <x:c r="CC610" s="1"/>
      <x:c r="CD610" s="1"/>
      <x:c r="CE610" s="1"/>
      <x:c r="CF610" s="1"/>
    </x:row>
    <x:row r="611" ht="15.75" customHeight="1">
      <x:c r="A611" s="1"/>
      <x:c r="B611" s="105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  <x:c r="CA611" s="1"/>
      <x:c r="CB611" s="1"/>
      <x:c r="CC611" s="1"/>
      <x:c r="CD611" s="1"/>
      <x:c r="CE611" s="1"/>
      <x:c r="CF611" s="1"/>
    </x:row>
    <x:row r="612" ht="15.75" customHeight="1">
      <x:c r="A612" s="1"/>
      <x:c r="B612" s="105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  <x:c r="CA612" s="1"/>
      <x:c r="CB612" s="1"/>
      <x:c r="CC612" s="1"/>
      <x:c r="CD612" s="1"/>
      <x:c r="CE612" s="1"/>
      <x:c r="CF612" s="1"/>
    </x:row>
    <x:row r="613" ht="15.75" customHeight="1">
      <x:c r="A613" s="1"/>
      <x:c r="B613" s="105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  <x:c r="CA613" s="1"/>
      <x:c r="CB613" s="1"/>
      <x:c r="CC613" s="1"/>
      <x:c r="CD613" s="1"/>
      <x:c r="CE613" s="1"/>
      <x:c r="CF613" s="1"/>
    </x:row>
    <x:row r="614" ht="15.75" customHeight="1">
      <x:c r="A614" s="1"/>
      <x:c r="B614" s="105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  <x:c r="CA614" s="1"/>
      <x:c r="CB614" s="1"/>
      <x:c r="CC614" s="1"/>
      <x:c r="CD614" s="1"/>
      <x:c r="CE614" s="1"/>
      <x:c r="CF614" s="1"/>
    </x:row>
    <x:row r="615" ht="15.75" customHeight="1">
      <x:c r="A615" s="1"/>
      <x:c r="B615" s="105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  <x:c r="CA615" s="1"/>
      <x:c r="CB615" s="1"/>
      <x:c r="CC615" s="1"/>
      <x:c r="CD615" s="1"/>
      <x:c r="CE615" s="1"/>
      <x:c r="CF615" s="1"/>
    </x:row>
    <x:row r="616" ht="15.75" customHeight="1">
      <x:c r="A616" s="1"/>
      <x:c r="B616" s="105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  <x:c r="CA616" s="1"/>
      <x:c r="CB616" s="1"/>
      <x:c r="CC616" s="1"/>
      <x:c r="CD616" s="1"/>
      <x:c r="CE616" s="1"/>
      <x:c r="CF616" s="1"/>
    </x:row>
    <x:row r="617" ht="15.75" customHeight="1">
      <x:c r="A617" s="1"/>
      <x:c r="B617" s="105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  <x:c r="CA617" s="1"/>
      <x:c r="CB617" s="1"/>
      <x:c r="CC617" s="1"/>
      <x:c r="CD617" s="1"/>
      <x:c r="CE617" s="1"/>
      <x:c r="CF617" s="1"/>
    </x:row>
    <x:row r="618" ht="15.75" customHeight="1">
      <x:c r="A618" s="1"/>
      <x:c r="B618" s="105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  <x:c r="CA618" s="1"/>
      <x:c r="CB618" s="1"/>
      <x:c r="CC618" s="1"/>
      <x:c r="CD618" s="1"/>
      <x:c r="CE618" s="1"/>
      <x:c r="CF618" s="1"/>
    </x:row>
    <x:row r="619" ht="15.75" customHeight="1">
      <x:c r="A619" s="1"/>
      <x:c r="B619" s="105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  <x:c r="CA619" s="1"/>
      <x:c r="CB619" s="1"/>
      <x:c r="CC619" s="1"/>
      <x:c r="CD619" s="1"/>
      <x:c r="CE619" s="1"/>
      <x:c r="CF619" s="1"/>
    </x:row>
    <x:row r="620" ht="15.75" customHeight="1">
      <x:c r="A620" s="1"/>
      <x:c r="B620" s="105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  <x:c r="CA620" s="1"/>
      <x:c r="CB620" s="1"/>
      <x:c r="CC620" s="1"/>
      <x:c r="CD620" s="1"/>
      <x:c r="CE620" s="1"/>
      <x:c r="CF620" s="1"/>
    </x:row>
    <x:row r="621" ht="15.75" customHeight="1">
      <x:c r="A621" s="1"/>
      <x:c r="B621" s="105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  <x:c r="CA621" s="1"/>
      <x:c r="CB621" s="1"/>
      <x:c r="CC621" s="1"/>
      <x:c r="CD621" s="1"/>
      <x:c r="CE621" s="1"/>
      <x:c r="CF621" s="1"/>
    </x:row>
    <x:row r="622" ht="15.75" customHeight="1">
      <x:c r="A622" s="1"/>
      <x:c r="B622" s="105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  <x:c r="CA622" s="1"/>
      <x:c r="CB622" s="1"/>
      <x:c r="CC622" s="1"/>
      <x:c r="CD622" s="1"/>
      <x:c r="CE622" s="1"/>
      <x:c r="CF622" s="1"/>
    </x:row>
    <x:row r="623" ht="15.75" customHeight="1">
      <x:c r="A623" s="1"/>
      <x:c r="B623" s="105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  <x:c r="CA623" s="1"/>
      <x:c r="CB623" s="1"/>
      <x:c r="CC623" s="1"/>
      <x:c r="CD623" s="1"/>
      <x:c r="CE623" s="1"/>
      <x:c r="CF623" s="1"/>
    </x:row>
    <x:row r="624" ht="15.75" customHeight="1">
      <x:c r="A624" s="1"/>
      <x:c r="B624" s="105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  <x:c r="CA624" s="1"/>
      <x:c r="CB624" s="1"/>
      <x:c r="CC624" s="1"/>
      <x:c r="CD624" s="1"/>
      <x:c r="CE624" s="1"/>
      <x:c r="CF624" s="1"/>
    </x:row>
    <x:row r="625" ht="15.75" customHeight="1">
      <x:c r="A625" s="1"/>
      <x:c r="B625" s="105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  <x:c r="CA625" s="1"/>
      <x:c r="CB625" s="1"/>
      <x:c r="CC625" s="1"/>
      <x:c r="CD625" s="1"/>
      <x:c r="CE625" s="1"/>
      <x:c r="CF625" s="1"/>
    </x:row>
    <x:row r="626" ht="15.75" customHeight="1">
      <x:c r="A626" s="1"/>
      <x:c r="B626" s="105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  <x:c r="CA626" s="1"/>
      <x:c r="CB626" s="1"/>
      <x:c r="CC626" s="1"/>
      <x:c r="CD626" s="1"/>
      <x:c r="CE626" s="1"/>
      <x:c r="CF626" s="1"/>
    </x:row>
    <x:row r="627" ht="15.75" customHeight="1">
      <x:c r="A627" s="1"/>
      <x:c r="B627" s="105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  <x:c r="CA627" s="1"/>
      <x:c r="CB627" s="1"/>
      <x:c r="CC627" s="1"/>
      <x:c r="CD627" s="1"/>
      <x:c r="CE627" s="1"/>
      <x:c r="CF627" s="1"/>
    </x:row>
    <x:row r="628" ht="15.75" customHeight="1">
      <x:c r="A628" s="1"/>
      <x:c r="B628" s="105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  <x:c r="CA628" s="1"/>
      <x:c r="CB628" s="1"/>
      <x:c r="CC628" s="1"/>
      <x:c r="CD628" s="1"/>
      <x:c r="CE628" s="1"/>
      <x:c r="CF628" s="1"/>
    </x:row>
    <x:row r="629" ht="15.75" customHeight="1">
      <x:c r="A629" s="1"/>
      <x:c r="B629" s="105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  <x:c r="CA629" s="1"/>
      <x:c r="CB629" s="1"/>
      <x:c r="CC629" s="1"/>
      <x:c r="CD629" s="1"/>
      <x:c r="CE629" s="1"/>
      <x:c r="CF629" s="1"/>
    </x:row>
    <x:row r="630" ht="15.75" customHeight="1">
      <x:c r="A630" s="1"/>
      <x:c r="B630" s="105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  <x:c r="CA630" s="1"/>
      <x:c r="CB630" s="1"/>
      <x:c r="CC630" s="1"/>
      <x:c r="CD630" s="1"/>
      <x:c r="CE630" s="1"/>
      <x:c r="CF630" s="1"/>
    </x:row>
    <x:row r="631" ht="15.75" customHeight="1">
      <x:c r="A631" s="1"/>
      <x:c r="B631" s="105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  <x:c r="CA631" s="1"/>
      <x:c r="CB631" s="1"/>
      <x:c r="CC631" s="1"/>
      <x:c r="CD631" s="1"/>
      <x:c r="CE631" s="1"/>
      <x:c r="CF631" s="1"/>
    </x:row>
    <x:row r="632" ht="15.75" customHeight="1">
      <x:c r="A632" s="1"/>
      <x:c r="B632" s="105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  <x:c r="CA632" s="1"/>
      <x:c r="CB632" s="1"/>
      <x:c r="CC632" s="1"/>
      <x:c r="CD632" s="1"/>
      <x:c r="CE632" s="1"/>
      <x:c r="CF632" s="1"/>
    </x:row>
    <x:row r="633" ht="15.75" customHeight="1">
      <x:c r="A633" s="1"/>
      <x:c r="B633" s="105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  <x:c r="CA633" s="1"/>
      <x:c r="CB633" s="1"/>
      <x:c r="CC633" s="1"/>
      <x:c r="CD633" s="1"/>
      <x:c r="CE633" s="1"/>
      <x:c r="CF633" s="1"/>
    </x:row>
    <x:row r="634" ht="15.75" customHeight="1">
      <x:c r="A634" s="1"/>
      <x:c r="B634" s="105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  <x:c r="CA634" s="1"/>
      <x:c r="CB634" s="1"/>
      <x:c r="CC634" s="1"/>
      <x:c r="CD634" s="1"/>
      <x:c r="CE634" s="1"/>
      <x:c r="CF634" s="1"/>
    </x:row>
    <x:row r="635" ht="15.75" customHeight="1">
      <x:c r="A635" s="1"/>
      <x:c r="B635" s="105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  <x:c r="CA635" s="1"/>
      <x:c r="CB635" s="1"/>
      <x:c r="CC635" s="1"/>
      <x:c r="CD635" s="1"/>
      <x:c r="CE635" s="1"/>
      <x:c r="CF635" s="1"/>
    </x:row>
    <x:row r="636" ht="15.75" customHeight="1">
      <x:c r="A636" s="1"/>
      <x:c r="B636" s="105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  <x:c r="CA636" s="1"/>
      <x:c r="CB636" s="1"/>
      <x:c r="CC636" s="1"/>
      <x:c r="CD636" s="1"/>
      <x:c r="CE636" s="1"/>
      <x:c r="CF636" s="1"/>
    </x:row>
    <x:row r="637" ht="15.75" customHeight="1">
      <x:c r="A637" s="1"/>
      <x:c r="B637" s="105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  <x:c r="CA637" s="1"/>
      <x:c r="CB637" s="1"/>
      <x:c r="CC637" s="1"/>
      <x:c r="CD637" s="1"/>
      <x:c r="CE637" s="1"/>
      <x:c r="CF637" s="1"/>
    </x:row>
    <x:row r="638" ht="15.75" customHeight="1">
      <x:c r="A638" s="1"/>
      <x:c r="B638" s="105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  <x:c r="CA638" s="1"/>
      <x:c r="CB638" s="1"/>
      <x:c r="CC638" s="1"/>
      <x:c r="CD638" s="1"/>
      <x:c r="CE638" s="1"/>
      <x:c r="CF638" s="1"/>
    </x:row>
    <x:row r="639" ht="15.75" customHeight="1">
      <x:c r="A639" s="1"/>
      <x:c r="B639" s="105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  <x:c r="CA639" s="1"/>
      <x:c r="CB639" s="1"/>
      <x:c r="CC639" s="1"/>
      <x:c r="CD639" s="1"/>
      <x:c r="CE639" s="1"/>
      <x:c r="CF639" s="1"/>
    </x:row>
    <x:row r="640" ht="15.75" customHeight="1">
      <x:c r="A640" s="1"/>
      <x:c r="B640" s="105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  <x:c r="CA640" s="1"/>
      <x:c r="CB640" s="1"/>
      <x:c r="CC640" s="1"/>
      <x:c r="CD640" s="1"/>
      <x:c r="CE640" s="1"/>
      <x:c r="CF640" s="1"/>
    </x:row>
    <x:row r="641" ht="15.75" customHeight="1">
      <x:c r="A641" s="1"/>
      <x:c r="B641" s="105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  <x:c r="CA641" s="1"/>
      <x:c r="CB641" s="1"/>
      <x:c r="CC641" s="1"/>
      <x:c r="CD641" s="1"/>
      <x:c r="CE641" s="1"/>
      <x:c r="CF641" s="1"/>
    </x:row>
    <x:row r="642" ht="15.75" customHeight="1">
      <x:c r="A642" s="1"/>
      <x:c r="B642" s="105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  <x:c r="CA642" s="1"/>
      <x:c r="CB642" s="1"/>
      <x:c r="CC642" s="1"/>
      <x:c r="CD642" s="1"/>
      <x:c r="CE642" s="1"/>
      <x:c r="CF642" s="1"/>
    </x:row>
    <x:row r="643" ht="15.75" customHeight="1">
      <x:c r="A643" s="1"/>
      <x:c r="B643" s="105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  <x:c r="CA643" s="1"/>
      <x:c r="CB643" s="1"/>
      <x:c r="CC643" s="1"/>
      <x:c r="CD643" s="1"/>
      <x:c r="CE643" s="1"/>
      <x:c r="CF643" s="1"/>
    </x:row>
    <x:row r="644" ht="15.75" customHeight="1">
      <x:c r="A644" s="1"/>
      <x:c r="B644" s="105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  <x:c r="CA644" s="1"/>
      <x:c r="CB644" s="1"/>
      <x:c r="CC644" s="1"/>
      <x:c r="CD644" s="1"/>
      <x:c r="CE644" s="1"/>
      <x:c r="CF644" s="1"/>
    </x:row>
    <x:row r="645" ht="15.75" customHeight="1">
      <x:c r="A645" s="1"/>
      <x:c r="B645" s="105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  <x:c r="CA645" s="1"/>
      <x:c r="CB645" s="1"/>
      <x:c r="CC645" s="1"/>
      <x:c r="CD645" s="1"/>
      <x:c r="CE645" s="1"/>
      <x:c r="CF645" s="1"/>
    </x:row>
    <x:row r="646" ht="15.75" customHeight="1">
      <x:c r="A646" s="1"/>
      <x:c r="B646" s="105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  <x:c r="CA646" s="1"/>
      <x:c r="CB646" s="1"/>
      <x:c r="CC646" s="1"/>
      <x:c r="CD646" s="1"/>
      <x:c r="CE646" s="1"/>
      <x:c r="CF646" s="1"/>
    </x:row>
    <x:row r="647" ht="15.75" customHeight="1">
      <x:c r="A647" s="1"/>
      <x:c r="B647" s="105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  <x:c r="CA647" s="1"/>
      <x:c r="CB647" s="1"/>
      <x:c r="CC647" s="1"/>
      <x:c r="CD647" s="1"/>
      <x:c r="CE647" s="1"/>
      <x:c r="CF647" s="1"/>
    </x:row>
    <x:row r="648" ht="15.75" customHeight="1">
      <x:c r="A648" s="1"/>
      <x:c r="B648" s="105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  <x:c r="CA648" s="1"/>
      <x:c r="CB648" s="1"/>
      <x:c r="CC648" s="1"/>
      <x:c r="CD648" s="1"/>
      <x:c r="CE648" s="1"/>
      <x:c r="CF648" s="1"/>
    </x:row>
    <x:row r="649" ht="15.75" customHeight="1">
      <x:c r="A649" s="1"/>
      <x:c r="B649" s="105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  <x:c r="CA649" s="1"/>
      <x:c r="CB649" s="1"/>
      <x:c r="CC649" s="1"/>
      <x:c r="CD649" s="1"/>
      <x:c r="CE649" s="1"/>
      <x:c r="CF649" s="1"/>
    </x:row>
    <x:row r="650" ht="15.75" customHeight="1">
      <x:c r="A650" s="1"/>
      <x:c r="B650" s="105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  <x:c r="CA650" s="1"/>
      <x:c r="CB650" s="1"/>
      <x:c r="CC650" s="1"/>
      <x:c r="CD650" s="1"/>
      <x:c r="CE650" s="1"/>
      <x:c r="CF650" s="1"/>
    </x:row>
    <x:row r="651" ht="15.75" customHeight="1">
      <x:c r="A651" s="1"/>
      <x:c r="B651" s="105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  <x:c r="CA651" s="1"/>
      <x:c r="CB651" s="1"/>
      <x:c r="CC651" s="1"/>
      <x:c r="CD651" s="1"/>
      <x:c r="CE651" s="1"/>
      <x:c r="CF651" s="1"/>
    </x:row>
    <x:row r="652" ht="15.75" customHeight="1">
      <x:c r="A652" s="1"/>
      <x:c r="B652" s="105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  <x:c r="CA652" s="1"/>
      <x:c r="CB652" s="1"/>
      <x:c r="CC652" s="1"/>
      <x:c r="CD652" s="1"/>
      <x:c r="CE652" s="1"/>
      <x:c r="CF652" s="1"/>
    </x:row>
    <x:row r="653" ht="15.75" customHeight="1">
      <x:c r="A653" s="1"/>
      <x:c r="B653" s="105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  <x:c r="CA653" s="1"/>
      <x:c r="CB653" s="1"/>
      <x:c r="CC653" s="1"/>
      <x:c r="CD653" s="1"/>
      <x:c r="CE653" s="1"/>
      <x:c r="CF653" s="1"/>
    </x:row>
    <x:row r="654" ht="15.75" customHeight="1">
      <x:c r="A654" s="1"/>
      <x:c r="B654" s="105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  <x:c r="CA654" s="1"/>
      <x:c r="CB654" s="1"/>
      <x:c r="CC654" s="1"/>
      <x:c r="CD654" s="1"/>
      <x:c r="CE654" s="1"/>
      <x:c r="CF654" s="1"/>
    </x:row>
    <x:row r="655" ht="15.75" customHeight="1">
      <x:c r="A655" s="1"/>
      <x:c r="B655" s="105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  <x:c r="CA655" s="1"/>
      <x:c r="CB655" s="1"/>
      <x:c r="CC655" s="1"/>
      <x:c r="CD655" s="1"/>
      <x:c r="CE655" s="1"/>
      <x:c r="CF655" s="1"/>
    </x:row>
    <x:row r="656" ht="15.75" customHeight="1">
      <x:c r="A656" s="1"/>
      <x:c r="B656" s="105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  <x:c r="CA656" s="1"/>
      <x:c r="CB656" s="1"/>
      <x:c r="CC656" s="1"/>
      <x:c r="CD656" s="1"/>
      <x:c r="CE656" s="1"/>
      <x:c r="CF656" s="1"/>
    </x:row>
    <x:row r="657" ht="15.75" customHeight="1">
      <x:c r="A657" s="1"/>
      <x:c r="B657" s="105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  <x:c r="CA657" s="1"/>
      <x:c r="CB657" s="1"/>
      <x:c r="CC657" s="1"/>
      <x:c r="CD657" s="1"/>
      <x:c r="CE657" s="1"/>
      <x:c r="CF657" s="1"/>
    </x:row>
    <x:row r="658" ht="15.75" customHeight="1">
      <x:c r="A658" s="1"/>
      <x:c r="B658" s="105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  <x:c r="CA658" s="1"/>
      <x:c r="CB658" s="1"/>
      <x:c r="CC658" s="1"/>
      <x:c r="CD658" s="1"/>
      <x:c r="CE658" s="1"/>
      <x:c r="CF658" s="1"/>
    </x:row>
    <x:row r="659" ht="15.75" customHeight="1">
      <x:c r="A659" s="1"/>
      <x:c r="B659" s="105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  <x:c r="CA659" s="1"/>
      <x:c r="CB659" s="1"/>
      <x:c r="CC659" s="1"/>
      <x:c r="CD659" s="1"/>
      <x:c r="CE659" s="1"/>
      <x:c r="CF659" s="1"/>
    </x:row>
    <x:row r="660" ht="15.75" customHeight="1">
      <x:c r="A660" s="1"/>
      <x:c r="B660" s="105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  <x:c r="CA660" s="1"/>
      <x:c r="CB660" s="1"/>
      <x:c r="CC660" s="1"/>
      <x:c r="CD660" s="1"/>
      <x:c r="CE660" s="1"/>
      <x:c r="CF660" s="1"/>
    </x:row>
    <x:row r="661" ht="15.75" customHeight="1">
      <x:c r="A661" s="1"/>
      <x:c r="B661" s="105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  <x:c r="CA661" s="1"/>
      <x:c r="CB661" s="1"/>
      <x:c r="CC661" s="1"/>
      <x:c r="CD661" s="1"/>
      <x:c r="CE661" s="1"/>
      <x:c r="CF661" s="1"/>
    </x:row>
    <x:row r="662" ht="15.75" customHeight="1">
      <x:c r="A662" s="1"/>
      <x:c r="B662" s="105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  <x:c r="CA662" s="1"/>
      <x:c r="CB662" s="1"/>
      <x:c r="CC662" s="1"/>
      <x:c r="CD662" s="1"/>
      <x:c r="CE662" s="1"/>
      <x:c r="CF662" s="1"/>
    </x:row>
    <x:row r="663" ht="15.75" customHeight="1">
      <x:c r="A663" s="1"/>
      <x:c r="B663" s="105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  <x:c r="CA663" s="1"/>
      <x:c r="CB663" s="1"/>
      <x:c r="CC663" s="1"/>
      <x:c r="CD663" s="1"/>
      <x:c r="CE663" s="1"/>
      <x:c r="CF663" s="1"/>
    </x:row>
    <x:row r="664" ht="15.75" customHeight="1">
      <x:c r="A664" s="1"/>
      <x:c r="B664" s="105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  <x:c r="CA664" s="1"/>
      <x:c r="CB664" s="1"/>
      <x:c r="CC664" s="1"/>
      <x:c r="CD664" s="1"/>
      <x:c r="CE664" s="1"/>
      <x:c r="CF664" s="1"/>
    </x:row>
    <x:row r="665" ht="15.75" customHeight="1">
      <x:c r="A665" s="1"/>
      <x:c r="B665" s="105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  <x:c r="CA665" s="1"/>
      <x:c r="CB665" s="1"/>
      <x:c r="CC665" s="1"/>
      <x:c r="CD665" s="1"/>
      <x:c r="CE665" s="1"/>
      <x:c r="CF665" s="1"/>
    </x:row>
    <x:row r="666" ht="15.75" customHeight="1">
      <x:c r="A666" s="1"/>
      <x:c r="B666" s="105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  <x:c r="CA666" s="1"/>
      <x:c r="CB666" s="1"/>
      <x:c r="CC666" s="1"/>
      <x:c r="CD666" s="1"/>
      <x:c r="CE666" s="1"/>
      <x:c r="CF666" s="1"/>
    </x:row>
    <x:row r="667" ht="15.75" customHeight="1">
      <x:c r="A667" s="1"/>
      <x:c r="B667" s="105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  <x:c r="CA667" s="1"/>
      <x:c r="CB667" s="1"/>
      <x:c r="CC667" s="1"/>
      <x:c r="CD667" s="1"/>
      <x:c r="CE667" s="1"/>
      <x:c r="CF667" s="1"/>
    </x:row>
    <x:row r="668" ht="15.75" customHeight="1">
      <x:c r="A668" s="1"/>
      <x:c r="B668" s="105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  <x:c r="CA668" s="1"/>
      <x:c r="CB668" s="1"/>
      <x:c r="CC668" s="1"/>
      <x:c r="CD668" s="1"/>
      <x:c r="CE668" s="1"/>
      <x:c r="CF668" s="1"/>
    </x:row>
    <x:row r="669" ht="15.75" customHeight="1">
      <x:c r="A669" s="1"/>
      <x:c r="B669" s="105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  <x:c r="CA669" s="1"/>
      <x:c r="CB669" s="1"/>
      <x:c r="CC669" s="1"/>
      <x:c r="CD669" s="1"/>
      <x:c r="CE669" s="1"/>
      <x:c r="CF669" s="1"/>
    </x:row>
    <x:row r="670" ht="15.75" customHeight="1">
      <x:c r="A670" s="1"/>
      <x:c r="B670" s="105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  <x:c r="CA670" s="1"/>
      <x:c r="CB670" s="1"/>
      <x:c r="CC670" s="1"/>
      <x:c r="CD670" s="1"/>
      <x:c r="CE670" s="1"/>
      <x:c r="CF670" s="1"/>
    </x:row>
    <x:row r="671" ht="15.75" customHeight="1">
      <x:c r="A671" s="1"/>
      <x:c r="B671" s="105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  <x:c r="CA671" s="1"/>
      <x:c r="CB671" s="1"/>
      <x:c r="CC671" s="1"/>
      <x:c r="CD671" s="1"/>
      <x:c r="CE671" s="1"/>
      <x:c r="CF671" s="1"/>
    </x:row>
    <x:row r="672" ht="15.75" customHeight="1">
      <x:c r="A672" s="1"/>
      <x:c r="B672" s="105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  <x:c r="CA672" s="1"/>
      <x:c r="CB672" s="1"/>
      <x:c r="CC672" s="1"/>
      <x:c r="CD672" s="1"/>
      <x:c r="CE672" s="1"/>
      <x:c r="CF672" s="1"/>
    </x:row>
    <x:row r="673" ht="15.75" customHeight="1">
      <x:c r="A673" s="1"/>
      <x:c r="B673" s="105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  <x:c r="CA673" s="1"/>
      <x:c r="CB673" s="1"/>
      <x:c r="CC673" s="1"/>
      <x:c r="CD673" s="1"/>
      <x:c r="CE673" s="1"/>
      <x:c r="CF673" s="1"/>
    </x:row>
    <x:row r="674" ht="15.75" customHeight="1">
      <x:c r="A674" s="1"/>
      <x:c r="B674" s="105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  <x:c r="CA674" s="1"/>
      <x:c r="CB674" s="1"/>
      <x:c r="CC674" s="1"/>
      <x:c r="CD674" s="1"/>
      <x:c r="CE674" s="1"/>
      <x:c r="CF674" s="1"/>
    </x:row>
    <x:row r="675" ht="15.75" customHeight="1">
      <x:c r="A675" s="1"/>
      <x:c r="B675" s="105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  <x:c r="CA675" s="1"/>
      <x:c r="CB675" s="1"/>
      <x:c r="CC675" s="1"/>
      <x:c r="CD675" s="1"/>
      <x:c r="CE675" s="1"/>
      <x:c r="CF675" s="1"/>
    </x:row>
    <x:row r="676" ht="15.75" customHeight="1">
      <x:c r="A676" s="1"/>
      <x:c r="B676" s="105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  <x:c r="CA676" s="1"/>
      <x:c r="CB676" s="1"/>
      <x:c r="CC676" s="1"/>
      <x:c r="CD676" s="1"/>
      <x:c r="CE676" s="1"/>
      <x:c r="CF676" s="1"/>
    </x:row>
    <x:row r="677" ht="15.75" customHeight="1">
      <x:c r="A677" s="1"/>
      <x:c r="B677" s="105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  <x:c r="CA677" s="1"/>
      <x:c r="CB677" s="1"/>
      <x:c r="CC677" s="1"/>
      <x:c r="CD677" s="1"/>
      <x:c r="CE677" s="1"/>
      <x:c r="CF677" s="1"/>
    </x:row>
    <x:row r="678" ht="15.75" customHeight="1">
      <x:c r="A678" s="1"/>
      <x:c r="B678" s="105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  <x:c r="CA678" s="1"/>
      <x:c r="CB678" s="1"/>
      <x:c r="CC678" s="1"/>
      <x:c r="CD678" s="1"/>
      <x:c r="CE678" s="1"/>
      <x:c r="CF678" s="1"/>
    </x:row>
    <x:row r="679" ht="15.75" customHeight="1">
      <x:c r="A679" s="1"/>
      <x:c r="B679" s="105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  <x:c r="CA679" s="1"/>
      <x:c r="CB679" s="1"/>
      <x:c r="CC679" s="1"/>
      <x:c r="CD679" s="1"/>
      <x:c r="CE679" s="1"/>
      <x:c r="CF679" s="1"/>
    </x:row>
    <x:row r="680" ht="15.75" customHeight="1">
      <x:c r="A680" s="1"/>
      <x:c r="B680" s="105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  <x:c r="CA680" s="1"/>
      <x:c r="CB680" s="1"/>
      <x:c r="CC680" s="1"/>
      <x:c r="CD680" s="1"/>
      <x:c r="CE680" s="1"/>
      <x:c r="CF680" s="1"/>
    </x:row>
    <x:row r="681" ht="15.75" customHeight="1">
      <x:c r="A681" s="1"/>
      <x:c r="B681" s="105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  <x:c r="CA681" s="1"/>
      <x:c r="CB681" s="1"/>
      <x:c r="CC681" s="1"/>
      <x:c r="CD681" s="1"/>
      <x:c r="CE681" s="1"/>
      <x:c r="CF681" s="1"/>
    </x:row>
    <x:row r="682" ht="15.75" customHeight="1">
      <x:c r="A682" s="1"/>
      <x:c r="B682" s="105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  <x:c r="CA682" s="1"/>
      <x:c r="CB682" s="1"/>
      <x:c r="CC682" s="1"/>
      <x:c r="CD682" s="1"/>
      <x:c r="CE682" s="1"/>
      <x:c r="CF682" s="1"/>
    </x:row>
    <x:row r="683" ht="15.75" customHeight="1">
      <x:c r="A683" s="1"/>
      <x:c r="B683" s="105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  <x:c r="CA683" s="1"/>
      <x:c r="CB683" s="1"/>
      <x:c r="CC683" s="1"/>
      <x:c r="CD683" s="1"/>
      <x:c r="CE683" s="1"/>
      <x:c r="CF683" s="1"/>
    </x:row>
    <x:row r="684" ht="15.75" customHeight="1">
      <x:c r="A684" s="1"/>
      <x:c r="B684" s="105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  <x:c r="CA684" s="1"/>
      <x:c r="CB684" s="1"/>
      <x:c r="CC684" s="1"/>
      <x:c r="CD684" s="1"/>
      <x:c r="CE684" s="1"/>
      <x:c r="CF684" s="1"/>
    </x:row>
    <x:row r="685" ht="15.75" customHeight="1">
      <x:c r="A685" s="1"/>
      <x:c r="B685" s="105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  <x:c r="CA685" s="1"/>
      <x:c r="CB685" s="1"/>
      <x:c r="CC685" s="1"/>
      <x:c r="CD685" s="1"/>
      <x:c r="CE685" s="1"/>
      <x:c r="CF685" s="1"/>
    </x:row>
    <x:row r="686" ht="15.75" customHeight="1">
      <x:c r="A686" s="1"/>
      <x:c r="B686" s="105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  <x:c r="CA686" s="1"/>
      <x:c r="CB686" s="1"/>
      <x:c r="CC686" s="1"/>
      <x:c r="CD686" s="1"/>
      <x:c r="CE686" s="1"/>
      <x:c r="CF686" s="1"/>
    </x:row>
    <x:row r="687" ht="15.75" customHeight="1">
      <x:c r="A687" s="1"/>
      <x:c r="B687" s="105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  <x:c r="CA687" s="1"/>
      <x:c r="CB687" s="1"/>
      <x:c r="CC687" s="1"/>
      <x:c r="CD687" s="1"/>
      <x:c r="CE687" s="1"/>
      <x:c r="CF687" s="1"/>
    </x:row>
    <x:row r="688" ht="15.75" customHeight="1">
      <x:c r="A688" s="1"/>
      <x:c r="B688" s="105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  <x:c r="CA688" s="1"/>
      <x:c r="CB688" s="1"/>
      <x:c r="CC688" s="1"/>
      <x:c r="CD688" s="1"/>
      <x:c r="CE688" s="1"/>
      <x:c r="CF688" s="1"/>
    </x:row>
    <x:row r="689" ht="15.75" customHeight="1">
      <x:c r="A689" s="1"/>
      <x:c r="B689" s="105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</x:row>
    <x:row r="690" ht="15.75" customHeight="1">
      <x:c r="A690" s="1"/>
      <x:c r="B690" s="105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</x:row>
    <x:row r="691" ht="15.75" customHeight="1">
      <x:c r="A691" s="1"/>
      <x:c r="B691" s="105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</x:row>
    <x:row r="692" ht="15.75" customHeight="1">
      <x:c r="A692" s="1"/>
      <x:c r="B692" s="105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</x:row>
    <x:row r="693" ht="15.75" customHeight="1">
      <x:c r="A693" s="1"/>
      <x:c r="B693" s="105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</x:row>
    <x:row r="694" ht="15.75" customHeight="1">
      <x:c r="A694" s="1"/>
      <x:c r="B694" s="105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</x:row>
    <x:row r="695" ht="15.75" customHeight="1">
      <x:c r="A695" s="1"/>
      <x:c r="B695" s="105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  <x:c r="CA695" s="1"/>
      <x:c r="CB695" s="1"/>
      <x:c r="CC695" s="1"/>
      <x:c r="CD695" s="1"/>
      <x:c r="CE695" s="1"/>
      <x:c r="CF695" s="1"/>
    </x:row>
    <x:row r="696" ht="15.75" customHeight="1">
      <x:c r="A696" s="1"/>
      <x:c r="B696" s="105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  <x:c r="CA696" s="1"/>
      <x:c r="CB696" s="1"/>
      <x:c r="CC696" s="1"/>
      <x:c r="CD696" s="1"/>
      <x:c r="CE696" s="1"/>
      <x:c r="CF696" s="1"/>
    </x:row>
    <x:row r="697" ht="15.75" customHeight="1">
      <x:c r="A697" s="1"/>
      <x:c r="B697" s="105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  <x:c r="CA697" s="1"/>
      <x:c r="CB697" s="1"/>
      <x:c r="CC697" s="1"/>
      <x:c r="CD697" s="1"/>
      <x:c r="CE697" s="1"/>
      <x:c r="CF697" s="1"/>
    </x:row>
    <x:row r="698" ht="15.75" customHeight="1">
      <x:c r="A698" s="1"/>
      <x:c r="B698" s="105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  <x:c r="CA698" s="1"/>
      <x:c r="CB698" s="1"/>
      <x:c r="CC698" s="1"/>
      <x:c r="CD698" s="1"/>
      <x:c r="CE698" s="1"/>
      <x:c r="CF698" s="1"/>
    </x:row>
    <x:row r="699" ht="15.75" customHeight="1">
      <x:c r="A699" s="1"/>
      <x:c r="B699" s="105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  <x:c r="CA699" s="1"/>
      <x:c r="CB699" s="1"/>
      <x:c r="CC699" s="1"/>
      <x:c r="CD699" s="1"/>
      <x:c r="CE699" s="1"/>
      <x:c r="CF699" s="1"/>
    </x:row>
    <x:row r="700" ht="15.75" customHeight="1">
      <x:c r="A700" s="1"/>
      <x:c r="B700" s="105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  <x:c r="CA700" s="1"/>
      <x:c r="CB700" s="1"/>
      <x:c r="CC700" s="1"/>
      <x:c r="CD700" s="1"/>
      <x:c r="CE700" s="1"/>
      <x:c r="CF700" s="1"/>
    </x:row>
    <x:row r="701" ht="15.75" customHeight="1">
      <x:c r="A701" s="1"/>
      <x:c r="B701" s="105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  <x:c r="CA701" s="1"/>
      <x:c r="CB701" s="1"/>
      <x:c r="CC701" s="1"/>
      <x:c r="CD701" s="1"/>
      <x:c r="CE701" s="1"/>
      <x:c r="CF701" s="1"/>
    </x:row>
    <x:row r="702" ht="15.75" customHeight="1">
      <x:c r="A702" s="1"/>
      <x:c r="B702" s="105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  <x:c r="CA702" s="1"/>
      <x:c r="CB702" s="1"/>
      <x:c r="CC702" s="1"/>
      <x:c r="CD702" s="1"/>
      <x:c r="CE702" s="1"/>
      <x:c r="CF702" s="1"/>
    </x:row>
    <x:row r="703" ht="15.75" customHeight="1">
      <x:c r="A703" s="1"/>
      <x:c r="B703" s="105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  <x:c r="CA703" s="1"/>
      <x:c r="CB703" s="1"/>
      <x:c r="CC703" s="1"/>
      <x:c r="CD703" s="1"/>
      <x:c r="CE703" s="1"/>
      <x:c r="CF703" s="1"/>
    </x:row>
    <x:row r="704" ht="15.75" customHeight="1">
      <x:c r="A704" s="1"/>
      <x:c r="B704" s="105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  <x:c r="CA704" s="1"/>
      <x:c r="CB704" s="1"/>
      <x:c r="CC704" s="1"/>
      <x:c r="CD704" s="1"/>
      <x:c r="CE704" s="1"/>
      <x:c r="CF704" s="1"/>
    </x:row>
    <x:row r="705" ht="15.75" customHeight="1">
      <x:c r="A705" s="1"/>
      <x:c r="B705" s="105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  <x:c r="CA705" s="1"/>
      <x:c r="CB705" s="1"/>
      <x:c r="CC705" s="1"/>
      <x:c r="CD705" s="1"/>
      <x:c r="CE705" s="1"/>
      <x:c r="CF705" s="1"/>
    </x:row>
    <x:row r="706" ht="15.75" customHeight="1">
      <x:c r="A706" s="1"/>
      <x:c r="B706" s="105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  <x:c r="CA706" s="1"/>
      <x:c r="CB706" s="1"/>
      <x:c r="CC706" s="1"/>
      <x:c r="CD706" s="1"/>
      <x:c r="CE706" s="1"/>
      <x:c r="CF706" s="1"/>
    </x:row>
    <x:row r="707" ht="15.75" customHeight="1">
      <x:c r="A707" s="1"/>
      <x:c r="B707" s="105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  <x:c r="CA707" s="1"/>
      <x:c r="CB707" s="1"/>
      <x:c r="CC707" s="1"/>
      <x:c r="CD707" s="1"/>
      <x:c r="CE707" s="1"/>
      <x:c r="CF707" s="1"/>
    </x:row>
    <x:row r="708" ht="15.75" customHeight="1">
      <x:c r="A708" s="1"/>
      <x:c r="B708" s="105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  <x:c r="CA708" s="1"/>
      <x:c r="CB708" s="1"/>
      <x:c r="CC708" s="1"/>
      <x:c r="CD708" s="1"/>
      <x:c r="CE708" s="1"/>
      <x:c r="CF708" s="1"/>
    </x:row>
    <x:row r="709" ht="15.75" customHeight="1">
      <x:c r="A709" s="1"/>
      <x:c r="B709" s="105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  <x:c r="CA709" s="1"/>
      <x:c r="CB709" s="1"/>
      <x:c r="CC709" s="1"/>
      <x:c r="CD709" s="1"/>
      <x:c r="CE709" s="1"/>
      <x:c r="CF709" s="1"/>
    </x:row>
    <x:row r="710" ht="15.75" customHeight="1">
      <x:c r="A710" s="1"/>
      <x:c r="B710" s="105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  <x:c r="CA710" s="1"/>
      <x:c r="CB710" s="1"/>
      <x:c r="CC710" s="1"/>
      <x:c r="CD710" s="1"/>
      <x:c r="CE710" s="1"/>
      <x:c r="CF710" s="1"/>
    </x:row>
    <x:row r="711" ht="15.75" customHeight="1">
      <x:c r="A711" s="1"/>
      <x:c r="B711" s="105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  <x:c r="CA711" s="1"/>
      <x:c r="CB711" s="1"/>
      <x:c r="CC711" s="1"/>
      <x:c r="CD711" s="1"/>
      <x:c r="CE711" s="1"/>
      <x:c r="CF711" s="1"/>
    </x:row>
    <x:row r="712" ht="15.75" customHeight="1">
      <x:c r="A712" s="1"/>
      <x:c r="B712" s="105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  <x:c r="CA712" s="1"/>
      <x:c r="CB712" s="1"/>
      <x:c r="CC712" s="1"/>
      <x:c r="CD712" s="1"/>
      <x:c r="CE712" s="1"/>
      <x:c r="CF712" s="1"/>
    </x:row>
    <x:row r="713" ht="15.75" customHeight="1">
      <x:c r="A713" s="1"/>
      <x:c r="B713" s="105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  <x:c r="CA713" s="1"/>
      <x:c r="CB713" s="1"/>
      <x:c r="CC713" s="1"/>
      <x:c r="CD713" s="1"/>
      <x:c r="CE713" s="1"/>
      <x:c r="CF713" s="1"/>
    </x:row>
    <x:row r="714" ht="15.75" customHeight="1">
      <x:c r="A714" s="1"/>
      <x:c r="B714" s="105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  <x:c r="CA714" s="1"/>
      <x:c r="CB714" s="1"/>
      <x:c r="CC714" s="1"/>
      <x:c r="CD714" s="1"/>
      <x:c r="CE714" s="1"/>
      <x:c r="CF714" s="1"/>
    </x:row>
    <x:row r="715" ht="15.75" customHeight="1">
      <x:c r="A715" s="1"/>
      <x:c r="B715" s="105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  <x:c r="CA715" s="1"/>
      <x:c r="CB715" s="1"/>
      <x:c r="CC715" s="1"/>
      <x:c r="CD715" s="1"/>
      <x:c r="CE715" s="1"/>
      <x:c r="CF715" s="1"/>
    </x:row>
    <x:row r="716" ht="15.75" customHeight="1">
      <x:c r="A716" s="1"/>
      <x:c r="B716" s="105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  <x:c r="CA716" s="1"/>
      <x:c r="CB716" s="1"/>
      <x:c r="CC716" s="1"/>
      <x:c r="CD716" s="1"/>
      <x:c r="CE716" s="1"/>
      <x:c r="CF716" s="1"/>
    </x:row>
    <x:row r="717" ht="15.75" customHeight="1">
      <x:c r="A717" s="1"/>
      <x:c r="B717" s="105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  <x:c r="CA717" s="1"/>
      <x:c r="CB717" s="1"/>
      <x:c r="CC717" s="1"/>
      <x:c r="CD717" s="1"/>
      <x:c r="CE717" s="1"/>
      <x:c r="CF717" s="1"/>
    </x:row>
    <x:row r="718" ht="15.75" customHeight="1">
      <x:c r="A718" s="1"/>
      <x:c r="B718" s="105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  <x:c r="CA718" s="1"/>
      <x:c r="CB718" s="1"/>
      <x:c r="CC718" s="1"/>
      <x:c r="CD718" s="1"/>
      <x:c r="CE718" s="1"/>
      <x:c r="CF718" s="1"/>
    </x:row>
    <x:row r="719" ht="15.75" customHeight="1">
      <x:c r="A719" s="1"/>
      <x:c r="B719" s="105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  <x:c r="CA719" s="1"/>
      <x:c r="CB719" s="1"/>
      <x:c r="CC719" s="1"/>
      <x:c r="CD719" s="1"/>
      <x:c r="CE719" s="1"/>
      <x:c r="CF719" s="1"/>
    </x:row>
    <x:row r="720" ht="15.75" customHeight="1">
      <x:c r="A720" s="1"/>
      <x:c r="B720" s="105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  <x:c r="CA720" s="1"/>
      <x:c r="CB720" s="1"/>
      <x:c r="CC720" s="1"/>
      <x:c r="CD720" s="1"/>
      <x:c r="CE720" s="1"/>
      <x:c r="CF720" s="1"/>
    </x:row>
    <x:row r="721" ht="15.75" customHeight="1">
      <x:c r="A721" s="1"/>
      <x:c r="B721" s="105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  <x:c r="CA721" s="1"/>
      <x:c r="CB721" s="1"/>
      <x:c r="CC721" s="1"/>
      <x:c r="CD721" s="1"/>
      <x:c r="CE721" s="1"/>
      <x:c r="CF721" s="1"/>
    </x:row>
    <x:row r="722" ht="15.75" customHeight="1">
      <x:c r="A722" s="1"/>
      <x:c r="B722" s="105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  <x:c r="CA722" s="1"/>
      <x:c r="CB722" s="1"/>
      <x:c r="CC722" s="1"/>
      <x:c r="CD722" s="1"/>
      <x:c r="CE722" s="1"/>
      <x:c r="CF722" s="1"/>
    </x:row>
    <x:row r="723" ht="15.75" customHeight="1">
      <x:c r="A723" s="1"/>
      <x:c r="B723" s="105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</x:row>
    <x:row r="724" ht="15.75" customHeight="1">
      <x:c r="A724" s="1"/>
      <x:c r="B724" s="105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  <x:c r="CA724" s="1"/>
      <x:c r="CB724" s="1"/>
      <x:c r="CC724" s="1"/>
      <x:c r="CD724" s="1"/>
      <x:c r="CE724" s="1"/>
      <x:c r="CF724" s="1"/>
    </x:row>
    <x:row r="725" ht="15.75" customHeight="1">
      <x:c r="A725" s="1"/>
      <x:c r="B725" s="105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</x:row>
    <x:row r="726" ht="15.75" customHeight="1">
      <x:c r="A726" s="1"/>
      <x:c r="B726" s="105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</x:row>
    <x:row r="727" ht="15.75" customHeight="1">
      <x:c r="A727" s="1"/>
      <x:c r="B727" s="105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</x:row>
    <x:row r="728" ht="15.75" customHeight="1">
      <x:c r="A728" s="1"/>
      <x:c r="B728" s="105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</x:row>
    <x:row r="729" ht="15.75" customHeight="1">
      <x:c r="A729" s="1"/>
      <x:c r="B729" s="105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  <x:c r="CA729" s="1"/>
      <x:c r="CB729" s="1"/>
      <x:c r="CC729" s="1"/>
      <x:c r="CD729" s="1"/>
      <x:c r="CE729" s="1"/>
      <x:c r="CF729" s="1"/>
    </x:row>
    <x:row r="730" ht="15.75" customHeight="1">
      <x:c r="A730" s="1"/>
      <x:c r="B730" s="105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  <x:c r="CA730" s="1"/>
      <x:c r="CB730" s="1"/>
      <x:c r="CC730" s="1"/>
      <x:c r="CD730" s="1"/>
      <x:c r="CE730" s="1"/>
      <x:c r="CF730" s="1"/>
    </x:row>
    <x:row r="731" ht="15.75" customHeight="1">
      <x:c r="A731" s="1"/>
      <x:c r="B731" s="105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  <x:c r="CA731" s="1"/>
      <x:c r="CB731" s="1"/>
      <x:c r="CC731" s="1"/>
      <x:c r="CD731" s="1"/>
      <x:c r="CE731" s="1"/>
      <x:c r="CF731" s="1"/>
    </x:row>
    <x:row r="732" ht="15.75" customHeight="1">
      <x:c r="A732" s="1"/>
      <x:c r="B732" s="105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  <x:c r="CA732" s="1"/>
      <x:c r="CB732" s="1"/>
      <x:c r="CC732" s="1"/>
      <x:c r="CD732" s="1"/>
      <x:c r="CE732" s="1"/>
      <x:c r="CF732" s="1"/>
    </x:row>
    <x:row r="733" ht="15.75" customHeight="1">
      <x:c r="A733" s="1"/>
      <x:c r="B733" s="105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  <x:c r="CA733" s="1"/>
      <x:c r="CB733" s="1"/>
      <x:c r="CC733" s="1"/>
      <x:c r="CD733" s="1"/>
      <x:c r="CE733" s="1"/>
      <x:c r="CF733" s="1"/>
    </x:row>
    <x:row r="734" ht="15.75" customHeight="1">
      <x:c r="A734" s="1"/>
      <x:c r="B734" s="105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  <x:c r="CA734" s="1"/>
      <x:c r="CB734" s="1"/>
      <x:c r="CC734" s="1"/>
      <x:c r="CD734" s="1"/>
      <x:c r="CE734" s="1"/>
      <x:c r="CF734" s="1"/>
    </x:row>
    <x:row r="735" ht="15.75" customHeight="1">
      <x:c r="A735" s="1"/>
      <x:c r="B735" s="105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  <x:c r="CA735" s="1"/>
      <x:c r="CB735" s="1"/>
      <x:c r="CC735" s="1"/>
      <x:c r="CD735" s="1"/>
      <x:c r="CE735" s="1"/>
      <x:c r="CF735" s="1"/>
    </x:row>
    <x:row r="736" ht="15.75" customHeight="1">
      <x:c r="A736" s="1"/>
      <x:c r="B736" s="105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  <x:c r="CA736" s="1"/>
      <x:c r="CB736" s="1"/>
      <x:c r="CC736" s="1"/>
      <x:c r="CD736" s="1"/>
      <x:c r="CE736" s="1"/>
      <x:c r="CF736" s="1"/>
    </x:row>
    <x:row r="737" ht="15.75" customHeight="1">
      <x:c r="A737" s="1"/>
      <x:c r="B737" s="105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  <x:c r="CA737" s="1"/>
      <x:c r="CB737" s="1"/>
      <x:c r="CC737" s="1"/>
      <x:c r="CD737" s="1"/>
      <x:c r="CE737" s="1"/>
      <x:c r="CF737" s="1"/>
    </x:row>
    <x:row r="738" ht="15.75" customHeight="1">
      <x:c r="A738" s="1"/>
      <x:c r="B738" s="105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  <x:c r="CA738" s="1"/>
      <x:c r="CB738" s="1"/>
      <x:c r="CC738" s="1"/>
      <x:c r="CD738" s="1"/>
      <x:c r="CE738" s="1"/>
      <x:c r="CF738" s="1"/>
    </x:row>
    <x:row r="739" ht="15.75" customHeight="1">
      <x:c r="A739" s="1"/>
      <x:c r="B739" s="105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  <x:c r="CA739" s="1"/>
      <x:c r="CB739" s="1"/>
      <x:c r="CC739" s="1"/>
      <x:c r="CD739" s="1"/>
      <x:c r="CE739" s="1"/>
      <x:c r="CF739" s="1"/>
    </x:row>
    <x:row r="740" ht="15.75" customHeight="1">
      <x:c r="A740" s="1"/>
      <x:c r="B740" s="105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  <x:c r="CA740" s="1"/>
      <x:c r="CB740" s="1"/>
      <x:c r="CC740" s="1"/>
      <x:c r="CD740" s="1"/>
      <x:c r="CE740" s="1"/>
      <x:c r="CF740" s="1"/>
    </x:row>
    <x:row r="741" ht="15.75" customHeight="1">
      <x:c r="A741" s="1"/>
      <x:c r="B741" s="105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  <x:c r="CA741" s="1"/>
      <x:c r="CB741" s="1"/>
      <x:c r="CC741" s="1"/>
      <x:c r="CD741" s="1"/>
      <x:c r="CE741" s="1"/>
      <x:c r="CF741" s="1"/>
    </x:row>
    <x:row r="742" ht="15.75" customHeight="1">
      <x:c r="A742" s="1"/>
      <x:c r="B742" s="105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  <x:c r="CA742" s="1"/>
      <x:c r="CB742" s="1"/>
      <x:c r="CC742" s="1"/>
      <x:c r="CD742" s="1"/>
      <x:c r="CE742" s="1"/>
      <x:c r="CF742" s="1"/>
    </x:row>
    <x:row r="743" ht="15.75" customHeight="1">
      <x:c r="A743" s="1"/>
      <x:c r="B743" s="105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  <x:c r="CA743" s="1"/>
      <x:c r="CB743" s="1"/>
      <x:c r="CC743" s="1"/>
      <x:c r="CD743" s="1"/>
      <x:c r="CE743" s="1"/>
      <x:c r="CF743" s="1"/>
    </x:row>
    <x:row r="744" ht="15.75" customHeight="1">
      <x:c r="A744" s="1"/>
      <x:c r="B744" s="105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  <x:c r="CA744" s="1"/>
      <x:c r="CB744" s="1"/>
      <x:c r="CC744" s="1"/>
      <x:c r="CD744" s="1"/>
      <x:c r="CE744" s="1"/>
      <x:c r="CF744" s="1"/>
    </x:row>
    <x:row r="745" ht="15.75" customHeight="1">
      <x:c r="A745" s="1"/>
      <x:c r="B745" s="105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  <x:c r="CA745" s="1"/>
      <x:c r="CB745" s="1"/>
      <x:c r="CC745" s="1"/>
      <x:c r="CD745" s="1"/>
      <x:c r="CE745" s="1"/>
      <x:c r="CF745" s="1"/>
    </x:row>
    <x:row r="746" ht="15.75" customHeight="1">
      <x:c r="A746" s="1"/>
      <x:c r="B746" s="105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  <x:c r="CA746" s="1"/>
      <x:c r="CB746" s="1"/>
      <x:c r="CC746" s="1"/>
      <x:c r="CD746" s="1"/>
      <x:c r="CE746" s="1"/>
      <x:c r="CF746" s="1"/>
    </x:row>
    <x:row r="747" ht="15.75" customHeight="1">
      <x:c r="A747" s="1"/>
      <x:c r="B747" s="105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  <x:c r="CA747" s="1"/>
      <x:c r="CB747" s="1"/>
      <x:c r="CC747" s="1"/>
      <x:c r="CD747" s="1"/>
      <x:c r="CE747" s="1"/>
      <x:c r="CF747" s="1"/>
    </x:row>
    <x:row r="748" ht="15.75" customHeight="1">
      <x:c r="A748" s="1"/>
      <x:c r="B748" s="105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  <x:c r="CA748" s="1"/>
      <x:c r="CB748" s="1"/>
      <x:c r="CC748" s="1"/>
      <x:c r="CD748" s="1"/>
      <x:c r="CE748" s="1"/>
      <x:c r="CF748" s="1"/>
    </x:row>
    <x:row r="749" ht="15.75" customHeight="1">
      <x:c r="A749" s="1"/>
      <x:c r="B749" s="105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  <x:c r="CA749" s="1"/>
      <x:c r="CB749" s="1"/>
      <x:c r="CC749" s="1"/>
      <x:c r="CD749" s="1"/>
      <x:c r="CE749" s="1"/>
      <x:c r="CF749" s="1"/>
    </x:row>
    <x:row r="750" ht="15.75" customHeight="1">
      <x:c r="A750" s="1"/>
      <x:c r="B750" s="105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</x:row>
    <x:row r="751" ht="15.75" customHeight="1">
      <x:c r="A751" s="1"/>
      <x:c r="B751" s="105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  <x:c r="CA751" s="1"/>
      <x:c r="CB751" s="1"/>
      <x:c r="CC751" s="1"/>
      <x:c r="CD751" s="1"/>
      <x:c r="CE751" s="1"/>
      <x:c r="CF751" s="1"/>
    </x:row>
    <x:row r="752" ht="15.75" customHeight="1">
      <x:c r="A752" s="1"/>
      <x:c r="B752" s="105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  <x:c r="CA752" s="1"/>
      <x:c r="CB752" s="1"/>
      <x:c r="CC752" s="1"/>
      <x:c r="CD752" s="1"/>
      <x:c r="CE752" s="1"/>
      <x:c r="CF752" s="1"/>
    </x:row>
    <x:row r="753" ht="15.75" customHeight="1">
      <x:c r="A753" s="1"/>
      <x:c r="B753" s="105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  <x:c r="CA753" s="1"/>
      <x:c r="CB753" s="1"/>
      <x:c r="CC753" s="1"/>
      <x:c r="CD753" s="1"/>
      <x:c r="CE753" s="1"/>
      <x:c r="CF753" s="1"/>
    </x:row>
    <x:row r="754" ht="15.75" customHeight="1">
      <x:c r="A754" s="1"/>
      <x:c r="B754" s="105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</x:row>
    <x:row r="755" ht="15.75" customHeight="1">
      <x:c r="A755" s="1"/>
      <x:c r="B755" s="105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</x:row>
    <x:row r="756" ht="15.75" customHeight="1">
      <x:c r="A756" s="1"/>
      <x:c r="B756" s="105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</x:row>
    <x:row r="757" ht="15.75" customHeight="1">
      <x:c r="A757" s="1"/>
      <x:c r="B757" s="105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</x:row>
    <x:row r="758" ht="15.75" customHeight="1">
      <x:c r="A758" s="1"/>
      <x:c r="B758" s="105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  <x:c r="CA758" s="1"/>
      <x:c r="CB758" s="1"/>
      <x:c r="CC758" s="1"/>
      <x:c r="CD758" s="1"/>
      <x:c r="CE758" s="1"/>
      <x:c r="CF758" s="1"/>
    </x:row>
    <x:row r="759" ht="15.75" customHeight="1">
      <x:c r="A759" s="1"/>
      <x:c r="B759" s="105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  <x:c r="CA759" s="1"/>
      <x:c r="CB759" s="1"/>
      <x:c r="CC759" s="1"/>
      <x:c r="CD759" s="1"/>
      <x:c r="CE759" s="1"/>
      <x:c r="CF759" s="1"/>
    </x:row>
    <x:row r="760" ht="15.75" customHeight="1">
      <x:c r="A760" s="1"/>
      <x:c r="B760" s="105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  <x:c r="CA760" s="1"/>
      <x:c r="CB760" s="1"/>
      <x:c r="CC760" s="1"/>
      <x:c r="CD760" s="1"/>
      <x:c r="CE760" s="1"/>
      <x:c r="CF760" s="1"/>
    </x:row>
    <x:row r="761" ht="15.75" customHeight="1">
      <x:c r="A761" s="1"/>
      <x:c r="B761" s="105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  <x:c r="CA761" s="1"/>
      <x:c r="CB761" s="1"/>
      <x:c r="CC761" s="1"/>
      <x:c r="CD761" s="1"/>
      <x:c r="CE761" s="1"/>
      <x:c r="CF761" s="1"/>
    </x:row>
    <x:row r="762" ht="15.75" customHeight="1">
      <x:c r="A762" s="1"/>
      <x:c r="B762" s="105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  <x:c r="CA762" s="1"/>
      <x:c r="CB762" s="1"/>
      <x:c r="CC762" s="1"/>
      <x:c r="CD762" s="1"/>
      <x:c r="CE762" s="1"/>
      <x:c r="CF762" s="1"/>
    </x:row>
    <x:row r="763" ht="15.75" customHeight="1">
      <x:c r="A763" s="1"/>
      <x:c r="B763" s="105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  <x:c r="CA763" s="1"/>
      <x:c r="CB763" s="1"/>
      <x:c r="CC763" s="1"/>
      <x:c r="CD763" s="1"/>
      <x:c r="CE763" s="1"/>
      <x:c r="CF763" s="1"/>
    </x:row>
    <x:row r="764" ht="15.75" customHeight="1">
      <x:c r="A764" s="1"/>
      <x:c r="B764" s="105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  <x:c r="CA764" s="1"/>
      <x:c r="CB764" s="1"/>
      <x:c r="CC764" s="1"/>
      <x:c r="CD764" s="1"/>
      <x:c r="CE764" s="1"/>
      <x:c r="CF764" s="1"/>
    </x:row>
    <x:row r="765" ht="15.75" customHeight="1">
      <x:c r="A765" s="1"/>
      <x:c r="B765" s="105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  <x:c r="CA765" s="1"/>
      <x:c r="CB765" s="1"/>
      <x:c r="CC765" s="1"/>
      <x:c r="CD765" s="1"/>
      <x:c r="CE765" s="1"/>
      <x:c r="CF765" s="1"/>
    </x:row>
    <x:row r="766" ht="15.75" customHeight="1">
      <x:c r="A766" s="1"/>
      <x:c r="B766" s="105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  <x:c r="CA766" s="1"/>
      <x:c r="CB766" s="1"/>
      <x:c r="CC766" s="1"/>
      <x:c r="CD766" s="1"/>
      <x:c r="CE766" s="1"/>
      <x:c r="CF766" s="1"/>
    </x:row>
    <x:row r="767" ht="15.75" customHeight="1">
      <x:c r="A767" s="1"/>
      <x:c r="B767" s="105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  <x:c r="CA767" s="1"/>
      <x:c r="CB767" s="1"/>
      <x:c r="CC767" s="1"/>
      <x:c r="CD767" s="1"/>
      <x:c r="CE767" s="1"/>
      <x:c r="CF767" s="1"/>
    </x:row>
    <x:row r="768" ht="15.75" customHeight="1">
      <x:c r="A768" s="1"/>
      <x:c r="B768" s="105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  <x:c r="CA768" s="1"/>
      <x:c r="CB768" s="1"/>
      <x:c r="CC768" s="1"/>
      <x:c r="CD768" s="1"/>
      <x:c r="CE768" s="1"/>
      <x:c r="CF768" s="1"/>
    </x:row>
    <x:row r="769" ht="15.75" customHeight="1">
      <x:c r="A769" s="1"/>
      <x:c r="B769" s="105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  <x:c r="CA769" s="1"/>
      <x:c r="CB769" s="1"/>
      <x:c r="CC769" s="1"/>
      <x:c r="CD769" s="1"/>
      <x:c r="CE769" s="1"/>
      <x:c r="CF769" s="1"/>
    </x:row>
    <x:row r="770" ht="15.75" customHeight="1">
      <x:c r="A770" s="1"/>
      <x:c r="B770" s="105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</x:row>
    <x:row r="771" ht="15.75" customHeight="1">
      <x:c r="A771" s="1"/>
      <x:c r="B771" s="105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</x:row>
    <x:row r="772" ht="15.75" customHeight="1">
      <x:c r="A772" s="1"/>
      <x:c r="B772" s="105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  <x:c r="CA772" s="1"/>
      <x:c r="CB772" s="1"/>
      <x:c r="CC772" s="1"/>
      <x:c r="CD772" s="1"/>
      <x:c r="CE772" s="1"/>
      <x:c r="CF772" s="1"/>
    </x:row>
    <x:row r="773" ht="15.75" customHeight="1">
      <x:c r="A773" s="1"/>
      <x:c r="B773" s="105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  <x:c r="CA773" s="1"/>
      <x:c r="CB773" s="1"/>
      <x:c r="CC773" s="1"/>
      <x:c r="CD773" s="1"/>
      <x:c r="CE773" s="1"/>
      <x:c r="CF773" s="1"/>
    </x:row>
    <x:row r="774" ht="15.75" customHeight="1">
      <x:c r="A774" s="1"/>
      <x:c r="B774" s="105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  <x:c r="CA774" s="1"/>
      <x:c r="CB774" s="1"/>
      <x:c r="CC774" s="1"/>
      <x:c r="CD774" s="1"/>
      <x:c r="CE774" s="1"/>
      <x:c r="CF774" s="1"/>
    </x:row>
    <x:row r="775" ht="15.75" customHeight="1">
      <x:c r="A775" s="1"/>
      <x:c r="B775" s="105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  <x:c r="CA775" s="1"/>
      <x:c r="CB775" s="1"/>
      <x:c r="CC775" s="1"/>
      <x:c r="CD775" s="1"/>
      <x:c r="CE775" s="1"/>
      <x:c r="CF775" s="1"/>
    </x:row>
    <x:row r="776" ht="15.75" customHeight="1">
      <x:c r="A776" s="1"/>
      <x:c r="B776" s="105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  <x:c r="CA776" s="1"/>
      <x:c r="CB776" s="1"/>
      <x:c r="CC776" s="1"/>
      <x:c r="CD776" s="1"/>
      <x:c r="CE776" s="1"/>
      <x:c r="CF776" s="1"/>
    </x:row>
    <x:row r="777" ht="15.75" customHeight="1">
      <x:c r="A777" s="1"/>
      <x:c r="B777" s="105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  <x:c r="CA777" s="1"/>
      <x:c r="CB777" s="1"/>
      <x:c r="CC777" s="1"/>
      <x:c r="CD777" s="1"/>
      <x:c r="CE777" s="1"/>
      <x:c r="CF777" s="1"/>
    </x:row>
    <x:row r="778" ht="15.75" customHeight="1">
      <x:c r="A778" s="1"/>
      <x:c r="B778" s="105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  <x:c r="CA778" s="1"/>
      <x:c r="CB778" s="1"/>
      <x:c r="CC778" s="1"/>
      <x:c r="CD778" s="1"/>
      <x:c r="CE778" s="1"/>
      <x:c r="CF778" s="1"/>
    </x:row>
    <x:row r="779" ht="15.75" customHeight="1">
      <x:c r="A779" s="1"/>
      <x:c r="B779" s="105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  <x:c r="CA779" s="1"/>
      <x:c r="CB779" s="1"/>
      <x:c r="CC779" s="1"/>
      <x:c r="CD779" s="1"/>
      <x:c r="CE779" s="1"/>
      <x:c r="CF779" s="1"/>
    </x:row>
    <x:row r="780" ht="15.75" customHeight="1">
      <x:c r="A780" s="1"/>
      <x:c r="B780" s="105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  <x:c r="CA780" s="1"/>
      <x:c r="CB780" s="1"/>
      <x:c r="CC780" s="1"/>
      <x:c r="CD780" s="1"/>
      <x:c r="CE780" s="1"/>
      <x:c r="CF780" s="1"/>
    </x:row>
    <x:row r="781" ht="15.75" customHeight="1">
      <x:c r="A781" s="1"/>
      <x:c r="B781" s="105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  <x:c r="CA781" s="1"/>
      <x:c r="CB781" s="1"/>
      <x:c r="CC781" s="1"/>
      <x:c r="CD781" s="1"/>
      <x:c r="CE781" s="1"/>
      <x:c r="CF781" s="1"/>
    </x:row>
    <x:row r="782" ht="15.75" customHeight="1">
      <x:c r="A782" s="1"/>
      <x:c r="B782" s="105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  <x:c r="CA782" s="1"/>
      <x:c r="CB782" s="1"/>
      <x:c r="CC782" s="1"/>
      <x:c r="CD782" s="1"/>
      <x:c r="CE782" s="1"/>
      <x:c r="CF782" s="1"/>
    </x:row>
    <x:row r="783" ht="15.75" customHeight="1">
      <x:c r="A783" s="1"/>
      <x:c r="B783" s="105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  <x:c r="CA783" s="1"/>
      <x:c r="CB783" s="1"/>
      <x:c r="CC783" s="1"/>
      <x:c r="CD783" s="1"/>
      <x:c r="CE783" s="1"/>
      <x:c r="CF783" s="1"/>
    </x:row>
    <x:row r="784" ht="15.75" customHeight="1">
      <x:c r="A784" s="1"/>
      <x:c r="B784" s="105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  <x:c r="CA784" s="1"/>
      <x:c r="CB784" s="1"/>
      <x:c r="CC784" s="1"/>
      <x:c r="CD784" s="1"/>
      <x:c r="CE784" s="1"/>
      <x:c r="CF784" s="1"/>
    </x:row>
    <x:row r="785" ht="15.75" customHeight="1">
      <x:c r="A785" s="1"/>
      <x:c r="B785" s="105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  <x:c r="CA785" s="1"/>
      <x:c r="CB785" s="1"/>
      <x:c r="CC785" s="1"/>
      <x:c r="CD785" s="1"/>
      <x:c r="CE785" s="1"/>
      <x:c r="CF785" s="1"/>
    </x:row>
    <x:row r="786" ht="15.75" customHeight="1">
      <x:c r="A786" s="1"/>
      <x:c r="B786" s="105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  <x:c r="CA786" s="1"/>
      <x:c r="CB786" s="1"/>
      <x:c r="CC786" s="1"/>
      <x:c r="CD786" s="1"/>
      <x:c r="CE786" s="1"/>
      <x:c r="CF786" s="1"/>
    </x:row>
    <x:row r="787" ht="15.75" customHeight="1">
      <x:c r="A787" s="1"/>
      <x:c r="B787" s="105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  <x:c r="CA787" s="1"/>
      <x:c r="CB787" s="1"/>
      <x:c r="CC787" s="1"/>
      <x:c r="CD787" s="1"/>
      <x:c r="CE787" s="1"/>
      <x:c r="CF787" s="1"/>
    </x:row>
    <x:row r="788" ht="15.75" customHeight="1">
      <x:c r="A788" s="1"/>
      <x:c r="B788" s="105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  <x:c r="CA788" s="1"/>
      <x:c r="CB788" s="1"/>
      <x:c r="CC788" s="1"/>
      <x:c r="CD788" s="1"/>
      <x:c r="CE788" s="1"/>
      <x:c r="CF788" s="1"/>
    </x:row>
    <x:row r="789" ht="15.75" customHeight="1">
      <x:c r="A789" s="1"/>
      <x:c r="B789" s="105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  <x:c r="CA789" s="1"/>
      <x:c r="CB789" s="1"/>
      <x:c r="CC789" s="1"/>
      <x:c r="CD789" s="1"/>
      <x:c r="CE789" s="1"/>
      <x:c r="CF789" s="1"/>
    </x:row>
    <x:row r="790" ht="15.75" customHeight="1">
      <x:c r="A790" s="1"/>
      <x:c r="B790" s="105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  <x:c r="CA790" s="1"/>
      <x:c r="CB790" s="1"/>
      <x:c r="CC790" s="1"/>
      <x:c r="CD790" s="1"/>
      <x:c r="CE790" s="1"/>
      <x:c r="CF790" s="1"/>
    </x:row>
    <x:row r="791" ht="15.75" customHeight="1">
      <x:c r="A791" s="1"/>
      <x:c r="B791" s="105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  <x:c r="CA791" s="1"/>
      <x:c r="CB791" s="1"/>
      <x:c r="CC791" s="1"/>
      <x:c r="CD791" s="1"/>
      <x:c r="CE791" s="1"/>
      <x:c r="CF791" s="1"/>
    </x:row>
    <x:row r="792" ht="15.75" customHeight="1">
      <x:c r="A792" s="1"/>
      <x:c r="B792" s="105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  <x:c r="CA792" s="1"/>
      <x:c r="CB792" s="1"/>
      <x:c r="CC792" s="1"/>
      <x:c r="CD792" s="1"/>
      <x:c r="CE792" s="1"/>
      <x:c r="CF792" s="1"/>
    </x:row>
    <x:row r="793" ht="15.75" customHeight="1">
      <x:c r="A793" s="1"/>
      <x:c r="B793" s="105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  <x:c r="CA793" s="1"/>
      <x:c r="CB793" s="1"/>
      <x:c r="CC793" s="1"/>
      <x:c r="CD793" s="1"/>
      <x:c r="CE793" s="1"/>
      <x:c r="CF793" s="1"/>
    </x:row>
    <x:row r="794" ht="15.75" customHeight="1">
      <x:c r="A794" s="1"/>
      <x:c r="B794" s="105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  <x:c r="CA794" s="1"/>
      <x:c r="CB794" s="1"/>
      <x:c r="CC794" s="1"/>
      <x:c r="CD794" s="1"/>
      <x:c r="CE794" s="1"/>
      <x:c r="CF794" s="1"/>
    </x:row>
    <x:row r="795" ht="15.75" customHeight="1">
      <x:c r="A795" s="1"/>
      <x:c r="B795" s="105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  <x:c r="CA795" s="1"/>
      <x:c r="CB795" s="1"/>
      <x:c r="CC795" s="1"/>
      <x:c r="CD795" s="1"/>
      <x:c r="CE795" s="1"/>
      <x:c r="CF795" s="1"/>
    </x:row>
    <x:row r="796" ht="15.75" customHeight="1">
      <x:c r="A796" s="1"/>
      <x:c r="B796" s="105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  <x:c r="CA796" s="1"/>
      <x:c r="CB796" s="1"/>
      <x:c r="CC796" s="1"/>
      <x:c r="CD796" s="1"/>
      <x:c r="CE796" s="1"/>
      <x:c r="CF796" s="1"/>
    </x:row>
    <x:row r="797" ht="15.75" customHeight="1">
      <x:c r="A797" s="1"/>
      <x:c r="B797" s="105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  <x:c r="CA797" s="1"/>
      <x:c r="CB797" s="1"/>
      <x:c r="CC797" s="1"/>
      <x:c r="CD797" s="1"/>
      <x:c r="CE797" s="1"/>
      <x:c r="CF797" s="1"/>
    </x:row>
    <x:row r="798" ht="15.75" customHeight="1">
      <x:c r="A798" s="1"/>
      <x:c r="B798" s="105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  <x:c r="CA798" s="1"/>
      <x:c r="CB798" s="1"/>
      <x:c r="CC798" s="1"/>
      <x:c r="CD798" s="1"/>
      <x:c r="CE798" s="1"/>
      <x:c r="CF798" s="1"/>
    </x:row>
    <x:row r="799" ht="15.75" customHeight="1">
      <x:c r="A799" s="1"/>
      <x:c r="B799" s="105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  <x:c r="CA799" s="1"/>
      <x:c r="CB799" s="1"/>
      <x:c r="CC799" s="1"/>
      <x:c r="CD799" s="1"/>
      <x:c r="CE799" s="1"/>
      <x:c r="CF799" s="1"/>
    </x:row>
    <x:row r="800" ht="15.75" customHeight="1">
      <x:c r="A800" s="1"/>
      <x:c r="B800" s="105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  <x:c r="CA800" s="1"/>
      <x:c r="CB800" s="1"/>
      <x:c r="CC800" s="1"/>
      <x:c r="CD800" s="1"/>
      <x:c r="CE800" s="1"/>
      <x:c r="CF800" s="1"/>
    </x:row>
    <x:row r="801" ht="15.75" customHeight="1">
      <x:c r="A801" s="1"/>
      <x:c r="B801" s="105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  <x:c r="CA801" s="1"/>
      <x:c r="CB801" s="1"/>
      <x:c r="CC801" s="1"/>
      <x:c r="CD801" s="1"/>
      <x:c r="CE801" s="1"/>
      <x:c r="CF801" s="1"/>
    </x:row>
    <x:row r="802" ht="15.75" customHeight="1">
      <x:c r="A802" s="1"/>
      <x:c r="B802" s="105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  <x:c r="CA802" s="1"/>
      <x:c r="CB802" s="1"/>
      <x:c r="CC802" s="1"/>
      <x:c r="CD802" s="1"/>
      <x:c r="CE802" s="1"/>
      <x:c r="CF802" s="1"/>
    </x:row>
    <x:row r="803" ht="15.75" customHeight="1">
      <x:c r="A803" s="1"/>
      <x:c r="B803" s="105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  <x:c r="CA803" s="1"/>
      <x:c r="CB803" s="1"/>
      <x:c r="CC803" s="1"/>
      <x:c r="CD803" s="1"/>
      <x:c r="CE803" s="1"/>
      <x:c r="CF803" s="1"/>
    </x:row>
    <x:row r="804" ht="15.75" customHeight="1">
      <x:c r="A804" s="1"/>
      <x:c r="B804" s="105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  <x:c r="CA804" s="1"/>
      <x:c r="CB804" s="1"/>
      <x:c r="CC804" s="1"/>
      <x:c r="CD804" s="1"/>
      <x:c r="CE804" s="1"/>
      <x:c r="CF804" s="1"/>
    </x:row>
    <x:row r="805" ht="15.75" customHeight="1">
      <x:c r="A805" s="1"/>
      <x:c r="B805" s="105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  <x:c r="CA805" s="1"/>
      <x:c r="CB805" s="1"/>
      <x:c r="CC805" s="1"/>
      <x:c r="CD805" s="1"/>
      <x:c r="CE805" s="1"/>
      <x:c r="CF805" s="1"/>
    </x:row>
    <x:row r="806" ht="15.75" customHeight="1">
      <x:c r="A806" s="1"/>
      <x:c r="B806" s="105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  <x:c r="CA806" s="1"/>
      <x:c r="CB806" s="1"/>
      <x:c r="CC806" s="1"/>
      <x:c r="CD806" s="1"/>
      <x:c r="CE806" s="1"/>
      <x:c r="CF806" s="1"/>
    </x:row>
    <x:row r="807" ht="15.75" customHeight="1">
      <x:c r="A807" s="1"/>
      <x:c r="B807" s="105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  <x:c r="CA807" s="1"/>
      <x:c r="CB807" s="1"/>
      <x:c r="CC807" s="1"/>
      <x:c r="CD807" s="1"/>
      <x:c r="CE807" s="1"/>
      <x:c r="CF807" s="1"/>
    </x:row>
    <x:row r="808" ht="15.75" customHeight="1">
      <x:c r="A808" s="1"/>
      <x:c r="B808" s="105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  <x:c r="CA808" s="1"/>
      <x:c r="CB808" s="1"/>
      <x:c r="CC808" s="1"/>
      <x:c r="CD808" s="1"/>
      <x:c r="CE808" s="1"/>
      <x:c r="CF808" s="1"/>
    </x:row>
    <x:row r="809" ht="15.75" customHeight="1">
      <x:c r="A809" s="1"/>
      <x:c r="B809" s="105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  <x:c r="CA809" s="1"/>
      <x:c r="CB809" s="1"/>
      <x:c r="CC809" s="1"/>
      <x:c r="CD809" s="1"/>
      <x:c r="CE809" s="1"/>
      <x:c r="CF809" s="1"/>
    </x:row>
    <x:row r="810" ht="15.75" customHeight="1">
      <x:c r="A810" s="1"/>
      <x:c r="B810" s="105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  <x:c r="CA810" s="1"/>
      <x:c r="CB810" s="1"/>
      <x:c r="CC810" s="1"/>
      <x:c r="CD810" s="1"/>
      <x:c r="CE810" s="1"/>
      <x:c r="CF810" s="1"/>
    </x:row>
    <x:row r="811" ht="15.75" customHeight="1">
      <x:c r="A811" s="1"/>
      <x:c r="B811" s="105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  <x:c r="CA811" s="1"/>
      <x:c r="CB811" s="1"/>
      <x:c r="CC811" s="1"/>
      <x:c r="CD811" s="1"/>
      <x:c r="CE811" s="1"/>
      <x:c r="CF811" s="1"/>
    </x:row>
    <x:row r="812" ht="15.75" customHeight="1">
      <x:c r="A812" s="1"/>
      <x:c r="B812" s="105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  <x:c r="CA812" s="1"/>
      <x:c r="CB812" s="1"/>
      <x:c r="CC812" s="1"/>
      <x:c r="CD812" s="1"/>
      <x:c r="CE812" s="1"/>
      <x:c r="CF812" s="1"/>
    </x:row>
    <x:row r="813" ht="15.75" customHeight="1">
      <x:c r="A813" s="1"/>
      <x:c r="B813" s="105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  <x:c r="CA813" s="1"/>
      <x:c r="CB813" s="1"/>
      <x:c r="CC813" s="1"/>
      <x:c r="CD813" s="1"/>
      <x:c r="CE813" s="1"/>
      <x:c r="CF813" s="1"/>
    </x:row>
    <x:row r="814" ht="15.75" customHeight="1">
      <x:c r="A814" s="1"/>
      <x:c r="B814" s="105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  <x:c r="CA814" s="1"/>
      <x:c r="CB814" s="1"/>
      <x:c r="CC814" s="1"/>
      <x:c r="CD814" s="1"/>
      <x:c r="CE814" s="1"/>
      <x:c r="CF814" s="1"/>
    </x:row>
    <x:row r="815" ht="15.75" customHeight="1">
      <x:c r="A815" s="1"/>
      <x:c r="B815" s="105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  <x:c r="CA815" s="1"/>
      <x:c r="CB815" s="1"/>
      <x:c r="CC815" s="1"/>
      <x:c r="CD815" s="1"/>
      <x:c r="CE815" s="1"/>
      <x:c r="CF815" s="1"/>
    </x:row>
    <x:row r="816" ht="15.75" customHeight="1">
      <x:c r="A816" s="1"/>
      <x:c r="B816" s="105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  <x:c r="CA816" s="1"/>
      <x:c r="CB816" s="1"/>
      <x:c r="CC816" s="1"/>
      <x:c r="CD816" s="1"/>
      <x:c r="CE816" s="1"/>
      <x:c r="CF816" s="1"/>
    </x:row>
    <x:row r="817" ht="15.75" customHeight="1">
      <x:c r="A817" s="1"/>
      <x:c r="B817" s="105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  <x:c r="CA817" s="1"/>
      <x:c r="CB817" s="1"/>
      <x:c r="CC817" s="1"/>
      <x:c r="CD817" s="1"/>
      <x:c r="CE817" s="1"/>
      <x:c r="CF817" s="1"/>
    </x:row>
    <x:row r="818" ht="15.75" customHeight="1">
      <x:c r="A818" s="1"/>
      <x:c r="B818" s="105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  <x:c r="CA818" s="1"/>
      <x:c r="CB818" s="1"/>
      <x:c r="CC818" s="1"/>
      <x:c r="CD818" s="1"/>
      <x:c r="CE818" s="1"/>
      <x:c r="CF818" s="1"/>
    </x:row>
    <x:row r="819" ht="15.75" customHeight="1">
      <x:c r="A819" s="1"/>
      <x:c r="B819" s="105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</x:row>
    <x:row r="820" ht="15.75" customHeight="1">
      <x:c r="A820" s="1"/>
      <x:c r="B820" s="105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  <x:c r="CA820" s="1"/>
      <x:c r="CB820" s="1"/>
      <x:c r="CC820" s="1"/>
      <x:c r="CD820" s="1"/>
      <x:c r="CE820" s="1"/>
      <x:c r="CF820" s="1"/>
    </x:row>
    <x:row r="821" ht="15.75" customHeight="1">
      <x:c r="A821" s="1"/>
      <x:c r="B821" s="105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  <x:c r="CA821" s="1"/>
      <x:c r="CB821" s="1"/>
      <x:c r="CC821" s="1"/>
      <x:c r="CD821" s="1"/>
      <x:c r="CE821" s="1"/>
      <x:c r="CF821" s="1"/>
    </x:row>
    <x:row r="822" ht="15.75" customHeight="1">
      <x:c r="A822" s="1"/>
      <x:c r="B822" s="105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  <x:c r="CA822" s="1"/>
      <x:c r="CB822" s="1"/>
      <x:c r="CC822" s="1"/>
      <x:c r="CD822" s="1"/>
      <x:c r="CE822" s="1"/>
      <x:c r="CF822" s="1"/>
    </x:row>
    <x:row r="823" ht="15.75" customHeight="1">
      <x:c r="A823" s="1"/>
      <x:c r="B823" s="105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  <x:c r="CA823" s="1"/>
      <x:c r="CB823" s="1"/>
      <x:c r="CC823" s="1"/>
      <x:c r="CD823" s="1"/>
      <x:c r="CE823" s="1"/>
      <x:c r="CF823" s="1"/>
    </x:row>
    <x:row r="824" ht="15.75" customHeight="1">
      <x:c r="A824" s="1"/>
      <x:c r="B824" s="105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</x:row>
    <x:row r="825" ht="15.75" customHeight="1">
      <x:c r="A825" s="1"/>
      <x:c r="B825" s="105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</x:row>
    <x:row r="826" ht="15.75" customHeight="1">
      <x:c r="A826" s="1"/>
      <x:c r="B826" s="105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</x:row>
    <x:row r="827" ht="15.75" customHeight="1">
      <x:c r="A827" s="1"/>
      <x:c r="B827" s="105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</x:row>
    <x:row r="828" ht="15.75" customHeight="1">
      <x:c r="A828" s="1"/>
      <x:c r="B828" s="105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</x:row>
    <x:row r="829" ht="15.75" customHeight="1">
      <x:c r="A829" s="1"/>
      <x:c r="B829" s="105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</x:row>
    <x:row r="830" ht="15.75" customHeight="1">
      <x:c r="A830" s="1"/>
      <x:c r="B830" s="105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  <x:c r="CA830" s="1"/>
      <x:c r="CB830" s="1"/>
      <x:c r="CC830" s="1"/>
      <x:c r="CD830" s="1"/>
      <x:c r="CE830" s="1"/>
      <x:c r="CF830" s="1"/>
    </x:row>
    <x:row r="831" ht="15.75" customHeight="1">
      <x:c r="A831" s="1"/>
      <x:c r="B831" s="105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  <x:c r="CA831" s="1"/>
      <x:c r="CB831" s="1"/>
      <x:c r="CC831" s="1"/>
      <x:c r="CD831" s="1"/>
      <x:c r="CE831" s="1"/>
      <x:c r="CF831" s="1"/>
    </x:row>
    <x:row r="832" ht="15.75" customHeight="1">
      <x:c r="A832" s="1"/>
      <x:c r="B832" s="105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  <x:c r="CA832" s="1"/>
      <x:c r="CB832" s="1"/>
      <x:c r="CC832" s="1"/>
      <x:c r="CD832" s="1"/>
      <x:c r="CE832" s="1"/>
      <x:c r="CF832" s="1"/>
    </x:row>
    <x:row r="833" ht="15.75" customHeight="1">
      <x:c r="A833" s="1"/>
      <x:c r="B833" s="105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  <x:c r="CA833" s="1"/>
      <x:c r="CB833" s="1"/>
      <x:c r="CC833" s="1"/>
      <x:c r="CD833" s="1"/>
      <x:c r="CE833" s="1"/>
      <x:c r="CF833" s="1"/>
    </x:row>
    <x:row r="834" ht="15.75" customHeight="1">
      <x:c r="A834" s="1"/>
      <x:c r="B834" s="105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  <x:c r="CA834" s="1"/>
      <x:c r="CB834" s="1"/>
      <x:c r="CC834" s="1"/>
      <x:c r="CD834" s="1"/>
      <x:c r="CE834" s="1"/>
      <x:c r="CF834" s="1"/>
    </x:row>
    <x:row r="835" ht="15.75" customHeight="1">
      <x:c r="A835" s="1"/>
      <x:c r="B835" s="105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  <x:c r="CA835" s="1"/>
      <x:c r="CB835" s="1"/>
      <x:c r="CC835" s="1"/>
      <x:c r="CD835" s="1"/>
      <x:c r="CE835" s="1"/>
      <x:c r="CF835" s="1"/>
    </x:row>
    <x:row r="836" ht="15.75" customHeight="1">
      <x:c r="A836" s="1"/>
      <x:c r="B836" s="105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  <x:c r="CA836" s="1"/>
      <x:c r="CB836" s="1"/>
      <x:c r="CC836" s="1"/>
      <x:c r="CD836" s="1"/>
      <x:c r="CE836" s="1"/>
      <x:c r="CF836" s="1"/>
    </x:row>
    <x:row r="837" ht="15.75" customHeight="1">
      <x:c r="A837" s="1"/>
      <x:c r="B837" s="105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  <x:c r="CA837" s="1"/>
      <x:c r="CB837" s="1"/>
      <x:c r="CC837" s="1"/>
      <x:c r="CD837" s="1"/>
      <x:c r="CE837" s="1"/>
      <x:c r="CF837" s="1"/>
    </x:row>
    <x:row r="838" ht="15.75" customHeight="1">
      <x:c r="A838" s="1"/>
      <x:c r="B838" s="105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  <x:c r="CA838" s="1"/>
      <x:c r="CB838" s="1"/>
      <x:c r="CC838" s="1"/>
      <x:c r="CD838" s="1"/>
      <x:c r="CE838" s="1"/>
      <x:c r="CF838" s="1"/>
    </x:row>
    <x:row r="839" ht="15.75" customHeight="1">
      <x:c r="A839" s="1"/>
      <x:c r="B839" s="105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  <x:c r="CA839" s="1"/>
      <x:c r="CB839" s="1"/>
      <x:c r="CC839" s="1"/>
      <x:c r="CD839" s="1"/>
      <x:c r="CE839" s="1"/>
      <x:c r="CF839" s="1"/>
    </x:row>
    <x:row r="840" ht="15.75" customHeight="1">
      <x:c r="A840" s="1"/>
      <x:c r="B840" s="105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  <x:c r="CA840" s="1"/>
      <x:c r="CB840" s="1"/>
      <x:c r="CC840" s="1"/>
      <x:c r="CD840" s="1"/>
      <x:c r="CE840" s="1"/>
      <x:c r="CF840" s="1"/>
    </x:row>
    <x:row r="841" ht="15.75" customHeight="1">
      <x:c r="A841" s="1"/>
      <x:c r="B841" s="105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  <x:c r="CA841" s="1"/>
      <x:c r="CB841" s="1"/>
      <x:c r="CC841" s="1"/>
      <x:c r="CD841" s="1"/>
      <x:c r="CE841" s="1"/>
      <x:c r="CF841" s="1"/>
    </x:row>
    <x:row r="842" ht="15.75" customHeight="1">
      <x:c r="A842" s="1"/>
      <x:c r="B842" s="105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  <x:c r="CA842" s="1"/>
      <x:c r="CB842" s="1"/>
      <x:c r="CC842" s="1"/>
      <x:c r="CD842" s="1"/>
      <x:c r="CE842" s="1"/>
      <x:c r="CF842" s="1"/>
    </x:row>
    <x:row r="843" ht="15.75" customHeight="1">
      <x:c r="A843" s="1"/>
      <x:c r="B843" s="105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  <x:c r="CA843" s="1"/>
      <x:c r="CB843" s="1"/>
      <x:c r="CC843" s="1"/>
      <x:c r="CD843" s="1"/>
      <x:c r="CE843" s="1"/>
      <x:c r="CF843" s="1"/>
    </x:row>
    <x:row r="844" ht="15.75" customHeight="1">
      <x:c r="A844" s="1"/>
      <x:c r="B844" s="105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  <x:c r="CA844" s="1"/>
      <x:c r="CB844" s="1"/>
      <x:c r="CC844" s="1"/>
      <x:c r="CD844" s="1"/>
      <x:c r="CE844" s="1"/>
      <x:c r="CF844" s="1"/>
    </x:row>
    <x:row r="845" ht="15.75" customHeight="1">
      <x:c r="A845" s="1"/>
      <x:c r="B845" s="105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</x:row>
    <x:row r="846" ht="15.75" customHeight="1">
      <x:c r="A846" s="1"/>
      <x:c r="B846" s="105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</x:row>
    <x:row r="847" ht="15.75" customHeight="1">
      <x:c r="A847" s="1"/>
      <x:c r="B847" s="105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</x:row>
    <x:row r="848" ht="15.75" customHeight="1">
      <x:c r="A848" s="1"/>
      <x:c r="B848" s="105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  <x:c r="CA848" s="1"/>
      <x:c r="CB848" s="1"/>
      <x:c r="CC848" s="1"/>
      <x:c r="CD848" s="1"/>
      <x:c r="CE848" s="1"/>
      <x:c r="CF848" s="1"/>
    </x:row>
    <x:row r="849" ht="15.75" customHeight="1">
      <x:c r="A849" s="1"/>
      <x:c r="B849" s="105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  <x:c r="CA849" s="1"/>
      <x:c r="CB849" s="1"/>
      <x:c r="CC849" s="1"/>
      <x:c r="CD849" s="1"/>
      <x:c r="CE849" s="1"/>
      <x:c r="CF849" s="1"/>
    </x:row>
    <x:row r="850" ht="15.75" customHeight="1">
      <x:c r="A850" s="1"/>
      <x:c r="B850" s="105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  <x:c r="CA850" s="1"/>
      <x:c r="CB850" s="1"/>
      <x:c r="CC850" s="1"/>
      <x:c r="CD850" s="1"/>
      <x:c r="CE850" s="1"/>
      <x:c r="CF850" s="1"/>
    </x:row>
    <x:row r="851" ht="15.75" customHeight="1">
      <x:c r="A851" s="1"/>
      <x:c r="B851" s="105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  <x:c r="CA851" s="1"/>
      <x:c r="CB851" s="1"/>
      <x:c r="CC851" s="1"/>
      <x:c r="CD851" s="1"/>
      <x:c r="CE851" s="1"/>
      <x:c r="CF851" s="1"/>
    </x:row>
    <x:row r="852" ht="15.75" customHeight="1">
      <x:c r="A852" s="1"/>
      <x:c r="B852" s="105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  <x:c r="CA852" s="1"/>
      <x:c r="CB852" s="1"/>
      <x:c r="CC852" s="1"/>
      <x:c r="CD852" s="1"/>
      <x:c r="CE852" s="1"/>
      <x:c r="CF852" s="1"/>
    </x:row>
    <x:row r="853" ht="15.75" customHeight="1">
      <x:c r="A853" s="1"/>
      <x:c r="B853" s="105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</x:row>
    <x:row r="854" ht="15.75" customHeight="1">
      <x:c r="A854" s="1"/>
      <x:c r="B854" s="105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  <x:c r="CA854" s="1"/>
      <x:c r="CB854" s="1"/>
      <x:c r="CC854" s="1"/>
      <x:c r="CD854" s="1"/>
      <x:c r="CE854" s="1"/>
      <x:c r="CF854" s="1"/>
    </x:row>
    <x:row r="855" ht="15.75" customHeight="1">
      <x:c r="A855" s="1"/>
      <x:c r="B855" s="105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  <x:c r="CA855" s="1"/>
      <x:c r="CB855" s="1"/>
      <x:c r="CC855" s="1"/>
      <x:c r="CD855" s="1"/>
      <x:c r="CE855" s="1"/>
      <x:c r="CF855" s="1"/>
    </x:row>
    <x:row r="856" ht="15.75" customHeight="1">
      <x:c r="A856" s="1"/>
      <x:c r="B856" s="105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  <x:c r="CA856" s="1"/>
      <x:c r="CB856" s="1"/>
      <x:c r="CC856" s="1"/>
      <x:c r="CD856" s="1"/>
      <x:c r="CE856" s="1"/>
      <x:c r="CF856" s="1"/>
    </x:row>
    <x:row r="857" ht="15.75" customHeight="1">
      <x:c r="A857" s="1"/>
      <x:c r="B857" s="105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  <x:c r="CA857" s="1"/>
      <x:c r="CB857" s="1"/>
      <x:c r="CC857" s="1"/>
      <x:c r="CD857" s="1"/>
      <x:c r="CE857" s="1"/>
      <x:c r="CF857" s="1"/>
    </x:row>
    <x:row r="858" ht="15.75" customHeight="1">
      <x:c r="A858" s="1"/>
      <x:c r="B858" s="105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  <x:c r="CA858" s="1"/>
      <x:c r="CB858" s="1"/>
      <x:c r="CC858" s="1"/>
      <x:c r="CD858" s="1"/>
      <x:c r="CE858" s="1"/>
      <x:c r="CF858" s="1"/>
    </x:row>
    <x:row r="859" ht="15.75" customHeight="1">
      <x:c r="A859" s="1"/>
      <x:c r="B859" s="105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</x:row>
    <x:row r="860" ht="15.75" customHeight="1">
      <x:c r="A860" s="1"/>
      <x:c r="B860" s="105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</x:row>
    <x:row r="861" ht="15.75" customHeight="1">
      <x:c r="A861" s="1"/>
      <x:c r="B861" s="105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</x:row>
    <x:row r="862" ht="15.75" customHeight="1">
      <x:c r="A862" s="1"/>
      <x:c r="B862" s="105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  <x:c r="CA862" s="1"/>
      <x:c r="CB862" s="1"/>
      <x:c r="CC862" s="1"/>
      <x:c r="CD862" s="1"/>
      <x:c r="CE862" s="1"/>
      <x:c r="CF862" s="1"/>
    </x:row>
    <x:row r="863" ht="15.75" customHeight="1">
      <x:c r="A863" s="1"/>
      <x:c r="B863" s="105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  <x:c r="CA863" s="1"/>
      <x:c r="CB863" s="1"/>
      <x:c r="CC863" s="1"/>
      <x:c r="CD863" s="1"/>
      <x:c r="CE863" s="1"/>
      <x:c r="CF863" s="1"/>
    </x:row>
    <x:row r="864" ht="15.75" customHeight="1">
      <x:c r="A864" s="1"/>
      <x:c r="B864" s="105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  <x:c r="CA864" s="1"/>
      <x:c r="CB864" s="1"/>
      <x:c r="CC864" s="1"/>
      <x:c r="CD864" s="1"/>
      <x:c r="CE864" s="1"/>
      <x:c r="CF864" s="1"/>
    </x:row>
    <x:row r="865" ht="15.75" customHeight="1">
      <x:c r="A865" s="1"/>
      <x:c r="B865" s="105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  <x:c r="CA865" s="1"/>
      <x:c r="CB865" s="1"/>
      <x:c r="CC865" s="1"/>
      <x:c r="CD865" s="1"/>
      <x:c r="CE865" s="1"/>
      <x:c r="CF865" s="1"/>
    </x:row>
    <x:row r="866" ht="15.75" customHeight="1">
      <x:c r="A866" s="1"/>
      <x:c r="B866" s="105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  <x:c r="CA866" s="1"/>
      <x:c r="CB866" s="1"/>
      <x:c r="CC866" s="1"/>
      <x:c r="CD866" s="1"/>
      <x:c r="CE866" s="1"/>
      <x:c r="CF866" s="1"/>
    </x:row>
    <x:row r="867" ht="15.75" customHeight="1">
      <x:c r="A867" s="1"/>
      <x:c r="B867" s="105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</x:row>
    <x:row r="868" ht="15.75" customHeight="1">
      <x:c r="A868" s="1"/>
      <x:c r="B868" s="105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  <x:c r="CA868" s="1"/>
      <x:c r="CB868" s="1"/>
      <x:c r="CC868" s="1"/>
      <x:c r="CD868" s="1"/>
      <x:c r="CE868" s="1"/>
      <x:c r="CF868" s="1"/>
    </x:row>
    <x:row r="869" ht="15.75" customHeight="1">
      <x:c r="A869" s="1"/>
      <x:c r="B869" s="105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  <x:c r="CA869" s="1"/>
      <x:c r="CB869" s="1"/>
      <x:c r="CC869" s="1"/>
      <x:c r="CD869" s="1"/>
      <x:c r="CE869" s="1"/>
      <x:c r="CF869" s="1"/>
    </x:row>
    <x:row r="870" ht="15.75" customHeight="1">
      <x:c r="A870" s="1"/>
      <x:c r="B870" s="105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  <x:c r="CA870" s="1"/>
      <x:c r="CB870" s="1"/>
      <x:c r="CC870" s="1"/>
      <x:c r="CD870" s="1"/>
      <x:c r="CE870" s="1"/>
      <x:c r="CF870" s="1"/>
    </x:row>
    <x:row r="871" ht="15.75" customHeight="1">
      <x:c r="A871" s="1"/>
      <x:c r="B871" s="105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  <x:c r="CA871" s="1"/>
      <x:c r="CB871" s="1"/>
      <x:c r="CC871" s="1"/>
      <x:c r="CD871" s="1"/>
      <x:c r="CE871" s="1"/>
      <x:c r="CF871" s="1"/>
    </x:row>
    <x:row r="872" ht="15.75" customHeight="1">
      <x:c r="A872" s="1"/>
      <x:c r="B872" s="105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  <x:c r="CA872" s="1"/>
      <x:c r="CB872" s="1"/>
      <x:c r="CC872" s="1"/>
      <x:c r="CD872" s="1"/>
      <x:c r="CE872" s="1"/>
      <x:c r="CF872" s="1"/>
    </x:row>
    <x:row r="873" ht="15.75" customHeight="1">
      <x:c r="A873" s="1"/>
      <x:c r="B873" s="105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  <x:c r="CA873" s="1"/>
      <x:c r="CB873" s="1"/>
      <x:c r="CC873" s="1"/>
      <x:c r="CD873" s="1"/>
      <x:c r="CE873" s="1"/>
      <x:c r="CF873" s="1"/>
    </x:row>
    <x:row r="874" ht="15.75" customHeight="1">
      <x:c r="A874" s="1"/>
      <x:c r="B874" s="105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  <x:c r="CA874" s="1"/>
      <x:c r="CB874" s="1"/>
      <x:c r="CC874" s="1"/>
      <x:c r="CD874" s="1"/>
      <x:c r="CE874" s="1"/>
      <x:c r="CF874" s="1"/>
    </x:row>
    <x:row r="875" ht="15.75" customHeight="1">
      <x:c r="A875" s="1"/>
      <x:c r="B875" s="105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  <x:c r="CA875" s="1"/>
      <x:c r="CB875" s="1"/>
      <x:c r="CC875" s="1"/>
      <x:c r="CD875" s="1"/>
      <x:c r="CE875" s="1"/>
      <x:c r="CF875" s="1"/>
    </x:row>
    <x:row r="876" ht="15.75" customHeight="1">
      <x:c r="A876" s="1"/>
      <x:c r="B876" s="105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  <x:c r="CA876" s="1"/>
      <x:c r="CB876" s="1"/>
      <x:c r="CC876" s="1"/>
      <x:c r="CD876" s="1"/>
      <x:c r="CE876" s="1"/>
      <x:c r="CF876" s="1"/>
    </x:row>
    <x:row r="877" ht="15.75" customHeight="1">
      <x:c r="A877" s="1"/>
      <x:c r="B877" s="105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  <x:c r="CA877" s="1"/>
      <x:c r="CB877" s="1"/>
      <x:c r="CC877" s="1"/>
      <x:c r="CD877" s="1"/>
      <x:c r="CE877" s="1"/>
      <x:c r="CF877" s="1"/>
    </x:row>
    <x:row r="878" ht="15.75" customHeight="1">
      <x:c r="A878" s="1"/>
      <x:c r="B878" s="105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  <x:c r="CA878" s="1"/>
      <x:c r="CB878" s="1"/>
      <x:c r="CC878" s="1"/>
      <x:c r="CD878" s="1"/>
      <x:c r="CE878" s="1"/>
      <x:c r="CF878" s="1"/>
    </x:row>
    <x:row r="879" ht="15.75" customHeight="1">
      <x:c r="A879" s="1"/>
      <x:c r="B879" s="105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  <x:c r="CA879" s="1"/>
      <x:c r="CB879" s="1"/>
      <x:c r="CC879" s="1"/>
      <x:c r="CD879" s="1"/>
      <x:c r="CE879" s="1"/>
      <x:c r="CF879" s="1"/>
    </x:row>
    <x:row r="880" ht="15.75" customHeight="1">
      <x:c r="A880" s="1"/>
      <x:c r="B880" s="105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  <x:c r="CA880" s="1"/>
      <x:c r="CB880" s="1"/>
      <x:c r="CC880" s="1"/>
      <x:c r="CD880" s="1"/>
      <x:c r="CE880" s="1"/>
      <x:c r="CF880" s="1"/>
    </x:row>
    <x:row r="881" ht="15.75" customHeight="1">
      <x:c r="A881" s="1"/>
      <x:c r="B881" s="105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  <x:c r="CA881" s="1"/>
      <x:c r="CB881" s="1"/>
      <x:c r="CC881" s="1"/>
      <x:c r="CD881" s="1"/>
      <x:c r="CE881" s="1"/>
      <x:c r="CF881" s="1"/>
    </x:row>
    <x:row r="882" ht="15.75" customHeight="1">
      <x:c r="A882" s="1"/>
      <x:c r="B882" s="105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  <x:c r="CA882" s="1"/>
      <x:c r="CB882" s="1"/>
      <x:c r="CC882" s="1"/>
      <x:c r="CD882" s="1"/>
      <x:c r="CE882" s="1"/>
      <x:c r="CF882" s="1"/>
    </x:row>
    <x:row r="883" ht="15.75" customHeight="1">
      <x:c r="A883" s="1"/>
      <x:c r="B883" s="105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  <x:c r="CA883" s="1"/>
      <x:c r="CB883" s="1"/>
      <x:c r="CC883" s="1"/>
      <x:c r="CD883" s="1"/>
      <x:c r="CE883" s="1"/>
      <x:c r="CF883" s="1"/>
    </x:row>
    <x:row r="884" ht="15.75" customHeight="1">
      <x:c r="A884" s="1"/>
      <x:c r="B884" s="105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  <x:c r="CA884" s="1"/>
      <x:c r="CB884" s="1"/>
      <x:c r="CC884" s="1"/>
      <x:c r="CD884" s="1"/>
      <x:c r="CE884" s="1"/>
      <x:c r="CF884" s="1"/>
    </x:row>
    <x:row r="885" ht="15.75" customHeight="1">
      <x:c r="A885" s="1"/>
      <x:c r="B885" s="105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  <x:c r="CA885" s="1"/>
      <x:c r="CB885" s="1"/>
      <x:c r="CC885" s="1"/>
      <x:c r="CD885" s="1"/>
      <x:c r="CE885" s="1"/>
      <x:c r="CF885" s="1"/>
    </x:row>
    <x:row r="886" ht="15.75" customHeight="1">
      <x:c r="A886" s="1"/>
      <x:c r="B886" s="105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  <x:c r="CA886" s="1"/>
      <x:c r="CB886" s="1"/>
      <x:c r="CC886" s="1"/>
      <x:c r="CD886" s="1"/>
      <x:c r="CE886" s="1"/>
      <x:c r="CF886" s="1"/>
    </x:row>
    <x:row r="887" ht="15.75" customHeight="1">
      <x:c r="A887" s="1"/>
      <x:c r="B887" s="105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  <x:c r="CA887" s="1"/>
      <x:c r="CB887" s="1"/>
      <x:c r="CC887" s="1"/>
      <x:c r="CD887" s="1"/>
      <x:c r="CE887" s="1"/>
      <x:c r="CF887" s="1"/>
    </x:row>
    <x:row r="888" ht="15.75" customHeight="1">
      <x:c r="A888" s="1"/>
      <x:c r="B888" s="105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  <x:c r="CA888" s="1"/>
      <x:c r="CB888" s="1"/>
      <x:c r="CC888" s="1"/>
      <x:c r="CD888" s="1"/>
      <x:c r="CE888" s="1"/>
      <x:c r="CF888" s="1"/>
    </x:row>
    <x:row r="889" ht="15.75" customHeight="1">
      <x:c r="A889" s="1"/>
      <x:c r="B889" s="105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  <x:c r="CA889" s="1"/>
      <x:c r="CB889" s="1"/>
      <x:c r="CC889" s="1"/>
      <x:c r="CD889" s="1"/>
      <x:c r="CE889" s="1"/>
      <x:c r="CF889" s="1"/>
    </x:row>
    <x:row r="890" ht="15.75" customHeight="1">
      <x:c r="A890" s="1"/>
      <x:c r="B890" s="105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  <x:c r="CA890" s="1"/>
      <x:c r="CB890" s="1"/>
      <x:c r="CC890" s="1"/>
      <x:c r="CD890" s="1"/>
      <x:c r="CE890" s="1"/>
      <x:c r="CF890" s="1"/>
    </x:row>
    <x:row r="891" ht="15.75" customHeight="1">
      <x:c r="A891" s="1"/>
      <x:c r="B891" s="105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  <x:c r="CA891" s="1"/>
      <x:c r="CB891" s="1"/>
      <x:c r="CC891" s="1"/>
      <x:c r="CD891" s="1"/>
      <x:c r="CE891" s="1"/>
      <x:c r="CF891" s="1"/>
    </x:row>
    <x:row r="892" ht="15.75" customHeight="1">
      <x:c r="A892" s="1"/>
      <x:c r="B892" s="105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  <x:c r="CA892" s="1"/>
      <x:c r="CB892" s="1"/>
      <x:c r="CC892" s="1"/>
      <x:c r="CD892" s="1"/>
      <x:c r="CE892" s="1"/>
      <x:c r="CF892" s="1"/>
    </x:row>
    <x:row r="893" ht="15.75" customHeight="1">
      <x:c r="A893" s="1"/>
      <x:c r="B893" s="105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  <x:c r="CA893" s="1"/>
      <x:c r="CB893" s="1"/>
      <x:c r="CC893" s="1"/>
      <x:c r="CD893" s="1"/>
      <x:c r="CE893" s="1"/>
      <x:c r="CF893" s="1"/>
    </x:row>
    <x:row r="894" ht="15.75" customHeight="1">
      <x:c r="A894" s="1"/>
      <x:c r="B894" s="105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  <x:c r="CA894" s="1"/>
      <x:c r="CB894" s="1"/>
      <x:c r="CC894" s="1"/>
      <x:c r="CD894" s="1"/>
      <x:c r="CE894" s="1"/>
      <x:c r="CF894" s="1"/>
    </x:row>
    <x:row r="895" ht="15.75" customHeight="1">
      <x:c r="A895" s="1"/>
      <x:c r="B895" s="105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  <x:c r="CA895" s="1"/>
      <x:c r="CB895" s="1"/>
      <x:c r="CC895" s="1"/>
      <x:c r="CD895" s="1"/>
      <x:c r="CE895" s="1"/>
      <x:c r="CF895" s="1"/>
    </x:row>
    <x:row r="896" ht="15.75" customHeight="1">
      <x:c r="A896" s="1"/>
      <x:c r="B896" s="105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  <x:c r="CA896" s="1"/>
      <x:c r="CB896" s="1"/>
      <x:c r="CC896" s="1"/>
      <x:c r="CD896" s="1"/>
      <x:c r="CE896" s="1"/>
      <x:c r="CF896" s="1"/>
    </x:row>
    <x:row r="897" ht="15.75" customHeight="1">
      <x:c r="A897" s="1"/>
      <x:c r="B897" s="105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  <x:c r="CA897" s="1"/>
      <x:c r="CB897" s="1"/>
      <x:c r="CC897" s="1"/>
      <x:c r="CD897" s="1"/>
      <x:c r="CE897" s="1"/>
      <x:c r="CF897" s="1"/>
    </x:row>
    <x:row r="898" ht="15.75" customHeight="1">
      <x:c r="A898" s="1"/>
      <x:c r="B898" s="105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  <x:c r="CA898" s="1"/>
      <x:c r="CB898" s="1"/>
      <x:c r="CC898" s="1"/>
      <x:c r="CD898" s="1"/>
      <x:c r="CE898" s="1"/>
      <x:c r="CF898" s="1"/>
    </x:row>
    <x:row r="899" ht="15.75" customHeight="1">
      <x:c r="A899" s="1"/>
      <x:c r="B899" s="105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  <x:c r="CA899" s="1"/>
      <x:c r="CB899" s="1"/>
      <x:c r="CC899" s="1"/>
      <x:c r="CD899" s="1"/>
      <x:c r="CE899" s="1"/>
      <x:c r="CF899" s="1"/>
    </x:row>
    <x:row r="900" ht="15.75" customHeight="1">
      <x:c r="A900" s="1"/>
      <x:c r="B900" s="105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  <x:c r="CA900" s="1"/>
      <x:c r="CB900" s="1"/>
      <x:c r="CC900" s="1"/>
      <x:c r="CD900" s="1"/>
      <x:c r="CE900" s="1"/>
      <x:c r="CF900" s="1"/>
    </x:row>
    <x:row r="901" ht="15.75" customHeight="1">
      <x:c r="A901" s="1"/>
      <x:c r="B901" s="105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  <x:c r="CA901" s="1"/>
      <x:c r="CB901" s="1"/>
      <x:c r="CC901" s="1"/>
      <x:c r="CD901" s="1"/>
      <x:c r="CE901" s="1"/>
      <x:c r="CF901" s="1"/>
    </x:row>
    <x:row r="902" ht="15.75" customHeight="1">
      <x:c r="A902" s="1"/>
      <x:c r="B902" s="105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  <x:c r="CA902" s="1"/>
      <x:c r="CB902" s="1"/>
      <x:c r="CC902" s="1"/>
      <x:c r="CD902" s="1"/>
      <x:c r="CE902" s="1"/>
      <x:c r="CF902" s="1"/>
    </x:row>
    <x:row r="903" ht="15.75" customHeight="1">
      <x:c r="A903" s="1"/>
      <x:c r="B903" s="105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  <x:c r="CA903" s="1"/>
      <x:c r="CB903" s="1"/>
      <x:c r="CC903" s="1"/>
      <x:c r="CD903" s="1"/>
      <x:c r="CE903" s="1"/>
      <x:c r="CF903" s="1"/>
    </x:row>
    <x:row r="904" ht="15.75" customHeight="1">
      <x:c r="A904" s="1"/>
      <x:c r="B904" s="105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  <x:c r="CA904" s="1"/>
      <x:c r="CB904" s="1"/>
      <x:c r="CC904" s="1"/>
      <x:c r="CD904" s="1"/>
      <x:c r="CE904" s="1"/>
      <x:c r="CF904" s="1"/>
    </x:row>
    <x:row r="905" ht="15.75" customHeight="1">
      <x:c r="A905" s="1"/>
      <x:c r="B905" s="105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  <x:c r="CA905" s="1"/>
      <x:c r="CB905" s="1"/>
      <x:c r="CC905" s="1"/>
      <x:c r="CD905" s="1"/>
      <x:c r="CE905" s="1"/>
      <x:c r="CF905" s="1"/>
    </x:row>
    <x:row r="906" ht="15.75" customHeight="1">
      <x:c r="A906" s="1"/>
      <x:c r="B906" s="105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  <x:c r="CA906" s="1"/>
      <x:c r="CB906" s="1"/>
      <x:c r="CC906" s="1"/>
      <x:c r="CD906" s="1"/>
      <x:c r="CE906" s="1"/>
      <x:c r="CF906" s="1"/>
    </x:row>
    <x:row r="907" ht="15.75" customHeight="1">
      <x:c r="A907" s="1"/>
      <x:c r="B907" s="105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  <x:c r="CA907" s="1"/>
      <x:c r="CB907" s="1"/>
      <x:c r="CC907" s="1"/>
      <x:c r="CD907" s="1"/>
      <x:c r="CE907" s="1"/>
      <x:c r="CF907" s="1"/>
    </x:row>
    <x:row r="908" ht="15.75" customHeight="1">
      <x:c r="A908" s="1"/>
      <x:c r="B908" s="105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  <x:c r="CA908" s="1"/>
      <x:c r="CB908" s="1"/>
      <x:c r="CC908" s="1"/>
      <x:c r="CD908" s="1"/>
      <x:c r="CE908" s="1"/>
      <x:c r="CF908" s="1"/>
    </x:row>
    <x:row r="909" ht="15.75" customHeight="1">
      <x:c r="A909" s="1"/>
      <x:c r="B909" s="105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  <x:c r="CA909" s="1"/>
      <x:c r="CB909" s="1"/>
      <x:c r="CC909" s="1"/>
      <x:c r="CD909" s="1"/>
      <x:c r="CE909" s="1"/>
      <x:c r="CF909" s="1"/>
    </x:row>
    <x:row r="910" ht="15.75" customHeight="1">
      <x:c r="A910" s="1"/>
      <x:c r="B910" s="105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  <x:c r="CA910" s="1"/>
      <x:c r="CB910" s="1"/>
      <x:c r="CC910" s="1"/>
      <x:c r="CD910" s="1"/>
      <x:c r="CE910" s="1"/>
      <x:c r="CF910" s="1"/>
    </x:row>
    <x:row r="911" ht="15.75" customHeight="1">
      <x:c r="A911" s="1"/>
      <x:c r="B911" s="105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  <x:c r="CA911" s="1"/>
      <x:c r="CB911" s="1"/>
      <x:c r="CC911" s="1"/>
      <x:c r="CD911" s="1"/>
      <x:c r="CE911" s="1"/>
      <x:c r="CF911" s="1"/>
    </x:row>
    <x:row r="912" ht="15.75" customHeight="1">
      <x:c r="A912" s="1"/>
      <x:c r="B912" s="105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  <x:c r="CA912" s="1"/>
      <x:c r="CB912" s="1"/>
      <x:c r="CC912" s="1"/>
      <x:c r="CD912" s="1"/>
      <x:c r="CE912" s="1"/>
      <x:c r="CF912" s="1"/>
    </x:row>
    <x:row r="913" ht="15.75" customHeight="1">
      <x:c r="A913" s="1"/>
      <x:c r="B913" s="105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  <x:c r="CA913" s="1"/>
      <x:c r="CB913" s="1"/>
      <x:c r="CC913" s="1"/>
      <x:c r="CD913" s="1"/>
      <x:c r="CE913" s="1"/>
      <x:c r="CF913" s="1"/>
    </x:row>
    <x:row r="914" ht="15.75" customHeight="1">
      <x:c r="A914" s="1"/>
      <x:c r="B914" s="105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  <x:c r="CA914" s="1"/>
      <x:c r="CB914" s="1"/>
      <x:c r="CC914" s="1"/>
      <x:c r="CD914" s="1"/>
      <x:c r="CE914" s="1"/>
      <x:c r="CF914" s="1"/>
    </x:row>
    <x:row r="915" ht="15.75" customHeight="1">
      <x:c r="A915" s="1"/>
      <x:c r="B915" s="105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</x:row>
    <x:row r="916" ht="15.75" customHeight="1">
      <x:c r="A916" s="1"/>
      <x:c r="B916" s="105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  <x:c r="CA916" s="1"/>
      <x:c r="CB916" s="1"/>
      <x:c r="CC916" s="1"/>
      <x:c r="CD916" s="1"/>
      <x:c r="CE916" s="1"/>
      <x:c r="CF916" s="1"/>
    </x:row>
    <x:row r="917" ht="15.75" customHeight="1">
      <x:c r="A917" s="1"/>
      <x:c r="B917" s="105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  <x:c r="CA917" s="1"/>
      <x:c r="CB917" s="1"/>
      <x:c r="CC917" s="1"/>
      <x:c r="CD917" s="1"/>
      <x:c r="CE917" s="1"/>
      <x:c r="CF917" s="1"/>
    </x:row>
    <x:row r="918" ht="15.75" customHeight="1">
      <x:c r="A918" s="1"/>
      <x:c r="B918" s="105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  <x:c r="CA918" s="1"/>
      <x:c r="CB918" s="1"/>
      <x:c r="CC918" s="1"/>
      <x:c r="CD918" s="1"/>
      <x:c r="CE918" s="1"/>
      <x:c r="CF918" s="1"/>
    </x:row>
    <x:row r="919" ht="15.75" customHeight="1">
      <x:c r="A919" s="1"/>
      <x:c r="B919" s="105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  <x:c r="CA919" s="1"/>
      <x:c r="CB919" s="1"/>
      <x:c r="CC919" s="1"/>
      <x:c r="CD919" s="1"/>
      <x:c r="CE919" s="1"/>
      <x:c r="CF919" s="1"/>
    </x:row>
    <x:row r="920" ht="15.75" customHeight="1">
      <x:c r="A920" s="1"/>
      <x:c r="B920" s="105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  <x:c r="CA920" s="1"/>
      <x:c r="CB920" s="1"/>
      <x:c r="CC920" s="1"/>
      <x:c r="CD920" s="1"/>
      <x:c r="CE920" s="1"/>
      <x:c r="CF920" s="1"/>
    </x:row>
    <x:row r="921" ht="15.75" customHeight="1">
      <x:c r="A921" s="1"/>
      <x:c r="B921" s="105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  <x:c r="CA921" s="1"/>
      <x:c r="CB921" s="1"/>
      <x:c r="CC921" s="1"/>
      <x:c r="CD921" s="1"/>
      <x:c r="CE921" s="1"/>
      <x:c r="CF921" s="1"/>
    </x:row>
    <x:row r="922" ht="15.75" customHeight="1">
      <x:c r="A922" s="1"/>
      <x:c r="B922" s="105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  <x:c r="CA922" s="1"/>
      <x:c r="CB922" s="1"/>
      <x:c r="CC922" s="1"/>
      <x:c r="CD922" s="1"/>
      <x:c r="CE922" s="1"/>
      <x:c r="CF922" s="1"/>
    </x:row>
    <x:row r="923" ht="15.75" customHeight="1">
      <x:c r="A923" s="1"/>
      <x:c r="B923" s="105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  <x:c r="CA923" s="1"/>
      <x:c r="CB923" s="1"/>
      <x:c r="CC923" s="1"/>
      <x:c r="CD923" s="1"/>
      <x:c r="CE923" s="1"/>
      <x:c r="CF923" s="1"/>
    </x:row>
    <x:row r="924" ht="15.75" customHeight="1">
      <x:c r="A924" s="1"/>
      <x:c r="B924" s="105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  <x:c r="CA924" s="1"/>
      <x:c r="CB924" s="1"/>
      <x:c r="CC924" s="1"/>
      <x:c r="CD924" s="1"/>
      <x:c r="CE924" s="1"/>
      <x:c r="CF924" s="1"/>
    </x:row>
    <x:row r="925" ht="15.75" customHeight="1">
      <x:c r="A925" s="1"/>
      <x:c r="B925" s="105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  <x:c r="CA925" s="1"/>
      <x:c r="CB925" s="1"/>
      <x:c r="CC925" s="1"/>
      <x:c r="CD925" s="1"/>
      <x:c r="CE925" s="1"/>
      <x:c r="CF925" s="1"/>
    </x:row>
    <x:row r="926" ht="15.75" customHeight="1">
      <x:c r="A926" s="1"/>
      <x:c r="B926" s="105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  <x:c r="CA926" s="1"/>
      <x:c r="CB926" s="1"/>
      <x:c r="CC926" s="1"/>
      <x:c r="CD926" s="1"/>
      <x:c r="CE926" s="1"/>
      <x:c r="CF926" s="1"/>
    </x:row>
    <x:row r="927" ht="15.75" customHeight="1">
      <x:c r="A927" s="1"/>
      <x:c r="B927" s="105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  <x:c r="CA927" s="1"/>
      <x:c r="CB927" s="1"/>
      <x:c r="CC927" s="1"/>
      <x:c r="CD927" s="1"/>
      <x:c r="CE927" s="1"/>
      <x:c r="CF927" s="1"/>
    </x:row>
    <x:row r="928" ht="15.75" customHeight="1">
      <x:c r="A928" s="1"/>
      <x:c r="B928" s="105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  <x:c r="CA928" s="1"/>
      <x:c r="CB928" s="1"/>
      <x:c r="CC928" s="1"/>
      <x:c r="CD928" s="1"/>
      <x:c r="CE928" s="1"/>
      <x:c r="CF928" s="1"/>
    </x:row>
    <x:row r="929" ht="15.75" customHeight="1">
      <x:c r="A929" s="1"/>
      <x:c r="B929" s="105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  <x:c r="CA929" s="1"/>
      <x:c r="CB929" s="1"/>
      <x:c r="CC929" s="1"/>
      <x:c r="CD929" s="1"/>
      <x:c r="CE929" s="1"/>
      <x:c r="CF929" s="1"/>
    </x:row>
    <x:row r="930" ht="15.75" customHeight="1">
      <x:c r="A930" s="1"/>
      <x:c r="B930" s="105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  <x:c r="CA930" s="1"/>
      <x:c r="CB930" s="1"/>
      <x:c r="CC930" s="1"/>
      <x:c r="CD930" s="1"/>
      <x:c r="CE930" s="1"/>
      <x:c r="CF930" s="1"/>
    </x:row>
    <x:row r="931" ht="15.75" customHeight="1">
      <x:c r="A931" s="1"/>
      <x:c r="B931" s="105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  <x:c r="CA931" s="1"/>
      <x:c r="CB931" s="1"/>
      <x:c r="CC931" s="1"/>
      <x:c r="CD931" s="1"/>
      <x:c r="CE931" s="1"/>
      <x:c r="CF931" s="1"/>
    </x:row>
    <x:row r="932" ht="15.75" customHeight="1">
      <x:c r="A932" s="1"/>
      <x:c r="B932" s="105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  <x:c r="CA932" s="1"/>
      <x:c r="CB932" s="1"/>
      <x:c r="CC932" s="1"/>
      <x:c r="CD932" s="1"/>
      <x:c r="CE932" s="1"/>
      <x:c r="CF932" s="1"/>
    </x:row>
    <x:row r="933" ht="15.75" customHeight="1">
      <x:c r="A933" s="1"/>
      <x:c r="B933" s="105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  <x:c r="CA933" s="1"/>
      <x:c r="CB933" s="1"/>
      <x:c r="CC933" s="1"/>
      <x:c r="CD933" s="1"/>
      <x:c r="CE933" s="1"/>
      <x:c r="CF933" s="1"/>
    </x:row>
    <x:row r="934" ht="15.75" customHeight="1">
      <x:c r="A934" s="1"/>
      <x:c r="B934" s="105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  <x:c r="CA934" s="1"/>
      <x:c r="CB934" s="1"/>
      <x:c r="CC934" s="1"/>
      <x:c r="CD934" s="1"/>
      <x:c r="CE934" s="1"/>
      <x:c r="CF934" s="1"/>
    </x:row>
    <x:row r="935" ht="15.75" customHeight="1">
      <x:c r="A935" s="1"/>
      <x:c r="B935" s="105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  <x:c r="CA935" s="1"/>
      <x:c r="CB935" s="1"/>
      <x:c r="CC935" s="1"/>
      <x:c r="CD935" s="1"/>
      <x:c r="CE935" s="1"/>
      <x:c r="CF935" s="1"/>
    </x:row>
    <x:row r="936" ht="15.75" customHeight="1">
      <x:c r="A936" s="1"/>
      <x:c r="B936" s="105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  <x:c r="CA936" s="1"/>
      <x:c r="CB936" s="1"/>
      <x:c r="CC936" s="1"/>
      <x:c r="CD936" s="1"/>
      <x:c r="CE936" s="1"/>
      <x:c r="CF936" s="1"/>
    </x:row>
    <x:row r="937" ht="15.75" customHeight="1">
      <x:c r="A937" s="1"/>
      <x:c r="B937" s="105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  <x:c r="CA937" s="1"/>
      <x:c r="CB937" s="1"/>
      <x:c r="CC937" s="1"/>
      <x:c r="CD937" s="1"/>
      <x:c r="CE937" s="1"/>
      <x:c r="CF937" s="1"/>
    </x:row>
    <x:row r="938" ht="15.75" customHeight="1">
      <x:c r="A938" s="1"/>
      <x:c r="B938" s="105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  <x:c r="CA938" s="1"/>
      <x:c r="CB938" s="1"/>
      <x:c r="CC938" s="1"/>
      <x:c r="CD938" s="1"/>
      <x:c r="CE938" s="1"/>
      <x:c r="CF938" s="1"/>
    </x:row>
    <x:row r="939" ht="15.75" customHeight="1">
      <x:c r="A939" s="1"/>
      <x:c r="B939" s="105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  <x:c r="CA939" s="1"/>
      <x:c r="CB939" s="1"/>
      <x:c r="CC939" s="1"/>
      <x:c r="CD939" s="1"/>
      <x:c r="CE939" s="1"/>
      <x:c r="CF939" s="1"/>
    </x:row>
    <x:row r="940" ht="15.75" customHeight="1">
      <x:c r="A940" s="1"/>
      <x:c r="B940" s="105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  <x:c r="CA940" s="1"/>
      <x:c r="CB940" s="1"/>
      <x:c r="CC940" s="1"/>
      <x:c r="CD940" s="1"/>
      <x:c r="CE940" s="1"/>
      <x:c r="CF940" s="1"/>
    </x:row>
    <x:row r="941" ht="15.75" customHeight="1">
      <x:c r="A941" s="1"/>
      <x:c r="B941" s="105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  <x:c r="CA941" s="1"/>
      <x:c r="CB941" s="1"/>
      <x:c r="CC941" s="1"/>
      <x:c r="CD941" s="1"/>
      <x:c r="CE941" s="1"/>
      <x:c r="CF941" s="1"/>
    </x:row>
    <x:row r="942" ht="15.75" customHeight="1">
      <x:c r="A942" s="1"/>
      <x:c r="B942" s="105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  <x:c r="CA942" s="1"/>
      <x:c r="CB942" s="1"/>
      <x:c r="CC942" s="1"/>
      <x:c r="CD942" s="1"/>
      <x:c r="CE942" s="1"/>
      <x:c r="CF942" s="1"/>
    </x:row>
    <x:row r="943" ht="15.75" customHeight="1">
      <x:c r="A943" s="1"/>
      <x:c r="B943" s="105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  <x:c r="CA943" s="1"/>
      <x:c r="CB943" s="1"/>
      <x:c r="CC943" s="1"/>
      <x:c r="CD943" s="1"/>
      <x:c r="CE943" s="1"/>
      <x:c r="CF943" s="1"/>
    </x:row>
    <x:row r="944" ht="15.75" customHeight="1">
      <x:c r="A944" s="1"/>
      <x:c r="B944" s="105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  <x:c r="CA944" s="1"/>
      <x:c r="CB944" s="1"/>
      <x:c r="CC944" s="1"/>
      <x:c r="CD944" s="1"/>
      <x:c r="CE944" s="1"/>
      <x:c r="CF944" s="1"/>
    </x:row>
    <x:row r="945" ht="15.75" customHeight="1">
      <x:c r="A945" s="1"/>
      <x:c r="B945" s="105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  <x:c r="CA945" s="1"/>
      <x:c r="CB945" s="1"/>
      <x:c r="CC945" s="1"/>
      <x:c r="CD945" s="1"/>
      <x:c r="CE945" s="1"/>
      <x:c r="CF945" s="1"/>
    </x:row>
    <x:row r="946" ht="15.75" customHeight="1">
      <x:c r="A946" s="1"/>
      <x:c r="B946" s="105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  <x:c r="CA946" s="1"/>
      <x:c r="CB946" s="1"/>
      <x:c r="CC946" s="1"/>
      <x:c r="CD946" s="1"/>
      <x:c r="CE946" s="1"/>
      <x:c r="CF946" s="1"/>
    </x:row>
    <x:row r="947" ht="15.75" customHeight="1">
      <x:c r="A947" s="1"/>
      <x:c r="B947" s="105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  <x:c r="CA947" s="1"/>
      <x:c r="CB947" s="1"/>
      <x:c r="CC947" s="1"/>
      <x:c r="CD947" s="1"/>
      <x:c r="CE947" s="1"/>
      <x:c r="CF947" s="1"/>
    </x:row>
    <x:row r="948" ht="15.75" customHeight="1">
      <x:c r="A948" s="1"/>
      <x:c r="B948" s="105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  <x:c r="CA948" s="1"/>
      <x:c r="CB948" s="1"/>
      <x:c r="CC948" s="1"/>
      <x:c r="CD948" s="1"/>
      <x:c r="CE948" s="1"/>
      <x:c r="CF948" s="1"/>
    </x:row>
    <x:row r="949" ht="15.75" customHeight="1">
      <x:c r="A949" s="1"/>
      <x:c r="B949" s="105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  <x:c r="CA949" s="1"/>
      <x:c r="CB949" s="1"/>
      <x:c r="CC949" s="1"/>
      <x:c r="CD949" s="1"/>
      <x:c r="CE949" s="1"/>
      <x:c r="CF949" s="1"/>
    </x:row>
    <x:row r="950" ht="15.75" customHeight="1">
      <x:c r="A950" s="1"/>
      <x:c r="B950" s="105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  <x:c r="CA950" s="1"/>
      <x:c r="CB950" s="1"/>
      <x:c r="CC950" s="1"/>
      <x:c r="CD950" s="1"/>
      <x:c r="CE950" s="1"/>
      <x:c r="CF950" s="1"/>
    </x:row>
    <x:row r="951" ht="15.75" customHeight="1">
      <x:c r="A951" s="1"/>
      <x:c r="B951" s="105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  <x:c r="CA951" s="1"/>
      <x:c r="CB951" s="1"/>
      <x:c r="CC951" s="1"/>
      <x:c r="CD951" s="1"/>
      <x:c r="CE951" s="1"/>
      <x:c r="CF951" s="1"/>
    </x:row>
    <x:row r="952" ht="15.75" customHeight="1">
      <x:c r="A952" s="1"/>
      <x:c r="B952" s="105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  <x:c r="CA952" s="1"/>
      <x:c r="CB952" s="1"/>
      <x:c r="CC952" s="1"/>
      <x:c r="CD952" s="1"/>
      <x:c r="CE952" s="1"/>
      <x:c r="CF952" s="1"/>
    </x:row>
    <x:row r="953" ht="15.75" customHeight="1">
      <x:c r="A953" s="1"/>
      <x:c r="B953" s="105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  <x:c r="CA953" s="1"/>
      <x:c r="CB953" s="1"/>
      <x:c r="CC953" s="1"/>
      <x:c r="CD953" s="1"/>
      <x:c r="CE953" s="1"/>
      <x:c r="CF953" s="1"/>
    </x:row>
    <x:row r="954" ht="15.75" customHeight="1">
      <x:c r="A954" s="1"/>
      <x:c r="B954" s="105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  <x:c r="CA954" s="1"/>
      <x:c r="CB954" s="1"/>
      <x:c r="CC954" s="1"/>
      <x:c r="CD954" s="1"/>
      <x:c r="CE954" s="1"/>
      <x:c r="CF954" s="1"/>
    </x:row>
    <x:row r="955" ht="15.75" customHeight="1">
      <x:c r="A955" s="1"/>
      <x:c r="B955" s="105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  <x:c r="CA955" s="1"/>
      <x:c r="CB955" s="1"/>
      <x:c r="CC955" s="1"/>
      <x:c r="CD955" s="1"/>
      <x:c r="CE955" s="1"/>
      <x:c r="CF955" s="1"/>
    </x:row>
    <x:row r="956" ht="15.75" customHeight="1">
      <x:c r="A956" s="1"/>
      <x:c r="B956" s="105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  <x:c r="CA956" s="1"/>
      <x:c r="CB956" s="1"/>
      <x:c r="CC956" s="1"/>
      <x:c r="CD956" s="1"/>
      <x:c r="CE956" s="1"/>
      <x:c r="CF956" s="1"/>
    </x:row>
    <x:row r="957" ht="15.75" customHeight="1">
      <x:c r="A957" s="1"/>
      <x:c r="B957" s="105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  <x:c r="CA957" s="1"/>
      <x:c r="CB957" s="1"/>
      <x:c r="CC957" s="1"/>
      <x:c r="CD957" s="1"/>
      <x:c r="CE957" s="1"/>
      <x:c r="CF957" s="1"/>
    </x:row>
    <x:row r="958" ht="15.75" customHeight="1">
      <x:c r="A958" s="1"/>
      <x:c r="B958" s="105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  <x:c r="CA958" s="1"/>
      <x:c r="CB958" s="1"/>
      <x:c r="CC958" s="1"/>
      <x:c r="CD958" s="1"/>
      <x:c r="CE958" s="1"/>
      <x:c r="CF958" s="1"/>
    </x:row>
    <x:row r="959" ht="15.75" customHeight="1">
      <x:c r="A959" s="1"/>
      <x:c r="B959" s="105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  <x:c r="CA959" s="1"/>
      <x:c r="CB959" s="1"/>
      <x:c r="CC959" s="1"/>
      <x:c r="CD959" s="1"/>
      <x:c r="CE959" s="1"/>
      <x:c r="CF959" s="1"/>
    </x:row>
    <x:row r="960" ht="15.75" customHeight="1">
      <x:c r="A960" s="1"/>
      <x:c r="B960" s="105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  <x:c r="CA960" s="1"/>
      <x:c r="CB960" s="1"/>
      <x:c r="CC960" s="1"/>
      <x:c r="CD960" s="1"/>
      <x:c r="CE960" s="1"/>
      <x:c r="CF960" s="1"/>
    </x:row>
    <x:row r="961" ht="15.75" customHeight="1">
      <x:c r="A961" s="1"/>
      <x:c r="B961" s="105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  <x:c r="CA961" s="1"/>
      <x:c r="CB961" s="1"/>
      <x:c r="CC961" s="1"/>
      <x:c r="CD961" s="1"/>
      <x:c r="CE961" s="1"/>
      <x:c r="CF961" s="1"/>
    </x:row>
    <x:row r="962" ht="15.75" customHeight="1">
      <x:c r="A962" s="1"/>
      <x:c r="B962" s="105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  <x:c r="CA962" s="1"/>
      <x:c r="CB962" s="1"/>
      <x:c r="CC962" s="1"/>
      <x:c r="CD962" s="1"/>
      <x:c r="CE962" s="1"/>
      <x:c r="CF962" s="1"/>
    </x:row>
    <x:row r="963" ht="15.75" customHeight="1">
      <x:c r="A963" s="1"/>
      <x:c r="B963" s="105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  <x:c r="CA963" s="1"/>
      <x:c r="CB963" s="1"/>
      <x:c r="CC963" s="1"/>
      <x:c r="CD963" s="1"/>
      <x:c r="CE963" s="1"/>
      <x:c r="CF963" s="1"/>
    </x:row>
    <x:row r="964" ht="15.75" customHeight="1">
      <x:c r="A964" s="1"/>
      <x:c r="B964" s="105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  <x:c r="CA964" s="1"/>
      <x:c r="CB964" s="1"/>
      <x:c r="CC964" s="1"/>
      <x:c r="CD964" s="1"/>
      <x:c r="CE964" s="1"/>
      <x:c r="CF964" s="1"/>
    </x:row>
    <x:row r="965" ht="15.75" customHeight="1">
      <x:c r="A965" s="1"/>
      <x:c r="B965" s="105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  <x:c r="CA965" s="1"/>
      <x:c r="CB965" s="1"/>
      <x:c r="CC965" s="1"/>
      <x:c r="CD965" s="1"/>
      <x:c r="CE965" s="1"/>
      <x:c r="CF965" s="1"/>
    </x:row>
    <x:row r="966" ht="15.75" customHeight="1">
      <x:c r="A966" s="1"/>
      <x:c r="B966" s="105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  <x:c r="CA966" s="1"/>
      <x:c r="CB966" s="1"/>
      <x:c r="CC966" s="1"/>
      <x:c r="CD966" s="1"/>
      <x:c r="CE966" s="1"/>
      <x:c r="CF966" s="1"/>
    </x:row>
    <x:row r="967" ht="15.75" customHeight="1">
      <x:c r="A967" s="1"/>
      <x:c r="B967" s="105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  <x:c r="CA967" s="1"/>
      <x:c r="CB967" s="1"/>
      <x:c r="CC967" s="1"/>
      <x:c r="CD967" s="1"/>
      <x:c r="CE967" s="1"/>
      <x:c r="CF967" s="1"/>
    </x:row>
    <x:row r="968" ht="15.75" customHeight="1">
      <x:c r="A968" s="1"/>
      <x:c r="B968" s="105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  <x:c r="CA968" s="1"/>
      <x:c r="CB968" s="1"/>
      <x:c r="CC968" s="1"/>
      <x:c r="CD968" s="1"/>
      <x:c r="CE968" s="1"/>
      <x:c r="CF968" s="1"/>
    </x:row>
    <x:row r="969" ht="15.75" customHeight="1">
      <x:c r="A969" s="1"/>
      <x:c r="B969" s="105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  <x:c r="CA969" s="1"/>
      <x:c r="CB969" s="1"/>
      <x:c r="CC969" s="1"/>
      <x:c r="CD969" s="1"/>
      <x:c r="CE969" s="1"/>
      <x:c r="CF969" s="1"/>
    </x:row>
    <x:row r="970" ht="15.75" customHeight="1">
      <x:c r="A970" s="1"/>
      <x:c r="B970" s="105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  <x:c r="CA970" s="1"/>
      <x:c r="CB970" s="1"/>
      <x:c r="CC970" s="1"/>
      <x:c r="CD970" s="1"/>
      <x:c r="CE970" s="1"/>
      <x:c r="CF970" s="1"/>
    </x:row>
    <x:row r="971" ht="15.75" customHeight="1">
      <x:c r="A971" s="1"/>
      <x:c r="B971" s="105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  <x:c r="CA971" s="1"/>
      <x:c r="CB971" s="1"/>
      <x:c r="CC971" s="1"/>
      <x:c r="CD971" s="1"/>
      <x:c r="CE971" s="1"/>
      <x:c r="CF971" s="1"/>
    </x:row>
    <x:row r="972" ht="15.75" customHeight="1">
      <x:c r="A972" s="1"/>
      <x:c r="B972" s="105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  <x:c r="CA972" s="1"/>
      <x:c r="CB972" s="1"/>
      <x:c r="CC972" s="1"/>
      <x:c r="CD972" s="1"/>
      <x:c r="CE972" s="1"/>
      <x:c r="CF972" s="1"/>
    </x:row>
    <x:row r="973" ht="15.75" customHeight="1">
      <x:c r="A973" s="1"/>
      <x:c r="B973" s="105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  <x:c r="CA973" s="1"/>
      <x:c r="CB973" s="1"/>
      <x:c r="CC973" s="1"/>
      <x:c r="CD973" s="1"/>
      <x:c r="CE973" s="1"/>
      <x:c r="CF973" s="1"/>
    </x:row>
    <x:row r="974" ht="15.75" customHeight="1">
      <x:c r="A974" s="1"/>
      <x:c r="B974" s="105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  <x:c r="CA974" s="1"/>
      <x:c r="CB974" s="1"/>
      <x:c r="CC974" s="1"/>
      <x:c r="CD974" s="1"/>
      <x:c r="CE974" s="1"/>
      <x:c r="CF974" s="1"/>
    </x:row>
    <x:row r="975" ht="15.75" customHeight="1">
      <x:c r="A975" s="1"/>
      <x:c r="B975" s="105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  <x:c r="CA975" s="1"/>
      <x:c r="CB975" s="1"/>
      <x:c r="CC975" s="1"/>
      <x:c r="CD975" s="1"/>
      <x:c r="CE975" s="1"/>
      <x:c r="CF975" s="1"/>
    </x:row>
    <x:row r="976" ht="15.75" customHeight="1">
      <x:c r="A976" s="1"/>
      <x:c r="B976" s="105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  <x:c r="CA976" s="1"/>
      <x:c r="CB976" s="1"/>
      <x:c r="CC976" s="1"/>
      <x:c r="CD976" s="1"/>
      <x:c r="CE976" s="1"/>
      <x:c r="CF976" s="1"/>
    </x:row>
    <x:row r="977" ht="15.75" customHeight="1">
      <x:c r="A977" s="1"/>
      <x:c r="B977" s="105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  <x:c r="CA977" s="1"/>
      <x:c r="CB977" s="1"/>
      <x:c r="CC977" s="1"/>
      <x:c r="CD977" s="1"/>
      <x:c r="CE977" s="1"/>
      <x:c r="CF977" s="1"/>
    </x:row>
    <x:row r="978" ht="15.75" customHeight="1">
      <x:c r="A978" s="1"/>
      <x:c r="B978" s="105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  <x:c r="CA978" s="1"/>
      <x:c r="CB978" s="1"/>
      <x:c r="CC978" s="1"/>
      <x:c r="CD978" s="1"/>
      <x:c r="CE978" s="1"/>
      <x:c r="CF978" s="1"/>
    </x:row>
    <x:row r="979" ht="15.75" customHeight="1">
      <x:c r="A979" s="1"/>
      <x:c r="B979" s="105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  <x:c r="CA979" s="1"/>
      <x:c r="CB979" s="1"/>
      <x:c r="CC979" s="1"/>
      <x:c r="CD979" s="1"/>
      <x:c r="CE979" s="1"/>
      <x:c r="CF979" s="1"/>
    </x:row>
    <x:row r="980" ht="15.75" customHeight="1">
      <x:c r="A980" s="1"/>
      <x:c r="B980" s="105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  <x:c r="CA980" s="1"/>
      <x:c r="CB980" s="1"/>
      <x:c r="CC980" s="1"/>
      <x:c r="CD980" s="1"/>
      <x:c r="CE980" s="1"/>
      <x:c r="CF980" s="1"/>
    </x:row>
    <x:row r="981" ht="15.75" customHeight="1">
      <x:c r="A981" s="1"/>
      <x:c r="B981" s="105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  <x:c r="CA981" s="1"/>
      <x:c r="CB981" s="1"/>
      <x:c r="CC981" s="1"/>
      <x:c r="CD981" s="1"/>
      <x:c r="CE981" s="1"/>
      <x:c r="CF981" s="1"/>
    </x:row>
    <x:row r="982" ht="15.75" customHeight="1">
      <x:c r="A982" s="1"/>
      <x:c r="B982" s="105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  <x:c r="CA982" s="1"/>
      <x:c r="CB982" s="1"/>
      <x:c r="CC982" s="1"/>
      <x:c r="CD982" s="1"/>
      <x:c r="CE982" s="1"/>
      <x:c r="CF982" s="1"/>
    </x:row>
    <x:row r="983" ht="15.75" customHeight="1">
      <x:c r="A983" s="1"/>
      <x:c r="B983" s="105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  <x:c r="CA983" s="1"/>
      <x:c r="CB983" s="1"/>
      <x:c r="CC983" s="1"/>
      <x:c r="CD983" s="1"/>
      <x:c r="CE983" s="1"/>
      <x:c r="CF983" s="1"/>
    </x:row>
    <x:row r="984" ht="15.75" customHeight="1">
      <x:c r="A984" s="1"/>
      <x:c r="B984" s="105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  <x:c r="CA984" s="1"/>
      <x:c r="CB984" s="1"/>
      <x:c r="CC984" s="1"/>
      <x:c r="CD984" s="1"/>
      <x:c r="CE984" s="1"/>
      <x:c r="CF984" s="1"/>
    </x:row>
    <x:row r="985" ht="15.75" customHeight="1">
      <x:c r="A985" s="1"/>
      <x:c r="B985" s="105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  <x:c r="CA985" s="1"/>
      <x:c r="CB985" s="1"/>
      <x:c r="CC985" s="1"/>
      <x:c r="CD985" s="1"/>
      <x:c r="CE985" s="1"/>
      <x:c r="CF985" s="1"/>
    </x:row>
    <x:row r="986" ht="15.75" customHeight="1">
      <x:c r="A986" s="1"/>
      <x:c r="B986" s="105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  <x:c r="CA986" s="1"/>
      <x:c r="CB986" s="1"/>
      <x:c r="CC986" s="1"/>
      <x:c r="CD986" s="1"/>
      <x:c r="CE986" s="1"/>
      <x:c r="CF986" s="1"/>
    </x:row>
    <x:row r="987" ht="15.75" customHeight="1">
      <x:c r="A987" s="1"/>
      <x:c r="B987" s="105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  <x:c r="CA987" s="1"/>
      <x:c r="CB987" s="1"/>
      <x:c r="CC987" s="1"/>
      <x:c r="CD987" s="1"/>
      <x:c r="CE987" s="1"/>
      <x:c r="CF987" s="1"/>
    </x:row>
    <x:row r="988" ht="15.75" customHeight="1">
      <x:c r="A988" s="1"/>
      <x:c r="B988" s="105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  <x:c r="CA988" s="1"/>
      <x:c r="CB988" s="1"/>
      <x:c r="CC988" s="1"/>
      <x:c r="CD988" s="1"/>
      <x:c r="CE988" s="1"/>
      <x:c r="CF988" s="1"/>
    </x:row>
    <x:row r="989" ht="15.75" customHeight="1">
      <x:c r="A989" s="1"/>
      <x:c r="B989" s="105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  <x:c r="CA989" s="1"/>
      <x:c r="CB989" s="1"/>
      <x:c r="CC989" s="1"/>
      <x:c r="CD989" s="1"/>
      <x:c r="CE989" s="1"/>
      <x:c r="CF989" s="1"/>
    </x:row>
    <x:row r="990" ht="15.75" customHeight="1">
      <x:c r="A990" s="1"/>
      <x:c r="B990" s="105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  <x:c r="CA990" s="1"/>
      <x:c r="CB990" s="1"/>
      <x:c r="CC990" s="1"/>
      <x:c r="CD990" s="1"/>
      <x:c r="CE990" s="1"/>
      <x:c r="CF990" s="1"/>
    </x:row>
    <x:row r="991" ht="15.75" customHeight="1">
      <x:c r="A991" s="1"/>
      <x:c r="B991" s="105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  <x:c r="CA991" s="1"/>
      <x:c r="CB991" s="1"/>
      <x:c r="CC991" s="1"/>
      <x:c r="CD991" s="1"/>
      <x:c r="CE991" s="1"/>
      <x:c r="CF991" s="1"/>
    </x:row>
    <x:row r="992" ht="15.75" customHeight="1">
      <x:c r="A992" s="1"/>
      <x:c r="B992" s="105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  <x:c r="CA992" s="1"/>
      <x:c r="CB992" s="1"/>
      <x:c r="CC992" s="1"/>
      <x:c r="CD992" s="1"/>
      <x:c r="CE992" s="1"/>
      <x:c r="CF992" s="1"/>
    </x:row>
    <x:row r="993" ht="15.75" customHeight="1">
      <x:c r="A993" s="1"/>
      <x:c r="B993" s="105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  <x:c r="CA993" s="1"/>
      <x:c r="CB993" s="1"/>
      <x:c r="CC993" s="1"/>
      <x:c r="CD993" s="1"/>
      <x:c r="CE993" s="1"/>
      <x:c r="CF993" s="1"/>
    </x:row>
    <x:row r="994" ht="15.75" customHeight="1">
      <x:c r="A994" s="1"/>
      <x:c r="B994" s="105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  <x:c r="CA994" s="1"/>
      <x:c r="CB994" s="1"/>
      <x:c r="CC994" s="1"/>
      <x:c r="CD994" s="1"/>
      <x:c r="CE994" s="1"/>
      <x:c r="CF994" s="1"/>
    </x:row>
    <x:row r="995" ht="15.75" customHeight="1">
      <x:c r="A995" s="1"/>
      <x:c r="B995" s="105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  <x:c r="CA995" s="1"/>
      <x:c r="CB995" s="1"/>
      <x:c r="CC995" s="1"/>
      <x:c r="CD995" s="1"/>
      <x:c r="CE995" s="1"/>
      <x:c r="CF995" s="1"/>
    </x:row>
    <x:row r="996" ht="15.75" customHeight="1">
      <x:c r="A996" s="1"/>
      <x:c r="B996" s="105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  <x:c r="CA996" s="1"/>
      <x:c r="CB996" s="1"/>
      <x:c r="CC996" s="1"/>
      <x:c r="CD996" s="1"/>
      <x:c r="CE996" s="1"/>
      <x:c r="CF996" s="1"/>
    </x:row>
    <x:row r="997" ht="15.75" customHeight="1">
      <x:c r="A997" s="1"/>
      <x:c r="B997" s="105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  <x:c r="CA997" s="1"/>
      <x:c r="CB997" s="1"/>
      <x:c r="CC997" s="1"/>
      <x:c r="CD997" s="1"/>
      <x:c r="CE997" s="1"/>
      <x:c r="CF997" s="1"/>
    </x:row>
    <x:row r="998" ht="15.75" customHeight="1">
      <x:c r="A998" s="1"/>
      <x:c r="B998" s="105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  <x:c r="CA998" s="1"/>
      <x:c r="CB998" s="1"/>
      <x:c r="CC998" s="1"/>
      <x:c r="CD998" s="1"/>
      <x:c r="CE998" s="1"/>
      <x:c r="CF998" s="1"/>
    </x:row>
    <x:row r="999" ht="15.75" customHeight="1">
      <x:c r="A999" s="1"/>
      <x:c r="B999" s="105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  <x:c r="CA999" s="1"/>
      <x:c r="CB999" s="1"/>
      <x:c r="CC999" s="1"/>
      <x:c r="CD999" s="1"/>
      <x:c r="CE999" s="1"/>
      <x:c r="CF999" s="1"/>
    </x:row>
    <x:row r="1000" ht="15.75" customHeight="1">
      <x:c r="A1000" s="1"/>
      <x:c r="B1000" s="105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  <x:c r="CA1000" s="1"/>
      <x:c r="CB1000" s="1"/>
      <x:c r="CC1000" s="1"/>
      <x:c r="CD1000" s="1"/>
      <x:c r="CE1000" s="1"/>
      <x:c r="CF1000" s="1"/>
    </x:row>
  </x:sheetData>
  <x:mergeCells>
    <x:mergeCell ref="AW2:AY2"/>
    <x:mergeCell ref="AZ2:BB2"/>
    <x:mergeCell ref="BC2:BE2"/>
    <x:mergeCell ref="BF2:BH2"/>
    <x:mergeCell ref="BI2:BK2"/>
    <x:mergeCell ref="BL2:BN2"/>
    <x:mergeCell ref="BO2:BQ2"/>
    <x:mergeCell ref="BR2:BV2"/>
    <x:mergeCell ref="B1:B3"/>
    <x:mergeCell ref="C1:C3"/>
    <x:mergeCell ref="D1:F2"/>
    <x:mergeCell ref="G1:I2"/>
    <x:mergeCell ref="J1:L2"/>
    <x:mergeCell ref="M1:R1"/>
    <x:mergeCell ref="S1:BV1"/>
    <x:mergeCell ref="BW2:BW3"/>
    <x:mergeCell ref="BW1:CA1"/>
    <x:mergeCell ref="CB1:CF1"/>
    <x:mergeCell ref="BX2:CA2"/>
    <x:mergeCell ref="CB2:CF2"/>
    <x:mergeCell ref="M2:N2"/>
    <x:mergeCell ref="O2:P2"/>
    <x:mergeCell ref="Q2:R2"/>
    <x:mergeCell ref="S2:U2"/>
    <x:mergeCell ref="V2:X2"/>
    <x:mergeCell ref="Y2:AA2"/>
    <x:mergeCell ref="AB2:AD2"/>
    <x:mergeCell ref="AE2:AG2"/>
    <x:mergeCell ref="AH2:AJ2"/>
    <x:mergeCell ref="AK2:AM2"/>
    <x:mergeCell ref="AN2:AP2"/>
    <x:mergeCell ref="AQ2:AS2"/>
  </x:mergeCells>
  <x:conditionalFormatting sqref="BF2:BH2">
    <x:cfRule type="cellIs" dxfId="0" priority="1" operator="lessThan">
      <x:formula>1</x:formula>
    </x:cfRule>
  </x:conditionalFormatting>
  <x:conditionalFormatting sqref="U4:U4">
    <x:cfRule type="colorScale" priority="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4:U4">
    <x:cfRule type="colorScale" priority="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4:U4">
    <x:cfRule type="colorScale" priority="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5:U28">
    <x:cfRule type="colorScale" priority="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5:U28">
    <x:cfRule type="colorScale" priority="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9:U29">
    <x:cfRule type="colorScale" priority="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29:U29">
    <x:cfRule type="colorScale" priority="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29:U29">
    <x:cfRule type="colorScale" priority="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29:U29">
    <x:cfRule type="cellIs" dxfId="0" priority="10" operator="between">
      <x:formula>0</x:formula>
      <x:formula>1</x:formula>
    </x:cfRule>
  </x:conditionalFormatting>
  <x:conditionalFormatting sqref="U29:U29">
    <x:cfRule type="cellIs" dxfId="1" priority="11" operator="equal">
      <x:formula>2</x:formula>
    </x:cfRule>
  </x:conditionalFormatting>
  <x:conditionalFormatting sqref="U29:U29">
    <x:cfRule type="cellIs" dxfId="2" priority="12" operator="equal">
      <x:formula>3</x:formula>
    </x:cfRule>
  </x:conditionalFormatting>
  <x:conditionalFormatting sqref="U29:U29">
    <x:cfRule type="cellIs" dxfId="2" priority="13" operator="greaterThan">
      <x:formula>3</x:formula>
    </x:cfRule>
  </x:conditionalFormatting>
  <x:conditionalFormatting sqref="U29:U29">
    <x:cfRule type="cellIs" dxfId="3" priority="14" operator="equal">
      <x:formula>3</x:formula>
    </x:cfRule>
  </x:conditionalFormatting>
  <x:conditionalFormatting sqref="U29:U29">
    <x:cfRule type="cellIs" dxfId="3" priority="15" operator="greaterThan">
      <x:formula>3</x:formula>
    </x:cfRule>
  </x:conditionalFormatting>
  <x:conditionalFormatting sqref="U30:U30">
    <x:cfRule type="colorScale" priority="1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30:U30">
    <x:cfRule type="colorScale" priority="1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30:U30">
    <x:cfRule type="colorScale" priority="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30:U30">
    <x:cfRule type="cellIs" dxfId="0" priority="19" operator="between">
      <x:formula>0</x:formula>
      <x:formula>1</x:formula>
    </x:cfRule>
  </x:conditionalFormatting>
  <x:conditionalFormatting sqref="U30:U30">
    <x:cfRule type="cellIs" dxfId="1" priority="20" operator="equal">
      <x:formula>2</x:formula>
    </x:cfRule>
  </x:conditionalFormatting>
  <x:conditionalFormatting sqref="U30:U30">
    <x:cfRule type="cellIs" dxfId="2" priority="21" operator="equal">
      <x:formula>3</x:formula>
    </x:cfRule>
  </x:conditionalFormatting>
  <x:conditionalFormatting sqref="U30:U30">
    <x:cfRule type="cellIs" dxfId="2" priority="22" operator="greaterThan">
      <x:formula>3</x:formula>
    </x:cfRule>
  </x:conditionalFormatting>
  <x:conditionalFormatting sqref="U30:U30">
    <x:cfRule type="cellIs" dxfId="3" priority="23" operator="equal">
      <x:formula>3</x:formula>
    </x:cfRule>
  </x:conditionalFormatting>
  <x:conditionalFormatting sqref="U30:U30">
    <x:cfRule type="cellIs" dxfId="3" priority="24" operator="greaterThan">
      <x:formula>3</x:formula>
    </x:cfRule>
  </x:conditionalFormatting>
  <x:conditionalFormatting sqref="X29:X29">
    <x:cfRule type="colorScale" priority="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29:X29">
    <x:cfRule type="colorScale" priority="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29:X29">
    <x:cfRule type="colorScale" priority="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29:X29">
    <x:cfRule type="cellIs" dxfId="0" priority="28" operator="between">
      <x:formula>0</x:formula>
      <x:formula>1</x:formula>
    </x:cfRule>
  </x:conditionalFormatting>
  <x:conditionalFormatting sqref="X29:X29">
    <x:cfRule type="cellIs" dxfId="1" priority="29" operator="equal">
      <x:formula>2</x:formula>
    </x:cfRule>
  </x:conditionalFormatting>
  <x:conditionalFormatting sqref="X29:X29">
    <x:cfRule type="cellIs" dxfId="2" priority="30" operator="equal">
      <x:formula>3</x:formula>
    </x:cfRule>
  </x:conditionalFormatting>
  <x:conditionalFormatting sqref="X29:X29">
    <x:cfRule type="cellIs" dxfId="2" priority="31" operator="greaterThan">
      <x:formula>3</x:formula>
    </x:cfRule>
  </x:conditionalFormatting>
  <x:conditionalFormatting sqref="X29:X29">
    <x:cfRule type="cellIs" dxfId="3" priority="32" operator="equal">
      <x:formula>3</x:formula>
    </x:cfRule>
  </x:conditionalFormatting>
  <x:conditionalFormatting sqref="X29:X29">
    <x:cfRule type="cellIs" dxfId="3" priority="33" operator="greaterThan">
      <x:formula>3</x:formula>
    </x:cfRule>
  </x:conditionalFormatting>
  <x:conditionalFormatting sqref="X30:X30">
    <x:cfRule type="colorScale" priority="3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30:X30">
    <x:cfRule type="colorScale" priority="3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30:X30">
    <x:cfRule type="colorScale" priority="3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30:X30">
    <x:cfRule type="cellIs" dxfId="0" priority="37" operator="between">
      <x:formula>0</x:formula>
      <x:formula>1</x:formula>
    </x:cfRule>
  </x:conditionalFormatting>
  <x:conditionalFormatting sqref="X30:X30">
    <x:cfRule type="cellIs" dxfId="1" priority="38" operator="equal">
      <x:formula>2</x:formula>
    </x:cfRule>
  </x:conditionalFormatting>
  <x:conditionalFormatting sqref="X30:X30">
    <x:cfRule type="cellIs" dxfId="2" priority="39" operator="equal">
      <x:formula>3</x:formula>
    </x:cfRule>
  </x:conditionalFormatting>
  <x:conditionalFormatting sqref="X30:X30">
    <x:cfRule type="cellIs" dxfId="2" priority="40" operator="greaterThan">
      <x:formula>3</x:formula>
    </x:cfRule>
  </x:conditionalFormatting>
  <x:conditionalFormatting sqref="X30:X30">
    <x:cfRule type="cellIs" dxfId="3" priority="41" operator="equal">
      <x:formula>3</x:formula>
    </x:cfRule>
  </x:conditionalFormatting>
  <x:conditionalFormatting sqref="X30:X30">
    <x:cfRule type="cellIs" dxfId="3" priority="42" operator="greaterThan">
      <x:formula>3</x:formula>
    </x:cfRule>
  </x:conditionalFormatting>
  <x:conditionalFormatting sqref="AA29:AA29">
    <x:cfRule type="colorScale" priority="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29:AA29">
    <x:cfRule type="colorScale" priority="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29:AA29">
    <x:cfRule type="colorScale" priority="4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29:AA29">
    <x:cfRule type="cellIs" dxfId="0" priority="46" operator="between">
      <x:formula>0</x:formula>
      <x:formula>1</x:formula>
    </x:cfRule>
  </x:conditionalFormatting>
  <x:conditionalFormatting sqref="AA29:AA29">
    <x:cfRule type="cellIs" dxfId="1" priority="47" operator="equal">
      <x:formula>2</x:formula>
    </x:cfRule>
  </x:conditionalFormatting>
  <x:conditionalFormatting sqref="AA29:AA29">
    <x:cfRule type="cellIs" dxfId="2" priority="48" operator="equal">
      <x:formula>3</x:formula>
    </x:cfRule>
  </x:conditionalFormatting>
  <x:conditionalFormatting sqref="AA29:AA29">
    <x:cfRule type="cellIs" dxfId="2" priority="49" operator="greaterThan">
      <x:formula>3</x:formula>
    </x:cfRule>
  </x:conditionalFormatting>
  <x:conditionalFormatting sqref="AA29:AA29">
    <x:cfRule type="cellIs" dxfId="3" priority="50" operator="equal">
      <x:formula>3</x:formula>
    </x:cfRule>
  </x:conditionalFormatting>
  <x:conditionalFormatting sqref="AA29:AA29">
    <x:cfRule type="cellIs" dxfId="3" priority="51" operator="greaterThan">
      <x:formula>3</x:formula>
    </x:cfRule>
  </x:conditionalFormatting>
  <x:conditionalFormatting sqref="AA30:AA30">
    <x:cfRule type="colorScale" priority="5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30:AA30">
    <x:cfRule type="colorScale" priority="5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30:AA30">
    <x:cfRule type="colorScale" priority="5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30:AA30">
    <x:cfRule type="cellIs" dxfId="0" priority="55" operator="between">
      <x:formula>0</x:formula>
      <x:formula>1</x:formula>
    </x:cfRule>
  </x:conditionalFormatting>
  <x:conditionalFormatting sqref="AA30:AA30">
    <x:cfRule type="cellIs" dxfId="1" priority="56" operator="equal">
      <x:formula>2</x:formula>
    </x:cfRule>
  </x:conditionalFormatting>
  <x:conditionalFormatting sqref="AA30:AA30">
    <x:cfRule type="cellIs" dxfId="2" priority="57" operator="equal">
      <x:formula>3</x:formula>
    </x:cfRule>
  </x:conditionalFormatting>
  <x:conditionalFormatting sqref="AA30:AA30">
    <x:cfRule type="cellIs" dxfId="2" priority="58" operator="greaterThan">
      <x:formula>3</x:formula>
    </x:cfRule>
  </x:conditionalFormatting>
  <x:conditionalFormatting sqref="AA30:AA30">
    <x:cfRule type="cellIs" dxfId="3" priority="59" operator="equal">
      <x:formula>3</x:formula>
    </x:cfRule>
  </x:conditionalFormatting>
  <x:conditionalFormatting sqref="AA30:AA30">
    <x:cfRule type="cellIs" dxfId="3" priority="60" operator="greaterThan">
      <x:formula>3</x:formula>
    </x:cfRule>
  </x:conditionalFormatting>
  <x:conditionalFormatting sqref="AD29:AD29">
    <x:cfRule type="colorScale" priority="6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29:AD29">
    <x:cfRule type="colorScale" priority="6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29:AD29">
    <x:cfRule type="colorScale" priority="6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29:AD29">
    <x:cfRule type="cellIs" dxfId="0" priority="64" operator="between">
      <x:formula>0</x:formula>
      <x:formula>1</x:formula>
    </x:cfRule>
  </x:conditionalFormatting>
  <x:conditionalFormatting sqref="AD29:AD29">
    <x:cfRule type="cellIs" dxfId="1" priority="65" operator="equal">
      <x:formula>2</x:formula>
    </x:cfRule>
  </x:conditionalFormatting>
  <x:conditionalFormatting sqref="AD29:AD29">
    <x:cfRule type="cellIs" dxfId="2" priority="66" operator="equal">
      <x:formula>3</x:formula>
    </x:cfRule>
  </x:conditionalFormatting>
  <x:conditionalFormatting sqref="AD29:AD29">
    <x:cfRule type="cellIs" dxfId="2" priority="67" operator="greaterThan">
      <x:formula>3</x:formula>
    </x:cfRule>
  </x:conditionalFormatting>
  <x:conditionalFormatting sqref="AD29:AD29">
    <x:cfRule type="cellIs" dxfId="3" priority="68" operator="equal">
      <x:formula>3</x:formula>
    </x:cfRule>
  </x:conditionalFormatting>
  <x:conditionalFormatting sqref="AD29:AD29">
    <x:cfRule type="cellIs" dxfId="3" priority="69" operator="greaterThan">
      <x:formula>3</x:formula>
    </x:cfRule>
  </x:conditionalFormatting>
  <x:conditionalFormatting sqref="AD30:AD30">
    <x:cfRule type="colorScale" priority="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30:AD30">
    <x:cfRule type="colorScale" priority="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30:AD30">
    <x:cfRule type="colorScale" priority="7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30:AD30">
    <x:cfRule type="cellIs" dxfId="0" priority="73" operator="between">
      <x:formula>0</x:formula>
      <x:formula>1</x:formula>
    </x:cfRule>
  </x:conditionalFormatting>
  <x:conditionalFormatting sqref="AD30:AD30">
    <x:cfRule type="cellIs" dxfId="1" priority="74" operator="equal">
      <x:formula>2</x:formula>
    </x:cfRule>
  </x:conditionalFormatting>
  <x:conditionalFormatting sqref="AD30:AD30">
    <x:cfRule type="cellIs" dxfId="2" priority="75" operator="equal">
      <x:formula>3</x:formula>
    </x:cfRule>
  </x:conditionalFormatting>
  <x:conditionalFormatting sqref="AD30:AD30">
    <x:cfRule type="cellIs" dxfId="2" priority="76" operator="greaterThan">
      <x:formula>3</x:formula>
    </x:cfRule>
  </x:conditionalFormatting>
  <x:conditionalFormatting sqref="AD30:AD30">
    <x:cfRule type="cellIs" dxfId="3" priority="77" operator="equal">
      <x:formula>3</x:formula>
    </x:cfRule>
  </x:conditionalFormatting>
  <x:conditionalFormatting sqref="AD30:AD30">
    <x:cfRule type="cellIs" dxfId="3" priority="78" operator="greaterThan">
      <x:formula>3</x:formula>
    </x:cfRule>
  </x:conditionalFormatting>
  <x:conditionalFormatting sqref="AG29:AG29">
    <x:cfRule type="colorScale" priority="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29:AG29">
    <x:cfRule type="colorScale" priority="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29:AG29">
    <x:cfRule type="colorScale" priority="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29:AG29">
    <x:cfRule type="cellIs" dxfId="0" priority="82" operator="between">
      <x:formula>0</x:formula>
      <x:formula>1</x:formula>
    </x:cfRule>
  </x:conditionalFormatting>
  <x:conditionalFormatting sqref="AG29:AG29">
    <x:cfRule type="cellIs" dxfId="1" priority="83" operator="equal">
      <x:formula>2</x:formula>
    </x:cfRule>
  </x:conditionalFormatting>
  <x:conditionalFormatting sqref="AG29:AG29">
    <x:cfRule type="cellIs" dxfId="2" priority="84" operator="equal">
      <x:formula>3</x:formula>
    </x:cfRule>
  </x:conditionalFormatting>
  <x:conditionalFormatting sqref="AG29:AG29">
    <x:cfRule type="cellIs" dxfId="2" priority="85" operator="greaterThan">
      <x:formula>3</x:formula>
    </x:cfRule>
  </x:conditionalFormatting>
  <x:conditionalFormatting sqref="AG29:AG29">
    <x:cfRule type="cellIs" dxfId="3" priority="86" operator="equal">
      <x:formula>3</x:formula>
    </x:cfRule>
  </x:conditionalFormatting>
  <x:conditionalFormatting sqref="AG29:AG29">
    <x:cfRule type="cellIs" dxfId="3" priority="87" operator="greaterThan">
      <x:formula>3</x:formula>
    </x:cfRule>
  </x:conditionalFormatting>
  <x:conditionalFormatting sqref="AG30:AG30">
    <x:cfRule type="colorScale" priority="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30:AG30">
    <x:cfRule type="colorScale" priority="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30:AG30">
    <x:cfRule type="colorScale" priority="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30:AG30">
    <x:cfRule type="cellIs" dxfId="0" priority="91" operator="between">
      <x:formula>0</x:formula>
      <x:formula>1</x:formula>
    </x:cfRule>
  </x:conditionalFormatting>
  <x:conditionalFormatting sqref="AG30:AG30">
    <x:cfRule type="cellIs" dxfId="1" priority="92" operator="equal">
      <x:formula>2</x:formula>
    </x:cfRule>
  </x:conditionalFormatting>
  <x:conditionalFormatting sqref="AG30:AG30">
    <x:cfRule type="cellIs" dxfId="2" priority="93" operator="equal">
      <x:formula>3</x:formula>
    </x:cfRule>
  </x:conditionalFormatting>
  <x:conditionalFormatting sqref="AG30:AG30">
    <x:cfRule type="cellIs" dxfId="2" priority="94" operator="greaterThan">
      <x:formula>3</x:formula>
    </x:cfRule>
  </x:conditionalFormatting>
  <x:conditionalFormatting sqref="AG30:AG30">
    <x:cfRule type="cellIs" dxfId="3" priority="95" operator="equal">
      <x:formula>3</x:formula>
    </x:cfRule>
  </x:conditionalFormatting>
  <x:conditionalFormatting sqref="AG30:AG30">
    <x:cfRule type="cellIs" dxfId="3" priority="96" operator="greaterThan">
      <x:formula>3</x:formula>
    </x:cfRule>
  </x:conditionalFormatting>
  <x:conditionalFormatting sqref="AJ29:AJ29">
    <x:cfRule type="colorScale" priority="9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29:AJ29">
    <x:cfRule type="colorScale" priority="9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29:AJ29">
    <x:cfRule type="colorScale" priority="9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29:AJ29">
    <x:cfRule type="cellIs" dxfId="0" priority="100" operator="between">
      <x:formula>0</x:formula>
      <x:formula>1</x:formula>
    </x:cfRule>
  </x:conditionalFormatting>
  <x:conditionalFormatting sqref="AJ29:AJ29">
    <x:cfRule type="cellIs" dxfId="1" priority="101" operator="equal">
      <x:formula>2</x:formula>
    </x:cfRule>
  </x:conditionalFormatting>
  <x:conditionalFormatting sqref="AJ29:AJ29">
    <x:cfRule type="cellIs" dxfId="2" priority="102" operator="equal">
      <x:formula>3</x:formula>
    </x:cfRule>
  </x:conditionalFormatting>
  <x:conditionalFormatting sqref="AJ29:AJ29">
    <x:cfRule type="cellIs" dxfId="2" priority="103" operator="greaterThan">
      <x:formula>3</x:formula>
    </x:cfRule>
  </x:conditionalFormatting>
  <x:conditionalFormatting sqref="AJ29:AJ29">
    <x:cfRule type="cellIs" dxfId="3" priority="104" operator="equal">
      <x:formula>3</x:formula>
    </x:cfRule>
  </x:conditionalFormatting>
  <x:conditionalFormatting sqref="AJ29:AJ29">
    <x:cfRule type="cellIs" dxfId="3" priority="105" operator="greaterThan">
      <x:formula>3</x:formula>
    </x:cfRule>
  </x:conditionalFormatting>
  <x:conditionalFormatting sqref="AJ30:AJ30">
    <x:cfRule type="colorScale" priority="10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30:AJ30">
    <x:cfRule type="colorScale" priority="10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30:AJ30">
    <x:cfRule type="colorScale" priority="1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30:AJ30">
    <x:cfRule type="cellIs" dxfId="0" priority="109" operator="between">
      <x:formula>0</x:formula>
      <x:formula>1</x:formula>
    </x:cfRule>
  </x:conditionalFormatting>
  <x:conditionalFormatting sqref="AJ30:AJ30">
    <x:cfRule type="cellIs" dxfId="1" priority="110" operator="equal">
      <x:formula>2</x:formula>
    </x:cfRule>
  </x:conditionalFormatting>
  <x:conditionalFormatting sqref="AJ30:AJ30">
    <x:cfRule type="cellIs" dxfId="2" priority="111" operator="equal">
      <x:formula>3</x:formula>
    </x:cfRule>
  </x:conditionalFormatting>
  <x:conditionalFormatting sqref="AJ30:AJ30">
    <x:cfRule type="cellIs" dxfId="2" priority="112" operator="greaterThan">
      <x:formula>3</x:formula>
    </x:cfRule>
  </x:conditionalFormatting>
  <x:conditionalFormatting sqref="AJ30:AJ30">
    <x:cfRule type="cellIs" dxfId="3" priority="113" operator="equal">
      <x:formula>3</x:formula>
    </x:cfRule>
  </x:conditionalFormatting>
  <x:conditionalFormatting sqref="AJ30:AJ30">
    <x:cfRule type="cellIs" dxfId="3" priority="114" operator="greaterThan">
      <x:formula>3</x:formula>
    </x:cfRule>
  </x:conditionalFormatting>
  <x:conditionalFormatting sqref="AM29:AM29">
    <x:cfRule type="colorScale" priority="1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29:AM29">
    <x:cfRule type="colorScale" priority="1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29:AM29">
    <x:cfRule type="colorScale" priority="1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29:AM29">
    <x:cfRule type="cellIs" dxfId="0" priority="118" operator="between">
      <x:formula>0</x:formula>
      <x:formula>1</x:formula>
    </x:cfRule>
  </x:conditionalFormatting>
  <x:conditionalFormatting sqref="AM29:AM29">
    <x:cfRule type="cellIs" dxfId="1" priority="119" operator="equal">
      <x:formula>2</x:formula>
    </x:cfRule>
  </x:conditionalFormatting>
  <x:conditionalFormatting sqref="AM29:AM29">
    <x:cfRule type="cellIs" dxfId="2" priority="120" operator="equal">
      <x:formula>3</x:formula>
    </x:cfRule>
  </x:conditionalFormatting>
  <x:conditionalFormatting sqref="AM29:AM29">
    <x:cfRule type="cellIs" dxfId="2" priority="121" operator="greaterThan">
      <x:formula>3</x:formula>
    </x:cfRule>
  </x:conditionalFormatting>
  <x:conditionalFormatting sqref="AM29:AM29">
    <x:cfRule type="cellIs" dxfId="3" priority="122" operator="equal">
      <x:formula>3</x:formula>
    </x:cfRule>
  </x:conditionalFormatting>
  <x:conditionalFormatting sqref="AM29:AM29">
    <x:cfRule type="cellIs" dxfId="3" priority="123" operator="greaterThan">
      <x:formula>3</x:formula>
    </x:cfRule>
  </x:conditionalFormatting>
  <x:conditionalFormatting sqref="AM30:AM30">
    <x:cfRule type="colorScale" priority="12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30:AM30">
    <x:cfRule type="colorScale" priority="12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30:AM30">
    <x:cfRule type="colorScale" priority="12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30:AM30">
    <x:cfRule type="cellIs" dxfId="0" priority="127" operator="between">
      <x:formula>0</x:formula>
      <x:formula>1</x:formula>
    </x:cfRule>
  </x:conditionalFormatting>
  <x:conditionalFormatting sqref="AM30:AM30">
    <x:cfRule type="cellIs" dxfId="1" priority="128" operator="equal">
      <x:formula>2</x:formula>
    </x:cfRule>
  </x:conditionalFormatting>
  <x:conditionalFormatting sqref="AM30:AM30">
    <x:cfRule type="cellIs" dxfId="2" priority="129" operator="equal">
      <x:formula>3</x:formula>
    </x:cfRule>
  </x:conditionalFormatting>
  <x:conditionalFormatting sqref="AM30:AM30">
    <x:cfRule type="cellIs" dxfId="2" priority="130" operator="greaterThan">
      <x:formula>3</x:formula>
    </x:cfRule>
  </x:conditionalFormatting>
  <x:conditionalFormatting sqref="AM30:AM30">
    <x:cfRule type="cellIs" dxfId="3" priority="131" operator="equal">
      <x:formula>3</x:formula>
    </x:cfRule>
  </x:conditionalFormatting>
  <x:conditionalFormatting sqref="AM30:AM30">
    <x:cfRule type="cellIs" dxfId="3" priority="132" operator="greaterThan">
      <x:formula>3</x:formula>
    </x:cfRule>
  </x:conditionalFormatting>
  <x:conditionalFormatting sqref="AP29:AP29">
    <x:cfRule type="colorScale" priority="1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29:AP29">
    <x:cfRule type="colorScale" priority="1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29:AP29">
    <x:cfRule type="colorScale" priority="13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29:AP29">
    <x:cfRule type="cellIs" dxfId="0" priority="136" operator="between">
      <x:formula>0</x:formula>
      <x:formula>1</x:formula>
    </x:cfRule>
  </x:conditionalFormatting>
  <x:conditionalFormatting sqref="AP29:AP29">
    <x:cfRule type="cellIs" dxfId="1" priority="137" operator="equal">
      <x:formula>2</x:formula>
    </x:cfRule>
  </x:conditionalFormatting>
  <x:conditionalFormatting sqref="AP29:AP29">
    <x:cfRule type="cellIs" dxfId="2" priority="138" operator="equal">
      <x:formula>3</x:formula>
    </x:cfRule>
  </x:conditionalFormatting>
  <x:conditionalFormatting sqref="AP29:AP29">
    <x:cfRule type="cellIs" dxfId="2" priority="139" operator="greaterThan">
      <x:formula>3</x:formula>
    </x:cfRule>
  </x:conditionalFormatting>
  <x:conditionalFormatting sqref="AP29:AP29">
    <x:cfRule type="cellIs" dxfId="3" priority="140" operator="equal">
      <x:formula>3</x:formula>
    </x:cfRule>
  </x:conditionalFormatting>
  <x:conditionalFormatting sqref="AP29:AP29">
    <x:cfRule type="cellIs" dxfId="3" priority="141" operator="greaterThan">
      <x:formula>3</x:formula>
    </x:cfRule>
  </x:conditionalFormatting>
  <x:conditionalFormatting sqref="AP30:AP30">
    <x:cfRule type="colorScale" priority="14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30:AP30">
    <x:cfRule type="colorScale" priority="14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30:AP30">
    <x:cfRule type="colorScale" priority="14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30:AP30">
    <x:cfRule type="cellIs" dxfId="0" priority="145" operator="between">
      <x:formula>0</x:formula>
      <x:formula>1</x:formula>
    </x:cfRule>
  </x:conditionalFormatting>
  <x:conditionalFormatting sqref="AP30:AP30">
    <x:cfRule type="cellIs" dxfId="1" priority="146" operator="equal">
      <x:formula>2</x:formula>
    </x:cfRule>
  </x:conditionalFormatting>
  <x:conditionalFormatting sqref="AP30:AP30">
    <x:cfRule type="cellIs" dxfId="2" priority="147" operator="equal">
      <x:formula>3</x:formula>
    </x:cfRule>
  </x:conditionalFormatting>
  <x:conditionalFormatting sqref="AP30:AP30">
    <x:cfRule type="cellIs" dxfId="2" priority="148" operator="greaterThan">
      <x:formula>3</x:formula>
    </x:cfRule>
  </x:conditionalFormatting>
  <x:conditionalFormatting sqref="AP30:AP30">
    <x:cfRule type="cellIs" dxfId="3" priority="149" operator="equal">
      <x:formula>3</x:formula>
    </x:cfRule>
  </x:conditionalFormatting>
  <x:conditionalFormatting sqref="AP30:AP30">
    <x:cfRule type="cellIs" dxfId="3" priority="150" operator="greaterThan">
      <x:formula>3</x:formula>
    </x:cfRule>
  </x:conditionalFormatting>
  <x:conditionalFormatting sqref="AS29:AS29">
    <x:cfRule type="colorScale" priority="15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29:AS29">
    <x:cfRule type="colorScale" priority="15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29:AS29">
    <x:cfRule type="colorScale" priority="15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29:AS29">
    <x:cfRule type="cellIs" dxfId="0" priority="154" operator="between">
      <x:formula>0</x:formula>
      <x:formula>1</x:formula>
    </x:cfRule>
  </x:conditionalFormatting>
  <x:conditionalFormatting sqref="AS29:AS29">
    <x:cfRule type="cellIs" dxfId="1" priority="155" operator="equal">
      <x:formula>2</x:formula>
    </x:cfRule>
  </x:conditionalFormatting>
  <x:conditionalFormatting sqref="AS29:AS29">
    <x:cfRule type="cellIs" dxfId="2" priority="156" operator="equal">
      <x:formula>3</x:formula>
    </x:cfRule>
  </x:conditionalFormatting>
  <x:conditionalFormatting sqref="AS29:AS29">
    <x:cfRule type="cellIs" dxfId="2" priority="157" operator="greaterThan">
      <x:formula>3</x:formula>
    </x:cfRule>
  </x:conditionalFormatting>
  <x:conditionalFormatting sqref="AS29:AS29">
    <x:cfRule type="cellIs" dxfId="3" priority="158" operator="equal">
      <x:formula>3</x:formula>
    </x:cfRule>
  </x:conditionalFormatting>
  <x:conditionalFormatting sqref="AS29:AS29">
    <x:cfRule type="cellIs" dxfId="3" priority="159" operator="greaterThan">
      <x:formula>3</x:formula>
    </x:cfRule>
  </x:conditionalFormatting>
  <x:conditionalFormatting sqref="AS30:AS30">
    <x:cfRule type="colorScale" priority="1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30:AS30">
    <x:cfRule type="colorScale" priority="1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30:AS30">
    <x:cfRule type="colorScale" priority="1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30:AS30">
    <x:cfRule type="cellIs" dxfId="0" priority="163" operator="between">
      <x:formula>0</x:formula>
      <x:formula>1</x:formula>
    </x:cfRule>
  </x:conditionalFormatting>
  <x:conditionalFormatting sqref="AS30:AS30">
    <x:cfRule type="cellIs" dxfId="1" priority="164" operator="equal">
      <x:formula>2</x:formula>
    </x:cfRule>
  </x:conditionalFormatting>
  <x:conditionalFormatting sqref="AS30:AS30">
    <x:cfRule type="cellIs" dxfId="2" priority="165" operator="equal">
      <x:formula>3</x:formula>
    </x:cfRule>
  </x:conditionalFormatting>
  <x:conditionalFormatting sqref="AS30:AS30">
    <x:cfRule type="cellIs" dxfId="2" priority="166" operator="greaterThan">
      <x:formula>3</x:formula>
    </x:cfRule>
  </x:conditionalFormatting>
  <x:conditionalFormatting sqref="AS30:AS30">
    <x:cfRule type="cellIs" dxfId="3" priority="167" operator="equal">
      <x:formula>3</x:formula>
    </x:cfRule>
  </x:conditionalFormatting>
  <x:conditionalFormatting sqref="AS30:AS30">
    <x:cfRule type="cellIs" dxfId="3" priority="168" operator="greaterThan">
      <x:formula>3</x:formula>
    </x:cfRule>
  </x:conditionalFormatting>
  <x:conditionalFormatting sqref="AV29:AV29">
    <x:cfRule type="colorScale" priority="16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29:AV29">
    <x:cfRule type="colorScale" priority="17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29:AV29">
    <x:cfRule type="colorScale" priority="17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29:AV29">
    <x:cfRule type="cellIs" dxfId="0" priority="172" operator="between">
      <x:formula>0</x:formula>
      <x:formula>1</x:formula>
    </x:cfRule>
  </x:conditionalFormatting>
  <x:conditionalFormatting sqref="AV29:AV29">
    <x:cfRule type="cellIs" dxfId="1" priority="173" operator="equal">
      <x:formula>2</x:formula>
    </x:cfRule>
  </x:conditionalFormatting>
  <x:conditionalFormatting sqref="AV29:AV29">
    <x:cfRule type="cellIs" dxfId="2" priority="174" operator="equal">
      <x:formula>3</x:formula>
    </x:cfRule>
  </x:conditionalFormatting>
  <x:conditionalFormatting sqref="AV29:AV29">
    <x:cfRule type="cellIs" dxfId="2" priority="175" operator="greaterThan">
      <x:formula>3</x:formula>
    </x:cfRule>
  </x:conditionalFormatting>
  <x:conditionalFormatting sqref="AV29:AV29">
    <x:cfRule type="cellIs" dxfId="3" priority="176" operator="equal">
      <x:formula>3</x:formula>
    </x:cfRule>
  </x:conditionalFormatting>
  <x:conditionalFormatting sqref="AV29:AV29">
    <x:cfRule type="cellIs" dxfId="3" priority="177" operator="greaterThan">
      <x:formula>3</x:formula>
    </x:cfRule>
  </x:conditionalFormatting>
  <x:conditionalFormatting sqref="AV30:AV30">
    <x:cfRule type="colorScale" priority="17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30:AV30">
    <x:cfRule type="colorScale" priority="17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30:AV30">
    <x:cfRule type="colorScale" priority="18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30:AV30">
    <x:cfRule type="cellIs" dxfId="0" priority="181" operator="between">
      <x:formula>0</x:formula>
      <x:formula>1</x:formula>
    </x:cfRule>
  </x:conditionalFormatting>
  <x:conditionalFormatting sqref="AV30:AV30">
    <x:cfRule type="cellIs" dxfId="1" priority="182" operator="equal">
      <x:formula>2</x:formula>
    </x:cfRule>
  </x:conditionalFormatting>
  <x:conditionalFormatting sqref="AV30:AV30">
    <x:cfRule type="cellIs" dxfId="2" priority="183" operator="equal">
      <x:formula>3</x:formula>
    </x:cfRule>
  </x:conditionalFormatting>
  <x:conditionalFormatting sqref="AV30:AV30">
    <x:cfRule type="cellIs" dxfId="2" priority="184" operator="greaterThan">
      <x:formula>3</x:formula>
    </x:cfRule>
  </x:conditionalFormatting>
  <x:conditionalFormatting sqref="AV30:AV30">
    <x:cfRule type="cellIs" dxfId="3" priority="185" operator="equal">
      <x:formula>3</x:formula>
    </x:cfRule>
  </x:conditionalFormatting>
  <x:conditionalFormatting sqref="AV30:AV30">
    <x:cfRule type="cellIs" dxfId="3" priority="186" operator="greaterThan">
      <x:formula>3</x:formula>
    </x:cfRule>
  </x:conditionalFormatting>
  <x:conditionalFormatting sqref="AY29:AY29">
    <x:cfRule type="colorScale" priority="18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29:AY29">
    <x:cfRule type="colorScale" priority="18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29:AY29">
    <x:cfRule type="colorScale" priority="18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29:AY29">
    <x:cfRule type="cellIs" dxfId="0" priority="190" operator="between">
      <x:formula>0</x:formula>
      <x:formula>1</x:formula>
    </x:cfRule>
  </x:conditionalFormatting>
  <x:conditionalFormatting sqref="AY29:AY29">
    <x:cfRule type="cellIs" dxfId="1" priority="191" operator="equal">
      <x:formula>2</x:formula>
    </x:cfRule>
  </x:conditionalFormatting>
  <x:conditionalFormatting sqref="AY29:AY29">
    <x:cfRule type="cellIs" dxfId="2" priority="192" operator="equal">
      <x:formula>3</x:formula>
    </x:cfRule>
  </x:conditionalFormatting>
  <x:conditionalFormatting sqref="AY29:AY29">
    <x:cfRule type="cellIs" dxfId="2" priority="193" operator="greaterThan">
      <x:formula>3</x:formula>
    </x:cfRule>
  </x:conditionalFormatting>
  <x:conditionalFormatting sqref="AY29:AY29">
    <x:cfRule type="cellIs" dxfId="3" priority="194" operator="equal">
      <x:formula>3</x:formula>
    </x:cfRule>
  </x:conditionalFormatting>
  <x:conditionalFormatting sqref="AY29:AY29">
    <x:cfRule type="cellIs" dxfId="3" priority="195" operator="greaterThan">
      <x:formula>3</x:formula>
    </x:cfRule>
  </x:conditionalFormatting>
  <x:conditionalFormatting sqref="AY30:AY30">
    <x:cfRule type="colorScale" priority="19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30:AY30">
    <x:cfRule type="colorScale" priority="19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30:AY30">
    <x:cfRule type="colorScale" priority="19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30:AY30">
    <x:cfRule type="cellIs" dxfId="0" priority="199" operator="between">
      <x:formula>0</x:formula>
      <x:formula>1</x:formula>
    </x:cfRule>
  </x:conditionalFormatting>
  <x:conditionalFormatting sqref="AY30:AY30">
    <x:cfRule type="cellIs" dxfId="1" priority="200" operator="equal">
      <x:formula>2</x:formula>
    </x:cfRule>
  </x:conditionalFormatting>
  <x:conditionalFormatting sqref="AY30:AY30">
    <x:cfRule type="cellIs" dxfId="2" priority="201" operator="equal">
      <x:formula>3</x:formula>
    </x:cfRule>
  </x:conditionalFormatting>
  <x:conditionalFormatting sqref="AY30:AY30">
    <x:cfRule type="cellIs" dxfId="2" priority="202" operator="greaterThan">
      <x:formula>3</x:formula>
    </x:cfRule>
  </x:conditionalFormatting>
  <x:conditionalFormatting sqref="AY30:AY30">
    <x:cfRule type="cellIs" dxfId="3" priority="203" operator="equal">
      <x:formula>3</x:formula>
    </x:cfRule>
  </x:conditionalFormatting>
  <x:conditionalFormatting sqref="AY30:AY30">
    <x:cfRule type="cellIs" dxfId="3" priority="204" operator="greaterThan">
      <x:formula>3</x:formula>
    </x:cfRule>
  </x:conditionalFormatting>
  <x:conditionalFormatting sqref="BB29:BB29">
    <x:cfRule type="colorScale" priority="2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29:BB29">
    <x:cfRule type="colorScale" priority="2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29:BB29">
    <x:cfRule type="colorScale" priority="2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29:BB29">
    <x:cfRule type="cellIs" dxfId="0" priority="208" operator="between">
      <x:formula>0</x:formula>
      <x:formula>1</x:formula>
    </x:cfRule>
  </x:conditionalFormatting>
  <x:conditionalFormatting sqref="BB29:BB29">
    <x:cfRule type="cellIs" dxfId="1" priority="209" operator="equal">
      <x:formula>2</x:formula>
    </x:cfRule>
  </x:conditionalFormatting>
  <x:conditionalFormatting sqref="BB29:BB29">
    <x:cfRule type="cellIs" dxfId="2" priority="210" operator="equal">
      <x:formula>3</x:formula>
    </x:cfRule>
  </x:conditionalFormatting>
  <x:conditionalFormatting sqref="BB29:BB29">
    <x:cfRule type="cellIs" dxfId="2" priority="211" operator="greaterThan">
      <x:formula>3</x:formula>
    </x:cfRule>
  </x:conditionalFormatting>
  <x:conditionalFormatting sqref="BB29:BB29">
    <x:cfRule type="cellIs" dxfId="3" priority="212" operator="equal">
      <x:formula>3</x:formula>
    </x:cfRule>
  </x:conditionalFormatting>
  <x:conditionalFormatting sqref="BB29:BB29">
    <x:cfRule type="cellIs" dxfId="3" priority="213" operator="greaterThan">
      <x:formula>3</x:formula>
    </x:cfRule>
  </x:conditionalFormatting>
  <x:conditionalFormatting sqref="BB30:BB30">
    <x:cfRule type="colorScale" priority="21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30:BB30">
    <x:cfRule type="colorScale" priority="21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30:BB30">
    <x:cfRule type="colorScale" priority="2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30:BB30">
    <x:cfRule type="cellIs" dxfId="0" priority="217" operator="between">
      <x:formula>0</x:formula>
      <x:formula>1</x:formula>
    </x:cfRule>
  </x:conditionalFormatting>
  <x:conditionalFormatting sqref="BB30:BB30">
    <x:cfRule type="cellIs" dxfId="1" priority="218" operator="equal">
      <x:formula>2</x:formula>
    </x:cfRule>
  </x:conditionalFormatting>
  <x:conditionalFormatting sqref="BB30:BB30">
    <x:cfRule type="cellIs" dxfId="2" priority="219" operator="equal">
      <x:formula>3</x:formula>
    </x:cfRule>
  </x:conditionalFormatting>
  <x:conditionalFormatting sqref="BB30:BB30">
    <x:cfRule type="cellIs" dxfId="2" priority="220" operator="greaterThan">
      <x:formula>3</x:formula>
    </x:cfRule>
  </x:conditionalFormatting>
  <x:conditionalFormatting sqref="BB30:BB30">
    <x:cfRule type="cellIs" dxfId="3" priority="221" operator="equal">
      <x:formula>3</x:formula>
    </x:cfRule>
  </x:conditionalFormatting>
  <x:conditionalFormatting sqref="BB30:BB30">
    <x:cfRule type="cellIs" dxfId="3" priority="222" operator="greaterThan">
      <x:formula>3</x:formula>
    </x:cfRule>
  </x:conditionalFormatting>
  <x:conditionalFormatting sqref="BE29:BE29">
    <x:cfRule type="colorScale" priority="2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29:BE29">
    <x:cfRule type="colorScale" priority="2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29:BE29">
    <x:cfRule type="colorScale" priority="22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29:BE29">
    <x:cfRule type="cellIs" dxfId="0" priority="226" operator="between">
      <x:formula>0</x:formula>
      <x:formula>1</x:formula>
    </x:cfRule>
  </x:conditionalFormatting>
  <x:conditionalFormatting sqref="BE29:BE29">
    <x:cfRule type="cellIs" dxfId="1" priority="227" operator="equal">
      <x:formula>2</x:formula>
    </x:cfRule>
  </x:conditionalFormatting>
  <x:conditionalFormatting sqref="BE29:BE29">
    <x:cfRule type="cellIs" dxfId="2" priority="228" operator="equal">
      <x:formula>3</x:formula>
    </x:cfRule>
  </x:conditionalFormatting>
  <x:conditionalFormatting sqref="BE29:BE29">
    <x:cfRule type="cellIs" dxfId="2" priority="229" operator="greaterThan">
      <x:formula>3</x:formula>
    </x:cfRule>
  </x:conditionalFormatting>
  <x:conditionalFormatting sqref="BE29:BE29">
    <x:cfRule type="cellIs" dxfId="3" priority="230" operator="equal">
      <x:formula>3</x:formula>
    </x:cfRule>
  </x:conditionalFormatting>
  <x:conditionalFormatting sqref="BE29:BE29">
    <x:cfRule type="cellIs" dxfId="3" priority="231" operator="greaterThan">
      <x:formula>3</x:formula>
    </x:cfRule>
  </x:conditionalFormatting>
  <x:conditionalFormatting sqref="BE30:BE30">
    <x:cfRule type="colorScale" priority="23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30:BE30">
    <x:cfRule type="colorScale" priority="23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30:BE30">
    <x:cfRule type="colorScale" priority="23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30:BE30">
    <x:cfRule type="cellIs" dxfId="0" priority="235" operator="between">
      <x:formula>0</x:formula>
      <x:formula>1</x:formula>
    </x:cfRule>
  </x:conditionalFormatting>
  <x:conditionalFormatting sqref="BE30:BE30">
    <x:cfRule type="cellIs" dxfId="1" priority="236" operator="equal">
      <x:formula>2</x:formula>
    </x:cfRule>
  </x:conditionalFormatting>
  <x:conditionalFormatting sqref="BE30:BE30">
    <x:cfRule type="cellIs" dxfId="2" priority="237" operator="equal">
      <x:formula>3</x:formula>
    </x:cfRule>
  </x:conditionalFormatting>
  <x:conditionalFormatting sqref="BE30:BE30">
    <x:cfRule type="cellIs" dxfId="2" priority="238" operator="greaterThan">
      <x:formula>3</x:formula>
    </x:cfRule>
  </x:conditionalFormatting>
  <x:conditionalFormatting sqref="BE30:BE30">
    <x:cfRule type="cellIs" dxfId="3" priority="239" operator="equal">
      <x:formula>3</x:formula>
    </x:cfRule>
  </x:conditionalFormatting>
  <x:conditionalFormatting sqref="BE30:BE30">
    <x:cfRule type="cellIs" dxfId="3" priority="240" operator="greaterThan">
      <x:formula>3</x:formula>
    </x:cfRule>
  </x:conditionalFormatting>
  <x:conditionalFormatting sqref="BH29:BH29">
    <x:cfRule type="colorScale" priority="24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29:BH29">
    <x:cfRule type="colorScale" priority="24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29:BH29">
    <x:cfRule type="colorScale" priority="24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29:BH29">
    <x:cfRule type="cellIs" dxfId="0" priority="244" operator="between">
      <x:formula>0</x:formula>
      <x:formula>1</x:formula>
    </x:cfRule>
  </x:conditionalFormatting>
  <x:conditionalFormatting sqref="BH29:BH29">
    <x:cfRule type="cellIs" dxfId="1" priority="245" operator="equal">
      <x:formula>2</x:formula>
    </x:cfRule>
  </x:conditionalFormatting>
  <x:conditionalFormatting sqref="BH29:BH29">
    <x:cfRule type="cellIs" dxfId="2" priority="246" operator="equal">
      <x:formula>3</x:formula>
    </x:cfRule>
  </x:conditionalFormatting>
  <x:conditionalFormatting sqref="BH29:BH29">
    <x:cfRule type="cellIs" dxfId="2" priority="247" operator="greaterThan">
      <x:formula>3</x:formula>
    </x:cfRule>
  </x:conditionalFormatting>
  <x:conditionalFormatting sqref="BH29:BH29">
    <x:cfRule type="cellIs" dxfId="3" priority="248" operator="equal">
      <x:formula>3</x:formula>
    </x:cfRule>
  </x:conditionalFormatting>
  <x:conditionalFormatting sqref="BH29:BH29">
    <x:cfRule type="cellIs" dxfId="3" priority="249" operator="greaterThan">
      <x:formula>3</x:formula>
    </x:cfRule>
  </x:conditionalFormatting>
  <x:conditionalFormatting sqref="BH30:BH30">
    <x:cfRule type="colorScale" priority="2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30:BH30">
    <x:cfRule type="colorScale" priority="2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30:BH30">
    <x:cfRule type="colorScale" priority="2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30:BH30">
    <x:cfRule type="cellIs" dxfId="0" priority="253" operator="between">
      <x:formula>0</x:formula>
      <x:formula>1</x:formula>
    </x:cfRule>
  </x:conditionalFormatting>
  <x:conditionalFormatting sqref="BH30:BH30">
    <x:cfRule type="cellIs" dxfId="1" priority="254" operator="equal">
      <x:formula>2</x:formula>
    </x:cfRule>
  </x:conditionalFormatting>
  <x:conditionalFormatting sqref="BH30:BH30">
    <x:cfRule type="cellIs" dxfId="2" priority="255" operator="equal">
      <x:formula>3</x:formula>
    </x:cfRule>
  </x:conditionalFormatting>
  <x:conditionalFormatting sqref="BH30:BH30">
    <x:cfRule type="cellIs" dxfId="2" priority="256" operator="greaterThan">
      <x:formula>3</x:formula>
    </x:cfRule>
  </x:conditionalFormatting>
  <x:conditionalFormatting sqref="BH30:BH30">
    <x:cfRule type="cellIs" dxfId="3" priority="257" operator="equal">
      <x:formula>3</x:formula>
    </x:cfRule>
  </x:conditionalFormatting>
  <x:conditionalFormatting sqref="BH30:BH30">
    <x:cfRule type="cellIs" dxfId="3" priority="258" operator="greaterThan">
      <x:formula>3</x:formula>
    </x:cfRule>
  </x:conditionalFormatting>
  <x:conditionalFormatting sqref="BK29:BK29">
    <x:cfRule type="colorScale" priority="25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29:BK29">
    <x:cfRule type="colorScale" priority="26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29:BK29">
    <x:cfRule type="colorScale" priority="26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29:BK29">
    <x:cfRule type="cellIs" dxfId="0" priority="262" operator="between">
      <x:formula>0</x:formula>
      <x:formula>1</x:formula>
    </x:cfRule>
  </x:conditionalFormatting>
  <x:conditionalFormatting sqref="BK29:BK29">
    <x:cfRule type="cellIs" dxfId="1" priority="263" operator="equal">
      <x:formula>2</x:formula>
    </x:cfRule>
  </x:conditionalFormatting>
  <x:conditionalFormatting sqref="BK29:BK29">
    <x:cfRule type="cellIs" dxfId="2" priority="264" operator="equal">
      <x:formula>3</x:formula>
    </x:cfRule>
  </x:conditionalFormatting>
  <x:conditionalFormatting sqref="BK29:BK29">
    <x:cfRule type="cellIs" dxfId="2" priority="265" operator="greaterThan">
      <x:formula>3</x:formula>
    </x:cfRule>
  </x:conditionalFormatting>
  <x:conditionalFormatting sqref="BK29:BK29">
    <x:cfRule type="cellIs" dxfId="3" priority="266" operator="equal">
      <x:formula>3</x:formula>
    </x:cfRule>
  </x:conditionalFormatting>
  <x:conditionalFormatting sqref="BK29:BK29">
    <x:cfRule type="cellIs" dxfId="3" priority="267" operator="greaterThan">
      <x:formula>3</x:formula>
    </x:cfRule>
  </x:conditionalFormatting>
  <x:conditionalFormatting sqref="BK30:BK30">
    <x:cfRule type="colorScale" priority="2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30:BK30">
    <x:cfRule type="colorScale" priority="2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30:BK30">
    <x:cfRule type="colorScale" priority="27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30:BK30">
    <x:cfRule type="cellIs" dxfId="0" priority="271" operator="between">
      <x:formula>0</x:formula>
      <x:formula>1</x:formula>
    </x:cfRule>
  </x:conditionalFormatting>
  <x:conditionalFormatting sqref="BK30:BK30">
    <x:cfRule type="cellIs" dxfId="1" priority="272" operator="equal">
      <x:formula>2</x:formula>
    </x:cfRule>
  </x:conditionalFormatting>
  <x:conditionalFormatting sqref="BK30:BK30">
    <x:cfRule type="cellIs" dxfId="2" priority="273" operator="equal">
      <x:formula>3</x:formula>
    </x:cfRule>
  </x:conditionalFormatting>
  <x:conditionalFormatting sqref="BK30:BK30">
    <x:cfRule type="cellIs" dxfId="2" priority="274" operator="greaterThan">
      <x:formula>3</x:formula>
    </x:cfRule>
  </x:conditionalFormatting>
  <x:conditionalFormatting sqref="BK30:BK30">
    <x:cfRule type="cellIs" dxfId="3" priority="275" operator="equal">
      <x:formula>3</x:formula>
    </x:cfRule>
  </x:conditionalFormatting>
  <x:conditionalFormatting sqref="BK30:BK30">
    <x:cfRule type="cellIs" dxfId="3" priority="276" operator="greaterThan">
      <x:formula>3</x:formula>
    </x:cfRule>
  </x:conditionalFormatting>
  <x:conditionalFormatting sqref="BN29:BN29">
    <x:cfRule type="colorScale" priority="27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29:BN29">
    <x:cfRule type="colorScale" priority="27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29:BN29">
    <x:cfRule type="colorScale" priority="27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29:BN29">
    <x:cfRule type="cellIs" dxfId="0" priority="280" operator="between">
      <x:formula>0</x:formula>
      <x:formula>1</x:formula>
    </x:cfRule>
  </x:conditionalFormatting>
  <x:conditionalFormatting sqref="BN29:BN29">
    <x:cfRule type="cellIs" dxfId="1" priority="281" operator="equal">
      <x:formula>2</x:formula>
    </x:cfRule>
  </x:conditionalFormatting>
  <x:conditionalFormatting sqref="BN29:BN29">
    <x:cfRule type="cellIs" dxfId="2" priority="282" operator="equal">
      <x:formula>3</x:formula>
    </x:cfRule>
  </x:conditionalFormatting>
  <x:conditionalFormatting sqref="BN29:BN29">
    <x:cfRule type="cellIs" dxfId="2" priority="283" operator="greaterThan">
      <x:formula>3</x:formula>
    </x:cfRule>
  </x:conditionalFormatting>
  <x:conditionalFormatting sqref="BN29:BN29">
    <x:cfRule type="cellIs" dxfId="3" priority="284" operator="equal">
      <x:formula>3</x:formula>
    </x:cfRule>
  </x:conditionalFormatting>
  <x:conditionalFormatting sqref="BN29:BN29">
    <x:cfRule type="cellIs" dxfId="3" priority="285" operator="greaterThan">
      <x:formula>3</x:formula>
    </x:cfRule>
  </x:conditionalFormatting>
  <x:conditionalFormatting sqref="BN30:BN30">
    <x:cfRule type="colorScale" priority="2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30:BN30">
    <x:cfRule type="colorScale" priority="2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30:BN30">
    <x:cfRule type="colorScale" priority="28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30:BN30">
    <x:cfRule type="cellIs" dxfId="0" priority="289" operator="between">
      <x:formula>0</x:formula>
      <x:formula>1</x:formula>
    </x:cfRule>
  </x:conditionalFormatting>
  <x:conditionalFormatting sqref="BN30:BN30">
    <x:cfRule type="cellIs" dxfId="1" priority="290" operator="equal">
      <x:formula>2</x:formula>
    </x:cfRule>
  </x:conditionalFormatting>
  <x:conditionalFormatting sqref="BN30:BN30">
    <x:cfRule type="cellIs" dxfId="2" priority="291" operator="equal">
      <x:formula>3</x:formula>
    </x:cfRule>
  </x:conditionalFormatting>
  <x:conditionalFormatting sqref="BN30:BN30">
    <x:cfRule type="cellIs" dxfId="2" priority="292" operator="greaterThan">
      <x:formula>3</x:formula>
    </x:cfRule>
  </x:conditionalFormatting>
  <x:conditionalFormatting sqref="BN30:BN30">
    <x:cfRule type="cellIs" dxfId="3" priority="293" operator="equal">
      <x:formula>3</x:formula>
    </x:cfRule>
  </x:conditionalFormatting>
  <x:conditionalFormatting sqref="BN30:BN30">
    <x:cfRule type="cellIs" dxfId="3" priority="294" operator="greaterThan">
      <x:formula>3</x:formula>
    </x:cfRule>
  </x:conditionalFormatting>
  <x:conditionalFormatting sqref="X4:X4">
    <x:cfRule type="colorScale" priority="2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4:X4">
    <x:cfRule type="colorScale" priority="2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4:X4">
    <x:cfRule type="colorScale" priority="2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8">
    <x:cfRule type="colorScale" priority="29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5:X28">
    <x:cfRule type="colorScale" priority="29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4:AA4">
    <x:cfRule type="colorScale" priority="30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4:AA4">
    <x:cfRule type="colorScale" priority="30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8">
    <x:cfRule type="colorScale" priority="30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5:AA28">
    <x:cfRule type="colorScale" priority="30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4:AD4">
    <x:cfRule type="colorScale" priority="30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4:AD4">
    <x:cfRule type="colorScale" priority="3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8">
    <x:cfRule type="colorScale" priority="30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5:AD28">
    <x:cfRule type="colorScale" priority="30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4:AG4">
    <x:cfRule type="colorScale" priority="31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4:AG4">
    <x:cfRule type="colorScale" priority="3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8">
    <x:cfRule type="colorScale" priority="31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5:AG28">
    <x:cfRule type="colorScale" priority="31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4:AJ4">
    <x:cfRule type="colorScale" priority="31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4:AJ4">
    <x:cfRule type="colorScale" priority="3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8">
    <x:cfRule type="colorScale" priority="31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5:AJ28">
    <x:cfRule type="colorScale" priority="31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4:AM4">
    <x:cfRule type="colorScale" priority="32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4:AM4">
    <x:cfRule type="colorScale" priority="3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8">
    <x:cfRule type="colorScale" priority="32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5:AM28">
    <x:cfRule type="colorScale" priority="32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4:AP4">
    <x:cfRule type="colorScale" priority="32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4:AP4">
    <x:cfRule type="colorScale" priority="32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8">
    <x:cfRule type="colorScale" priority="32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5:AP28">
    <x:cfRule type="colorScale" priority="32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4:AS4">
    <x:cfRule type="colorScale" priority="33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4:AS4">
    <x:cfRule type="colorScale" priority="33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8">
    <x:cfRule type="colorScale" priority="33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5:AS28">
    <x:cfRule type="colorScale" priority="33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4:AV4">
    <x:cfRule type="colorScale" priority="33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4:AV4">
    <x:cfRule type="colorScale" priority="33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8">
    <x:cfRule type="colorScale" priority="33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5:AV28">
    <x:cfRule type="colorScale" priority="33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4:AY4">
    <x:cfRule type="colorScale" priority="34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4:AY4">
    <x:cfRule type="colorScale" priority="34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8">
    <x:cfRule type="colorScale" priority="34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5:AY28">
    <x:cfRule type="colorScale" priority="34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4:BB4">
    <x:cfRule type="colorScale" priority="34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4:BB4">
    <x:cfRule type="colorScale" priority="34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8">
    <x:cfRule type="colorScale" priority="34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5:BB28">
    <x:cfRule type="colorScale" priority="34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4:BE4">
    <x:cfRule type="colorScale" priority="3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4:BE4">
    <x:cfRule type="colorScale" priority="35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8">
    <x:cfRule type="colorScale" priority="35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5:BE28">
    <x:cfRule type="colorScale" priority="35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4:BH4">
    <x:cfRule type="colorScale" priority="35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4:BH4">
    <x:cfRule type="colorScale" priority="35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8">
    <x:cfRule type="colorScale" priority="35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5:BH28">
    <x:cfRule type="colorScale" priority="35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4:BK4">
    <x:cfRule type="colorScale" priority="3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4:BK4">
    <x:cfRule type="colorScale" priority="36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8">
    <x:cfRule type="colorScale" priority="36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5:BK28">
    <x:cfRule type="colorScale" priority="36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4:BN4">
    <x:cfRule type="colorScale" priority="36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4:BN4">
    <x:cfRule type="colorScale" priority="36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8">
    <x:cfRule type="colorScale" priority="3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5:BN28">
    <x:cfRule type="colorScale" priority="3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4:BT28">
    <x:cfRule type="colorScale" priority="3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4:BT28">
    <x:cfRule type="colorScale" priority="3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9:BU29">
    <x:cfRule type="colorScale" priority="37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29:BU29">
    <x:cfRule type="colorScale" priority="37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29:BU29">
    <x:cfRule type="colorScale" priority="37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29:BU29">
    <x:cfRule type="cellIs" dxfId="4" priority="375" operator="equal">
      <x:formula>0</x:formula>
    </x:cfRule>
  </x:conditionalFormatting>
  <x:conditionalFormatting sqref="BR29:BU29">
    <x:cfRule type="cellIs" dxfId="5" priority="376" operator="lessThan">
      <x:formula>9</x:formula>
    </x:cfRule>
  </x:conditionalFormatting>
  <x:conditionalFormatting sqref="BR29:BU29">
    <x:cfRule type="cellIs" dxfId="3" priority="377" operator="equal">
      <x:formula>9</x:formula>
    </x:cfRule>
  </x:conditionalFormatting>
  <x:conditionalFormatting sqref="BR29:BU29">
    <x:cfRule type="cellIs" dxfId="3" priority="378" operator="greaterThan">
      <x:formula>9</x:formula>
    </x:cfRule>
  </x:conditionalFormatting>
  <x:conditionalFormatting sqref="BR30:BU30">
    <x:cfRule type="colorScale" priority="37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30:BU30">
    <x:cfRule type="colorScale" priority="38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30:BU30">
    <x:cfRule type="colorScale" priority="38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30:BU30">
    <x:cfRule type="cellIs" dxfId="4" priority="382" operator="equal">
      <x:formula>0</x:formula>
    </x:cfRule>
  </x:conditionalFormatting>
  <x:conditionalFormatting sqref="BR30:BU30">
    <x:cfRule type="cellIs" dxfId="5" priority="383" operator="lessThan">
      <x:formula>9</x:formula>
    </x:cfRule>
  </x:conditionalFormatting>
  <x:conditionalFormatting sqref="BR30:BU30">
    <x:cfRule type="cellIs" dxfId="3" priority="384" operator="equal">
      <x:formula>9</x:formula>
    </x:cfRule>
  </x:conditionalFormatting>
  <x:conditionalFormatting sqref="BR30:BU30">
    <x:cfRule type="cellIs" dxfId="3" priority="385" operator="greaterThan">
      <x:formula>9</x:formula>
    </x:cfRule>
  </x:conditionalFormatting>
  <x:conditionalFormatting sqref="BU4:BU28">
    <x:cfRule type="colorScale" priority="38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U4:BU28">
    <x:cfRule type="colorScale" priority="38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9:BV29">
    <x:cfRule type="colorScale" priority="38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29:BV29">
    <x:cfRule type="colorScale" priority="38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29:BV29">
    <x:cfRule type="colorScale" priority="3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29:BV29">
    <x:cfRule type="cellIs" dxfId="4" priority="391" operator="equal">
      <x:formula>0</x:formula>
    </x:cfRule>
  </x:conditionalFormatting>
  <x:conditionalFormatting sqref="BV29:BV29">
    <x:cfRule type="cellIs" dxfId="5" priority="392" operator="lessThan">
      <x:formula>9</x:formula>
    </x:cfRule>
  </x:conditionalFormatting>
  <x:conditionalFormatting sqref="BV29:BV29">
    <x:cfRule type="cellIs" dxfId="3" priority="393" operator="equal">
      <x:formula>9</x:formula>
    </x:cfRule>
  </x:conditionalFormatting>
  <x:conditionalFormatting sqref="BV29:BV29">
    <x:cfRule type="cellIs" dxfId="3" priority="394" operator="greaterThan">
      <x:formula>9</x:formula>
    </x:cfRule>
  </x:conditionalFormatting>
  <x:conditionalFormatting sqref="BV30:BV30">
    <x:cfRule type="colorScale" priority="39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30:BV30">
    <x:cfRule type="colorScale" priority="39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30:BV30">
    <x:cfRule type="colorScale" priority="3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30:BV30">
    <x:cfRule type="cellIs" dxfId="4" priority="398" operator="equal">
      <x:formula>0</x:formula>
    </x:cfRule>
  </x:conditionalFormatting>
  <x:conditionalFormatting sqref="BV30:BV30">
    <x:cfRule type="cellIs" dxfId="5" priority="399" operator="lessThan">
      <x:formula>9</x:formula>
    </x:cfRule>
  </x:conditionalFormatting>
  <x:conditionalFormatting sqref="BV30:BV30">
    <x:cfRule type="cellIs" dxfId="3" priority="400" operator="equal">
      <x:formula>9</x:formula>
    </x:cfRule>
  </x:conditionalFormatting>
  <x:conditionalFormatting sqref="BV30:BV30">
    <x:cfRule type="cellIs" dxfId="3" priority="401" operator="greaterThan">
      <x:formula>9</x:formula>
    </x:cfRule>
  </x:conditionalFormatting>
  <x:conditionalFormatting sqref="BV4:BV28">
    <x:cfRule type="colorScale" priority="40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4:BV28">
    <x:cfRule type="colorScale" priority="40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CF4:CF29">
    <x:cfRule type="cellIs" dxfId="6" priority="404" operator="equal">
      <x:formula>"NON"</x:formula>
    </x:cfRule>
  </x:conditionalFormatting>
  <x:conditionalFormatting sqref="CF4:CF29">
    <x:cfRule type="cellIs" dxfId="3" priority="405" operator="equal">
      <x:formula>"OUI"</x:formula>
    </x:cfRule>
  </x:conditionalFormatting>
  <x:conditionalFormatting sqref="U5:U28">
    <x:cfRule type="colorScale" priority="40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5:X28">
    <x:cfRule type="colorScale" priority="40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5:AA28">
    <x:cfRule type="colorScale" priority="40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5:AD28">
    <x:cfRule type="colorScale" priority="40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5:AG28">
    <x:cfRule type="colorScale" priority="41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5:AJ28">
    <x:cfRule type="colorScale" priority="41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5:AM28">
    <x:cfRule type="colorScale" priority="4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5:AP28">
    <x:cfRule type="colorScale" priority="41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5:AS28">
    <x:cfRule type="colorScale" priority="41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5:AV28">
    <x:cfRule type="colorScale" priority="41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5:AY28">
    <x:cfRule type="colorScale" priority="41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5:BB28">
    <x:cfRule type="colorScale" priority="41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5:BE28">
    <x:cfRule type="colorScale" priority="41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5:BH28">
    <x:cfRule type="colorScale" priority="41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5:BK28">
    <x:cfRule type="colorScale" priority="42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5:BN28">
    <x:cfRule type="colorScale" priority="42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4:BT28">
    <x:cfRule type="colorScale" priority="4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U4:BU28">
    <x:cfRule type="colorScale" priority="42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4:BV28">
    <x:cfRule type="colorScale" priority="42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dataValidations count="1">
    <x:dataValidation type="list" allowBlank="1" showErrorMessage="1" sqref="CF4:CF29">
      <x:formula1>"OUI,NON"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4.430000305175781" defaultRowHeight="15"/>
  <x:cols>
    <x:col min="1" max="1" width="3.430000066757202" customWidth="1"/>
    <x:col min="2" max="2" width="21.139999389648438" customWidth="1"/>
    <x:col min="3" max="3" width="14.710000038146973" customWidth="1"/>
    <x:col min="4" max="6" width="8.859999656677246" customWidth="1"/>
    <x:col min="7" max="7" width="9" customWidth="1"/>
    <x:col min="8" max="11" width="8.859999656677246" customWidth="1"/>
    <x:col min="12" max="12" width="12.859999656677246" customWidth="1"/>
    <x:col min="13" max="13" width="13.140000343322754" customWidth="1"/>
    <x:col min="14" max="14" width="13.430000305175781" customWidth="1"/>
    <x:col min="15" max="15" width="8.859999656677246" customWidth="1"/>
    <x:col min="16" max="16" width="17.139999389648438" customWidth="1"/>
    <x:col min="17" max="17" width="8.859999656677246" customWidth="1"/>
    <x:col min="18" max="19" width="16.860000610351562" customWidth="1"/>
    <x:col min="20" max="20" width="8.859999656677246" customWidth="1"/>
    <x:col min="21" max="22" width="14.289999961853027" customWidth="1"/>
    <x:col min="23" max="23" width="8.859999656677246" customWidth="1"/>
    <x:col min="24" max="24" width="14.430000305175781" customWidth="1"/>
    <x:col min="25" max="26" width="8.859999656677246" customWidth="1"/>
    <x:col min="27" max="27" width="17.709999084472656" customWidth="1"/>
    <x:col min="28" max="29" width="8.859999656677246" customWidth="1"/>
    <x:col min="30" max="30" width="14.569999694824219" customWidth="1"/>
    <x:col min="31" max="32" width="8.859999656677246" customWidth="1"/>
    <x:col min="33" max="33" width="16.43000030517578" customWidth="1"/>
    <x:col min="34" max="35" width="8.859999656677246" customWidth="1"/>
    <x:col min="36" max="36" width="13.430000305175781" customWidth="1"/>
    <x:col min="37" max="38" width="8.859999656677246" customWidth="1"/>
    <x:col min="39" max="39" width="14" customWidth="1"/>
    <x:col min="40" max="41" width="8.859999656677246" customWidth="1"/>
    <x:col min="42" max="42" width="15.140000343322754" customWidth="1"/>
    <x:col min="43" max="44" width="8.859999656677246" customWidth="1"/>
    <x:col min="45" max="48" width="13.289999961853027" customWidth="1"/>
    <x:col min="49" max="50" width="8.859999656677246" customWidth="1"/>
    <x:col min="51" max="51" width="11.859999656677246" customWidth="1"/>
    <x:col min="52" max="53" width="8.859999656677246" customWidth="1"/>
    <x:col min="54" max="54" width="17.43000030517578" customWidth="1"/>
    <x:col min="55" max="56" width="8.859999656677246" customWidth="1"/>
    <x:col min="57" max="57" width="15.140000343322754" customWidth="1"/>
    <x:col min="58" max="59" width="8.859999656677246" customWidth="1"/>
    <x:col min="60" max="60" width="19.43000030517578" customWidth="1"/>
    <x:col min="61" max="63" width="12.140000343322754" customWidth="1"/>
    <x:col min="64" max="65" width="8.859999656677246" customWidth="1"/>
    <x:col min="66" max="66" width="14.569999694824219" customWidth="1"/>
    <x:col min="67" max="68" width="8.859999656677246" customWidth="1"/>
    <x:col min="69" max="69" width="17.139999389648438" customWidth="1"/>
    <x:col min="70" max="70" width="13.569999694824219" customWidth="1"/>
    <x:col min="71" max="71" width="10.430000305175781" customWidth="1"/>
    <x:col min="72" max="73" width="10.569999694824219" customWidth="1"/>
    <x:col min="74" max="74" width="8.859999656677246" customWidth="1"/>
    <x:col min="75" max="75" width="14.430000305175781" customWidth="1"/>
    <x:col min="76" max="80" width="8.859999656677246" customWidth="1"/>
    <x:col min="81" max="81" width="10.710000038146973" customWidth="1"/>
    <x:col min="82" max="82" width="12.289999961853027" customWidth="1"/>
    <x:col min="83" max="83" width="8.859999656677246" customWidth="1"/>
    <x:col min="84" max="84" width="14.569999694824219" customWidth="1"/>
    <x:col min="85" max="85" width="8.859999656677246" customWidth="1"/>
  </x:cols>
  <x:sheetData>
    <x:row r="1" ht="32.25" customHeight="1">
      <x:c r="A1" s="1"/>
      <x:c r="B1" s="2" t="s">
        <x:v>241</x:v>
      </x:c>
      <x:c r="C1" s="3" t="s">
        <x:v>1</x:v>
      </x:c>
      <x:c r="D1" s="4" t="s">
        <x:v>2</x:v>
      </x:c>
      <x:c r="E1" s="5"/>
      <x:c r="F1" s="6"/>
      <x:c r="G1" s="7" t="s">
        <x:v>3</x:v>
      </x:c>
      <x:c r="H1" s="5"/>
      <x:c r="I1" s="8"/>
      <x:c r="J1" s="9" t="s">
        <x:v>4</x:v>
      </x:c>
      <x:c r="K1" s="5"/>
      <x:c r="L1" s="6"/>
      <x:c r="M1" s="10" t="s">
        <x:v>5</x:v>
      </x:c>
      <x:c r="N1" s="11"/>
      <x:c r="O1" s="11"/>
      <x:c r="P1" s="11"/>
      <x:c r="Q1" s="11"/>
      <x:c r="R1" s="12"/>
      <x:c r="S1" s="13" t="s">
        <x:v>6</x:v>
      </x:c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  <x:c r="BA1" s="11"/>
      <x:c r="BB1" s="11"/>
      <x:c r="BC1" s="11"/>
      <x:c r="BD1" s="11"/>
      <x:c r="BE1" s="11"/>
      <x:c r="BF1" s="11"/>
      <x:c r="BG1" s="11"/>
      <x:c r="BH1" s="11"/>
      <x:c r="BI1" s="11"/>
      <x:c r="BJ1" s="11"/>
      <x:c r="BK1" s="11"/>
      <x:c r="BL1" s="11"/>
      <x:c r="BM1" s="11"/>
      <x:c r="BN1" s="11"/>
      <x:c r="BO1" s="11"/>
      <x:c r="BP1" s="11"/>
      <x:c r="BQ1" s="11"/>
      <x:c r="BR1" s="11"/>
      <x:c r="BS1" s="11"/>
      <x:c r="BT1" s="11"/>
      <x:c r="BU1" s="11"/>
      <x:c r="BV1" s="14"/>
      <x:c r="BW1" s="15" t="s">
        <x:v>7</x:v>
      </x:c>
      <x:c r="BX1" s="11"/>
      <x:c r="BY1" s="11"/>
      <x:c r="BZ1" s="11"/>
      <x:c r="CA1" s="14"/>
      <x:c r="CB1" s="16" t="s">
        <x:v>8</x:v>
      </x:c>
      <x:c r="CC1" s="11"/>
      <x:c r="CD1" s="11"/>
      <x:c r="CE1" s="11"/>
      <x:c r="CF1" s="14"/>
      <x:c r="CG1" s="1"/>
    </x:row>
    <x:row r="2" ht="15.75" customHeight="1">
      <x:c r="A2" s="1"/>
      <x:c r="B2" s="17"/>
      <x:c r="C2" s="18"/>
      <x:c r="D2" s="19"/>
      <x:c r="E2" s="20"/>
      <x:c r="F2" s="21"/>
      <x:c r="G2" s="22"/>
      <x:c r="H2" s="23"/>
      <x:c r="I2" s="24"/>
      <x:c r="J2" s="25"/>
      <x:c r="K2" s="20"/>
      <x:c r="L2" s="21"/>
      <x:c r="M2" s="26" t="s">
        <x:v>9</x:v>
      </x:c>
      <x:c r="N2" s="27"/>
      <x:c r="O2" s="26" t="s">
        <x:v>10</x:v>
      </x:c>
      <x:c r="P2" s="27"/>
      <x:c r="Q2" s="26" t="s">
        <x:v>11</x:v>
      </x:c>
      <x:c r="R2" s="27"/>
      <x:c r="S2" s="28" t="s">
        <x:v>12</x:v>
      </x:c>
      <x:c r="T2" s="29"/>
      <x:c r="U2" s="27"/>
      <x:c r="V2" s="28" t="s">
        <x:v>13</x:v>
      </x:c>
      <x:c r="W2" s="29"/>
      <x:c r="X2" s="27"/>
      <x:c r="Y2" s="30" t="s">
        <x:v>14</x:v>
      </x:c>
      <x:c r="Z2" s="29"/>
      <x:c r="AA2" s="27"/>
      <x:c r="AB2" s="28" t="s">
        <x:v>15</x:v>
      </x:c>
      <x:c r="AC2" s="29"/>
      <x:c r="AD2" s="27"/>
      <x:c r="AE2" s="28" t="s">
        <x:v>16</x:v>
      </x:c>
      <x:c r="AF2" s="29"/>
      <x:c r="AG2" s="27"/>
      <x:c r="AH2" s="28" t="s">
        <x:v>17</x:v>
      </x:c>
      <x:c r="AI2" s="29"/>
      <x:c r="AJ2" s="27"/>
      <x:c r="AK2" s="28" t="s">
        <x:v>18</x:v>
      </x:c>
      <x:c r="AL2" s="29"/>
      <x:c r="AM2" s="27"/>
      <x:c r="AN2" s="28" t="s">
        <x:v>19</x:v>
      </x:c>
      <x:c r="AO2" s="29"/>
      <x:c r="AP2" s="27"/>
      <x:c r="AQ2" s="28" t="s">
        <x:v>20</x:v>
      </x:c>
      <x:c r="AR2" s="29"/>
      <x:c r="AS2" s="27"/>
      <x:c r="AT2" s="31"/>
      <x:c r="AU2" s="31" t="s">
        <x:v>21</x:v>
      </x:c>
      <x:c r="AV2" s="31"/>
      <x:c r="AW2" s="30" t="s">
        <x:v>22</x:v>
      </x:c>
      <x:c r="AX2" s="29"/>
      <x:c r="AY2" s="27"/>
      <x:c r="AZ2" s="30" t="s">
        <x:v>23</x:v>
      </x:c>
      <x:c r="BA2" s="29"/>
      <x:c r="BB2" s="27"/>
      <x:c r="BC2" s="28" t="s">
        <x:v>24</x:v>
      </x:c>
      <x:c r="BD2" s="29"/>
      <x:c r="BE2" s="27"/>
      <x:c r="BF2" s="30" t="s">
        <x:v>25</x:v>
      </x:c>
      <x:c r="BG2" s="29"/>
      <x:c r="BH2" s="27"/>
      <x:c r="BI2" s="32" t="s">
        <x:v>26</x:v>
      </x:c>
      <x:c r="BJ2" s="33"/>
      <x:c r="BK2" s="34"/>
      <x:c r="BL2" s="30" t="s">
        <x:v>27</x:v>
      </x:c>
      <x:c r="BM2" s="29"/>
      <x:c r="BN2" s="27"/>
      <x:c r="BO2" s="30" t="s">
        <x:v>28</x:v>
      </x:c>
      <x:c r="BP2" s="29"/>
      <x:c r="BQ2" s="27"/>
      <x:c r="BR2" s="26" t="s">
        <x:v>29</x:v>
      </x:c>
      <x:c r="BS2" s="29"/>
      <x:c r="BT2" s="29"/>
      <x:c r="BU2" s="29"/>
      <x:c r="BV2" s="35"/>
      <x:c r="BW2" s="36" t="s">
        <x:v>30</x:v>
      </x:c>
      <x:c r="BX2" s="37" t="s">
        <x:v>31</x:v>
      </x:c>
      <x:c r="BY2" s="11"/>
      <x:c r="BZ2" s="11"/>
      <x:c r="CA2" s="14"/>
      <x:c r="CB2" s="38" t="s">
        <x:v>32</x:v>
      </x:c>
      <x:c r="CC2" s="29"/>
      <x:c r="CD2" s="29"/>
      <x:c r="CE2" s="29"/>
      <x:c r="CF2" s="39"/>
      <x:c r="CG2" s="1"/>
    </x:row>
    <x:row r="3" ht="15.75" customHeight="1">
      <x:c r="A3" s="40" t="s">
        <x:v>33</x:v>
      </x:c>
      <x:c r="B3" s="41"/>
      <x:c r="C3" s="42"/>
      <x:c r="D3" s="43" t="s">
        <x:v>34</x:v>
      </x:c>
      <x:c r="E3" s="43" t="s">
        <x:v>35</x:v>
      </x:c>
      <x:c r="F3" s="44" t="s">
        <x:v>36</x:v>
      </x:c>
      <x:c r="G3" s="45" t="s">
        <x:v>37</x:v>
      </x:c>
      <x:c r="H3" s="46" t="s">
        <x:v>38</x:v>
      </x:c>
      <x:c r="I3" s="45" t="s">
        <x:v>39</x:v>
      </x:c>
      <x:c r="J3" s="47" t="s">
        <x:v>40</x:v>
      </x:c>
      <x:c r="K3" s="47" t="s">
        <x:v>41</x:v>
      </x:c>
      <x:c r="L3" s="47" t="s">
        <x:v>11</x:v>
      </x:c>
      <x:c r="M3" s="48" t="s">
        <x:v>35</x:v>
      </x:c>
      <x:c r="N3" s="48" t="s">
        <x:v>42</x:v>
      </x:c>
      <x:c r="O3" s="48" t="s">
        <x:v>35</x:v>
      </x:c>
      <x:c r="P3" s="47" t="s">
        <x:v>42</x:v>
      </x:c>
      <x:c r="Q3" s="48" t="s">
        <x:v>35</x:v>
      </x:c>
      <x:c r="R3" s="47" t="s">
        <x:v>42</x:v>
      </x:c>
      <x:c r="S3" s="49" t="s">
        <x:v>43</x:v>
      </x:c>
      <x:c r="T3" s="50" t="s">
        <x:v>44</x:v>
      </x:c>
      <x:c r="U3" s="51" t="s">
        <x:v>45</x:v>
      </x:c>
      <x:c r="V3" s="49" t="s">
        <x:v>46</x:v>
      </x:c>
      <x:c r="W3" s="50" t="s">
        <x:v>44</x:v>
      </x:c>
      <x:c r="X3" s="51" t="s">
        <x:v>45</x:v>
      </x:c>
      <x:c r="Y3" s="49" t="s">
        <x:v>46</x:v>
      </x:c>
      <x:c r="Z3" s="50" t="s">
        <x:v>44</x:v>
      </x:c>
      <x:c r="AA3" s="51" t="s">
        <x:v>45</x:v>
      </x:c>
      <x:c r="AB3" s="49" t="s">
        <x:v>46</x:v>
      </x:c>
      <x:c r="AC3" s="50" t="s">
        <x:v>44</x:v>
      </x:c>
      <x:c r="AD3" s="51" t="s">
        <x:v>45</x:v>
      </x:c>
      <x:c r="AE3" s="49" t="s">
        <x:v>46</x:v>
      </x:c>
      <x:c r="AF3" s="50" t="s">
        <x:v>44</x:v>
      </x:c>
      <x:c r="AG3" s="51" t="s">
        <x:v>45</x:v>
      </x:c>
      <x:c r="AH3" s="49" t="s">
        <x:v>46</x:v>
      </x:c>
      <x:c r="AI3" s="50" t="s">
        <x:v>44</x:v>
      </x:c>
      <x:c r="AJ3" s="51" t="s">
        <x:v>45</x:v>
      </x:c>
      <x:c r="AK3" s="49" t="s">
        <x:v>46</x:v>
      </x:c>
      <x:c r="AL3" s="50" t="s">
        <x:v>44</x:v>
      </x:c>
      <x:c r="AM3" s="51" t="s">
        <x:v>45</x:v>
      </x:c>
      <x:c r="AN3" s="49" t="s">
        <x:v>46</x:v>
      </x:c>
      <x:c r="AO3" s="50" t="s">
        <x:v>44</x:v>
      </x:c>
      <x:c r="AP3" s="51" t="s">
        <x:v>45</x:v>
      </x:c>
      <x:c r="AQ3" s="49" t="s">
        <x:v>46</x:v>
      </x:c>
      <x:c r="AR3" s="50" t="s">
        <x:v>44</x:v>
      </x:c>
      <x:c r="AS3" s="51" t="s">
        <x:v>45</x:v>
      </x:c>
      <x:c r="AT3" s="49" t="s">
        <x:v>46</x:v>
      </x:c>
      <x:c r="AU3" s="50" t="s">
        <x:v>44</x:v>
      </x:c>
      <x:c r="AV3" s="51" t="s">
        <x:v>45</x:v>
      </x:c>
      <x:c r="AW3" s="49" t="s">
        <x:v>46</x:v>
      </x:c>
      <x:c r="AX3" s="50" t="s">
        <x:v>44</x:v>
      </x:c>
      <x:c r="AY3" s="51" t="s">
        <x:v>45</x:v>
      </x:c>
      <x:c r="AZ3" s="49" t="s">
        <x:v>46</x:v>
      </x:c>
      <x:c r="BA3" s="50" t="s">
        <x:v>44</x:v>
      </x:c>
      <x:c r="BB3" s="51" t="s">
        <x:v>45</x:v>
      </x:c>
      <x:c r="BC3" s="49" t="s">
        <x:v>46</x:v>
      </x:c>
      <x:c r="BD3" s="50" t="s">
        <x:v>44</x:v>
      </x:c>
      <x:c r="BE3" s="51" t="s">
        <x:v>45</x:v>
      </x:c>
      <x:c r="BF3" s="49" t="s">
        <x:v>46</x:v>
      </x:c>
      <x:c r="BG3" s="50" t="s">
        <x:v>44</x:v>
      </x:c>
      <x:c r="BH3" s="51" t="s">
        <x:v>45</x:v>
      </x:c>
      <x:c r="BI3" s="49" t="s">
        <x:v>46</x:v>
      </x:c>
      <x:c r="BJ3" s="50" t="s">
        <x:v>44</x:v>
      </x:c>
      <x:c r="BK3" s="51" t="s">
        <x:v>45</x:v>
      </x:c>
      <x:c r="BL3" s="49" t="s">
        <x:v>46</x:v>
      </x:c>
      <x:c r="BM3" s="50" t="s">
        <x:v>44</x:v>
      </x:c>
      <x:c r="BN3" s="51" t="s">
        <x:v>45</x:v>
      </x:c>
      <x:c r="BO3" s="50" t="s">
        <x:v>47</x:v>
      </x:c>
      <x:c r="BP3" s="50" t="s">
        <x:v>48</x:v>
      </x:c>
      <x:c r="BQ3" s="52" t="s">
        <x:v>49</x:v>
      </x:c>
      <x:c r="BR3" s="53" t="s">
        <x:v>50</x:v>
      </x:c>
      <x:c r="BS3" s="53" t="s">
        <x:v>51</x:v>
      </x:c>
      <x:c r="BT3" s="53" t="s">
        <x:v>52</x:v>
      </x:c>
      <x:c r="BU3" s="53" t="s">
        <x:v>53</x:v>
      </x:c>
      <x:c r="BV3" s="54" t="s">
        <x:v>54</x:v>
      </x:c>
      <x:c r="BW3" s="55"/>
      <x:c r="BX3" s="56" t="s">
        <x:v>55</x:v>
      </x:c>
      <x:c r="BY3" s="57" t="s">
        <x:v>56</x:v>
      </x:c>
      <x:c r="BZ3" s="57" t="s">
        <x:v>57</x:v>
      </x:c>
      <x:c r="CA3" s="57" t="s">
        <x:v>58</x:v>
      </x:c>
      <x:c r="CB3" s="58" t="s">
        <x:v>59</x:v>
      </x:c>
      <x:c r="CC3" s="59" t="s">
        <x:v>60</x:v>
      </x:c>
      <x:c r="CD3" s="60" t="s">
        <x:v>61</x:v>
      </x:c>
      <x:c r="CE3" s="59" t="s">
        <x:v>62</x:v>
      </x:c>
      <x:c r="CF3" s="61" t="s">
        <x:v>63</x:v>
      </x:c>
      <x:c r="CG3" s="40"/>
    </x:row>
    <x:row r="4" ht="15.75" customHeight="1">
      <x:c r="A4" s="62">
        <x:v>1.0</x:v>
      </x:c>
      <x:c r="B4" s="63" t="s">
        <x:v>242</x:v>
      </x:c>
      <x:c r="C4" s="64" t="n">
        <x:f>BINGA!C37</x:f>
        <x:v>409923</x:v>
      </x:c>
      <x:c r="D4" s="64" t="n">
        <x:f>BINGA!D37</x:f>
        <x:v>0</x:v>
      </x:c>
      <x:c r="E4" s="64" t="n">
        <x:f>BINGA!E37</x:f>
        <x:v>0</x:v>
      </x:c>
      <x:c r="F4" s="119" t="n">
        <x:f>BINGA!F37</x:f>
        <x:v>0</x:v>
      </x:c>
      <x:c r="G4" s="120" t="n">
        <x:f>BINGA!G37</x:f>
        <x:v>5902.8912</x:v>
      </x:c>
      <x:c r="H4" s="120" t="n">
        <x:f>BINGA!H37</x:f>
        <x:v>491.9076</x:v>
      </x:c>
      <x:c r="I4" s="120" t="n">
        <x:f>BINGA!I37</x:f>
        <x:v>113.5171385</x:v>
      </x:c>
      <x:c r="J4" s="111" t="n">
        <x:f>BINGA!J37</x:f>
        <x:v>0</x:v>
      </x:c>
      <x:c r="K4" s="111" t="n">
        <x:f>BINGA!K37</x:f>
        <x:v>0</x:v>
      </x:c>
      <x:c r="L4" s="111" t="n">
        <x:f>BINGA!L37</x:f>
        <x:v>0</x:v>
      </x:c>
      <x:c r="M4" s="111" t="n">
        <x:f>BINGA!M37</x:f>
        <x:v>0</x:v>
      </x:c>
      <x:c r="N4" s="119" t="n">
        <x:f t="shared" ref="N4:N10" si="1">IFERROR(M4/J4,"0")</x:f>
        <x:v>0</x:v>
      </x:c>
      <x:c r="O4" s="111" t="n">
        <x:f>BINGA!O37</x:f>
        <x:v>0</x:v>
      </x:c>
      <x:c r="P4" s="119" t="n">
        <x:f t="shared" ref="P4:P10" si="2">IFERROR(O4/K4,"0")</x:f>
        <x:v>0</x:v>
      </x:c>
      <x:c r="Q4" s="111" t="n">
        <x:f>BINGA!Q37</x:f>
        <x:v>0</x:v>
      </x:c>
      <x:c r="R4" s="119" t="n">
        <x:f t="shared" ref="R4:R10" si="3">IFERROR(Q4/L4,"0")</x:f>
        <x:v>0</x:v>
      </x:c>
      <x:c r="S4" s="111" t="n">
        <x:f>BINGA!S37</x:f>
        <x:v>440</x:v>
      </x:c>
      <x:c r="T4" s="111" t="n">
        <x:f>BINGA!T37</x:f>
        <x:v>480</x:v>
      </x:c>
      <x:c r="U4" s="111" t="n">
        <x:f t="shared" ref="U4:U12" si="4">T4/S4</x:f>
        <x:v>1.0909090909090908</x:v>
      </x:c>
      <x:c r="V4" s="121" t="n">
        <x:f>BINGA!V37</x:f>
        <x:v>1320</x:v>
      </x:c>
      <x:c r="W4" s="64" t="n">
        <x:f>BINGA!W37</x:f>
        <x:v>0</x:v>
      </x:c>
      <x:c r="X4" s="111" t="n">
        <x:f>BINGA!X37</x:f>
        <x:v>0</x:v>
      </x:c>
      <x:c r="Y4" s="111" t="n">
        <x:f>BINGA!Y37</x:f>
        <x:v>990</x:v>
      </x:c>
      <x:c r="Z4" s="64" t="n">
        <x:f>BINGA!Z37</x:f>
        <x:v>0</x:v>
      </x:c>
      <x:c r="AA4" s="111" t="n">
        <x:f>BINGA!AA37</x:f>
        <x:v>0</x:v>
      </x:c>
      <x:c r="AB4" s="111" t="n">
        <x:f>BINGA!AB37</x:f>
        <x:v>920</x:v>
      </x:c>
      <x:c r="AC4" s="64" t="n">
        <x:f>BINGA!AC37</x:f>
        <x:v>0</x:v>
      </x:c>
      <x:c r="AD4" s="111" t="n">
        <x:f>BINGA!AD37</x:f>
        <x:v>0</x:v>
      </x:c>
      <x:c r="AE4" s="120" t="n">
        <x:f>BINGA!AE37</x:f>
        <x:v>577.754936</x:v>
      </x:c>
      <x:c r="AF4" s="64" t="n">
        <x:f>BINGA!AF37</x:f>
        <x:v>0</x:v>
      </x:c>
      <x:c r="AG4" s="111" t="n">
        <x:f>BINGA!AG37</x:f>
        <x:v>0</x:v>
      </x:c>
      <x:c r="AH4" s="111" t="n">
        <x:f>BINGA!AH37</x:f>
        <x:v>620</x:v>
      </x:c>
      <x:c r="AI4" s="111" t="n">
        <x:f>BINGA!AI37</x:f>
        <x:v>0</x:v>
      </x:c>
      <x:c r="AJ4" s="111" t="n">
        <x:f>BINGA!AJ37</x:f>
        <x:v>0</x:v>
      </x:c>
      <x:c r="AK4" s="111" t="n">
        <x:f>BINGA!AK37</x:f>
        <x:v>750</x:v>
      </x:c>
      <x:c r="AL4" s="64" t="n">
        <x:f>BINGA!AL37</x:f>
        <x:v>0</x:v>
      </x:c>
      <x:c r="AM4" s="111" t="n">
        <x:f>BINGA!AM37</x:f>
        <x:v>0</x:v>
      </x:c>
      <x:c r="AN4" s="111" t="n">
        <x:f>BINGA!AN37</x:f>
        <x:v>380</x:v>
      </x:c>
      <x:c r="AO4" s="64" t="n">
        <x:f>BINGA!AO37</x:f>
        <x:v>0</x:v>
      </x:c>
      <x:c r="AP4" s="111" t="n">
        <x:f>BINGA!AP37</x:f>
        <x:v>0</x:v>
      </x:c>
      <x:c r="AQ4" s="111" t="n">
        <x:f>BINGA!AQ37</x:f>
        <x:v>750</x:v>
      </x:c>
      <x:c r="AR4" s="64" t="n">
        <x:f>BINGA!AR37</x:f>
        <x:v>0</x:v>
      </x:c>
      <x:c r="AS4" s="111" t="n">
        <x:f>BINGA!AS37</x:f>
        <x:v>0</x:v>
      </x:c>
      <x:c r="AT4" s="111" t="n">
        <x:f>BINGA!AT37</x:f>
        <x:v>1098</x:v>
      </x:c>
      <x:c r="AU4" s="111" t="n">
        <x:f>BINGA!AU37</x:f>
        <x:v>0</x:v>
      </x:c>
      <x:c r="AV4" s="111" t="n">
        <x:f>BINGA!AV37</x:f>
        <x:v>0</x:v>
      </x:c>
      <x:c r="AW4" s="111" t="n">
        <x:f>BINGA!AW37</x:f>
        <x:v>1200</x:v>
      </x:c>
      <x:c r="AX4" s="120" t="n">
        <x:f>BINGA!AX37</x:f>
        <x:v>0</x:v>
      </x:c>
      <x:c r="AY4" s="111" t="n">
        <x:f>BINGA!AY37</x:f>
        <x:v>0</x:v>
      </x:c>
      <x:c r="AZ4" s="111" t="n">
        <x:f>BINGA!AZ37</x:f>
        <x:v>11664</x:v>
      </x:c>
      <x:c r="BA4" s="111" t="n">
        <x:f>BINGA!BA37</x:f>
        <x:v>0</x:v>
      </x:c>
      <x:c r="BB4" s="111" t="n">
        <x:f>BINGA!BB37</x:f>
        <x:v>0</x:v>
      </x:c>
      <x:c r="BC4" s="111" t="n">
        <x:f>BINGA!BC37</x:f>
        <x:v>60</x:v>
      </x:c>
      <x:c r="BD4" s="64" t="n">
        <x:f>BINGA!BD37</x:f>
        <x:v>0</x:v>
      </x:c>
      <x:c r="BE4" s="111" t="n">
        <x:f>BINGA!BE37</x:f>
        <x:v>0</x:v>
      </x:c>
      <x:c r="BF4" s="111" t="n">
        <x:f>BINGA!BF37</x:f>
        <x:v>2455</x:v>
      </x:c>
      <x:c r="BG4" s="64" t="n">
        <x:f>BINGA!BG37</x:f>
        <x:v>0</x:v>
      </x:c>
      <x:c r="BH4" s="111" t="n">
        <x:f>BINGA!BH37</x:f>
        <x:v>0</x:v>
      </x:c>
      <x:c r="BI4" s="120" t="n">
        <x:f>BINGA!BI37</x:f>
        <x:v>153.78999999999996</x:v>
      </x:c>
      <x:c r="BJ4" s="111" t="n">
        <x:f>BINGA!BJ37</x:f>
        <x:v>0</x:v>
      </x:c>
      <x:c r="BK4" s="111" t="n">
        <x:f>BINGA!BK37</x:f>
        <x:v>0</x:v>
      </x:c>
      <x:c r="BL4" s="111" t="n">
        <x:f>BINGA!BL37</x:f>
        <x:v>147</x:v>
      </x:c>
      <x:c r="BM4" s="64" t="n">
        <x:f>BINGA!BM37</x:f>
        <x:v>0</x:v>
      </x:c>
      <x:c r="BN4" s="111" t="n">
        <x:f>BINGA!BN37</x:f>
        <x:v>0</x:v>
      </x:c>
      <x:c r="BO4" s="64" t="n">
        <x:f>BINGA!BO37</x:f>
        <x:v>0</x:v>
      </x:c>
      <x:c r="BP4" s="111" t="n">
        <x:f>BINGA!BP37</x:f>
        <x:v>0</x:v>
      </x:c>
      <x:c r="BQ4" s="122" t="str">
        <x:f>BINGA!BQ37</x:f>
        <x:v>0</x:v>
      </x:c>
      <x:c r="BR4" s="111" t="n">
        <x:f>BINGA!BR37</x:f>
        <x:v>0</x:v>
      </x:c>
      <x:c r="BS4" s="111" t="n">
        <x:f>BINGA!BS37</x:f>
        <x:v>0</x:v>
      </x:c>
      <x:c r="BT4" s="111" t="n">
        <x:f>BINGA!BT37</x:f>
        <x:v>0</x:v>
      </x:c>
      <x:c r="BU4" s="111" t="n">
        <x:f>BINGA!BU37</x:f>
        <x:v>0</x:v>
      </x:c>
      <x:c r="BV4" s="111" t="n">
        <x:f>BINGA!BV37</x:f>
        <x:v>0</x:v>
      </x:c>
      <x:c r="BW4" s="111" t="n">
        <x:f>BINGA!BW37</x:f>
        <x:v>0</x:v>
      </x:c>
      <x:c r="BX4" s="111" t="n">
        <x:f>BINGA!BX37</x:f>
        <x:v>0</x:v>
      </x:c>
      <x:c r="BY4" s="111" t="n">
        <x:f>BINGA!BY37</x:f>
        <x:v>0</x:v>
      </x:c>
      <x:c r="BZ4" s="111" t="n">
        <x:f>BINGA!BZ37</x:f>
        <x:v>0</x:v>
      </x:c>
      <x:c r="CA4" s="111" t="n">
        <x:f>BINGA!CA37</x:f>
        <x:v>0</x:v>
      </x:c>
      <x:c r="CB4" s="111" t="n">
        <x:f>BINGA!CB37</x:f>
        <x:v>0</x:v>
      </x:c>
      <x:c r="CC4" s="111" t="n">
        <x:f>BINGA!CC37</x:f>
        <x:v>0</x:v>
      </x:c>
      <x:c r="CD4" s="111" t="n">
        <x:f>BINGA!CD37</x:f>
        <x:v>0</x:v>
      </x:c>
      <x:c r="CE4" s="111" t="n">
        <x:f>BINGA!CE37</x:f>
        <x:v>0</x:v>
      </x:c>
      <x:c r="CF4" s="123" t="n">
        <x:f>BINGA!CF37</x:f>
        <x:v>7</x:v>
      </x:c>
      <x:c r="CG4" s="106"/>
    </x:row>
    <x:row r="5" ht="15.75" customHeight="1">
      <x:c r="A5" s="62">
        <x:v>2.0</x:v>
      </x:c>
      <x:c r="B5" s="63" t="s">
        <x:v>243</x:v>
      </x:c>
      <x:c r="C5" s="64" t="n">
        <x:f>BONGANDANGA!C29</x:f>
        <x:v>233133</x:v>
      </x:c>
      <x:c r="D5" s="64" t="n">
        <x:f>BONGANDANGA!D29</x:f>
        <x:v>0</x:v>
      </x:c>
      <x:c r="E5" s="64" t="n">
        <x:f>BONGANDANGA!E29</x:f>
        <x:v>0</x:v>
      </x:c>
      <x:c r="F5" s="119" t="n">
        <x:f>BONGANDANGA!F29</x:f>
        <x:v>0</x:v>
      </x:c>
      <x:c r="G5" s="120" t="n">
        <x:f>BONGANDANGA!G29</x:f>
        <x:v>3357.1152</x:v>
      </x:c>
      <x:c r="H5" s="120" t="n">
        <x:f>BONGANDANGA!H29</x:f>
        <x:v>279.7596</x:v>
      </x:c>
      <x:c r="I5" s="120" t="n">
        <x:f>BONGANDANGA!I29</x:f>
        <x:v>64.55990769</x:v>
      </x:c>
      <x:c r="J5" s="111" t="n">
        <x:f>BONGANDANGA!J29</x:f>
        <x:v>0</x:v>
      </x:c>
      <x:c r="K5" s="111" t="n">
        <x:f>BONGANDANGA!K29</x:f>
        <x:v>0</x:v>
      </x:c>
      <x:c r="L5" s="111" t="n">
        <x:f>BONGANDANGA!L29</x:f>
        <x:v>0</x:v>
      </x:c>
      <x:c r="M5" s="111" t="n">
        <x:f>BONGANDANGA!M29</x:f>
        <x:v>0</x:v>
      </x:c>
      <x:c r="N5" s="119" t="str">
        <x:f t="shared" si="1"/>
        <x:v>0</x:v>
      </x:c>
      <x:c r="O5" s="111" t="n">
        <x:f>BONGANDANGA!O29</x:f>
        <x:v>0</x:v>
      </x:c>
      <x:c r="P5" s="119" t="str">
        <x:f t="shared" si="2"/>
        <x:v>0</x:v>
      </x:c>
      <x:c r="Q5" s="111" t="n">
        <x:f>BONGANDANGA!Q29</x:f>
        <x:v>0</x:v>
      </x:c>
      <x:c r="R5" s="119" t="str">
        <x:f t="shared" si="3"/>
        <x:v>0</x:v>
      </x:c>
      <x:c r="S5" s="111" t="n">
        <x:f>BONGANDANGA!S29</x:f>
        <x:v>260</x:v>
      </x:c>
      <x:c r="T5" s="111" t="n">
        <x:f>BONGANDANGA!T29</x:f>
        <x:v>0</x:v>
      </x:c>
      <x:c r="U5" s="111">
        <x:f t="shared" si="4"/>
        <x:v>0</x:v>
      </x:c>
      <x:c r="V5" s="121" t="n">
        <x:f>BONGANDANGA!V29</x:f>
        <x:v>760</x:v>
      </x:c>
      <x:c r="W5" s="64" t="n">
        <x:f>BONGANDANGA!W29</x:f>
        <x:v>0</x:v>
      </x:c>
      <x:c r="X5" s="111" t="n">
        <x:f>BONGANDANGA!X29</x:f>
        <x:v>0</x:v>
      </x:c>
      <x:c r="Y5" s="111" t="n">
        <x:f>BONGANDANGA!Y29</x:f>
        <x:v>560</x:v>
      </x:c>
      <x:c r="Z5" s="64" t="n">
        <x:f>BONGANDANGA!Z29</x:f>
        <x:v>0</x:v>
      </x:c>
      <x:c r="AA5" s="111" t="n">
        <x:f>BONGANDANGA!AA29</x:f>
        <x:v>0</x:v>
      </x:c>
      <x:c r="AB5" s="111" t="n">
        <x:f>BONGANDANGA!AB29</x:f>
        <x:v>524</x:v>
      </x:c>
      <x:c r="AC5" s="64" t="n">
        <x:f>BONGANDANGA!AC29</x:f>
        <x:v>0</x:v>
      </x:c>
      <x:c r="AD5" s="111" t="n">
        <x:f>BONGANDANGA!AD29</x:f>
        <x:v>0</x:v>
      </x:c>
      <x:c r="AE5" s="120" t="n">
        <x:f>BONGANDANGA!AE29</x:f>
        <x:v>328.5830302</x:v>
      </x:c>
      <x:c r="AF5" s="64" t="n">
        <x:f>BONGANDANGA!AF29</x:f>
        <x:v>0</x:v>
      </x:c>
      <x:c r="AG5" s="111" t="n">
        <x:f>BONGANDANGA!AG29</x:f>
        <x:v>0</x:v>
      </x:c>
      <x:c r="AH5" s="111" t="n">
        <x:f>BONGANDANGA!AH29</x:f>
        <x:v>355</x:v>
      </x:c>
      <x:c r="AI5" s="111" t="n">
        <x:f>BONGANDANGA!AI29</x:f>
        <x:v>0</x:v>
      </x:c>
      <x:c r="AJ5" s="111" t="n">
        <x:f>BONGANDANGA!AJ29</x:f>
        <x:v>0</x:v>
      </x:c>
      <x:c r="AK5" s="111" t="n">
        <x:f>BONGANDANGA!AK29</x:f>
        <x:v>430</x:v>
      </x:c>
      <x:c r="AL5" s="64" t="n">
        <x:f>BONGANDANGA!AL29</x:f>
        <x:v>0</x:v>
      </x:c>
      <x:c r="AM5" s="111" t="n">
        <x:f>BONGANDANGA!AM29</x:f>
        <x:v>0</x:v>
      </x:c>
      <x:c r="AN5" s="111" t="n">
        <x:f>BONGANDANGA!AN29</x:f>
        <x:v>220</x:v>
      </x:c>
      <x:c r="AO5" s="64" t="n">
        <x:f>BONGANDANGA!AO29</x:f>
        <x:v>0</x:v>
      </x:c>
      <x:c r="AP5" s="111" t="n">
        <x:f>BONGANDANGA!AP29</x:f>
        <x:v>0</x:v>
      </x:c>
      <x:c r="AQ5" s="111" t="n">
        <x:f>BONGANDANGA!AQ29</x:f>
        <x:v>430</x:v>
      </x:c>
      <x:c r="AR5" s="64" t="n">
        <x:f>BONGANDANGA!AR29</x:f>
        <x:v>0</x:v>
      </x:c>
      <x:c r="AS5" s="111" t="n">
        <x:f>BONGANDANGA!AS29</x:f>
        <x:v>0</x:v>
      </x:c>
      <x:c r="AT5" s="111" t="n">
        <x:f>BONGANDANGA!AT29</x:f>
        <x:v>626</x:v>
      </x:c>
      <x:c r="AU5" s="111" t="n">
        <x:f>BONGANDANGA!AU29</x:f>
        <x:v>0</x:v>
      </x:c>
      <x:c r="AV5" s="111" t="n">
        <x:f>BONGANDANGA!AV29</x:f>
        <x:v>0</x:v>
      </x:c>
      <x:c r="AW5" s="111" t="n">
        <x:f>BONGANDANGA!AW29</x:f>
        <x:v>760</x:v>
      </x:c>
      <x:c r="AX5" s="120" t="n">
        <x:f>BONGANDANGA!AX29</x:f>
        <x:v>0</x:v>
      </x:c>
      <x:c r="AY5" s="111" t="n">
        <x:f>BONGANDANGA!AY29</x:f>
        <x:v>0</x:v>
      </x:c>
      <x:c r="AZ5" s="111" t="n">
        <x:f>BONGANDANGA!AZ29</x:f>
        <x:v>6774</x:v>
      </x:c>
      <x:c r="BA5" s="111" t="n">
        <x:f>BONGANDANGA!BA29</x:f>
        <x:v>0</x:v>
      </x:c>
      <x:c r="BB5" s="111" t="n">
        <x:f>BONGANDANGA!BB29</x:f>
        <x:v>0</x:v>
      </x:c>
      <x:c r="BC5" s="111" t="n">
        <x:f>BONGANDANGA!BC29</x:f>
        <x:v>38</x:v>
      </x:c>
      <x:c r="BD5" s="64" t="n">
        <x:f>BONGANDANGA!BD29</x:f>
        <x:v>0</x:v>
      </x:c>
      <x:c r="BE5" s="111" t="n">
        <x:f>BONGANDANGA!BE29</x:f>
        <x:v>0</x:v>
      </x:c>
      <x:c r="BF5" s="111" t="n">
        <x:f>BONGANDANGA!BF29</x:f>
        <x:v>1430</x:v>
      </x:c>
      <x:c r="BG5" s="64" t="n">
        <x:f>BONGANDANGA!BG29</x:f>
        <x:v>0</x:v>
      </x:c>
      <x:c r="BH5" s="111" t="n">
        <x:f>BONGANDANGA!BH29</x:f>
        <x:v>0</x:v>
      </x:c>
      <x:c r="BI5" s="120" t="n">
        <x:f>BONGANDANGA!BI29</x:f>
        <x:v>90.02</x:v>
      </x:c>
      <x:c r="BJ5" s="111" t="n">
        <x:f>BONGANDANGA!BJ29</x:f>
        <x:v>0</x:v>
      </x:c>
      <x:c r="BK5" s="111" t="n">
        <x:f>BONGANDANGA!BK29</x:f>
        <x:v>0</x:v>
      </x:c>
      <x:c r="BL5" s="111" t="n">
        <x:f>BONGANDANGA!BL29</x:f>
        <x:v>88</x:v>
      </x:c>
      <x:c r="BM5" s="64" t="n">
        <x:f>BONGANDANGA!BM29</x:f>
        <x:v>0</x:v>
      </x:c>
      <x:c r="BN5" s="111" t="n">
        <x:f>BONGANDANGA!BN29</x:f>
        <x:v>0</x:v>
      </x:c>
      <x:c r="BO5" s="64" t="n">
        <x:f>BONGANDANGA!BO29</x:f>
        <x:v>0</x:v>
      </x:c>
      <x:c r="BP5" s="111" t="n">
        <x:f>BONGANDANGA!BP29</x:f>
        <x:v>0</x:v>
      </x:c>
      <x:c r="BQ5" s="122" t="str">
        <x:f>BONGANDANGA!BQ29</x:f>
        <x:v>0</x:v>
      </x:c>
      <x:c r="BR5" s="111" t="n">
        <x:f>BONGANDANGA!BR29</x:f>
        <x:v>0</x:v>
      </x:c>
      <x:c r="BS5" s="111" t="n">
        <x:f>BONGANDANGA!BS29</x:f>
        <x:v>0</x:v>
      </x:c>
      <x:c r="BT5" s="111" t="n">
        <x:f>BONGANDANGA!BT29</x:f>
        <x:v>0</x:v>
      </x:c>
      <x:c r="BU5" s="111" t="n">
        <x:f>BONGANDANGA!BU29</x:f>
        <x:v>0</x:v>
      </x:c>
      <x:c r="BV5" s="111" t="n">
        <x:f>BONGANDANGA!BV29</x:f>
        <x:v>0</x:v>
      </x:c>
      <x:c r="BW5" s="111" t="n">
        <x:f>BONGANDANGA!BW29</x:f>
        <x:v>0</x:v>
      </x:c>
      <x:c r="BX5" s="111" t="n">
        <x:f>BONGANDANGA!BX29</x:f>
        <x:v>0</x:v>
      </x:c>
      <x:c r="BY5" s="111" t="n">
        <x:f>BONGANDANGA!BY29</x:f>
        <x:v>0</x:v>
      </x:c>
      <x:c r="BZ5" s="111" t="n">
        <x:f>BONGANDANGA!BZ29</x:f>
        <x:v>0</x:v>
      </x:c>
      <x:c r="CA5" s="111" t="n">
        <x:f>BONGANDANGA!CA29</x:f>
        <x:v>0</x:v>
      </x:c>
      <x:c r="CB5" s="111" t="n">
        <x:f>BONGANDANGA!CB29</x:f>
        <x:v>0</x:v>
      </x:c>
      <x:c r="CC5" s="111" t="n">
        <x:f>BONGANDANGA!CC29</x:f>
        <x:v>0</x:v>
      </x:c>
      <x:c r="CD5" s="111" t="n">
        <x:f>BONGANDANGA!CD29</x:f>
        <x:v>0</x:v>
      </x:c>
      <x:c r="CE5" s="111" t="n">
        <x:f>BONGANDANGA!CE29</x:f>
        <x:v>0</x:v>
      </x:c>
      <x:c r="CF5" s="123" t="n">
        <x:f>BONGANDANGA!CF29</x:f>
        <x:v>3</x:v>
      </x:c>
      <x:c r="CG5" s="106"/>
    </x:row>
    <x:row r="6" ht="15.75" customHeight="1">
      <x:c r="A6" s="62">
        <x:v>3.0</x:v>
      </x:c>
      <x:c r="B6" s="63" t="s">
        <x:v>244</x:v>
      </x:c>
      <x:c r="C6" s="64" t="n">
        <x:f>BOSOMANZI!C22</x:f>
        <x:v>241871</x:v>
      </x:c>
      <x:c r="D6" s="64" t="n">
        <x:f>BOSOMANZI!D22</x:f>
        <x:v>0</x:v>
      </x:c>
      <x:c r="E6" s="64" t="n">
        <x:f>BOSOMANZI!E22</x:f>
        <x:v>0</x:v>
      </x:c>
      <x:c r="F6" s="119" t="n">
        <x:f>BOSOMANZI!F22</x:f>
        <x:v>0</x:v>
      </x:c>
      <x:c r="G6" s="120" t="n">
        <x:f>BOSOMANZI!G22</x:f>
        <x:v>3482.9424</x:v>
      </x:c>
      <x:c r="H6" s="120" t="n">
        <x:f>BOSOMANZI!H22</x:f>
        <x:v>290.2452</x:v>
      </x:c>
      <x:c r="I6" s="120" t="n">
        <x:f>BOSOMANZI!I22</x:f>
        <x:v>66.97966154</x:v>
      </x:c>
      <x:c r="J6" s="111" t="n">
        <x:f>BOSOMANZI!J22</x:f>
        <x:v>0</x:v>
      </x:c>
      <x:c r="K6" s="111" t="n">
        <x:f>BOSOMANZI!K22</x:f>
        <x:v>0</x:v>
      </x:c>
      <x:c r="L6" s="111" t="n">
        <x:f>BOSOMANZI!L22</x:f>
        <x:v>0</x:v>
      </x:c>
      <x:c r="M6" s="111" t="n">
        <x:f>BOSOMANZI!M22</x:f>
        <x:v>0</x:v>
      </x:c>
      <x:c r="N6" s="119" t="str">
        <x:f t="shared" si="1"/>
        <x:v>0</x:v>
      </x:c>
      <x:c r="O6" s="111" t="n">
        <x:f>BOSOMANZI!O22</x:f>
        <x:v>0</x:v>
      </x:c>
      <x:c r="P6" s="119" t="str">
        <x:f t="shared" si="2"/>
        <x:v>0</x:v>
      </x:c>
      <x:c r="Q6" s="111" t="n">
        <x:f>BOSOMANZI!Q22</x:f>
        <x:v>0</x:v>
      </x:c>
      <x:c r="R6" s="119" t="str">
        <x:f t="shared" si="3"/>
        <x:v>0</x:v>
      </x:c>
      <x:c r="S6" s="111" t="n">
        <x:f>BOSOMANZI!S22</x:f>
        <x:v>260</x:v>
      </x:c>
      <x:c r="T6" s="111" t="n">
        <x:f>BOSOMANZI!T22</x:f>
        <x:v>0</x:v>
      </x:c>
      <x:c r="U6" s="111">
        <x:f t="shared" si="4"/>
        <x:v>0</x:v>
      </x:c>
      <x:c r="V6" s="121" t="n">
        <x:f>BOSOMANZI!V22</x:f>
        <x:v>780</x:v>
      </x:c>
      <x:c r="W6" s="64" t="n">
        <x:f>BOSOMANZI!W22</x:f>
        <x:v>0</x:v>
      </x:c>
      <x:c r="X6" s="111" t="n">
        <x:f>BONGANDANGA!X30</x:f>
        <x:v>0</x:v>
      </x:c>
      <x:c r="Y6" s="111" t="n">
        <x:f>BOSOMANZI!Y22</x:f>
        <x:v>580</x:v>
      </x:c>
      <x:c r="Z6" s="64" t="n">
        <x:f>BOSOMANZI!Z22</x:f>
        <x:v>0</x:v>
      </x:c>
      <x:c r="AA6" s="111" t="n">
        <x:f>BOSOMANZI!AA22</x:f>
        <x:v>0</x:v>
      </x:c>
      <x:c r="AB6" s="111" t="n">
        <x:f>BOSOMANZI!AB22</x:f>
        <x:v>544</x:v>
      </x:c>
      <x:c r="AC6" s="64" t="n">
        <x:f>BOSOMANZI!AC22</x:f>
        <x:v>0</x:v>
      </x:c>
      <x:c r="AD6" s="111" t="n">
        <x:f>BOSOMANZI!AD22</x:f>
        <x:v>0</x:v>
      </x:c>
      <x:c r="AE6" s="120" t="n">
        <x:f>BOSOMANZI!AE22</x:f>
        <x:v>340.898569</x:v>
      </x:c>
      <x:c r="AF6" s="64" t="n">
        <x:f>BOSOMANZI!AF22</x:f>
        <x:v>0</x:v>
      </x:c>
      <x:c r="AG6" s="111" t="n">
        <x:f>BOSOMANZI!AG22</x:f>
        <x:v>0</x:v>
      </x:c>
      <x:c r="AH6" s="111" t="n">
        <x:f>BOSOMANZI!AH22</x:f>
        <x:v>365</x:v>
      </x:c>
      <x:c r="AI6" s="111" t="n">
        <x:f>BOSOMANZI!AI22</x:f>
        <x:v>0</x:v>
      </x:c>
      <x:c r="AJ6" s="111" t="n">
        <x:f>BOSOMANZI!AJ22</x:f>
        <x:v>0</x:v>
      </x:c>
      <x:c r="AK6" s="111" t="n">
        <x:f>BOSOMANZI!AK22</x:f>
        <x:v>445</x:v>
      </x:c>
      <x:c r="AL6" s="64" t="n">
        <x:f>BOSOMANZI!AL22</x:f>
        <x:v>0</x:v>
      </x:c>
      <x:c r="AM6" s="111" t="n">
        <x:f>BOSOMANZI!AM22</x:f>
        <x:v>0</x:v>
      </x:c>
      <x:c r="AN6" s="111" t="n">
        <x:f>BOSOMANZI!AN22</x:f>
        <x:v>230</x:v>
      </x:c>
      <x:c r="AO6" s="64" t="n">
        <x:f>BOSOMANZI!AO22</x:f>
        <x:v>0</x:v>
      </x:c>
      <x:c r="AP6" s="111" t="n">
        <x:f>BOSOMANZI!AP22</x:f>
        <x:v>0</x:v>
      </x:c>
      <x:c r="AQ6" s="111" t="n">
        <x:f>BOSOMANZI!AQ22</x:f>
        <x:v>450</x:v>
      </x:c>
      <x:c r="AR6" s="64" t="n">
        <x:f>BOSOMANZI!AR22</x:f>
        <x:v>0</x:v>
      </x:c>
      <x:c r="AS6" s="111" t="n">
        <x:f>BOSOMANZI!AS22</x:f>
        <x:v>0</x:v>
      </x:c>
      <x:c r="AT6" s="111" t="n">
        <x:f>BOSOMANZI!AT22</x:f>
        <x:v>648</x:v>
      </x:c>
      <x:c r="AU6" s="111" t="n">
        <x:f>BOSOMANZI!AU22</x:f>
        <x:v>0</x:v>
      </x:c>
      <x:c r="AV6" s="111" t="n">
        <x:f>BOSOMANZI!AV22</x:f>
        <x:v>0</x:v>
      </x:c>
      <x:c r="AW6" s="111" t="n">
        <x:f>BOSOMANZI!AW22</x:f>
        <x:v>620</x:v>
      </x:c>
      <x:c r="AX6" s="120" t="n">
        <x:f>BOSOMANZI!AX22</x:f>
        <x:v>0</x:v>
      </x:c>
      <x:c r="AY6" s="111" t="n">
        <x:f>BOSOMANZI!AY22</x:f>
        <x:v>0</x:v>
      </x:c>
      <x:c r="AZ6" s="111" t="n">
        <x:f>BOSOMANZI!AZ22</x:f>
        <x:v>6915</x:v>
      </x:c>
      <x:c r="BA6" s="111" t="n">
        <x:f>BOSOMANZI!BA22</x:f>
        <x:v>0</x:v>
      </x:c>
      <x:c r="BB6" s="111" t="n">
        <x:f>BOSOMANZI!BB22</x:f>
        <x:v>0</x:v>
      </x:c>
      <x:c r="BC6" s="111" t="n">
        <x:f>BOSOMANZI!BC22</x:f>
        <x:v>31</x:v>
      </x:c>
      <x:c r="BD6" s="64" t="n">
        <x:f>BOSOMANZI!BD22</x:f>
        <x:v>0</x:v>
      </x:c>
      <x:c r="BE6" s="111" t="n">
        <x:f>BOSOMANZI!BE22</x:f>
        <x:v>0</x:v>
      </x:c>
      <x:c r="BF6" s="111" t="n">
        <x:f>BOSOMANZI!BF22</x:f>
        <x:v>1490</x:v>
      </x:c>
      <x:c r="BG6" s="64" t="n">
        <x:f>BOSOMANZI!BG22</x:f>
        <x:v>0</x:v>
      </x:c>
      <x:c r="BH6" s="111" t="n">
        <x:f>BOSOMANZI!BH22</x:f>
        <x:v>0</x:v>
      </x:c>
      <x:c r="BI6" s="120" t="n">
        <x:f>BOSOMANZI!BI22</x:f>
        <x:v>90.56</x:v>
      </x:c>
      <x:c r="BJ6" s="111" t="n">
        <x:f>BOSOMANZI!BJ22</x:f>
        <x:v>0</x:v>
      </x:c>
      <x:c r="BK6" s="111" t="n">
        <x:f>BOSOMANZI!BK22</x:f>
        <x:v>0</x:v>
      </x:c>
      <x:c r="BL6" s="111" t="n">
        <x:f>BOSOMANZI!BL22</x:f>
        <x:v>86</x:v>
      </x:c>
      <x:c r="BM6" s="64" t="n">
        <x:f>BOSOMANZI!BM22</x:f>
        <x:v>0</x:v>
      </x:c>
      <x:c r="BN6" s="111" t="n">
        <x:f>BOSOMANZI!BN22</x:f>
        <x:v>0</x:v>
      </x:c>
      <x:c r="BO6" s="64" t="n">
        <x:f>BOSOMANZI!BO22</x:f>
        <x:v>0</x:v>
      </x:c>
      <x:c r="BP6" s="111" t="n">
        <x:f>BOSOMANZI!BP22</x:f>
        <x:v>0</x:v>
      </x:c>
      <x:c r="BQ6" s="122" t="str">
        <x:f>BOSOMANZI!BQ22</x:f>
        <x:v>0</x:v>
      </x:c>
      <x:c r="BR6" s="111" t="n">
        <x:f>BOSOMANZI!BR22</x:f>
        <x:v>0</x:v>
      </x:c>
      <x:c r="BS6" s="111" t="n">
        <x:f>BOSOMANZI!BS22</x:f>
        <x:v>0</x:v>
      </x:c>
      <x:c r="BT6" s="111" t="n">
        <x:f>BOSOMANZI!BT22</x:f>
        <x:v>0</x:v>
      </x:c>
      <x:c r="BU6" s="111" t="n">
        <x:f>BOSOMANZI!BU22</x:f>
        <x:v>0</x:v>
      </x:c>
      <x:c r="BV6" s="111" t="n">
        <x:f>BOSOMANZI!BV22</x:f>
        <x:v>0</x:v>
      </x:c>
      <x:c r="BW6" s="111" t="n">
        <x:f>BOSOMANZI!BW22</x:f>
        <x:v>0</x:v>
      </x:c>
      <x:c r="BX6" s="111" t="n">
        <x:f>BOSOMANZI!BX22</x:f>
        <x:v>0</x:v>
      </x:c>
      <x:c r="BY6" s="111" t="n">
        <x:f>BOSOMANZI!BY22</x:f>
        <x:v>0</x:v>
      </x:c>
      <x:c r="BZ6" s="111" t="n">
        <x:f>BOSOMANZI!BZ22</x:f>
        <x:v>0</x:v>
      </x:c>
      <x:c r="CA6" s="111" t="n">
        <x:f>BOSOMANZI!CA22</x:f>
        <x:v>0</x:v>
      </x:c>
      <x:c r="CB6" s="111" t="n">
        <x:f>BOSOMANZI!CB22</x:f>
        <x:v>0</x:v>
      </x:c>
      <x:c r="CC6" s="111" t="n">
        <x:f>BOSOMANZI!CC22</x:f>
        <x:v>0</x:v>
      </x:c>
      <x:c r="CD6" s="111" t="n">
        <x:f>BOSOMANZI!CD22</x:f>
        <x:v>0</x:v>
      </x:c>
      <x:c r="CE6" s="111" t="n">
        <x:f>BOSOMANZI!CE22</x:f>
        <x:v>0</x:v>
      </x:c>
      <x:c r="CF6" s="123" t="n">
        <x:f>BOSOMANZI!CF22</x:f>
        <x:v>3</x:v>
      </x:c>
      <x:c r="CG6" s="106"/>
    </x:row>
    <x:row r="7" ht="15.75" customHeight="1">
      <x:c r="A7" s="62">
        <x:v>4.0</x:v>
      </x:c>
      <x:c r="B7" s="63" t="s">
        <x:v>245</x:v>
      </x:c>
      <x:c r="C7" s="64" t="n">
        <x:f>BOSOMONDANDA!C22</x:f>
        <x:v>248805</x:v>
      </x:c>
      <x:c r="D7" s="64" t="n">
        <x:f>BOSOMONDANDA!D22</x:f>
        <x:v>0</x:v>
      </x:c>
      <x:c r="E7" s="64" t="n">
        <x:f>BOSOMONDANDA!E22</x:f>
        <x:v>0</x:v>
      </x:c>
      <x:c r="F7" s="119" t="n">
        <x:f>BOSOMONDANDA!F22</x:f>
        <x:v>0</x:v>
      </x:c>
      <x:c r="G7" s="120" t="n">
        <x:f>BOSOMONDANDA!G22</x:f>
        <x:v>3582.7919999999995</x:v>
      </x:c>
      <x:c r="H7" s="120" t="n">
        <x:f>BOSOMONDANDA!H22</x:f>
        <x:v>298.566</x:v>
      </x:c>
      <x:c r="I7" s="120" t="n">
        <x:f>BOSOMONDANDA!I22</x:f>
        <x:v>68.89984615</x:v>
      </x:c>
      <x:c r="J7" s="111" t="n">
        <x:f>BOSOMONDANDA!J22</x:f>
        <x:v>0</x:v>
      </x:c>
      <x:c r="K7" s="111" t="n">
        <x:f>BOSOMONDANDA!K22</x:f>
        <x:v>0</x:v>
      </x:c>
      <x:c r="L7" s="111" t="n">
        <x:f>BOSOMONDANDA!L22</x:f>
        <x:v>0</x:v>
      </x:c>
      <x:c r="M7" s="111" t="n">
        <x:f>BOSOMONDANDA!M22</x:f>
        <x:v>0</x:v>
      </x:c>
      <x:c r="N7" s="119" t="str">
        <x:f t="shared" si="1"/>
        <x:v>0</x:v>
      </x:c>
      <x:c r="O7" s="111" t="n">
        <x:f>BOSOMONDANDA!O22</x:f>
        <x:v>0</x:v>
      </x:c>
      <x:c r="P7" s="119" t="str">
        <x:f t="shared" si="2"/>
        <x:v>0</x:v>
      </x:c>
      <x:c r="Q7" s="111" t="n">
        <x:f>BOSOMONDANDA!Q22</x:f>
        <x:v>0</x:v>
      </x:c>
      <x:c r="R7" s="119" t="str">
        <x:f t="shared" si="3"/>
        <x:v>0</x:v>
      </x:c>
      <x:c r="S7" s="111" t="n">
        <x:f>BOSOMONDANDA!S22</x:f>
        <x:v>280</x:v>
      </x:c>
      <x:c r="T7" s="111" t="n">
        <x:f>BOSOMONDANDA!T22</x:f>
        <x:v>0</x:v>
      </x:c>
      <x:c r="U7" s="111">
        <x:f t="shared" si="4"/>
        <x:v>0</x:v>
      </x:c>
      <x:c r="V7" s="121" t="n">
        <x:f>BOSOMONDANDA!V22</x:f>
        <x:v>800</x:v>
      </x:c>
      <x:c r="W7" s="64" t="n">
        <x:f>BOSOMONDANDA!W22</x:f>
        <x:v>0</x:v>
      </x:c>
      <x:c r="X7" s="111" t="n">
        <x:f>BONGANDANGA!X31</x:f>
        <x:v>0</x:v>
      </x:c>
      <x:c r="Y7" s="111" t="n">
        <x:f>BOSOMONDANDA!Y22</x:f>
        <x:v>600</x:v>
      </x:c>
      <x:c r="Z7" s="64" t="n">
        <x:f>BOSOMONDANDA!Z22</x:f>
        <x:v>0</x:v>
      </x:c>
      <x:c r="AA7" s="111" t="n">
        <x:f>BOSOMONDANDA!AA22</x:f>
        <x:v>0</x:v>
      </x:c>
      <x:c r="AB7" s="111" t="n">
        <x:f>BOSOMONDANDA!AB22</x:f>
        <x:v>560</x:v>
      </x:c>
      <x:c r="AC7" s="64" t="n">
        <x:f>BOSOMONDANDA!AC22</x:f>
        <x:v>0</x:v>
      </x:c>
      <x:c r="AD7" s="111" t="n">
        <x:f>BOSOMONDANDA!AD22</x:f>
        <x:v>0</x:v>
      </x:c>
      <x:c r="AE7" s="120" t="n">
        <x:f>BOSOMONDANDA!AE22</x:f>
        <x:v>350.6715087</x:v>
      </x:c>
      <x:c r="AF7" s="64" t="n">
        <x:f>BOSOMONDANDA!AF22</x:f>
        <x:v>0</x:v>
      </x:c>
      <x:c r="AG7" s="111" t="n">
        <x:f>BOSOMONDANDA!AG22</x:f>
        <x:v>0</x:v>
      </x:c>
      <x:c r="AH7" s="111" t="n">
        <x:f>BOSOMONDANDA!AH22</x:f>
        <x:v>375</x:v>
      </x:c>
      <x:c r="AI7" s="111" t="n">
        <x:f>BOSOMONDANDA!AI22</x:f>
        <x:v>0</x:v>
      </x:c>
      <x:c r="AJ7" s="111" t="n">
        <x:f>BOSOMONDANDA!AJ22</x:f>
        <x:v>0</x:v>
      </x:c>
      <x:c r="AK7" s="111" t="n">
        <x:f>BOSOMONDANDA!AK22</x:f>
        <x:v>455</x:v>
      </x:c>
      <x:c r="AL7" s="64" t="n">
        <x:f>BOSOMONDANDA!AL22</x:f>
        <x:v>0</x:v>
      </x:c>
      <x:c r="AM7" s="111" t="n">
        <x:f>BOSOMONDANDA!AM22</x:f>
        <x:v>0</x:v>
      </x:c>
      <x:c r="AN7" s="111" t="n">
        <x:f>BOSOMONDANDA!AN22</x:f>
        <x:v>230</x:v>
      </x:c>
      <x:c r="AO7" s="64" t="n">
        <x:f>BOSOMONDANDA!AO22</x:f>
        <x:v>0</x:v>
      </x:c>
      <x:c r="AP7" s="111" t="n">
        <x:f>BOSOMONDANDA!AP22</x:f>
        <x:v>0</x:v>
      </x:c>
      <x:c r="AQ7" s="111" t="n">
        <x:f>BOSOMONDANDA!AQ22</x:f>
        <x:v>460</x:v>
      </x:c>
      <x:c r="AR7" s="64" t="n">
        <x:f>BOSOMONDANDA!AR22</x:f>
        <x:v>0</x:v>
      </x:c>
      <x:c r="AS7" s="111" t="n">
        <x:f>BOSOMONDANDA!AS22</x:f>
        <x:v>0</x:v>
      </x:c>
      <x:c r="AT7" s="111" t="n">
        <x:f>BOSOMONDANDA!AT22</x:f>
        <x:v>668</x:v>
      </x:c>
      <x:c r="AU7" s="111" t="n">
        <x:f>BOSOMONDANDA!AU22</x:f>
        <x:v>0</x:v>
      </x:c>
      <x:c r="AV7" s="111" t="n">
        <x:f>BOSOMONDANDA!AV22</x:f>
        <x:v>0</x:v>
      </x:c>
      <x:c r="AW7" s="111" t="n">
        <x:f>BOSOMONDANDA!AW22</x:f>
        <x:v>620</x:v>
      </x:c>
      <x:c r="AX7" s="120" t="n">
        <x:f>BOSOMONDANDA!AX22</x:f>
        <x:v>0</x:v>
      </x:c>
      <x:c r="AY7" s="111" t="n">
        <x:f>BOSOMONDANDA!AY22</x:f>
        <x:v>0</x:v>
      </x:c>
      <x:c r="AZ7" s="111" t="n">
        <x:f>BOSOMONDANDA!AZ22</x:f>
        <x:v>6992</x:v>
      </x:c>
      <x:c r="BA7" s="111" t="n">
        <x:f>BOSOMONDANDA!BA22</x:f>
        <x:v>0</x:v>
      </x:c>
      <x:c r="BB7" s="111" t="n">
        <x:f>BOSOMONDANDA!BB22</x:f>
        <x:v>0</x:v>
      </x:c>
      <x:c r="BC7" s="111" t="n">
        <x:f>BOSOMONDANDA!BC22</x:f>
        <x:v>31</x:v>
      </x:c>
      <x:c r="BD7" s="64" t="n">
        <x:f>BOSOMONDANDA!BD22</x:f>
        <x:v>0</x:v>
      </x:c>
      <x:c r="BE7" s="111" t="n">
        <x:f>BOSOMONDANDA!BE22</x:f>
        <x:v>0</x:v>
      </x:c>
      <x:c r="BF7" s="111" t="n">
        <x:f>BOSOMONDANDA!BF22</x:f>
        <x:v>1480</x:v>
      </x:c>
      <x:c r="BG7" s="64" t="n">
        <x:f>BOSOMONDANDA!BG22</x:f>
        <x:v>0</x:v>
      </x:c>
      <x:c r="BH7" s="111" t="n">
        <x:f>BOSOMONDANDA!BH22</x:f>
        <x:v>0</x:v>
      </x:c>
      <x:c r="BI7" s="120" t="n">
        <x:f>BOSOMONDANDA!BI22</x:f>
        <x:v>91.23</x:v>
      </x:c>
      <x:c r="BJ7" s="111" t="n">
        <x:f>BOSOMONDANDA!BJ22</x:f>
        <x:v>0</x:v>
      </x:c>
      <x:c r="BK7" s="111" t="n">
        <x:f>BOSOMONDANDA!BK22</x:f>
        <x:v>0</x:v>
      </x:c>
      <x:c r="BL7" s="111" t="n">
        <x:f>BOSOMONDANDA!BL22</x:f>
        <x:v>86</x:v>
      </x:c>
      <x:c r="BM7" s="64" t="n">
        <x:f>BOSOMONDANDA!BM22</x:f>
        <x:v>0</x:v>
      </x:c>
      <x:c r="BN7" s="111" t="n">
        <x:f>BOSOMONDANDA!BN22</x:f>
        <x:v>0</x:v>
      </x:c>
      <x:c r="BO7" s="64" t="n">
        <x:f>BOSOMONDANDA!BO22</x:f>
        <x:v>0</x:v>
      </x:c>
      <x:c r="BP7" s="111" t="n">
        <x:f>BOSOMONDANDA!BP22</x:f>
        <x:v>0</x:v>
      </x:c>
      <x:c r="BQ7" s="122" t="str">
        <x:f>BOSOMONDANDA!BQ22</x:f>
        <x:v>0</x:v>
      </x:c>
      <x:c r="BR7" s="111" t="n">
        <x:f>BOSOMONDANDA!BR22</x:f>
        <x:v>0</x:v>
      </x:c>
      <x:c r="BS7" s="111" t="n">
        <x:f>BOSOMONDANDA!BS22</x:f>
        <x:v>0</x:v>
      </x:c>
      <x:c r="BT7" s="111" t="n">
        <x:f>BOSOMONDANDA!BT22</x:f>
        <x:v>0</x:v>
      </x:c>
      <x:c r="BU7" s="111" t="n">
        <x:f>BOSOMONDANDA!BU22</x:f>
        <x:v>0</x:v>
      </x:c>
      <x:c r="BV7" s="111" t="n">
        <x:f>BOSOMONDANDA!BV22</x:f>
        <x:v>0</x:v>
      </x:c>
      <x:c r="BW7" s="111" t="n">
        <x:f>BOSOMONDANDA!BW22</x:f>
        <x:v>0</x:v>
      </x:c>
      <x:c r="BX7" s="111" t="n">
        <x:f>BOSOMONDANDA!BX22</x:f>
        <x:v>0</x:v>
      </x:c>
      <x:c r="BY7" s="111" t="n">
        <x:f>BOSOMONDANDA!BY22</x:f>
        <x:v>0</x:v>
      </x:c>
      <x:c r="BZ7" s="111" t="n">
        <x:f>BOSOMONDANDA!BZ22</x:f>
        <x:v>0</x:v>
      </x:c>
      <x:c r="CA7" s="111" t="n">
        <x:f>BOSOMONDANDA!CA22</x:f>
        <x:v>0</x:v>
      </x:c>
      <x:c r="CB7" s="111" t="n">
        <x:f>BOSOMONDANDA!CB22</x:f>
        <x:v>0</x:v>
      </x:c>
      <x:c r="CC7" s="111" t="n">
        <x:f>BOSOMONDANDA!CC22</x:f>
        <x:v>0</x:v>
      </x:c>
      <x:c r="CD7" s="111" t="n">
        <x:f>BOSOMONDANDA!CD22</x:f>
        <x:v>0</x:v>
      </x:c>
      <x:c r="CE7" s="111" t="n">
        <x:f>BOSOMONDANDA!CE22</x:f>
        <x:v>0</x:v>
      </x:c>
      <x:c r="CF7" s="123" t="n">
        <x:f>BOSOMONDANDA!CF22</x:f>
        <x:v>3</x:v>
      </x:c>
      <x:c r="CG7" s="106"/>
    </x:row>
    <x:row r="8" ht="15.75" customHeight="1">
      <x:c r="A8" s="62">
        <x:v>5.0</x:v>
      </x:c>
      <x:c r="B8" s="63" t="s">
        <x:v>246</x:v>
      </x:c>
      <x:c r="C8" s="111" t="n">
        <x:f>BOSONDJO!C30</x:f>
        <x:v>420406.86</x:v>
      </x:c>
      <x:c r="D8" s="111" t="n">
        <x:f>BOSONDJO!D30</x:f>
        <x:v>0</x:v>
      </x:c>
      <x:c r="E8" s="111" t="n">
        <x:f>BOSONDJO!E30</x:f>
        <x:v>0</x:v>
      </x:c>
      <x:c r="F8" s="111" t="n">
        <x:f>BOSONDJO!F30</x:f>
        <x:v>0</x:v>
      </x:c>
      <x:c r="G8" s="120" t="n">
        <x:f>BOSONDJO!G30</x:f>
        <x:v>6053.858784000001</x:v>
      </x:c>
      <x:c r="H8" s="120" t="n">
        <x:f>BOSONDJO!H30</x:f>
        <x:v>504.488232</x:v>
      </x:c>
      <x:c r="I8" s="120" t="n">
        <x:f>BOSONDJO!I30</x:f>
        <x:v>116.4203612</x:v>
      </x:c>
      <x:c r="J8" s="111" t="n">
        <x:f>BOSONDJO!J30</x:f>
        <x:v>0</x:v>
      </x:c>
      <x:c r="K8" s="111" t="n">
        <x:f>BOSONDJO!K30</x:f>
        <x:v>0</x:v>
      </x:c>
      <x:c r="L8" s="111" t="n">
        <x:f>BOSONDJO!L30</x:f>
        <x:v>0</x:v>
      </x:c>
      <x:c r="M8" s="111" t="n">
        <x:f>BOSONDJO!M30</x:f>
        <x:v>0</x:v>
      </x:c>
      <x:c r="N8" s="119" t="str">
        <x:f t="shared" si="1"/>
        <x:v>0</x:v>
      </x:c>
      <x:c r="O8" s="111" t="n">
        <x:f>BOSONDJO!O30</x:f>
        <x:v>0</x:v>
      </x:c>
      <x:c r="P8" s="119" t="str">
        <x:f t="shared" si="2"/>
        <x:v>0</x:v>
      </x:c>
      <x:c r="Q8" s="111" t="n">
        <x:f>BOSONDJO!Q30</x:f>
        <x:v>0</x:v>
      </x:c>
      <x:c r="R8" s="119" t="str">
        <x:f t="shared" si="3"/>
        <x:v>0</x:v>
      </x:c>
      <x:c r="S8" s="111" t="n">
        <x:f>BOSONDJO!S30</x:f>
        <x:v>440</x:v>
      </x:c>
      <x:c r="T8" s="111" t="n">
        <x:f>BOSONDJO!T30</x:f>
        <x:v>0</x:v>
      </x:c>
      <x:c r="U8" s="111">
        <x:f t="shared" si="4"/>
        <x:v>0</x:v>
      </x:c>
      <x:c r="V8" s="111" t="n">
        <x:f>BOSONDJO!V30</x:f>
        <x:v>1360</x:v>
      </x:c>
      <x:c r="W8" s="111" t="n">
        <x:f>BOSONDJO!W30</x:f>
        <x:v>0</x:v>
      </x:c>
      <x:c r="X8" s="111" t="n">
        <x:f>BONGANDANGA!X32</x:f>
        <x:v>0</x:v>
      </x:c>
      <x:c r="Y8" s="111" t="n">
        <x:f>BOSONDJO!Y30</x:f>
        <x:v>1010</x:v>
      </x:c>
      <x:c r="Z8" s="111" t="n">
        <x:f>BOSONDJO!Z30</x:f>
        <x:v>0</x:v>
      </x:c>
      <x:c r="AA8" s="111" t="n">
        <x:f>BOSONDJO!AA30</x:f>
        <x:v>0</x:v>
      </x:c>
      <x:c r="AB8" s="111" t="n">
        <x:f>BOSONDJO!AB30</x:f>
        <x:v>940</x:v>
      </x:c>
      <x:c r="AC8" s="111" t="n">
        <x:f>BOSONDJO!AC30</x:f>
        <x:v>0</x:v>
      </x:c>
      <x:c r="AD8" s="111" t="n">
        <x:f>BOSONDJO!AD30</x:f>
        <x:v>0</x:v>
      </x:c>
      <x:c r="AE8" s="120" t="n">
        <x:f>BOSONDJO!AE30</x:f>
        <x:v>592.5311302</x:v>
      </x:c>
      <x:c r="AF8" s="111" t="n">
        <x:f>BOSONDJO!AF30</x:f>
        <x:v>0</x:v>
      </x:c>
      <x:c r="AG8" s="111" t="n">
        <x:f>BOSONDJO!AG30</x:f>
        <x:v>0</x:v>
      </x:c>
      <x:c r="AH8" s="111" t="n">
        <x:f>BOSONDJO!AH30</x:f>
        <x:v>635</x:v>
      </x:c>
      <x:c r="AI8" s="111" t="n">
        <x:f>BOSONDJO!AI30</x:f>
        <x:v>0</x:v>
      </x:c>
      <x:c r="AJ8" s="111" t="n">
        <x:f>BOSONDJO!AJ30</x:f>
        <x:v>0</x:v>
      </x:c>
      <x:c r="AK8" s="111" t="n">
        <x:f>BOSONDJO!AK30</x:f>
        <x:v>770</x:v>
      </x:c>
      <x:c r="AL8" s="111" t="n">
        <x:f>BOSONDJO!AL30</x:f>
        <x:v>0</x:v>
      </x:c>
      <x:c r="AM8" s="111" t="n">
        <x:f>BOSONDJO!AM30</x:f>
        <x:v>0</x:v>
      </x:c>
      <x:c r="AN8" s="111" t="n">
        <x:f>BOSONDJO!AN30</x:f>
        <x:v>390</x:v>
      </x:c>
      <x:c r="AO8" s="111" t="n">
        <x:f>BOSONDJO!AO30</x:f>
        <x:v>0</x:v>
      </x:c>
      <x:c r="AP8" s="111" t="n">
        <x:f>BOSONDJO!AP30</x:f>
        <x:v>0</x:v>
      </x:c>
      <x:c r="AQ8" s="111" t="n">
        <x:f>BOSONDJO!AQ30</x:f>
        <x:v>770</x:v>
      </x:c>
      <x:c r="AR8" s="111" t="n">
        <x:f>BOSONDJO!AR30</x:f>
        <x:v>0</x:v>
      </x:c>
      <x:c r="AS8" s="111" t="n">
        <x:f>BOSONDJO!AS30</x:f>
        <x:v>0</x:v>
      </x:c>
      <x:c r="AT8" s="111" t="n">
        <x:f>BOSONDJO!AT30</x:f>
        <x:v>1126</x:v>
      </x:c>
      <x:c r="AU8" s="111" t="n">
        <x:f>BOSONDJO!AU30</x:f>
        <x:v>0</x:v>
      </x:c>
      <x:c r="AV8" s="111" t="n">
        <x:f>BOSONDJO!AV30</x:f>
        <x:v>0</x:v>
      </x:c>
      <x:c r="AW8" s="111" t="n">
        <x:f>BOSONDJO!AW30</x:f>
        <x:v>1000</x:v>
      </x:c>
      <x:c r="AX8" s="111" t="n">
        <x:f>BOSONDJO!AX30</x:f>
        <x:v>0</x:v>
      </x:c>
      <x:c r="AY8" s="111" t="n">
        <x:f>BOSONDJO!AY30</x:f>
        <x:v>0</x:v>
      </x:c>
      <x:c r="AZ8" s="111" t="n">
        <x:f>BOSONDJO!AZ30</x:f>
        <x:v>11876</x:v>
      </x:c>
      <x:c r="BA8" s="111" t="n">
        <x:f>BOSONDJO!BA30</x:f>
        <x:v>0</x:v>
      </x:c>
      <x:c r="BB8" s="111" t="n">
        <x:f>BOSONDJO!BB30</x:f>
        <x:v>0</x:v>
      </x:c>
      <x:c r="BC8" s="111" t="n">
        <x:f>BOSONDJO!BC30</x:f>
        <x:v>50</x:v>
      </x:c>
      <x:c r="BD8" s="111" t="n">
        <x:f>BOSONDJO!BD30</x:f>
        <x:v>0</x:v>
      </x:c>
      <x:c r="BE8" s="111" t="n">
        <x:f>BOSONDJO!BE30</x:f>
        <x:v>0</x:v>
      </x:c>
      <x:c r="BF8" s="111" t="n">
        <x:f>BOSONDJO!BF30</x:f>
        <x:v>2515</x:v>
      </x:c>
      <x:c r="BG8" s="111" t="n">
        <x:f>BOSONDJO!BG30</x:f>
        <x:v>0</x:v>
      </x:c>
      <x:c r="BH8" s="111" t="n">
        <x:f>BOSONDJO!BH30</x:f>
        <x:v>0</x:v>
      </x:c>
      <x:c r="BI8" s="120" t="n">
        <x:f>BOSONDJO!BI30</x:f>
        <x:v>154.41</x:v>
      </x:c>
      <x:c r="BJ8" s="111" t="n">
        <x:f>BOSONDJO!BJ30</x:f>
        <x:v>0</x:v>
      </x:c>
      <x:c r="BK8" s="111" t="n">
        <x:f>BOSONDJO!BK30</x:f>
        <x:v>0</x:v>
      </x:c>
      <x:c r="BL8" s="111" t="n">
        <x:f>BOSONDJO!BL30</x:f>
        <x:v>145</x:v>
      </x:c>
      <x:c r="BM8" s="111" t="n">
        <x:f>BOSONDJO!BM30</x:f>
        <x:v>0</x:v>
      </x:c>
      <x:c r="BN8" s="111" t="n">
        <x:f>BOSONDJO!BN30</x:f>
        <x:v>0</x:v>
      </x:c>
      <x:c r="BO8" s="111" t="n">
        <x:f>BOSONDJO!BO30</x:f>
        <x:v>0</x:v>
      </x:c>
      <x:c r="BP8" s="111" t="n">
        <x:f>BOSONDJO!BP30</x:f>
        <x:v>0</x:v>
      </x:c>
      <x:c r="BQ8" s="111" t="str">
        <x:f>BOSONDJO!BQ30</x:f>
        <x:v>0</x:v>
      </x:c>
      <x:c r="BR8" s="111" t="n">
        <x:f>BOSONDJO!BR30</x:f>
        <x:v>0</x:v>
      </x:c>
      <x:c r="BS8" s="111" t="n">
        <x:f>BOSONDJO!BS30</x:f>
        <x:v>0</x:v>
      </x:c>
      <x:c r="BT8" s="111" t="n">
        <x:f>BOSONDJO!BT30</x:f>
        <x:v>0</x:v>
      </x:c>
      <x:c r="BU8" s="111" t="n">
        <x:f>BOSONDJO!BU30</x:f>
        <x:v>0</x:v>
      </x:c>
      <x:c r="BV8" s="111" t="n">
        <x:f>BOSONDJO!BV30</x:f>
        <x:v>0</x:v>
      </x:c>
      <x:c r="BW8" s="111" t="n">
        <x:f>BOSONDJO!BW30</x:f>
        <x:v>0</x:v>
      </x:c>
      <x:c r="BX8" s="111" t="n">
        <x:f>BOSONDJO!BX30</x:f>
        <x:v>0</x:v>
      </x:c>
      <x:c r="BY8" s="111" t="n">
        <x:f>BOSONDJO!BY30</x:f>
        <x:v>0</x:v>
      </x:c>
      <x:c r="BZ8" s="111" t="n">
        <x:f>BOSONDJO!BZ30</x:f>
        <x:v>0</x:v>
      </x:c>
      <x:c r="CA8" s="111" t="n">
        <x:f>BOSONDJO!CA30</x:f>
        <x:v>0</x:v>
      </x:c>
      <x:c r="CB8" s="111" t="n">
        <x:f>BOSONDJO!CB30</x:f>
        <x:v>0</x:v>
      </x:c>
      <x:c r="CC8" s="111" t="n">
        <x:f>BOSONDJO!CC30</x:f>
        <x:v>0</x:v>
      </x:c>
      <x:c r="CD8" s="111" t="n">
        <x:f>BOSONDJO!CD30</x:f>
        <x:v>0</x:v>
      </x:c>
      <x:c r="CE8" s="111" t="n">
        <x:f>BOSONDJO!CE30</x:f>
        <x:v>0</x:v>
      </x:c>
      <x:c r="CF8" s="124" t="n">
        <x:f>BOSONDJO!CF30</x:f>
        <x:v>3</x:v>
      </x:c>
      <x:c r="CG8" s="125"/>
    </x:row>
    <x:row r="9" ht="15.75" customHeight="1">
      <x:c r="A9" s="62">
        <x:v>6.0</x:v>
      </x:c>
      <x:c r="B9" s="63" t="s">
        <x:v>247</x:v>
      </x:c>
      <x:c r="C9" s="64" t="n">
        <x:f>LISALA!C39</x:f>
        <x:v>676326</x:v>
      </x:c>
      <x:c r="D9" s="64" t="n">
        <x:f>LISALA!D39</x:f>
        <x:v>0</x:v>
      </x:c>
      <x:c r="E9" s="64" t="n">
        <x:f>LISALA!E39</x:f>
        <x:v>0</x:v>
      </x:c>
      <x:c r="F9" s="119" t="n">
        <x:f>LISALA!F39</x:f>
        <x:v>0</x:v>
      </x:c>
      <x:c r="G9" s="120" t="n">
        <x:f>LISALA!G39</x:f>
        <x:v>9739.0944</x:v>
      </x:c>
      <x:c r="H9" s="120" t="n">
        <x:f>LISALA!H39</x:f>
        <x:v>811.5912</x:v>
      </x:c>
      <x:c r="I9" s="120" t="n">
        <x:f>LISALA!I39</x:f>
        <x:v>187.2902769</x:v>
      </x:c>
      <x:c r="J9" s="111" t="n">
        <x:f>LISALA!J39</x:f>
        <x:v>0</x:v>
      </x:c>
      <x:c r="K9" s="111" t="n">
        <x:f>LISALA!K39</x:f>
        <x:v>0</x:v>
      </x:c>
      <x:c r="L9" s="111" t="n">
        <x:f>LISALA!L39</x:f>
        <x:v>0</x:v>
      </x:c>
      <x:c r="M9" s="111" t="n">
        <x:f>LISALA!M39</x:f>
        <x:v>0</x:v>
      </x:c>
      <x:c r="N9" s="119" t="str">
        <x:f t="shared" si="1"/>
        <x:v>0</x:v>
      </x:c>
      <x:c r="O9" s="111" t="n">
        <x:f>LISALA!O39</x:f>
        <x:v>0</x:v>
      </x:c>
      <x:c r="P9" s="119" t="str">
        <x:f t="shared" si="2"/>
        <x:v>0</x:v>
      </x:c>
      <x:c r="Q9" s="111" t="n">
        <x:f>LISALA!Q39</x:f>
        <x:v>0</x:v>
      </x:c>
      <x:c r="R9" s="119" t="str">
        <x:f t="shared" si="3"/>
        <x:v>0</x:v>
      </x:c>
      <x:c r="S9" s="111" t="n">
        <x:f>LISALA!S39</x:f>
        <x:v>720</x:v>
      </x:c>
      <x:c r="T9" s="111" t="n">
        <x:f>LISALA!T39</x:f>
        <x:v>0</x:v>
      </x:c>
      <x:c r="U9" s="111">
        <x:f t="shared" si="4"/>
        <x:v>0</x:v>
      </x:c>
      <x:c r="V9" s="121" t="n">
        <x:f>LISALA!V39</x:f>
        <x:v>2160</x:v>
      </x:c>
      <x:c r="W9" s="64" t="n">
        <x:f>LISALA!W39</x:f>
        <x:v>0</x:v>
      </x:c>
      <x:c r="X9" s="111" t="n">
        <x:f>BONGANDANGA!X33</x:f>
        <x:v>0</x:v>
      </x:c>
      <x:c r="Y9" s="111" t="n">
        <x:f>LISALA!Y39</x:f>
        <x:v>1620</x:v>
      </x:c>
      <x:c r="Z9" s="64" t="n">
        <x:f>LISALA!Z39</x:f>
        <x:v>0</x:v>
      </x:c>
      <x:c r="AA9" s="111" t="n">
        <x:f>LISALA!AA39</x:f>
        <x:v>0</x:v>
      </x:c>
      <x:c r="AB9" s="111" t="n">
        <x:f>LISALA!AB39</x:f>
        <x:v>1512</x:v>
      </x:c>
      <x:c r="AC9" s="64" t="n">
        <x:f>LISALA!AC39</x:f>
        <x:v>0</x:v>
      </x:c>
      <x:c r="AD9" s="111" t="n">
        <x:f>LISALA!AD39</x:f>
        <x:v>0</x:v>
      </x:c>
      <x:c r="AE9" s="120" t="n">
        <x:f>LISALA!AE39</x:f>
        <x:v>953.2294719</x:v>
      </x:c>
      <x:c r="AF9" s="64" t="n">
        <x:f>LISALA!AF39</x:f>
        <x:v>0</x:v>
      </x:c>
      <x:c r="AG9" s="111" t="n">
        <x:f>LISALA!AG39</x:f>
        <x:v>0</x:v>
      </x:c>
      <x:c r="AH9" s="111" t="n">
        <x:f>LISALA!AH39</x:f>
        <x:v>1020</x:v>
      </x:c>
      <x:c r="AI9" s="111" t="n">
        <x:f>LISALA!AI39</x:f>
        <x:v>0</x:v>
      </x:c>
      <x:c r="AJ9" s="111" t="n">
        <x:f>LISALA!AJ39</x:f>
        <x:v>0</x:v>
      </x:c>
      <x:c r="AK9" s="111" t="n">
        <x:f>LISALA!AK39</x:f>
        <x:v>1235</x:v>
      </x:c>
      <x:c r="AL9" s="64" t="n">
        <x:f>LISALA!AL39</x:f>
        <x:v>0</x:v>
      </x:c>
      <x:c r="AM9" s="111" t="n">
        <x:f>LISALA!AM39</x:f>
        <x:v>0</x:v>
      </x:c>
      <x:c r="AN9" s="111" t="n">
        <x:f>LISALA!AN39</x:f>
        <x:v>620</x:v>
      </x:c>
      <x:c r="AO9" s="64" t="n">
        <x:f>LISALA!AO39</x:f>
        <x:v>0</x:v>
      </x:c>
      <x:c r="AP9" s="111" t="n">
        <x:f>LISALA!AP39</x:f>
        <x:v>0</x:v>
      </x:c>
      <x:c r="AQ9" s="111" t="n">
        <x:f>LISALA!AQ39</x:f>
        <x:v>1240</x:v>
      </x:c>
      <x:c r="AR9" s="64" t="n">
        <x:f>LISALA!AR39</x:f>
        <x:v>0</x:v>
      </x:c>
      <x:c r="AS9" s="111" t="n">
        <x:f>LISALA!AS39</x:f>
        <x:v>0</x:v>
      </x:c>
      <x:c r="AT9" s="111" t="n">
        <x:f>LISALA!AT39</x:f>
        <x:v>1812</x:v>
      </x:c>
      <x:c r="AU9" s="111" t="n">
        <x:f>LISALA!AU39</x:f>
        <x:v>0</x:v>
      </x:c>
      <x:c r="AV9" s="111" t="n">
        <x:f>LISALA!AV39</x:f>
        <x:v>0</x:v>
      </x:c>
      <x:c r="AW9" s="111" t="n">
        <x:f>LISALA!AW39</x:f>
        <x:v>1680</x:v>
      </x:c>
      <x:c r="AX9" s="120" t="n">
        <x:f>LISALA!AX39</x:f>
        <x:v>0</x:v>
      </x:c>
      <x:c r="AY9" s="111" t="n">
        <x:f>LISALA!AY39</x:f>
        <x:v>0</x:v>
      </x:c>
      <x:c r="AZ9" s="111" t="n">
        <x:f>LISALA!AZ39</x:f>
        <x:v>18881</x:v>
      </x:c>
      <x:c r="BA9" s="111" t="n">
        <x:f>LISALA!BA39</x:f>
        <x:v>0</x:v>
      </x:c>
      <x:c r="BB9" s="111" t="n">
        <x:f>LISALA!BB39</x:f>
        <x:v>0</x:v>
      </x:c>
      <x:c r="BC9" s="111" t="n">
        <x:f>LISALA!BC39</x:f>
        <x:v>84</x:v>
      </x:c>
      <x:c r="BD9" s="64" t="n">
        <x:f>LISALA!BD39</x:f>
        <x:v>0</x:v>
      </x:c>
      <x:c r="BE9" s="111" t="n">
        <x:f>LISALA!BE39</x:f>
        <x:v>0</x:v>
      </x:c>
      <x:c r="BF9" s="111" t="n">
        <x:f>LISALA!BF39</x:f>
        <x:v>3975</x:v>
      </x:c>
      <x:c r="BG9" s="64" t="n">
        <x:f>LISALA!BG39</x:f>
        <x:v>0</x:v>
      </x:c>
      <x:c r="BH9" s="111" t="n">
        <x:f>LISALA!BH39</x:f>
        <x:v>0</x:v>
      </x:c>
      <x:c r="BI9" s="120" t="n">
        <x:f>LISALA!BI39</x:f>
        <x:v>246.2</x:v>
      </x:c>
      <x:c r="BJ9" s="111" t="n">
        <x:f>LISALA!BJ39</x:f>
        <x:v>0</x:v>
      </x:c>
      <x:c r="BK9" s="111" t="n">
        <x:f>LISALA!BK39</x:f>
        <x:v>0</x:v>
      </x:c>
      <x:c r="BL9" s="111" t="n">
        <x:f>LISALA!BL39</x:f>
        <x:v>234</x:v>
      </x:c>
      <x:c r="BM9" s="64" t="n">
        <x:f>LISALA!BM39</x:f>
        <x:v>0</x:v>
      </x:c>
      <x:c r="BN9" s="111" t="n">
        <x:f>LISALA!BN39</x:f>
        <x:v>0</x:v>
      </x:c>
      <x:c r="BO9" s="64" t="n">
        <x:f>LISALA!BO39</x:f>
        <x:v>0</x:v>
      </x:c>
      <x:c r="BP9" s="111" t="n">
        <x:f>LISALA!BP39</x:f>
        <x:v>0</x:v>
      </x:c>
      <x:c r="BQ9" s="122" t="str">
        <x:f>LISALA!BQ39</x:f>
        <x:v>0</x:v>
      </x:c>
      <x:c r="BR9" s="111" t="n">
        <x:f>LISALA!BR39</x:f>
        <x:v>0</x:v>
      </x:c>
      <x:c r="BS9" s="111" t="n">
        <x:f>LISALA!BS39</x:f>
        <x:v>0</x:v>
      </x:c>
      <x:c r="BT9" s="111" t="n">
        <x:f>LISALA!BT39</x:f>
        <x:v>0</x:v>
      </x:c>
      <x:c r="BU9" s="111" t="n">
        <x:f>LISALA!BU39</x:f>
        <x:v>0</x:v>
      </x:c>
      <x:c r="BV9" s="111" t="n">
        <x:f>LISALA!BV39</x:f>
        <x:v>0</x:v>
      </x:c>
      <x:c r="BW9" s="111" t="n">
        <x:f>LISALA!BW39</x:f>
        <x:v>0</x:v>
      </x:c>
      <x:c r="BX9" s="111" t="n">
        <x:f>LISALA!BX39</x:f>
        <x:v>0</x:v>
      </x:c>
      <x:c r="BY9" s="111" t="n">
        <x:f>LISALA!BY39</x:f>
        <x:v>0</x:v>
      </x:c>
      <x:c r="BZ9" s="111" t="n">
        <x:f>LISALA!BZ39</x:f>
        <x:v>0</x:v>
      </x:c>
      <x:c r="CA9" s="111" t="n">
        <x:f>LISALA!CA39</x:f>
        <x:v>0</x:v>
      </x:c>
      <x:c r="CB9" s="111" t="n">
        <x:f>LISALA!CB39</x:f>
        <x:v>0</x:v>
      </x:c>
      <x:c r="CC9" s="111" t="n">
        <x:f>LISALA!CC39</x:f>
        <x:v>0</x:v>
      </x:c>
      <x:c r="CD9" s="111" t="n">
        <x:f>LISALA!CD39</x:f>
        <x:v>0</x:v>
      </x:c>
      <x:c r="CE9" s="111" t="n">
        <x:f>LISALA!CE39</x:f>
        <x:v>0</x:v>
      </x:c>
      <x:c r="CF9" s="123" t="n">
        <x:f>LISALA!CF39</x:f>
        <x:v>4</x:v>
      </x:c>
      <x:c r="CG9" s="106"/>
    </x:row>
    <x:row r="10" ht="15.75" customHeight="1">
      <x:c r="A10" s="62">
        <x:v>7.0</x:v>
      </x:c>
      <x:c r="B10" s="63" t="s">
        <x:v>248</x:v>
      </x:c>
      <x:c r="C10" s="64" t="n">
        <x:f>PIMU!C30</x:f>
        <x:v>429129</x:v>
      </x:c>
      <x:c r="D10" s="64" t="n">
        <x:f>PIMU!D30</x:f>
        <x:v>0</x:v>
      </x:c>
      <x:c r="E10" s="64" t="n">
        <x:f>PIMU!E30</x:f>
        <x:v>0</x:v>
      </x:c>
      <x:c r="F10" s="119" t="n">
        <x:f>PIMU!F30</x:f>
        <x:v>0</x:v>
      </x:c>
      <x:c r="G10" s="120" t="n">
        <x:f>PIMU!G30</x:f>
        <x:v>6179.4576</x:v>
      </x:c>
      <x:c r="H10" s="120" t="n">
        <x:f>PIMU!H30</x:f>
        <x:v>514.9548</x:v>
      </x:c>
      <x:c r="I10" s="120" t="n">
        <x:f>PIMU!I30</x:f>
        <x:v>118.8357231</x:v>
      </x:c>
      <x:c r="J10" s="111" t="n">
        <x:f>PIMU!J30</x:f>
        <x:v>0</x:v>
      </x:c>
      <x:c r="K10" s="111" t="n">
        <x:f>PIMU!K30</x:f>
        <x:v>0</x:v>
      </x:c>
      <x:c r="L10" s="111" t="n">
        <x:f>PIMU!L30</x:f>
        <x:v>0</x:v>
      </x:c>
      <x:c r="M10" s="111" t="n">
        <x:f>PIMU!M30</x:f>
        <x:v>0</x:v>
      </x:c>
      <x:c r="N10" s="119" t="str">
        <x:f t="shared" si="1"/>
        <x:v>0</x:v>
      </x:c>
      <x:c r="O10" s="111" t="n">
        <x:f>PIMU!O30</x:f>
        <x:v>0</x:v>
      </x:c>
      <x:c r="P10" s="119" t="str">
        <x:f t="shared" si="2"/>
        <x:v>0</x:v>
      </x:c>
      <x:c r="Q10" s="111" t="n">
        <x:f>PIMU!Q30</x:f>
        <x:v>0</x:v>
      </x:c>
      <x:c r="R10" s="119" t="str">
        <x:f t="shared" si="3"/>
        <x:v>0</x:v>
      </x:c>
      <x:c r="S10" s="111" t="n">
        <x:f>PIMU!S30</x:f>
        <x:v>460</x:v>
      </x:c>
      <x:c r="T10" s="111" t="n">
        <x:f>PIMU!T30</x:f>
        <x:v>0</x:v>
      </x:c>
      <x:c r="U10" s="111">
        <x:f t="shared" si="4"/>
        <x:v>0</x:v>
      </x:c>
      <x:c r="V10" s="121" t="n">
        <x:f>PIMU!V30</x:f>
        <x:v>1380</x:v>
      </x:c>
      <x:c r="W10" s="64" t="n">
        <x:f>PIMU!W30</x:f>
        <x:v>0</x:v>
      </x:c>
      <x:c r="X10" s="111" t="n">
        <x:f>BONGANDANGA!X34</x:f>
        <x:v>0</x:v>
      </x:c>
      <x:c r="Y10" s="111" t="n">
        <x:f>PIMU!Y30</x:f>
        <x:v>1030</x:v>
      </x:c>
      <x:c r="Z10" s="64" t="n">
        <x:f>PIMU!Z30</x:f>
        <x:v>0</x:v>
      </x:c>
      <x:c r="AA10" s="111" t="n">
        <x:f>PIMU!AA30</x:f>
        <x:v>0</x:v>
      </x:c>
      <x:c r="AB10" s="111" t="n">
        <x:f>PIMU!AB30</x:f>
        <x:v>960</x:v>
      </x:c>
      <x:c r="AC10" s="64" t="n">
        <x:f>PIMU!AC30</x:f>
        <x:v>0</x:v>
      </x:c>
      <x:c r="AD10" s="111" t="n">
        <x:f>PIMU!AD30</x:f>
        <x:v>0</x:v>
      </x:c>
      <x:c r="AE10" s="120" t="n">
        <x:f>PIMU!AE30</x:f>
        <x:v>604.8243156</x:v>
      </x:c>
      <x:c r="AF10" s="64" t="n">
        <x:f>PIMU!AF30</x:f>
        <x:v>0</x:v>
      </x:c>
      <x:c r="AG10" s="111" t="n">
        <x:f>PIMU!AG30</x:f>
        <x:v>0</x:v>
      </x:c>
      <x:c r="AH10" s="111" t="n">
        <x:f>PIMU!AH30</x:f>
        <x:v>650</x:v>
      </x:c>
      <x:c r="AI10" s="111" t="n">
        <x:f>PIMU!AI30</x:f>
        <x:v>0</x:v>
      </x:c>
      <x:c r="AJ10" s="111" t="n">
        <x:f>PIMU!AJ30</x:f>
        <x:v>0</x:v>
      </x:c>
      <x:c r="AK10" s="111" t="n">
        <x:f>PIMU!AK30</x:f>
        <x:v>785</x:v>
      </x:c>
      <x:c r="AL10" s="64" t="n">
        <x:f>PIMU!AL30</x:f>
        <x:v>0</x:v>
      </x:c>
      <x:c r="AM10" s="111" t="n">
        <x:f>PIMU!AM30</x:f>
        <x:v>0</x:v>
      </x:c>
      <x:c r="AN10" s="111" t="n">
        <x:f>PIMU!AN30</x:f>
        <x:v>400</x:v>
      </x:c>
      <x:c r="AO10" s="64" t="n">
        <x:f>PIMU!AO30</x:f>
        <x:v>0</x:v>
      </x:c>
      <x:c r="AP10" s="111" t="n">
        <x:f>PIMU!AP30</x:f>
        <x:v>0</x:v>
      </x:c>
      <x:c r="AQ10" s="111" t="n">
        <x:f>PIMU!AQ30</x:f>
        <x:v>790</x:v>
      </x:c>
      <x:c r="AR10" s="64" t="n">
        <x:f>PIMU!AR30</x:f>
        <x:v>0</x:v>
      </x:c>
      <x:c r="AS10" s="111" t="n">
        <x:f>PIMU!AS30</x:f>
        <x:v>0</x:v>
      </x:c>
      <x:c r="AT10" s="111" t="n">
        <x:f>PIMU!AT30</x:f>
        <x:v>1150</x:v>
      </x:c>
      <x:c r="AU10" s="111" t="n">
        <x:f>PIMU!AU30</x:f>
        <x:v>0</x:v>
      </x:c>
      <x:c r="AV10" s="111" t="n">
        <x:f>PIMU!AV30</x:f>
        <x:v>0</x:v>
      </x:c>
      <x:c r="AW10" s="111" t="n">
        <x:f>PIMU!AW30</x:f>
        <x:v>1100</x:v>
      </x:c>
      <x:c r="AX10" s="120" t="n">
        <x:f>PIMU!AX30</x:f>
        <x:v>0</x:v>
      </x:c>
      <x:c r="AY10" s="111" t="n">
        <x:f>PIMU!AY30</x:f>
        <x:v>0</x:v>
      </x:c>
      <x:c r="AZ10" s="111" t="n">
        <x:f>PIMU!AZ30</x:f>
        <x:v>12118</x:v>
      </x:c>
      <x:c r="BA10" s="111" t="n">
        <x:f>PIMU!BA30</x:f>
        <x:v>0</x:v>
      </x:c>
      <x:c r="BB10" s="111" t="n">
        <x:f>PIMU!BB30</x:f>
        <x:v>0</x:v>
      </x:c>
      <x:c r="BC10" s="111" t="n">
        <x:f>PIMU!BC30</x:f>
        <x:v>55</x:v>
      </x:c>
      <x:c r="BD10" s="64" t="n">
        <x:f>PIMU!BD30</x:f>
        <x:v>0</x:v>
      </x:c>
      <x:c r="BE10" s="111" t="n">
        <x:f>PIMU!BE30</x:f>
        <x:v>0</x:v>
      </x:c>
      <x:c r="BF10" s="111" t="n">
        <x:f>PIMU!BF30</x:f>
        <x:v>2575</x:v>
      </x:c>
      <x:c r="BG10" s="64" t="n">
        <x:f>PIMU!BG30</x:f>
        <x:v>0</x:v>
      </x:c>
      <x:c r="BH10" s="111" t="n">
        <x:f>PIMU!BH30</x:f>
        <x:v>0</x:v>
      </x:c>
      <x:c r="BI10" s="120" t="n">
        <x:f>PIMU!BI30</x:f>
        <x:v>158.48000000000002</x:v>
      </x:c>
      <x:c r="BJ10" s="111" t="n">
        <x:f>PIMU!BJ30</x:f>
        <x:v>0</x:v>
      </x:c>
      <x:c r="BK10" s="111" t="n">
        <x:f>PIMU!BK30</x:f>
        <x:v>0</x:v>
      </x:c>
      <x:c r="BL10" s="111" t="n">
        <x:f>PIMU!BL30</x:f>
        <x:v>148</x:v>
      </x:c>
      <x:c r="BM10" s="64" t="n">
        <x:f>PIMU!BM30</x:f>
        <x:v>0</x:v>
      </x:c>
      <x:c r="BN10" s="111" t="n">
        <x:f>PIMU!BN30</x:f>
        <x:v>0</x:v>
      </x:c>
      <x:c r="BO10" s="64" t="n">
        <x:f>PIMU!BO30</x:f>
        <x:v>0</x:v>
      </x:c>
      <x:c r="BP10" s="111" t="n">
        <x:f>PIMU!BP30</x:f>
        <x:v>0</x:v>
      </x:c>
      <x:c r="BQ10" s="122" t="str">
        <x:f>PIMU!BQ30</x:f>
        <x:v>0</x:v>
      </x:c>
      <x:c r="BR10" s="111" t="n">
        <x:f>PIMU!BR30</x:f>
        <x:v>0</x:v>
      </x:c>
      <x:c r="BS10" s="111" t="n">
        <x:f>PIMU!BS30</x:f>
        <x:v>0</x:v>
      </x:c>
      <x:c r="BT10" s="111" t="n">
        <x:f>PIMU!BT30</x:f>
        <x:v>0</x:v>
      </x:c>
      <x:c r="BU10" s="111" t="n">
        <x:f>PIMU!BU30</x:f>
        <x:v>0</x:v>
      </x:c>
      <x:c r="BV10" s="111" t="n">
        <x:f>PIMU!BV30</x:f>
        <x:v>0</x:v>
      </x:c>
      <x:c r="BW10" s="111" t="n">
        <x:f>PIMU!BW30</x:f>
        <x:v>0</x:v>
      </x:c>
      <x:c r="BX10" s="111" t="n">
        <x:f>PIMU!BX30</x:f>
        <x:v>0</x:v>
      </x:c>
      <x:c r="BY10" s="111" t="n">
        <x:f>PIMU!BY30</x:f>
        <x:v>0</x:v>
      </x:c>
      <x:c r="BZ10" s="111" t="n">
        <x:f>PIMU!BZ30</x:f>
        <x:v>0</x:v>
      </x:c>
      <x:c r="CA10" s="111" t="n">
        <x:f>PIMU!CA30</x:f>
        <x:v>0</x:v>
      </x:c>
      <x:c r="CB10" s="111" t="n">
        <x:f>PIMU!CB30</x:f>
        <x:v>0</x:v>
      </x:c>
      <x:c r="CC10" s="111" t="n">
        <x:f>PIMU!CC30</x:f>
        <x:v>0</x:v>
      </x:c>
      <x:c r="CD10" s="111" t="n">
        <x:f>PIMU!CD30</x:f>
        <x:v>0</x:v>
      </x:c>
      <x:c r="CE10" s="111" t="n">
        <x:f>PIMU!CE30</x:f>
        <x:v>0</x:v>
      </x:c>
      <x:c r="CF10" s="123" t="n">
        <x:f>PIMU!CF30</x:f>
        <x:v>5</x:v>
      </x:c>
      <x:c r="CG10" s="106"/>
    </x:row>
    <x:row r="11" ht="30" customHeight="1">
      <x:c r="A11" s="62"/>
      <x:c r="B11" s="126" t="s">
        <x:v>249</x:v>
      </x:c>
      <x:c r="C11" s="127" t="n">
        <x:f>SUM(C4:C10)</x:f>
        <x:v>2659593.86</x:v>
      </x:c>
      <x:c r="D11" s="128"/>
      <x:c r="E11" s="128"/>
      <x:c r="F11" s="129"/>
      <x:c r="G11" s="130"/>
      <x:c r="H11" s="130"/>
      <x:c r="I11" s="130"/>
      <x:c r="J11" s="131"/>
      <x:c r="K11" s="131"/>
      <x:c r="L11" s="131"/>
      <x:c r="M11" s="128"/>
      <x:c r="N11" s="132"/>
      <x:c r="O11" s="131"/>
      <x:c r="P11" s="132"/>
      <x:c r="Q11" s="128"/>
      <x:c r="R11" s="132"/>
      <x:c r="S11" s="111" t="n">
        <x:f>BINGA!S37+BONGANDANGA!S29+BOSOMANZI!S22+BOSOMONDANDA!S22+BOSONDJO!S30+LISALA!S39+PIMU!S30</x:f>
        <x:v>2860</x:v>
      </x:c>
      <x:c r="T11" s="64"/>
      <x:c r="U11" s="111">
        <x:f t="shared" si="4"/>
        <x:v>0</x:v>
      </x:c>
      <x:c r="V11" s="121" t="n">
        <x:f>BINGA!V37+BONGANDANGA!V29+BOSOMANZI!V22+BOSOMONDANDA!V22+BOSONDJO!V30+LISALA!V39+PIMU!V30</x:f>
        <x:v>8560</x:v>
      </x:c>
      <x:c r="W11" s="64"/>
      <x:c r="X11" s="111" t="n">
        <x:f t="shared" ref="X11:X12" si="5">W11/V11</x:f>
        <x:v>0</x:v>
      </x:c>
      <x:c r="Y11" s="133" t="n">
        <x:f>BINGA!Y37+BONGANDANGA!Y29+BOSOMANZI!Y22+BOSOMONDANDA!Y22+BOSONDJO!Y30+LISALA!Y39+PIMU!Y30</x:f>
        <x:v>6390</x:v>
      </x:c>
      <x:c r="Z11" s="134"/>
      <x:c r="AA11" s="135" t="n">
        <x:f t="shared" ref="AA11:AA12" si="6">Z11/Y11</x:f>
        <x:v>0</x:v>
      </x:c>
      <x:c r="AB11" s="133" t="n">
        <x:f>BINGA!AB37+BONGANDANGA!AB29+BOSOMANZI!AB22+BOSOMONDANDA!AB22+BOSONDJO!AB30+LISALA!AB39+PIMU!AB30</x:f>
        <x:v>5960</x:v>
      </x:c>
      <x:c r="AC11" s="134"/>
      <x:c r="AD11" s="135" t="n">
        <x:f t="shared" ref="AD11:AD12" si="7">AC11/AB11</x:f>
        <x:v>0</x:v>
      </x:c>
      <x:c r="AE11" s="133" t="n">
        <x:f>BINGA!AE37+BONGANDANGA!AE29+BOSOMANZI!AE22+BOSOMONDANDA!AE22+BOSONDJO!AE30+LISALA!AE39+PIMU!AE30</x:f>
        <x:v>3748.4929616</x:v>
      </x:c>
      <x:c r="AF11" s="134"/>
      <x:c r="AG11" s="135" t="n">
        <x:f t="shared" ref="AG11:AG12" si="8">AF11/AE11</x:f>
        <x:v>0</x:v>
      </x:c>
      <x:c r="AH11" s="133" t="n">
        <x:f>BINGA!AH37+BONGANDANGA!AH29+BOSOMANZI!AH22+BOSOMONDANDA!AH22+BOSONDJO!AH30+LISALA!AH39+PIMU!AH30</x:f>
        <x:v>4020</x:v>
      </x:c>
      <x:c r="AI11" s="134"/>
      <x:c r="AJ11" s="135" t="n">
        <x:f t="shared" ref="AJ11:AJ12" si="9">AI11/AH11</x:f>
        <x:v>0</x:v>
      </x:c>
      <x:c r="AK11" s="133" t="n">
        <x:f>BINGA!AK37+BONGANDANGA!AK29+BOSOMANZI!AK22+BOSOMONDANDA!AK22+BOSONDJO!AK30+LISALA!AK39+PIMU!AK30</x:f>
        <x:v>4870</x:v>
      </x:c>
      <x:c r="AL11" s="134"/>
      <x:c r="AM11" s="135" t="n">
        <x:f t="shared" ref="AM11:AM12" si="10">AL11/AK11</x:f>
        <x:v>0</x:v>
      </x:c>
      <x:c r="AN11" s="133" t="n">
        <x:f>BINGA!AN37+BONGANDANGA!AN29+BOSOMANZI!AN22+BOSOMONDANDA!AN22+BOSONDJO!AN30+LISALA!AN39+PIMU!AN30</x:f>
        <x:v>2470</x:v>
      </x:c>
      <x:c r="AO11" s="134"/>
      <x:c r="AP11" s="135" t="n">
        <x:f t="shared" ref="AP11:AP12" si="11">AO11/AN11</x:f>
        <x:v>0</x:v>
      </x:c>
      <x:c r="AQ11" s="133" t="n">
        <x:f>BINGA!AQ37+BONGANDANGA!AQ29+BOSOMANZI!AQ22+BOSOMONDANDA!AQ22+BOSONDJO!AQ30+LISALA!AQ39+PIMU!AQ30</x:f>
        <x:v>4890</x:v>
      </x:c>
      <x:c r="AR11" s="134"/>
      <x:c r="AS11" s="135" t="n">
        <x:f t="shared" ref="AS11:AS12" si="12">AR11/AQ11</x:f>
        <x:v>0</x:v>
      </x:c>
      <x:c r="AT11" s="133" t="n">
        <x:f>BINGA!AT37+BONGANDANGA!AT29+BOSOMANZI!AT22+BOSOMONDANDA!AT22+BOSONDJO!AT30+LISALA!AT39+PIMU!AT30</x:f>
        <x:v>7128</x:v>
      </x:c>
      <x:c r="AU11" s="133"/>
      <x:c r="AV11" s="135" t="n">
        <x:f t="shared" ref="AV11:AV12" si="13">AU11/AT11</x:f>
        <x:v>0</x:v>
      </x:c>
      <x:c r="AW11" s="133" t="n">
        <x:f>BINGA!AW37+BONGANDANGA!AW29+BOSOMANZI!AW22+BOSOMONDANDA!AW22+BOSONDJO!AW30+LISALA!AW39+PIMU!AW30</x:f>
        <x:v>6980</x:v>
      </x:c>
      <x:c r="AX11" s="134"/>
      <x:c r="AY11" s="135" t="n">
        <x:f t="shared" ref="AY11:AY12" si="14">AX11/AW11</x:f>
        <x:v>0</x:v>
      </x:c>
      <x:c r="AZ11" s="133" t="n">
        <x:f>BINGA!AZ37+BONGANDANGA!AZ29+BOSOMANZI!AZ22+BOSOMONDANDA!AZ22+BOSONDJO!AZ30+LISALA!AZ39+PIMU!AZ30</x:f>
        <x:v>75220</x:v>
      </x:c>
      <x:c r="BA11" s="136"/>
      <x:c r="BB11" s="135" t="n">
        <x:f t="shared" ref="BB11:BB12" si="15">BA11/AZ11</x:f>
        <x:v>0</x:v>
      </x:c>
      <x:c r="BC11" s="137" t="n">
        <x:f>BINGA!BC37+BONGANDANGA!BC29+BOSOMANZI!BC22+BOSOMONDANDA!BC22+BOSONDJO!BC30+LISALA!BC39+PIMU!BC30</x:f>
        <x:v>349</x:v>
      </x:c>
      <x:c r="BD11" s="134"/>
      <x:c r="BE11" s="135" t="n">
        <x:f t="shared" ref="BE11:BE12" si="16">BD11/BC11</x:f>
        <x:v>0</x:v>
      </x:c>
      <x:c r="BF11" s="133" t="n">
        <x:f>BINGA!BF37+BONGANDANGA!BF29+BOSOMANZI!BF22+BOSOMONDANDA!BF22+BOSONDJO!BF30+LISALA!BF39+PIMU!BF30</x:f>
        <x:v>15920</x:v>
      </x:c>
      <x:c r="BG11" s="134"/>
      <x:c r="BH11" s="135" t="n">
        <x:f t="shared" ref="BH11:BH12" si="17">BG11/BF11</x:f>
        <x:v>0</x:v>
      </x:c>
      <x:c r="BI11" s="138" t="n">
        <x:f>BINGA!BI37+BONGANDANGA!BI29+BOSOMANZI!BI22+BOSOMONDANDA!BI22+BOSONDJO!BI30+LISALA!BI39+PIMU!BI30</x:f>
        <x:v>984.69</x:v>
      </x:c>
      <x:c r="BJ11" s="138"/>
      <x:c r="BK11" s="135" t="n">
        <x:f t="shared" ref="BK11:BK12" si="18">BJ11/BI11</x:f>
        <x:v>0</x:v>
      </x:c>
      <x:c r="BL11" s="138" t="n">
        <x:f>BINGA!BL37+BONGANDANGA!BL29+BOSOMANZI!BL22+BOSOMONDANDA!BL22+BOSONDJO!BL30+LISALA!BL39+PIMU!BL30</x:f>
        <x:v>934</x:v>
      </x:c>
      <x:c r="BM11" s="139"/>
      <x:c r="BN11" s="135"/>
      <x:c r="BO11" s="140"/>
      <x:c r="BP11" s="140"/>
      <x:c r="BQ11" s="141"/>
      <x:c r="BR11" s="135"/>
      <x:c r="BS11" s="135"/>
      <x:c r="BT11" s="135"/>
      <x:c r="BU11" s="135"/>
      <x:c r="BV11" s="135"/>
      <x:c r="BW11" s="142"/>
      <x:c r="BX11" s="143"/>
      <x:c r="BY11" s="143"/>
      <x:c r="BZ11" s="143"/>
      <x:c r="CA11" s="143"/>
      <x:c r="CB11" s="143"/>
      <x:c r="CC11" s="143"/>
      <x:c r="CD11" s="143"/>
      <x:c r="CE11" s="143"/>
      <x:c r="CF11" s="144"/>
      <x:c r="CG11" s="106"/>
    </x:row>
    <x:row r="12" ht="34.5" customHeight="1">
      <x:c r="A12" s="145"/>
      <x:c r="B12" s="91" t="s">
        <x:v>250</x:v>
      </x:c>
      <x:c r="C12" s="113" t="n">
        <x:f>BINGA!C37+BONGANDANGA!C29+BOSOMANZI!C22+BOSOMONDANDA!C22+BOSONDJO!C30+LISALA!C39+PIMU!C30</x:f>
        <x:v>2659593.86</x:v>
      </x:c>
      <x:c r="D12" s="113" t="n">
        <x:f>BINGA!D37+BONGANDANGA!D29+BOSOMANZI!D22+BOSOMONDANDA!D22+BOSONDJO!D30+LISALA!D39+PIMU!D30</x:f>
        <x:v>0</x:v>
      </x:c>
      <x:c r="E12" s="113" t="n">
        <x:f>BINGA!E37+BONGANDANGA!E29+BOSOMANZI!E22+BOSOMONDANDA!E22+BOSONDJO!E30+LISALA!E39+PIMU!E30</x:f>
        <x:v>0</x:v>
      </x:c>
      <x:c r="F12" s="113" t="n">
        <x:f>BINGA!F37+BONGANDANGA!F29+BOSOMANZI!F22+BOSOMONDANDA!F22+BOSONDJO!F30+LISALA!F39+PIMU!F30</x:f>
        <x:v>0</x:v>
      </x:c>
      <x:c r="G12" s="113" t="n">
        <x:f>BINGA!G37+BONGANDANGA!G29+BOSOMANZI!G22+BOSOMONDANDA!G22+BOSONDJO!G30+LISALA!G39+PIMU!G30</x:f>
        <x:v>38298.151584</x:v>
      </x:c>
      <x:c r="H12" s="113" t="n">
        <x:f>BINGA!H37+BONGANDANGA!H29+BOSOMANZI!H22+BOSOMONDANDA!H22+BOSONDJO!H30+LISALA!H39+PIMU!H30</x:f>
        <x:v>3191.512632</x:v>
      </x:c>
      <x:c r="I12" s="113" t="n">
        <x:f>BINGA!I37+BONGANDANGA!I29+BOSOMANZI!I22+BOSOMONDANDA!I22+BOSONDJO!I30+LISALA!I39+PIMU!I30</x:f>
        <x:v>736.50291508</x:v>
      </x:c>
      <x:c r="J12" s="113" t="n">
        <x:f>BINGA!J37+BONGANDANGA!J29+BOSOMANZI!J22+BOSOMONDANDA!J22+BOSONDJO!J30+LISALA!J39+PIMU!J30</x:f>
        <x:v>0</x:v>
      </x:c>
      <x:c r="K12" s="113" t="n">
        <x:f>BINGA!K37+BONGANDANGA!K29+BOSOMANZI!K22+BOSOMONDANDA!K22+BOSONDJO!K30+LISALA!K39+PIMU!K30</x:f>
        <x:v>0</x:v>
      </x:c>
      <x:c r="L12" s="113" t="n">
        <x:f>BINGA!L37+BONGANDANGA!L29+BOSOMANZI!L22+BOSOMONDANDA!L22+BOSONDJO!L30+LISALA!L39+PIMU!L30</x:f>
        <x:v>0</x:v>
      </x:c>
      <x:c r="M12" s="113" t="n">
        <x:f>BINGA!M37+BONGANDANGA!M29+BOSOMANZI!M22+BOSOMONDANDA!M22+BOSONDJO!M30+LISALA!M39+PIMU!M30</x:f>
        <x:v>0</x:v>
      </x:c>
      <x:c r="N12" s="146" t="n">
        <x:f>IFERROR(M12/J12,"0")</x:f>
        <x:v>0</x:v>
      </x:c>
      <x:c r="O12" s="95" t="n">
        <x:f>SUM(O4:O11)</x:f>
        <x:v>0</x:v>
      </x:c>
      <x:c r="P12" s="146" t="n">
        <x:f>IFERROR(O12/K12,"0")</x:f>
        <x:v>0</x:v>
      </x:c>
      <x:c r="Q12" s="95" t="n">
        <x:f>SUM(Q4:Q11)</x:f>
        <x:v>0</x:v>
      </x:c>
      <x:c r="R12" s="146" t="n">
        <x:f>IFERROR(Q12/L12,"0")</x:f>
        <x:v>0</x:v>
      </x:c>
      <x:c r="S12" s="95" t="n">
        <x:f>S11</x:f>
        <x:v>2860</x:v>
      </x:c>
      <x:c r="T12" s="95" t="n">
        <x:f>SUM(T4:T11)</x:f>
        <x:v>480</x:v>
      </x:c>
      <x:c r="U12" s="97">
        <x:f t="shared" si="4"/>
        <x:v>0.1678321678</x:v>
      </x:c>
      <x:c r="V12" s="98" t="n">
        <x:f>V11</x:f>
        <x:v>8560</x:v>
      </x:c>
      <x:c r="W12" s="93" t="n">
        <x:f>SUM(W4:W11)</x:f>
        <x:v>0</x:v>
      </x:c>
      <x:c r="X12" s="97">
        <x:f t="shared" si="5"/>
        <x:v>0</x:v>
      </x:c>
      <x:c r="Y12" s="99" t="n">
        <x:f>Y11</x:f>
        <x:v>6390</x:v>
      </x:c>
      <x:c r="Z12" s="93" t="n">
        <x:f>SUM(Z4:Z11)</x:f>
        <x:v>0</x:v>
      </x:c>
      <x:c r="AA12" s="97">
        <x:f t="shared" si="6"/>
        <x:v>0</x:v>
      </x:c>
      <x:c r="AB12" s="99" t="n">
        <x:f>AB11</x:f>
        <x:v>5960</x:v>
      </x:c>
      <x:c r="AC12" s="93" t="n">
        <x:f>SUM(AC4:AC11)</x:f>
        <x:v>0</x:v>
      </x:c>
      <x:c r="AD12" s="97">
        <x:f t="shared" si="7"/>
        <x:v>0</x:v>
      </x:c>
      <x:c r="AE12" s="99" t="n">
        <x:f>AE11</x:f>
        <x:v>3748.4929616</x:v>
      </x:c>
      <x:c r="AF12" s="93" t="n">
        <x:f>SUM(AF5:AF11)</x:f>
        <x:v>0</x:v>
      </x:c>
      <x:c r="AG12" s="97">
        <x:f t="shared" si="8"/>
        <x:v>0</x:v>
      </x:c>
      <x:c r="AH12" s="99" t="n">
        <x:f>AH11</x:f>
        <x:v>4020</x:v>
      </x:c>
      <x:c r="AI12" s="95" t="n">
        <x:f>SUM(AI5:AI11)</x:f>
        <x:v>0</x:v>
      </x:c>
      <x:c r="AJ12" s="97">
        <x:f t="shared" si="9"/>
        <x:v>0</x:v>
      </x:c>
      <x:c r="AK12" s="99" t="n">
        <x:f>AK11</x:f>
        <x:v>4870</x:v>
      </x:c>
      <x:c r="AL12" s="93" t="n">
        <x:f>SUM(AL5:AL11)</x:f>
        <x:v>0</x:v>
      </x:c>
      <x:c r="AM12" s="97">
        <x:f t="shared" si="10"/>
        <x:v>0</x:v>
      </x:c>
      <x:c r="AN12" s="99" t="n">
        <x:f>AN11</x:f>
        <x:v>2470</x:v>
      </x:c>
      <x:c r="AO12" s="93" t="n">
        <x:f>SUM(AO5:AO11)</x:f>
        <x:v>0</x:v>
      </x:c>
      <x:c r="AP12" s="97">
        <x:f t="shared" si="11"/>
        <x:v>0</x:v>
      </x:c>
      <x:c r="AQ12" s="99" t="n">
        <x:f>AQ11</x:f>
        <x:v>4890</x:v>
      </x:c>
      <x:c r="AR12" s="93" t="n">
        <x:f>SUM(AR5:AR11)</x:f>
        <x:v>0</x:v>
      </x:c>
      <x:c r="AS12" s="97">
        <x:f t="shared" si="12"/>
        <x:v>0</x:v>
      </x:c>
      <x:c r="AT12" s="99" t="n">
        <x:f>AT11</x:f>
        <x:v>7128</x:v>
      </x:c>
      <x:c r="AU12" s="95" t="n">
        <x:f>SUM(AU5:AU11)</x:f>
        <x:v>0</x:v>
      </x:c>
      <x:c r="AV12" s="97">
        <x:f t="shared" si="13"/>
        <x:v>0</x:v>
      </x:c>
      <x:c r="AW12" s="95" t="n">
        <x:f>AW11</x:f>
        <x:v>6980</x:v>
      </x:c>
      <x:c r="AX12" s="100" t="n">
        <x:f>SUM(AX5:AX11)</x:f>
        <x:v>0</x:v>
      </x:c>
      <x:c r="AY12" s="97">
        <x:f t="shared" si="14"/>
        <x:v>0</x:v>
      </x:c>
      <x:c r="AZ12" s="95" t="n">
        <x:f>AZ11</x:f>
        <x:v>75220</x:v>
      </x:c>
      <x:c r="BA12" s="101" t="n">
        <x:f>SUM(BA5:BA11)</x:f>
        <x:v>0</x:v>
      </x:c>
      <x:c r="BB12" s="97">
        <x:f t="shared" si="15"/>
        <x:v>0</x:v>
      </x:c>
      <x:c r="BC12" s="95" t="n">
        <x:f>BC11</x:f>
        <x:v>349</x:v>
      </x:c>
      <x:c r="BD12" s="102" t="n">
        <x:f>SUM(BD4:BD11)</x:f>
        <x:v>0</x:v>
      </x:c>
      <x:c r="BE12" s="97">
        <x:f t="shared" si="16"/>
        <x:v>0</x:v>
      </x:c>
      <x:c r="BF12" s="95" t="n">
        <x:f>BF11</x:f>
        <x:v>15920</x:v>
      </x:c>
      <x:c r="BG12" s="102" t="n">
        <x:f>SUM(BG4:BG11)</x:f>
        <x:v>0</x:v>
      </x:c>
      <x:c r="BH12" s="97">
        <x:f t="shared" si="17"/>
        <x:v>0</x:v>
      </x:c>
      <x:c r="BI12" s="95" t="n">
        <x:f>BI11</x:f>
        <x:v>984.69</x:v>
      </x:c>
      <x:c r="BJ12" s="95" t="n">
        <x:f>SUM(BJ4:BJ11)</x:f>
        <x:v>0</x:v>
      </x:c>
      <x:c r="BK12" s="97">
        <x:f t="shared" si="18"/>
        <x:v>0</x:v>
      </x:c>
      <x:c r="BL12" s="95" t="n">
        <x:f>BL11</x:f>
        <x:v>934</x:v>
      </x:c>
      <x:c r="BM12" s="102" t="n">
        <x:f>SUM(BM4:BM11)</x:f>
        <x:v>0</x:v>
      </x:c>
      <x:c r="BN12" s="97" t="n">
        <x:f>BM12/BL12</x:f>
        <x:v>0</x:v>
      </x:c>
      <x:c r="BO12" s="93" t="n">
        <x:f t="shared" ref="BO12:BP12" si="19">SUM(BO4:BO11)</x:f>
        <x:v>0</x:v>
      </x:c>
      <x:c r="BP12" s="95">
        <x:f t="shared" si="19"/>
        <x:v>0</x:v>
      </x:c>
      <x:c r="BQ12" s="147" t="n">
        <x:f>IFERROR(BP12/BO12,"0")</x:f>
        <x:v>0</x:v>
      </x:c>
      <x:c r="BR12" s="97" t="n">
        <x:f t="shared" ref="BR12:CE12" si="20">SUM(BR5:BR11)</x:f>
        <x:v>0</x:v>
      </x:c>
      <x:c r="BS12" s="97">
        <x:f t="shared" si="20"/>
        <x:v>0</x:v>
      </x:c>
      <x:c r="BT12" s="97">
        <x:f t="shared" si="20"/>
        <x:v>0</x:v>
      </x:c>
      <x:c r="BU12" s="97">
        <x:f t="shared" si="20"/>
        <x:v>0</x:v>
      </x:c>
      <x:c r="BV12" s="97">
        <x:f t="shared" si="20"/>
        <x:v>0</x:v>
      </x:c>
      <x:c r="BW12" s="97">
        <x:f t="shared" si="20"/>
        <x:v>0</x:v>
      </x:c>
      <x:c r="BX12" s="97">
        <x:f t="shared" si="20"/>
        <x:v>0</x:v>
      </x:c>
      <x:c r="BY12" s="97">
        <x:f t="shared" si="20"/>
        <x:v>0</x:v>
      </x:c>
      <x:c r="BZ12" s="97">
        <x:f t="shared" si="20"/>
        <x:v>0</x:v>
      </x:c>
      <x:c r="CA12" s="97">
        <x:f t="shared" si="20"/>
        <x:v>0</x:v>
      </x:c>
      <x:c r="CB12" s="96">
        <x:f t="shared" si="20"/>
        <x:v>0</x:v>
      </x:c>
      <x:c r="CC12" s="96">
        <x:f t="shared" si="20"/>
        <x:v>0</x:v>
      </x:c>
      <x:c r="CD12" s="96">
        <x:f t="shared" si="20"/>
        <x:v>0</x:v>
      </x:c>
      <x:c r="CE12" s="96">
        <x:f t="shared" si="20"/>
        <x:v>0</x:v>
      </x:c>
      <x:c r="CF12" s="104" t="n">
        <x:f>SUM(CF4:CF11)</x:f>
        <x:v>28</x:v>
      </x:c>
      <x:c r="CG12" s="148"/>
    </x:row>
    <x:row r="13" ht="15.75" customHeight="1">
      <x:c r="A13" s="1"/>
      <x:c r="B13" s="105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  <x:c r="CA13" s="1"/>
      <x:c r="CB13" s="1"/>
      <x:c r="CC13" s="1"/>
      <x:c r="CD13" s="1"/>
      <x:c r="CE13" s="1"/>
      <x:c r="CF13" s="1"/>
      <x:c r="CG13" s="1"/>
    </x:row>
    <x:row r="14" ht="15.75" customHeight="1">
      <x:c r="A14" s="1"/>
      <x:c r="B14" s="105"/>
      <x:c r="C14" s="1"/>
      <x:c r="D14" s="1"/>
      <x:c r="E14" s="1"/>
      <x:c r="F14" s="106"/>
      <x:c r="G14" s="106"/>
      <x:c r="H14" s="106"/>
      <x:c r="I14" s="106"/>
      <x:c r="J14" s="115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</x:row>
    <x:row r="15" ht="15.75" customHeight="1">
      <x:c r="A15" s="1"/>
      <x:c r="B15" s="105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  <x:c r="CA15" s="1"/>
      <x:c r="CB15" s="1"/>
      <x:c r="CC15" s="1"/>
      <x:c r="CD15" s="1"/>
      <x:c r="CE15" s="1"/>
      <x:c r="CF15" s="1"/>
      <x:c r="CG15" s="1"/>
    </x:row>
    <x:row r="16" ht="15.75" customHeight="1">
      <x:c r="A16" s="1"/>
      <x:c r="B16" s="105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  <x:c r="CA16" s="1"/>
      <x:c r="CB16" s="1"/>
      <x:c r="CC16" s="1"/>
      <x:c r="CD16" s="1"/>
      <x:c r="CE16" s="1"/>
      <x:c r="CF16" s="1"/>
      <x:c r="CG16" s="1"/>
    </x:row>
    <x:row r="17" ht="15.75" customHeight="1">
      <x:c r="A17" s="1"/>
      <x:c r="B17" s="105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</x:row>
    <x:row r="18" ht="15.75" customHeight="1">
      <x:c r="A18" s="1"/>
      <x:c r="B18" s="105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</x:row>
    <x:row r="19" ht="15.75" customHeight="1">
      <x:c r="A19" s="1"/>
      <x:c r="B19" s="105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  <x:c r="CA19" s="1"/>
      <x:c r="CB19" s="1"/>
      <x:c r="CC19" s="1"/>
      <x:c r="CD19" s="1"/>
      <x:c r="CE19" s="1"/>
      <x:c r="CF19" s="1"/>
      <x:c r="CG19" s="1"/>
    </x:row>
    <x:row r="20" ht="15.75" customHeight="1">
      <x:c r="A20" s="1"/>
      <x:c r="B20" s="105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</x:row>
    <x:row r="21" ht="15.75" customHeight="1">
      <x:c r="A21" s="1"/>
      <x:c r="B21" s="105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</x:row>
    <x:row r="22" ht="15.75" customHeight="1">
      <x:c r="A22" s="1"/>
      <x:c r="B22" s="105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</x:row>
    <x:row r="23" ht="15.75" customHeight="1">
      <x:c r="A23" s="1"/>
      <x:c r="B23" s="105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</x:row>
    <x:row r="24" ht="15.75" customHeight="1">
      <x:c r="A24" s="1"/>
      <x:c r="B24" s="105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</x:row>
    <x:row r="25" ht="15.75" customHeight="1">
      <x:c r="A25" s="1"/>
      <x:c r="B25" s="105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  <x:c r="CG25" s="1"/>
    </x:row>
    <x:row r="26" ht="15.75" customHeight="1">
      <x:c r="A26" s="1"/>
      <x:c r="B26" s="105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  <x:c r="CG26" s="1"/>
    </x:row>
    <x:row r="27" ht="15.75" customHeight="1">
      <x:c r="A27" s="1"/>
      <x:c r="B27" s="105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</x:row>
    <x:row r="28" ht="15.75" customHeight="1">
      <x:c r="A28" s="1"/>
      <x:c r="B28" s="105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</x:row>
    <x:row r="29" ht="15.75" customHeight="1">
      <x:c r="A29" s="1"/>
      <x:c r="B29" s="105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  <x:c r="CG29" s="1"/>
    </x:row>
    <x:row r="30" ht="15.75" customHeight="1">
      <x:c r="A30" s="1"/>
      <x:c r="B30" s="105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</x:row>
    <x:row r="31" ht="15.75" customHeight="1">
      <x:c r="A31" s="1"/>
      <x:c r="B31" s="105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</x:row>
    <x:row r="32" ht="15.75" customHeight="1">
      <x:c r="A32" s="1"/>
      <x:c r="B32" s="105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</x:row>
    <x:row r="33" ht="15.75" customHeight="1">
      <x:c r="A33" s="1"/>
      <x:c r="B33" s="105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</x:row>
    <x:row r="34" ht="15.75" customHeight="1">
      <x:c r="A34" s="1"/>
      <x:c r="B34" s="105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</x:row>
    <x:row r="35" ht="15.75" customHeight="1">
      <x:c r="A35" s="1"/>
      <x:c r="B35" s="105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  <x:c r="CG35" s="1"/>
    </x:row>
    <x:row r="36" ht="15.75" customHeight="1">
      <x:c r="A36" s="1"/>
      <x:c r="B36" s="105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</x:row>
    <x:row r="37" ht="15.75" customHeight="1">
      <x:c r="A37" s="1"/>
      <x:c r="B37" s="105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</x:row>
    <x:row r="38" ht="15.75" customHeight="1">
      <x:c r="A38" s="1"/>
      <x:c r="B38" s="105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  <x:c r="CG38" s="1"/>
    </x:row>
    <x:row r="39" ht="15.75" customHeight="1">
      <x:c r="A39" s="1"/>
      <x:c r="B39" s="105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  <x:c r="CG39" s="1"/>
    </x:row>
    <x:row r="40" ht="15.75" customHeight="1">
      <x:c r="A40" s="1"/>
      <x:c r="B40" s="105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  <x:c r="CG40" s="1"/>
    </x:row>
    <x:row r="41" ht="15.75" customHeight="1">
      <x:c r="A41" s="1"/>
      <x:c r="B41" s="105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</x:row>
    <x:row r="42" ht="15.75" customHeight="1">
      <x:c r="A42" s="1"/>
      <x:c r="B42" s="105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</x:row>
    <x:row r="43" ht="15.75" customHeight="1">
      <x:c r="A43" s="1"/>
      <x:c r="B43" s="105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</x:row>
    <x:row r="44" ht="15.75" customHeight="1">
      <x:c r="A44" s="1"/>
      <x:c r="B44" s="105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</x:row>
    <x:row r="45" ht="15.75" customHeight="1">
      <x:c r="A45" s="1"/>
      <x:c r="B45" s="105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  <x:c r="CG45" s="1"/>
    </x:row>
    <x:row r="46" ht="15.75" customHeight="1">
      <x:c r="A46" s="1"/>
      <x:c r="B46" s="105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</x:row>
    <x:row r="47" ht="15.75" customHeight="1">
      <x:c r="A47" s="1"/>
      <x:c r="B47" s="105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</x:row>
    <x:row r="48" ht="15.75" customHeight="1">
      <x:c r="A48" s="1"/>
      <x:c r="B48" s="105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  <x:c r="CG48" s="1"/>
    </x:row>
    <x:row r="49" ht="15.75" customHeight="1">
      <x:c r="A49" s="1"/>
      <x:c r="B49" s="105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</x:row>
    <x:row r="50" ht="15.75" customHeight="1">
      <x:c r="A50" s="1"/>
      <x:c r="B50" s="105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</x:row>
    <x:row r="51" ht="15.75" customHeight="1">
      <x:c r="A51" s="1"/>
      <x:c r="B51" s="105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</x:row>
    <x:row r="52" ht="15.75" customHeight="1">
      <x:c r="A52" s="1"/>
      <x:c r="B52" s="105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</x:row>
    <x:row r="53" ht="15.75" customHeight="1">
      <x:c r="A53" s="1"/>
      <x:c r="B53" s="105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</x:row>
    <x:row r="54" ht="15.75" customHeight="1">
      <x:c r="A54" s="1"/>
      <x:c r="B54" s="105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</x:row>
    <x:row r="55" ht="15.75" customHeight="1">
      <x:c r="A55" s="1"/>
      <x:c r="B55" s="105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</x:row>
    <x:row r="56" ht="15.75" customHeight="1">
      <x:c r="A56" s="1"/>
      <x:c r="B56" s="105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</x:row>
    <x:row r="57" ht="15.75" customHeight="1">
      <x:c r="A57" s="1"/>
      <x:c r="B57" s="105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</x:row>
    <x:row r="58" ht="15.75" customHeight="1">
      <x:c r="A58" s="1"/>
      <x:c r="B58" s="105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  <x:c r="CG58" s="1"/>
    </x:row>
    <x:row r="59" ht="15.75" customHeight="1">
      <x:c r="A59" s="1"/>
      <x:c r="B59" s="105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</x:row>
    <x:row r="60" ht="15.75" customHeight="1">
      <x:c r="A60" s="1"/>
      <x:c r="B60" s="105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</x:row>
    <x:row r="61" ht="15.75" customHeight="1">
      <x:c r="A61" s="1"/>
      <x:c r="B61" s="105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  <x:c r="CG61" s="1"/>
    </x:row>
    <x:row r="62" ht="15.75" customHeight="1">
      <x:c r="A62" s="1"/>
      <x:c r="B62" s="105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  <x:c r="CG62" s="1"/>
    </x:row>
    <x:row r="63" ht="15.75" customHeight="1">
      <x:c r="A63" s="1"/>
      <x:c r="B63" s="105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</x:row>
    <x:row r="64" ht="15.75" customHeight="1">
      <x:c r="A64" s="1"/>
      <x:c r="B64" s="105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</x:row>
    <x:row r="65" ht="15.75" customHeight="1">
      <x:c r="A65" s="1"/>
      <x:c r="B65" s="105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</x:row>
    <x:row r="66" ht="15.75" customHeight="1">
      <x:c r="A66" s="1"/>
      <x:c r="B66" s="105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  <x:c r="CG66" s="1"/>
    </x:row>
    <x:row r="67" ht="15.75" customHeight="1">
      <x:c r="A67" s="1"/>
      <x:c r="B67" s="105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</x:row>
    <x:row r="68" ht="15.75" customHeight="1">
      <x:c r="A68" s="1"/>
      <x:c r="B68" s="105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</x:row>
    <x:row r="69" ht="15.75" customHeight="1">
      <x:c r="A69" s="1"/>
      <x:c r="B69" s="105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</x:row>
    <x:row r="70" ht="15.75" customHeight="1">
      <x:c r="A70" s="1"/>
      <x:c r="B70" s="105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  <x:c r="CG70" s="1"/>
    </x:row>
    <x:row r="71" ht="15.75" customHeight="1">
      <x:c r="A71" s="1"/>
      <x:c r="B71" s="105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</x:row>
    <x:row r="72" ht="15.75" customHeight="1">
      <x:c r="A72" s="1"/>
      <x:c r="B72" s="105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</x:row>
    <x:row r="73" ht="15.75" customHeight="1">
      <x:c r="A73" s="1"/>
      <x:c r="B73" s="105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</x:row>
    <x:row r="74" ht="15.75" customHeight="1">
      <x:c r="A74" s="1"/>
      <x:c r="B74" s="105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  <x:c r="CG74" s="1"/>
    </x:row>
    <x:row r="75" ht="15.75" customHeight="1">
      <x:c r="A75" s="1"/>
      <x:c r="B75" s="105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</x:row>
    <x:row r="76" ht="15.75" customHeight="1">
      <x:c r="A76" s="1"/>
      <x:c r="B76" s="105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  <x:c r="CG76" s="1"/>
    </x:row>
    <x:row r="77" ht="15.75" customHeight="1">
      <x:c r="A77" s="1"/>
      <x:c r="B77" s="105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</x:row>
    <x:row r="78" ht="15.75" customHeight="1">
      <x:c r="A78" s="1"/>
      <x:c r="B78" s="105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</x:row>
    <x:row r="79" ht="15.75" customHeight="1">
      <x:c r="A79" s="1"/>
      <x:c r="B79" s="105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</x:row>
    <x:row r="80" ht="15.75" customHeight="1">
      <x:c r="A80" s="1"/>
      <x:c r="B80" s="105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</x:row>
    <x:row r="81" ht="15.75" customHeight="1">
      <x:c r="A81" s="1"/>
      <x:c r="B81" s="105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</x:row>
    <x:row r="82" ht="15.75" customHeight="1">
      <x:c r="A82" s="1"/>
      <x:c r="B82" s="105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</x:row>
    <x:row r="83" ht="15.75" customHeight="1">
      <x:c r="A83" s="1"/>
      <x:c r="B83" s="105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</x:row>
    <x:row r="84" ht="15.75" customHeight="1">
      <x:c r="A84" s="1"/>
      <x:c r="B84" s="105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  <x:c r="CG84" s="1"/>
    </x:row>
    <x:row r="85" ht="15.75" customHeight="1">
      <x:c r="A85" s="1"/>
      <x:c r="B85" s="105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</x:row>
    <x:row r="86" ht="15.75" customHeight="1">
      <x:c r="A86" s="1"/>
      <x:c r="B86" s="105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</x:row>
    <x:row r="87" ht="15.75" customHeight="1">
      <x:c r="A87" s="1"/>
      <x:c r="B87" s="105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</x:row>
    <x:row r="88" ht="15.75" customHeight="1">
      <x:c r="A88" s="1"/>
      <x:c r="B88" s="105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  <x:c r="CG88" s="1"/>
    </x:row>
    <x:row r="89" ht="15.75" customHeight="1">
      <x:c r="A89" s="1"/>
      <x:c r="B89" s="105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  <x:c r="CG89" s="1"/>
    </x:row>
    <x:row r="90" ht="15.75" customHeight="1">
      <x:c r="A90" s="1"/>
      <x:c r="B90" s="105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  <x:c r="CG90" s="1"/>
    </x:row>
    <x:row r="91" ht="15.75" customHeight="1">
      <x:c r="A91" s="1"/>
      <x:c r="B91" s="105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</x:row>
    <x:row r="92" ht="15.75" customHeight="1">
      <x:c r="A92" s="1"/>
      <x:c r="B92" s="105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</x:row>
    <x:row r="93" ht="15.75" customHeight="1">
      <x:c r="A93" s="1"/>
      <x:c r="B93" s="105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</x:row>
    <x:row r="94" ht="15.75" customHeight="1">
      <x:c r="A94" s="1"/>
      <x:c r="B94" s="105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</x:row>
    <x:row r="95" ht="15.75" customHeight="1">
      <x:c r="A95" s="1"/>
      <x:c r="B95" s="105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  <x:c r="CG95" s="1"/>
    </x:row>
    <x:row r="96" ht="15.75" customHeight="1">
      <x:c r="A96" s="1"/>
      <x:c r="B96" s="105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  <x:c r="CG96" s="1"/>
    </x:row>
    <x:row r="97" ht="15.75" customHeight="1">
      <x:c r="A97" s="1"/>
      <x:c r="B97" s="105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</x:row>
    <x:row r="98" ht="15.75" customHeight="1">
      <x:c r="A98" s="1"/>
      <x:c r="B98" s="105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</x:row>
    <x:row r="99" ht="15.75" customHeight="1">
      <x:c r="A99" s="1"/>
      <x:c r="B99" s="105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  <x:c r="CG99" s="1"/>
    </x:row>
    <x:row r="100" ht="15.75" customHeight="1">
      <x:c r="A100" s="1"/>
      <x:c r="B100" s="105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</x:row>
    <x:row r="101" ht="15.75" customHeight="1">
      <x:c r="A101" s="1"/>
      <x:c r="B101" s="105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  <x:c r="CG101" s="1"/>
    </x:row>
    <x:row r="102" ht="15.75" customHeight="1">
      <x:c r="A102" s="1"/>
      <x:c r="B102" s="105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</x:row>
    <x:row r="103" ht="15.75" customHeight="1">
      <x:c r="A103" s="1"/>
      <x:c r="B103" s="105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</x:row>
    <x:row r="104" ht="15.75" customHeight="1">
      <x:c r="A104" s="1"/>
      <x:c r="B104" s="105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</x:row>
    <x:row r="105" ht="15.75" customHeight="1">
      <x:c r="A105" s="1"/>
      <x:c r="B105" s="105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</x:row>
    <x:row r="106" ht="15.75" customHeight="1">
      <x:c r="A106" s="1"/>
      <x:c r="B106" s="105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</x:row>
    <x:row r="107" ht="15.75" customHeight="1">
      <x:c r="A107" s="1"/>
      <x:c r="B107" s="105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</x:row>
    <x:row r="108" ht="15.75" customHeight="1">
      <x:c r="A108" s="1"/>
      <x:c r="B108" s="105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</x:row>
    <x:row r="109" ht="15.75" customHeight="1">
      <x:c r="A109" s="1"/>
      <x:c r="B109" s="105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</x:row>
    <x:row r="110" ht="15.75" customHeight="1">
      <x:c r="A110" s="1"/>
      <x:c r="B110" s="105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  <x:c r="CG110" s="1"/>
    </x:row>
    <x:row r="111" ht="15.75" customHeight="1">
      <x:c r="A111" s="1"/>
      <x:c r="B111" s="105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  <x:c r="CG111" s="1"/>
    </x:row>
    <x:row r="112" ht="15.75" customHeight="1">
      <x:c r="A112" s="1"/>
      <x:c r="B112" s="105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  <x:c r="CG112" s="1"/>
    </x:row>
    <x:row r="113" ht="15.75" customHeight="1">
      <x:c r="A113" s="1"/>
      <x:c r="B113" s="105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  <x:c r="CG113" s="1"/>
    </x:row>
    <x:row r="114" ht="15.75" customHeight="1">
      <x:c r="A114" s="1"/>
      <x:c r="B114" s="105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</x:row>
    <x:row r="115" ht="15.75" customHeight="1">
      <x:c r="A115" s="1"/>
      <x:c r="B115" s="105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  <x:c r="CG115" s="1"/>
    </x:row>
    <x:row r="116" ht="15.75" customHeight="1">
      <x:c r="A116" s="1"/>
      <x:c r="B116" s="105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  <x:c r="CG116" s="1"/>
    </x:row>
    <x:row r="117" ht="15.75" customHeight="1">
      <x:c r="A117" s="1"/>
      <x:c r="B117" s="105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</x:row>
    <x:row r="118" ht="15.75" customHeight="1">
      <x:c r="A118" s="1"/>
      <x:c r="B118" s="105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</x:row>
    <x:row r="119" ht="15.75" customHeight="1">
      <x:c r="A119" s="1"/>
      <x:c r="B119" s="105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</x:row>
    <x:row r="120" ht="15.75" customHeight="1">
      <x:c r="A120" s="1"/>
      <x:c r="B120" s="105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  <x:c r="CG120" s="1"/>
    </x:row>
    <x:row r="121" ht="15.75" customHeight="1">
      <x:c r="A121" s="1"/>
      <x:c r="B121" s="105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</x:row>
    <x:row r="122" ht="15.75" customHeight="1">
      <x:c r="A122" s="1"/>
      <x:c r="B122" s="105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  <x:c r="CG122" s="1"/>
    </x:row>
    <x:row r="123" ht="15.75" customHeight="1">
      <x:c r="A123" s="1"/>
      <x:c r="B123" s="105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</x:row>
    <x:row r="124" ht="15.75" customHeight="1">
      <x:c r="A124" s="1"/>
      <x:c r="B124" s="105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  <x:c r="CG124" s="1"/>
    </x:row>
    <x:row r="125" ht="15.75" customHeight="1">
      <x:c r="A125" s="1"/>
      <x:c r="B125" s="105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</x:row>
    <x:row r="126" ht="15.75" customHeight="1">
      <x:c r="A126" s="1"/>
      <x:c r="B126" s="105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</x:row>
    <x:row r="127" ht="15.75" customHeight="1">
      <x:c r="A127" s="1"/>
      <x:c r="B127" s="105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</x:row>
    <x:row r="128" ht="15.75" customHeight="1">
      <x:c r="A128" s="1"/>
      <x:c r="B128" s="105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  <x:c r="CG128" s="1"/>
    </x:row>
    <x:row r="129" ht="15.75" customHeight="1">
      <x:c r="A129" s="1"/>
      <x:c r="B129" s="105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  <x:c r="CG129" s="1"/>
    </x:row>
    <x:row r="130" ht="15.75" customHeight="1">
      <x:c r="A130" s="1"/>
      <x:c r="B130" s="105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  <x:c r="CG130" s="1"/>
    </x:row>
    <x:row r="131" ht="15.75" customHeight="1">
      <x:c r="A131" s="1"/>
      <x:c r="B131" s="105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  <x:c r="CG131" s="1"/>
    </x:row>
    <x:row r="132" ht="15.75" customHeight="1">
      <x:c r="A132" s="1"/>
      <x:c r="B132" s="105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  <x:c r="CG132" s="1"/>
    </x:row>
    <x:row r="133" ht="15.75" customHeight="1">
      <x:c r="A133" s="1"/>
      <x:c r="B133" s="105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  <x:c r="CG133" s="1"/>
    </x:row>
    <x:row r="134" ht="15.75" customHeight="1">
      <x:c r="A134" s="1"/>
      <x:c r="B134" s="105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  <x:c r="CG134" s="1"/>
    </x:row>
    <x:row r="135" ht="15.75" customHeight="1">
      <x:c r="A135" s="1"/>
      <x:c r="B135" s="105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</x:row>
    <x:row r="136" ht="15.75" customHeight="1">
      <x:c r="A136" s="1"/>
      <x:c r="B136" s="105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</x:row>
    <x:row r="137" ht="15.75" customHeight="1">
      <x:c r="A137" s="1"/>
      <x:c r="B137" s="105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</x:row>
    <x:row r="138" ht="15.75" customHeight="1">
      <x:c r="A138" s="1"/>
      <x:c r="B138" s="105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</x:row>
    <x:row r="139" ht="15.75" customHeight="1">
      <x:c r="A139" s="1"/>
      <x:c r="B139" s="105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</x:row>
    <x:row r="140" ht="15.75" customHeight="1">
      <x:c r="A140" s="1"/>
      <x:c r="B140" s="105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</x:row>
    <x:row r="141" ht="15.75" customHeight="1">
      <x:c r="A141" s="1"/>
      <x:c r="B141" s="105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  <x:c r="CG141" s="1"/>
    </x:row>
    <x:row r="142" ht="15.75" customHeight="1">
      <x:c r="A142" s="1"/>
      <x:c r="B142" s="105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</x:row>
    <x:row r="143" ht="15.75" customHeight="1">
      <x:c r="A143" s="1"/>
      <x:c r="B143" s="105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</x:row>
    <x:row r="144" ht="15.75" customHeight="1">
      <x:c r="A144" s="1"/>
      <x:c r="B144" s="105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</x:row>
    <x:row r="145" ht="15.75" customHeight="1">
      <x:c r="A145" s="1"/>
      <x:c r="B145" s="105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</x:row>
    <x:row r="146" ht="15.75" customHeight="1">
      <x:c r="A146" s="1"/>
      <x:c r="B146" s="105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  <x:c r="CG146" s="1"/>
    </x:row>
    <x:row r="147" ht="15.75" customHeight="1">
      <x:c r="A147" s="1"/>
      <x:c r="B147" s="105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</x:row>
    <x:row r="148" ht="15.75" customHeight="1">
      <x:c r="A148" s="1"/>
      <x:c r="B148" s="105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  <x:c r="CG148" s="1"/>
    </x:row>
    <x:row r="149" ht="15.75" customHeight="1">
      <x:c r="A149" s="1"/>
      <x:c r="B149" s="105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</x:row>
    <x:row r="150" ht="15.75" customHeight="1">
      <x:c r="A150" s="1"/>
      <x:c r="B150" s="105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</x:row>
    <x:row r="151" ht="15.75" customHeight="1">
      <x:c r="A151" s="1"/>
      <x:c r="B151" s="105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  <x:c r="CG151" s="1"/>
    </x:row>
    <x:row r="152" ht="15.75" customHeight="1">
      <x:c r="A152" s="1"/>
      <x:c r="B152" s="105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</x:row>
    <x:row r="153" ht="15.75" customHeight="1">
      <x:c r="A153" s="1"/>
      <x:c r="B153" s="105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</x:row>
    <x:row r="154" ht="15.75" customHeight="1">
      <x:c r="A154" s="1"/>
      <x:c r="B154" s="105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</x:row>
    <x:row r="155" ht="15.75" customHeight="1">
      <x:c r="A155" s="1"/>
      <x:c r="B155" s="105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</x:row>
    <x:row r="156" ht="15.75" customHeight="1">
      <x:c r="A156" s="1"/>
      <x:c r="B156" s="105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  <x:c r="CG156" s="1"/>
    </x:row>
    <x:row r="157" ht="15.75" customHeight="1">
      <x:c r="A157" s="1"/>
      <x:c r="B157" s="105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  <x:c r="CG157" s="1"/>
    </x:row>
    <x:row r="158" ht="15.75" customHeight="1">
      <x:c r="A158" s="1"/>
      <x:c r="B158" s="105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</x:row>
    <x:row r="159" ht="15.75" customHeight="1">
      <x:c r="A159" s="1"/>
      <x:c r="B159" s="105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</x:row>
    <x:row r="160" ht="15.75" customHeight="1">
      <x:c r="A160" s="1"/>
      <x:c r="B160" s="105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</x:row>
    <x:row r="161" ht="15.75" customHeight="1">
      <x:c r="A161" s="1"/>
      <x:c r="B161" s="105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  <x:c r="CG161" s="1"/>
    </x:row>
    <x:row r="162" ht="15.75" customHeight="1">
      <x:c r="A162" s="1"/>
      <x:c r="B162" s="105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</x:row>
    <x:row r="163" ht="15.75" customHeight="1">
      <x:c r="A163" s="1"/>
      <x:c r="B163" s="105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</x:row>
    <x:row r="164" ht="15.75" customHeight="1">
      <x:c r="A164" s="1"/>
      <x:c r="B164" s="105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  <x:c r="CG164" s="1"/>
    </x:row>
    <x:row r="165" ht="15.75" customHeight="1">
      <x:c r="A165" s="1"/>
      <x:c r="B165" s="105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</x:row>
    <x:row r="166" ht="15.75" customHeight="1">
      <x:c r="A166" s="1"/>
      <x:c r="B166" s="105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</x:row>
    <x:row r="167" ht="15.75" customHeight="1">
      <x:c r="A167" s="1"/>
      <x:c r="B167" s="105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</x:row>
    <x:row r="168" ht="15.75" customHeight="1">
      <x:c r="A168" s="1"/>
      <x:c r="B168" s="105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  <x:c r="CG168" s="1"/>
    </x:row>
    <x:row r="169" ht="15.75" customHeight="1">
      <x:c r="A169" s="1"/>
      <x:c r="B169" s="105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  <x:c r="CG169" s="1"/>
    </x:row>
    <x:row r="170" ht="15.75" customHeight="1">
      <x:c r="A170" s="1"/>
      <x:c r="B170" s="105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  <x:c r="CG170" s="1"/>
    </x:row>
    <x:row r="171" ht="15.75" customHeight="1">
      <x:c r="A171" s="1"/>
      <x:c r="B171" s="105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</x:row>
    <x:row r="172" ht="15.75" customHeight="1">
      <x:c r="A172" s="1"/>
      <x:c r="B172" s="105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  <x:c r="CG172" s="1"/>
    </x:row>
    <x:row r="173" ht="15.75" customHeight="1">
      <x:c r="A173" s="1"/>
      <x:c r="B173" s="105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</x:row>
    <x:row r="174" ht="15.75" customHeight="1">
      <x:c r="A174" s="1"/>
      <x:c r="B174" s="105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</x:row>
    <x:row r="175" ht="15.75" customHeight="1">
      <x:c r="A175" s="1"/>
      <x:c r="B175" s="105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</x:row>
    <x:row r="176" ht="15.75" customHeight="1">
      <x:c r="A176" s="1"/>
      <x:c r="B176" s="105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</x:row>
    <x:row r="177" ht="15.75" customHeight="1">
      <x:c r="A177" s="1"/>
      <x:c r="B177" s="105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</x:row>
    <x:row r="178" ht="15.75" customHeight="1">
      <x:c r="A178" s="1"/>
      <x:c r="B178" s="105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</x:row>
    <x:row r="179" ht="15.75" customHeight="1">
      <x:c r="A179" s="1"/>
      <x:c r="B179" s="105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</x:row>
    <x:row r="180" ht="15.75" customHeight="1">
      <x:c r="A180" s="1"/>
      <x:c r="B180" s="105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</x:row>
    <x:row r="181" ht="15.75" customHeight="1">
      <x:c r="A181" s="1"/>
      <x:c r="B181" s="105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  <x:c r="CG181" s="1"/>
    </x:row>
    <x:row r="182" ht="15.75" customHeight="1">
      <x:c r="A182" s="1"/>
      <x:c r="B182" s="105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</x:row>
    <x:row r="183" ht="15.75" customHeight="1">
      <x:c r="A183" s="1"/>
      <x:c r="B183" s="105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</x:row>
    <x:row r="184" ht="15.75" customHeight="1">
      <x:c r="A184" s="1"/>
      <x:c r="B184" s="105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  <x:c r="CG184" s="1"/>
    </x:row>
    <x:row r="185" ht="15.75" customHeight="1">
      <x:c r="A185" s="1"/>
      <x:c r="B185" s="105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</x:row>
    <x:row r="186" ht="15.75" customHeight="1">
      <x:c r="A186" s="1"/>
      <x:c r="B186" s="105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  <x:c r="CG186" s="1"/>
    </x:row>
    <x:row r="187" ht="15.75" customHeight="1">
      <x:c r="A187" s="1"/>
      <x:c r="B187" s="105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  <x:c r="CG187" s="1"/>
    </x:row>
    <x:row r="188" ht="15.75" customHeight="1">
      <x:c r="A188" s="1"/>
      <x:c r="B188" s="105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</x:row>
    <x:row r="189" ht="15.75" customHeight="1">
      <x:c r="A189" s="1"/>
      <x:c r="B189" s="105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</x:row>
    <x:row r="190" ht="15.75" customHeight="1">
      <x:c r="A190" s="1"/>
      <x:c r="B190" s="105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</x:row>
    <x:row r="191" ht="15.75" customHeight="1">
      <x:c r="A191" s="1"/>
      <x:c r="B191" s="105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  <x:c r="CG191" s="1"/>
    </x:row>
    <x:row r="192" ht="15.75" customHeight="1">
      <x:c r="A192" s="1"/>
      <x:c r="B192" s="105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  <x:c r="CG192" s="1"/>
    </x:row>
    <x:row r="193" ht="15.75" customHeight="1">
      <x:c r="A193" s="1"/>
      <x:c r="B193" s="105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</x:row>
    <x:row r="194" ht="15.75" customHeight="1">
      <x:c r="A194" s="1"/>
      <x:c r="B194" s="105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</x:row>
    <x:row r="195" ht="15.75" customHeight="1">
      <x:c r="A195" s="1"/>
      <x:c r="B195" s="105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</x:row>
    <x:row r="196" ht="15.75" customHeight="1">
      <x:c r="A196" s="1"/>
      <x:c r="B196" s="105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</x:row>
    <x:row r="197" ht="15.75" customHeight="1">
      <x:c r="A197" s="1"/>
      <x:c r="B197" s="105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</x:row>
    <x:row r="198" ht="15.75" customHeight="1">
      <x:c r="A198" s="1"/>
      <x:c r="B198" s="105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  <x:c r="CG198" s="1"/>
    </x:row>
    <x:row r="199" ht="15.75" customHeight="1">
      <x:c r="A199" s="1"/>
      <x:c r="B199" s="105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</x:row>
    <x:row r="200" ht="15.75" customHeight="1">
      <x:c r="A200" s="1"/>
      <x:c r="B200" s="105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</x:row>
    <x:row r="201" ht="15.75" customHeight="1">
      <x:c r="A201" s="1"/>
      <x:c r="B201" s="105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</x:row>
    <x:row r="202" ht="15.75" customHeight="1">
      <x:c r="A202" s="1"/>
      <x:c r="B202" s="105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</x:row>
    <x:row r="203" ht="15.75" customHeight="1">
      <x:c r="A203" s="1"/>
      <x:c r="B203" s="105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</x:row>
    <x:row r="204" ht="15.75" customHeight="1">
      <x:c r="A204" s="1"/>
      <x:c r="B204" s="105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</x:row>
    <x:row r="205" ht="15.75" customHeight="1">
      <x:c r="A205" s="1"/>
      <x:c r="B205" s="105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</x:row>
    <x:row r="206" ht="15.75" customHeight="1">
      <x:c r="A206" s="1"/>
      <x:c r="B206" s="105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</x:row>
    <x:row r="207" ht="15.75" customHeight="1">
      <x:c r="A207" s="1"/>
      <x:c r="B207" s="105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</x:row>
    <x:row r="208" ht="15.75" customHeight="1">
      <x:c r="A208" s="1"/>
      <x:c r="B208" s="105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  <x:c r="CG208" s="1"/>
    </x:row>
    <x:row r="209" ht="15.75" customHeight="1">
      <x:c r="A209" s="1"/>
      <x:c r="B209" s="105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  <x:c r="CG209" s="1"/>
    </x:row>
    <x:row r="210" ht="15.75" customHeight="1">
      <x:c r="A210" s="1"/>
      <x:c r="B210" s="105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  <x:c r="CG210" s="1"/>
    </x:row>
    <x:row r="211" ht="15.75" customHeight="1">
      <x:c r="A211" s="1"/>
      <x:c r="B211" s="105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  <x:c r="CG211" s="1"/>
    </x:row>
    <x:row r="212" ht="15.75" customHeight="1">
      <x:c r="A212" s="1"/>
      <x:c r="B212" s="105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</x:row>
    <x:row r="213" ht="15.75" customHeight="1">
      <x:c r="A213" s="1"/>
      <x:c r="B213" s="105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  <x:c r="CG213" s="1"/>
    </x:row>
    <x:row r="214" ht="15.75" customHeight="1">
      <x:c r="A214" s="1"/>
      <x:c r="B214" s="105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  <x:c r="CG214" s="1"/>
    </x:row>
    <x:row r="215" ht="15.75" customHeight="1">
      <x:c r="A215" s="1"/>
      <x:c r="B215" s="105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  <x:c r="CG215" s="1"/>
    </x:row>
    <x:row r="216" ht="15.75" customHeight="1">
      <x:c r="A216" s="1"/>
      <x:c r="B216" s="105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  <x:c r="CG216" s="1"/>
    </x:row>
    <x:row r="217" ht="15.75" customHeight="1">
      <x:c r="A217" s="1"/>
      <x:c r="B217" s="105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  <x:c r="CG217" s="1"/>
    </x:row>
    <x:row r="218" ht="15.75" customHeight="1">
      <x:c r="A218" s="1"/>
      <x:c r="B218" s="105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  <x:c r="CG218" s="1"/>
    </x:row>
    <x:row r="219" ht="15.75" customHeight="1">
      <x:c r="A219" s="1"/>
      <x:c r="B219" s="105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  <x:c r="CG219" s="1"/>
    </x:row>
    <x:row r="220" ht="15.75" customHeight="1">
      <x:c r="A220" s="1"/>
      <x:c r="B220" s="105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  <x:c r="CG220" s="1"/>
    </x:row>
    <x:row r="221" ht="15.75" customHeight="1">
      <x:c r="A221" s="1"/>
      <x:c r="B221" s="105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  <x:c r="CG221" s="1"/>
    </x:row>
    <x:row r="222" ht="15.75" customHeight="1">
      <x:c r="A222" s="1"/>
      <x:c r="B222" s="105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  <x:c r="CG222" s="1"/>
    </x:row>
    <x:row r="223" ht="15.75" customHeight="1">
      <x:c r="A223" s="1"/>
      <x:c r="B223" s="105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  <x:c r="CG223" s="1"/>
    </x:row>
    <x:row r="224" ht="15.75" customHeight="1">
      <x:c r="A224" s="1"/>
      <x:c r="B224" s="105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  <x:c r="CG224" s="1"/>
    </x:row>
    <x:row r="225" ht="15.75" customHeight="1">
      <x:c r="A225" s="1"/>
      <x:c r="B225" s="105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  <x:c r="CG225" s="1"/>
    </x:row>
    <x:row r="226" ht="15.75" customHeight="1">
      <x:c r="A226" s="1"/>
      <x:c r="B226" s="105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  <x:c r="CG226" s="1"/>
    </x:row>
    <x:row r="227" ht="15.75" customHeight="1">
      <x:c r="A227" s="1"/>
      <x:c r="B227" s="105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  <x:c r="CG227" s="1"/>
    </x:row>
    <x:row r="228" ht="15.75" customHeight="1">
      <x:c r="A228" s="1"/>
      <x:c r="B228" s="105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  <x:c r="CG228" s="1"/>
    </x:row>
    <x:row r="229" ht="15.75" customHeight="1">
      <x:c r="A229" s="1"/>
      <x:c r="B229" s="105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  <x:c r="CG229" s="1"/>
    </x:row>
    <x:row r="230" ht="15.75" customHeight="1">
      <x:c r="A230" s="1"/>
      <x:c r="B230" s="105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  <x:c r="CG230" s="1"/>
    </x:row>
    <x:row r="231" ht="15.75" customHeight="1">
      <x:c r="A231" s="1"/>
      <x:c r="B231" s="105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  <x:c r="CG231" s="1"/>
    </x:row>
    <x:row r="232" ht="15.75" customHeight="1">
      <x:c r="A232" s="1"/>
      <x:c r="B232" s="105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  <x:c r="CG232" s="1"/>
    </x:row>
    <x:row r="233" ht="15.75" customHeight="1">
      <x:c r="A233" s="1"/>
      <x:c r="B233" s="105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  <x:c r="CG233" s="1"/>
    </x:row>
    <x:row r="234" ht="15.75" customHeight="1">
      <x:c r="A234" s="1"/>
      <x:c r="B234" s="105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  <x:c r="CG234" s="1"/>
    </x:row>
    <x:row r="235" ht="15.75" customHeight="1">
      <x:c r="A235" s="1"/>
      <x:c r="B235" s="105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  <x:c r="CG235" s="1"/>
    </x:row>
    <x:row r="236" ht="15.75" customHeight="1">
      <x:c r="A236" s="1"/>
      <x:c r="B236" s="105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  <x:c r="CG236" s="1"/>
    </x:row>
    <x:row r="237" ht="15.75" customHeight="1">
      <x:c r="A237" s="1"/>
      <x:c r="B237" s="105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  <x:c r="CG237" s="1"/>
    </x:row>
    <x:row r="238" ht="15.75" customHeight="1">
      <x:c r="A238" s="1"/>
      <x:c r="B238" s="105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  <x:c r="CG238" s="1"/>
    </x:row>
    <x:row r="239" ht="15.75" customHeight="1">
      <x:c r="A239" s="1"/>
      <x:c r="B239" s="105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</x:row>
    <x:row r="240" ht="15.75" customHeight="1">
      <x:c r="A240" s="1"/>
      <x:c r="B240" s="105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</x:row>
    <x:row r="241" ht="15.75" customHeight="1">
      <x:c r="A241" s="1"/>
      <x:c r="B241" s="105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  <x:c r="CG241" s="1"/>
    </x:row>
    <x:row r="242" ht="15.75" customHeight="1">
      <x:c r="A242" s="1"/>
      <x:c r="B242" s="105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</x:row>
    <x:row r="243" ht="15.75" customHeight="1">
      <x:c r="A243" s="1"/>
      <x:c r="B243" s="105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  <x:c r="CG243" s="1"/>
    </x:row>
    <x:row r="244" ht="15.75" customHeight="1">
      <x:c r="A244" s="1"/>
      <x:c r="B244" s="105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  <x:c r="CG244" s="1"/>
    </x:row>
    <x:row r="245" ht="15.75" customHeight="1">
      <x:c r="A245" s="1"/>
      <x:c r="B245" s="105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  <x:c r="CG245" s="1"/>
    </x:row>
    <x:row r="246" ht="15.75" customHeight="1">
      <x:c r="A246" s="1"/>
      <x:c r="B246" s="105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  <x:c r="CG246" s="1"/>
    </x:row>
    <x:row r="247" ht="15.75" customHeight="1">
      <x:c r="A247" s="1"/>
      <x:c r="B247" s="105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  <x:c r="CG247" s="1"/>
    </x:row>
    <x:row r="248" ht="15.75" customHeight="1">
      <x:c r="A248" s="1"/>
      <x:c r="B248" s="105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  <x:c r="CG248" s="1"/>
    </x:row>
    <x:row r="249" ht="15.75" customHeight="1">
      <x:c r="A249" s="1"/>
      <x:c r="B249" s="105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  <x:c r="CG249" s="1"/>
    </x:row>
    <x:row r="250" ht="15.75" customHeight="1">
      <x:c r="A250" s="1"/>
      <x:c r="B250" s="105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  <x:c r="CG250" s="1"/>
    </x:row>
    <x:row r="251" ht="15.75" customHeight="1">
      <x:c r="A251" s="1"/>
      <x:c r="B251" s="105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  <x:c r="CG251" s="1"/>
    </x:row>
    <x:row r="252" ht="15.75" customHeight="1">
      <x:c r="A252" s="1"/>
      <x:c r="B252" s="105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  <x:c r="CG252" s="1"/>
    </x:row>
    <x:row r="253" ht="15.75" customHeight="1">
      <x:c r="A253" s="1"/>
      <x:c r="B253" s="105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  <x:c r="CG253" s="1"/>
    </x:row>
    <x:row r="254" ht="15.75" customHeight="1">
      <x:c r="A254" s="1"/>
      <x:c r="B254" s="105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  <x:c r="CG254" s="1"/>
    </x:row>
    <x:row r="255" ht="15.75" customHeight="1">
      <x:c r="A255" s="1"/>
      <x:c r="B255" s="105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</x:row>
    <x:row r="256" ht="15.75" customHeight="1">
      <x:c r="A256" s="1"/>
      <x:c r="B256" s="105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</x:row>
    <x:row r="257" ht="15.75" customHeight="1">
      <x:c r="A257" s="1"/>
      <x:c r="B257" s="105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</x:row>
    <x:row r="258" ht="15.75" customHeight="1">
      <x:c r="A258" s="1"/>
      <x:c r="B258" s="105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</x:row>
    <x:row r="259" ht="15.75" customHeight="1">
      <x:c r="A259" s="1"/>
      <x:c r="B259" s="105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  <x:c r="CG259" s="1"/>
    </x:row>
    <x:row r="260" ht="15.75" customHeight="1">
      <x:c r="A260" s="1"/>
      <x:c r="B260" s="105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  <x:c r="CG260" s="1"/>
    </x:row>
    <x:row r="261" ht="15.75" customHeight="1">
      <x:c r="A261" s="1"/>
      <x:c r="B261" s="105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  <x:c r="CG261" s="1"/>
    </x:row>
    <x:row r="262" ht="15.75" customHeight="1">
      <x:c r="A262" s="1"/>
      <x:c r="B262" s="105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  <x:c r="CG262" s="1"/>
    </x:row>
    <x:row r="263" ht="15.75" customHeight="1">
      <x:c r="A263" s="1"/>
      <x:c r="B263" s="105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  <x:c r="CG263" s="1"/>
    </x:row>
    <x:row r="264" ht="15.75" customHeight="1">
      <x:c r="A264" s="1"/>
      <x:c r="B264" s="105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  <x:c r="CG264" s="1"/>
    </x:row>
    <x:row r="265" ht="15.75" customHeight="1">
      <x:c r="A265" s="1"/>
      <x:c r="B265" s="105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  <x:c r="CG265" s="1"/>
    </x:row>
    <x:row r="266" ht="15.75" customHeight="1">
      <x:c r="A266" s="1"/>
      <x:c r="B266" s="105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  <x:c r="CG266" s="1"/>
    </x:row>
    <x:row r="267" ht="15.75" customHeight="1">
      <x:c r="A267" s="1"/>
      <x:c r="B267" s="105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  <x:c r="CG267" s="1"/>
    </x:row>
    <x:row r="268" ht="15.75" customHeight="1">
      <x:c r="A268" s="1"/>
      <x:c r="B268" s="105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  <x:c r="CG268" s="1"/>
    </x:row>
    <x:row r="269" ht="15.75" customHeight="1">
      <x:c r="A269" s="1"/>
      <x:c r="B269" s="105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  <x:c r="CA269" s="1"/>
      <x:c r="CB269" s="1"/>
      <x:c r="CC269" s="1"/>
      <x:c r="CD269" s="1"/>
      <x:c r="CE269" s="1"/>
      <x:c r="CF269" s="1"/>
      <x:c r="CG269" s="1"/>
    </x:row>
    <x:row r="270" ht="15.75" customHeight="1">
      <x:c r="A270" s="1"/>
      <x:c r="B270" s="105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  <x:c r="CG270" s="1"/>
    </x:row>
    <x:row r="271" ht="15.75" customHeight="1">
      <x:c r="A271" s="1"/>
      <x:c r="B271" s="105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  <x:c r="CG271" s="1"/>
    </x:row>
    <x:row r="272" ht="15.75" customHeight="1">
      <x:c r="A272" s="1"/>
      <x:c r="B272" s="105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  <x:c r="CG272" s="1"/>
    </x:row>
    <x:row r="273" ht="15.75" customHeight="1">
      <x:c r="A273" s="1"/>
      <x:c r="B273" s="105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  <x:c r="CG273" s="1"/>
    </x:row>
    <x:row r="274" ht="15.75" customHeight="1">
      <x:c r="A274" s="1"/>
      <x:c r="B274" s="105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  <x:c r="CG274" s="1"/>
    </x:row>
    <x:row r="275" ht="15.75" customHeight="1">
      <x:c r="A275" s="1"/>
      <x:c r="B275" s="105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  <x:c r="CA275" s="1"/>
      <x:c r="CB275" s="1"/>
      <x:c r="CC275" s="1"/>
      <x:c r="CD275" s="1"/>
      <x:c r="CE275" s="1"/>
      <x:c r="CF275" s="1"/>
      <x:c r="CG275" s="1"/>
    </x:row>
    <x:row r="276" ht="15.75" customHeight="1">
      <x:c r="A276" s="1"/>
      <x:c r="B276" s="105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  <x:c r="CG276" s="1"/>
    </x:row>
    <x:row r="277" ht="15.75" customHeight="1">
      <x:c r="A277" s="1"/>
      <x:c r="B277" s="105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  <x:c r="CG277" s="1"/>
    </x:row>
    <x:row r="278" ht="15.75" customHeight="1">
      <x:c r="A278" s="1"/>
      <x:c r="B278" s="105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  <x:c r="CG278" s="1"/>
    </x:row>
    <x:row r="279" ht="15.75" customHeight="1">
      <x:c r="A279" s="1"/>
      <x:c r="B279" s="105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  <x:c r="CG279" s="1"/>
    </x:row>
    <x:row r="280" ht="15.75" customHeight="1">
      <x:c r="A280" s="1"/>
      <x:c r="B280" s="105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  <x:c r="CG280" s="1"/>
    </x:row>
    <x:row r="281" ht="15.75" customHeight="1">
      <x:c r="A281" s="1"/>
      <x:c r="B281" s="105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  <x:c r="CG281" s="1"/>
    </x:row>
    <x:row r="282" ht="15.75" customHeight="1">
      <x:c r="A282" s="1"/>
      <x:c r="B282" s="105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  <x:c r="CG282" s="1"/>
    </x:row>
    <x:row r="283" ht="15.75" customHeight="1">
      <x:c r="A283" s="1"/>
      <x:c r="B283" s="105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  <x:c r="CG283" s="1"/>
    </x:row>
    <x:row r="284" ht="15.75" customHeight="1">
      <x:c r="A284" s="1"/>
      <x:c r="B284" s="105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  <x:c r="CG284" s="1"/>
    </x:row>
    <x:row r="285" ht="15.75" customHeight="1">
      <x:c r="A285" s="1"/>
      <x:c r="B285" s="105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  <x:c r="CG285" s="1"/>
    </x:row>
    <x:row r="286" ht="15.75" customHeight="1">
      <x:c r="A286" s="1"/>
      <x:c r="B286" s="105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  <x:c r="CG286" s="1"/>
    </x:row>
    <x:row r="287" ht="15.75" customHeight="1">
      <x:c r="A287" s="1"/>
      <x:c r="B287" s="105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  <x:c r="CG287" s="1"/>
    </x:row>
    <x:row r="288" ht="15.75" customHeight="1">
      <x:c r="A288" s="1"/>
      <x:c r="B288" s="105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  <x:c r="CG288" s="1"/>
    </x:row>
    <x:row r="289" ht="15.75" customHeight="1">
      <x:c r="A289" s="1"/>
      <x:c r="B289" s="105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  <x:c r="CG289" s="1"/>
    </x:row>
    <x:row r="290" ht="15.75" customHeight="1">
      <x:c r="A290" s="1"/>
      <x:c r="B290" s="105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  <x:c r="CG290" s="1"/>
    </x:row>
    <x:row r="291" ht="15.75" customHeight="1">
      <x:c r="A291" s="1"/>
      <x:c r="B291" s="105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  <x:c r="CG291" s="1"/>
    </x:row>
    <x:row r="292" ht="15.75" customHeight="1">
      <x:c r="A292" s="1"/>
      <x:c r="B292" s="105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  <x:c r="CG292" s="1"/>
    </x:row>
    <x:row r="293" ht="15.75" customHeight="1">
      <x:c r="A293" s="1"/>
      <x:c r="B293" s="105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  <x:c r="CG293" s="1"/>
    </x:row>
    <x:row r="294" ht="15.75" customHeight="1">
      <x:c r="A294" s="1"/>
      <x:c r="B294" s="105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  <x:c r="CG294" s="1"/>
    </x:row>
    <x:row r="295" ht="15.75" customHeight="1">
      <x:c r="A295" s="1"/>
      <x:c r="B295" s="105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  <x:c r="CG295" s="1"/>
    </x:row>
    <x:row r="296" ht="15.75" customHeight="1">
      <x:c r="A296" s="1"/>
      <x:c r="B296" s="105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  <x:c r="CG296" s="1"/>
    </x:row>
    <x:row r="297" ht="15.75" customHeight="1">
      <x:c r="A297" s="1"/>
      <x:c r="B297" s="105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  <x:c r="CG297" s="1"/>
    </x:row>
    <x:row r="298" ht="15.75" customHeight="1">
      <x:c r="A298" s="1"/>
      <x:c r="B298" s="105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  <x:c r="CG298" s="1"/>
    </x:row>
    <x:row r="299" ht="15.75" customHeight="1">
      <x:c r="A299" s="1"/>
      <x:c r="B299" s="105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  <x:c r="CG299" s="1"/>
    </x:row>
    <x:row r="300" ht="15.75" customHeight="1">
      <x:c r="A300" s="1"/>
      <x:c r="B300" s="105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  <x:c r="CG300" s="1"/>
    </x:row>
    <x:row r="301" ht="15.75" customHeight="1">
      <x:c r="A301" s="1"/>
      <x:c r="B301" s="105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  <x:c r="CG301" s="1"/>
    </x:row>
    <x:row r="302" ht="15.75" customHeight="1">
      <x:c r="A302" s="1"/>
      <x:c r="B302" s="105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  <x:c r="CA302" s="1"/>
      <x:c r="CB302" s="1"/>
      <x:c r="CC302" s="1"/>
      <x:c r="CD302" s="1"/>
      <x:c r="CE302" s="1"/>
      <x:c r="CF302" s="1"/>
      <x:c r="CG302" s="1"/>
    </x:row>
    <x:row r="303" ht="15.75" customHeight="1">
      <x:c r="A303" s="1"/>
      <x:c r="B303" s="105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  <x:c r="CA303" s="1"/>
      <x:c r="CB303" s="1"/>
      <x:c r="CC303" s="1"/>
      <x:c r="CD303" s="1"/>
      <x:c r="CE303" s="1"/>
      <x:c r="CF303" s="1"/>
      <x:c r="CG303" s="1"/>
    </x:row>
    <x:row r="304" ht="15.75" customHeight="1">
      <x:c r="A304" s="1"/>
      <x:c r="B304" s="105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  <x:c r="CA304" s="1"/>
      <x:c r="CB304" s="1"/>
      <x:c r="CC304" s="1"/>
      <x:c r="CD304" s="1"/>
      <x:c r="CE304" s="1"/>
      <x:c r="CF304" s="1"/>
      <x:c r="CG304" s="1"/>
    </x:row>
    <x:row r="305" ht="15.75" customHeight="1">
      <x:c r="A305" s="1"/>
      <x:c r="B305" s="105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  <x:c r="CG305" s="1"/>
    </x:row>
    <x:row r="306" ht="15.75" customHeight="1">
      <x:c r="A306" s="1"/>
      <x:c r="B306" s="105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  <x:c r="CG306" s="1"/>
    </x:row>
    <x:row r="307" ht="15.75" customHeight="1">
      <x:c r="A307" s="1"/>
      <x:c r="B307" s="105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  <x:c r="CG307" s="1"/>
    </x:row>
    <x:row r="308" ht="15.75" customHeight="1">
      <x:c r="A308" s="1"/>
      <x:c r="B308" s="105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  <x:c r="CG308" s="1"/>
    </x:row>
    <x:row r="309" ht="15.75" customHeight="1">
      <x:c r="A309" s="1"/>
      <x:c r="B309" s="105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  <x:c r="CG309" s="1"/>
    </x:row>
    <x:row r="310" ht="15.75" customHeight="1">
      <x:c r="A310" s="1"/>
      <x:c r="B310" s="105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  <x:c r="CG310" s="1"/>
    </x:row>
    <x:row r="311" ht="15.75" customHeight="1">
      <x:c r="A311" s="1"/>
      <x:c r="B311" s="105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  <x:c r="CG311" s="1"/>
    </x:row>
    <x:row r="312" ht="15.75" customHeight="1">
      <x:c r="A312" s="1"/>
      <x:c r="B312" s="105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  <x:c r="CG312" s="1"/>
    </x:row>
    <x:row r="313" ht="15.75" customHeight="1">
      <x:c r="A313" s="1"/>
      <x:c r="B313" s="105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  <x:c r="CA313" s="1"/>
      <x:c r="CB313" s="1"/>
      <x:c r="CC313" s="1"/>
      <x:c r="CD313" s="1"/>
      <x:c r="CE313" s="1"/>
      <x:c r="CF313" s="1"/>
      <x:c r="CG313" s="1"/>
    </x:row>
    <x:row r="314" ht="15.75" customHeight="1">
      <x:c r="A314" s="1"/>
      <x:c r="B314" s="105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  <x:c r="CG314" s="1"/>
    </x:row>
    <x:row r="315" ht="15.75" customHeight="1">
      <x:c r="A315" s="1"/>
      <x:c r="B315" s="105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  <x:c r="CG315" s="1"/>
    </x:row>
    <x:row r="316" ht="15.75" customHeight="1">
      <x:c r="A316" s="1"/>
      <x:c r="B316" s="105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  <x:c r="CG316" s="1"/>
    </x:row>
    <x:row r="317" ht="15.75" customHeight="1">
      <x:c r="A317" s="1"/>
      <x:c r="B317" s="105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  <x:c r="CG317" s="1"/>
    </x:row>
    <x:row r="318" ht="15.75" customHeight="1">
      <x:c r="A318" s="1"/>
      <x:c r="B318" s="105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  <x:c r="CG318" s="1"/>
    </x:row>
    <x:row r="319" ht="15.75" customHeight="1">
      <x:c r="A319" s="1"/>
      <x:c r="B319" s="105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  <x:c r="CG319" s="1"/>
    </x:row>
    <x:row r="320" ht="15.75" customHeight="1">
      <x:c r="A320" s="1"/>
      <x:c r="B320" s="105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  <x:c r="CG320" s="1"/>
    </x:row>
    <x:row r="321" ht="15.75" customHeight="1">
      <x:c r="A321" s="1"/>
      <x:c r="B321" s="105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  <x:c r="CG321" s="1"/>
    </x:row>
    <x:row r="322" ht="15.75" customHeight="1">
      <x:c r="A322" s="1"/>
      <x:c r="B322" s="105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  <x:c r="CG322" s="1"/>
    </x:row>
    <x:row r="323" ht="15.75" customHeight="1">
      <x:c r="A323" s="1"/>
      <x:c r="B323" s="105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  <x:c r="CG323" s="1"/>
    </x:row>
    <x:row r="324" ht="15.75" customHeight="1">
      <x:c r="A324" s="1"/>
      <x:c r="B324" s="105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  <x:c r="CG324" s="1"/>
    </x:row>
    <x:row r="325" ht="15.75" customHeight="1">
      <x:c r="A325" s="1"/>
      <x:c r="B325" s="105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  <x:c r="CG325" s="1"/>
    </x:row>
    <x:row r="326" ht="15.75" customHeight="1">
      <x:c r="A326" s="1"/>
      <x:c r="B326" s="105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  <x:c r="CG326" s="1"/>
    </x:row>
    <x:row r="327" ht="15.75" customHeight="1">
      <x:c r="A327" s="1"/>
      <x:c r="B327" s="105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  <x:c r="CG327" s="1"/>
    </x:row>
    <x:row r="328" ht="15.75" customHeight="1">
      <x:c r="A328" s="1"/>
      <x:c r="B328" s="105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  <x:c r="CG328" s="1"/>
    </x:row>
    <x:row r="329" ht="15.75" customHeight="1">
      <x:c r="A329" s="1"/>
      <x:c r="B329" s="105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  <x:c r="CG329" s="1"/>
    </x:row>
    <x:row r="330" ht="15.75" customHeight="1">
      <x:c r="A330" s="1"/>
      <x:c r="B330" s="105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  <x:c r="CG330" s="1"/>
    </x:row>
    <x:row r="331" ht="15.75" customHeight="1">
      <x:c r="A331" s="1"/>
      <x:c r="B331" s="105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  <x:c r="CG331" s="1"/>
    </x:row>
    <x:row r="332" ht="15.75" customHeight="1">
      <x:c r="A332" s="1"/>
      <x:c r="B332" s="105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  <x:c r="CG332" s="1"/>
    </x:row>
    <x:row r="333" ht="15.75" customHeight="1">
      <x:c r="A333" s="1"/>
      <x:c r="B333" s="105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  <x:c r="CG333" s="1"/>
    </x:row>
    <x:row r="334" ht="15.75" customHeight="1">
      <x:c r="A334" s="1"/>
      <x:c r="B334" s="105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  <x:c r="CG334" s="1"/>
    </x:row>
    <x:row r="335" ht="15.75" customHeight="1">
      <x:c r="A335" s="1"/>
      <x:c r="B335" s="105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  <x:c r="CG335" s="1"/>
    </x:row>
    <x:row r="336" ht="15.75" customHeight="1">
      <x:c r="A336" s="1"/>
      <x:c r="B336" s="105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  <x:c r="CG336" s="1"/>
    </x:row>
    <x:row r="337" ht="15.75" customHeight="1">
      <x:c r="A337" s="1"/>
      <x:c r="B337" s="105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  <x:c r="CG337" s="1"/>
    </x:row>
    <x:row r="338" ht="15.75" customHeight="1">
      <x:c r="A338" s="1"/>
      <x:c r="B338" s="105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  <x:c r="CG338" s="1"/>
    </x:row>
    <x:row r="339" ht="15.75" customHeight="1">
      <x:c r="A339" s="1"/>
      <x:c r="B339" s="105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  <x:c r="CG339" s="1"/>
    </x:row>
    <x:row r="340" ht="15.75" customHeight="1">
      <x:c r="A340" s="1"/>
      <x:c r="B340" s="105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  <x:c r="CG340" s="1"/>
    </x:row>
    <x:row r="341" ht="15.75" customHeight="1">
      <x:c r="A341" s="1"/>
      <x:c r="B341" s="105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  <x:c r="CG341" s="1"/>
    </x:row>
    <x:row r="342" ht="15.75" customHeight="1">
      <x:c r="A342" s="1"/>
      <x:c r="B342" s="105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  <x:c r="CG342" s="1"/>
    </x:row>
    <x:row r="343" ht="15.75" customHeight="1">
      <x:c r="A343" s="1"/>
      <x:c r="B343" s="105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  <x:c r="CG343" s="1"/>
    </x:row>
    <x:row r="344" ht="15.75" customHeight="1">
      <x:c r="A344" s="1"/>
      <x:c r="B344" s="105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  <x:c r="CA344" s="1"/>
      <x:c r="CB344" s="1"/>
      <x:c r="CC344" s="1"/>
      <x:c r="CD344" s="1"/>
      <x:c r="CE344" s="1"/>
      <x:c r="CF344" s="1"/>
      <x:c r="CG344" s="1"/>
    </x:row>
    <x:row r="345" ht="15.75" customHeight="1">
      <x:c r="A345" s="1"/>
      <x:c r="B345" s="105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  <x:c r="CG345" s="1"/>
    </x:row>
    <x:row r="346" ht="15.75" customHeight="1">
      <x:c r="A346" s="1"/>
      <x:c r="B346" s="105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  <x:c r="CG346" s="1"/>
    </x:row>
    <x:row r="347" ht="15.75" customHeight="1">
      <x:c r="A347" s="1"/>
      <x:c r="B347" s="105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  <x:c r="CG347" s="1"/>
    </x:row>
    <x:row r="348" ht="15.75" customHeight="1">
      <x:c r="A348" s="1"/>
      <x:c r="B348" s="105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  <x:c r="CG348" s="1"/>
    </x:row>
    <x:row r="349" ht="15.75" customHeight="1">
      <x:c r="A349" s="1"/>
      <x:c r="B349" s="105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  <x:c r="CG349" s="1"/>
    </x:row>
    <x:row r="350" ht="15.75" customHeight="1">
      <x:c r="A350" s="1"/>
      <x:c r="B350" s="105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  <x:c r="CG350" s="1"/>
    </x:row>
    <x:row r="351" ht="15.75" customHeight="1">
      <x:c r="A351" s="1"/>
      <x:c r="B351" s="105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  <x:c r="CG351" s="1"/>
    </x:row>
    <x:row r="352" ht="15.75" customHeight="1">
      <x:c r="A352" s="1"/>
      <x:c r="B352" s="105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  <x:c r="CG352" s="1"/>
    </x:row>
    <x:row r="353" ht="15.75" customHeight="1">
      <x:c r="A353" s="1"/>
      <x:c r="B353" s="105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  <x:c r="CG353" s="1"/>
    </x:row>
    <x:row r="354" ht="15.75" customHeight="1">
      <x:c r="A354" s="1"/>
      <x:c r="B354" s="105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  <x:c r="CG354" s="1"/>
    </x:row>
    <x:row r="355" ht="15.75" customHeight="1">
      <x:c r="A355" s="1"/>
      <x:c r="B355" s="105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  <x:c r="CG355" s="1"/>
    </x:row>
    <x:row r="356" ht="15.75" customHeight="1">
      <x:c r="A356" s="1"/>
      <x:c r="B356" s="105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  <x:c r="CG356" s="1"/>
    </x:row>
    <x:row r="357" ht="15.75" customHeight="1">
      <x:c r="A357" s="1"/>
      <x:c r="B357" s="105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  <x:c r="CA357" s="1"/>
      <x:c r="CB357" s="1"/>
      <x:c r="CC357" s="1"/>
      <x:c r="CD357" s="1"/>
      <x:c r="CE357" s="1"/>
      <x:c r="CF357" s="1"/>
      <x:c r="CG357" s="1"/>
    </x:row>
    <x:row r="358" ht="15.75" customHeight="1">
      <x:c r="A358" s="1"/>
      <x:c r="B358" s="105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  <x:c r="CG358" s="1"/>
    </x:row>
    <x:row r="359" ht="15.75" customHeight="1">
      <x:c r="A359" s="1"/>
      <x:c r="B359" s="105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  <x:c r="CG359" s="1"/>
    </x:row>
    <x:row r="360" ht="15.75" customHeight="1">
      <x:c r="A360" s="1"/>
      <x:c r="B360" s="105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  <x:c r="CG360" s="1"/>
    </x:row>
    <x:row r="361" ht="15.75" customHeight="1">
      <x:c r="A361" s="1"/>
      <x:c r="B361" s="105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  <x:c r="CG361" s="1"/>
    </x:row>
    <x:row r="362" ht="15.75" customHeight="1">
      <x:c r="A362" s="1"/>
      <x:c r="B362" s="105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  <x:c r="CG362" s="1"/>
    </x:row>
    <x:row r="363" ht="15.75" customHeight="1">
      <x:c r="A363" s="1"/>
      <x:c r="B363" s="105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  <x:c r="CG363" s="1"/>
    </x:row>
    <x:row r="364" ht="15.75" customHeight="1">
      <x:c r="A364" s="1"/>
      <x:c r="B364" s="105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  <x:c r="CG364" s="1"/>
    </x:row>
    <x:row r="365" ht="15.75" customHeight="1">
      <x:c r="A365" s="1"/>
      <x:c r="B365" s="105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  <x:c r="CG365" s="1"/>
    </x:row>
    <x:row r="366" ht="15.75" customHeight="1">
      <x:c r="A366" s="1"/>
      <x:c r="B366" s="105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  <x:c r="CG366" s="1"/>
    </x:row>
    <x:row r="367" ht="15.75" customHeight="1">
      <x:c r="A367" s="1"/>
      <x:c r="B367" s="105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  <x:c r="CG367" s="1"/>
    </x:row>
    <x:row r="368" ht="15.75" customHeight="1">
      <x:c r="A368" s="1"/>
      <x:c r="B368" s="105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  <x:c r="CG368" s="1"/>
    </x:row>
    <x:row r="369" ht="15.75" customHeight="1">
      <x:c r="A369" s="1"/>
      <x:c r="B369" s="105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  <x:c r="CG369" s="1"/>
    </x:row>
    <x:row r="370" ht="15.75" customHeight="1">
      <x:c r="A370" s="1"/>
      <x:c r="B370" s="105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  <x:c r="CG370" s="1"/>
    </x:row>
    <x:row r="371" ht="15.75" customHeight="1">
      <x:c r="A371" s="1"/>
      <x:c r="B371" s="105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  <x:c r="CG371" s="1"/>
    </x:row>
    <x:row r="372" ht="15.75" customHeight="1">
      <x:c r="A372" s="1"/>
      <x:c r="B372" s="105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  <x:c r="CG372" s="1"/>
    </x:row>
    <x:row r="373" ht="15.75" customHeight="1">
      <x:c r="A373" s="1"/>
      <x:c r="B373" s="105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  <x:c r="CG373" s="1"/>
    </x:row>
    <x:row r="374" ht="15.75" customHeight="1">
      <x:c r="A374" s="1"/>
      <x:c r="B374" s="105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  <x:c r="CG374" s="1"/>
    </x:row>
    <x:row r="375" ht="15.75" customHeight="1">
      <x:c r="A375" s="1"/>
      <x:c r="B375" s="105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  <x:c r="CG375" s="1"/>
    </x:row>
    <x:row r="376" ht="15.75" customHeight="1">
      <x:c r="A376" s="1"/>
      <x:c r="B376" s="105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  <x:c r="CG376" s="1"/>
    </x:row>
    <x:row r="377" ht="15.75" customHeight="1">
      <x:c r="A377" s="1"/>
      <x:c r="B377" s="105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  <x:c r="CG377" s="1"/>
    </x:row>
    <x:row r="378" ht="15.75" customHeight="1">
      <x:c r="A378" s="1"/>
      <x:c r="B378" s="105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  <x:c r="CG378" s="1"/>
    </x:row>
    <x:row r="379" ht="15.75" customHeight="1">
      <x:c r="A379" s="1"/>
      <x:c r="B379" s="105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  <x:c r="CA379" s="1"/>
      <x:c r="CB379" s="1"/>
      <x:c r="CC379" s="1"/>
      <x:c r="CD379" s="1"/>
      <x:c r="CE379" s="1"/>
      <x:c r="CF379" s="1"/>
      <x:c r="CG379" s="1"/>
    </x:row>
    <x:row r="380" ht="15.75" customHeight="1">
      <x:c r="A380" s="1"/>
      <x:c r="B380" s="105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  <x:c r="CA380" s="1"/>
      <x:c r="CB380" s="1"/>
      <x:c r="CC380" s="1"/>
      <x:c r="CD380" s="1"/>
      <x:c r="CE380" s="1"/>
      <x:c r="CF380" s="1"/>
      <x:c r="CG380" s="1"/>
    </x:row>
    <x:row r="381" ht="15.75" customHeight="1">
      <x:c r="A381" s="1"/>
      <x:c r="B381" s="105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  <x:c r="CA381" s="1"/>
      <x:c r="CB381" s="1"/>
      <x:c r="CC381" s="1"/>
      <x:c r="CD381" s="1"/>
      <x:c r="CE381" s="1"/>
      <x:c r="CF381" s="1"/>
      <x:c r="CG381" s="1"/>
    </x:row>
    <x:row r="382" ht="15.75" customHeight="1">
      <x:c r="A382" s="1"/>
      <x:c r="B382" s="105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  <x:c r="CA382" s="1"/>
      <x:c r="CB382" s="1"/>
      <x:c r="CC382" s="1"/>
      <x:c r="CD382" s="1"/>
      <x:c r="CE382" s="1"/>
      <x:c r="CF382" s="1"/>
      <x:c r="CG382" s="1"/>
    </x:row>
    <x:row r="383" ht="15.75" customHeight="1">
      <x:c r="A383" s="1"/>
      <x:c r="B383" s="105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  <x:c r="CA383" s="1"/>
      <x:c r="CB383" s="1"/>
      <x:c r="CC383" s="1"/>
      <x:c r="CD383" s="1"/>
      <x:c r="CE383" s="1"/>
      <x:c r="CF383" s="1"/>
      <x:c r="CG383" s="1"/>
    </x:row>
    <x:row r="384" ht="15.75" customHeight="1">
      <x:c r="A384" s="1"/>
      <x:c r="B384" s="105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  <x:c r="CA384" s="1"/>
      <x:c r="CB384" s="1"/>
      <x:c r="CC384" s="1"/>
      <x:c r="CD384" s="1"/>
      <x:c r="CE384" s="1"/>
      <x:c r="CF384" s="1"/>
      <x:c r="CG384" s="1"/>
    </x:row>
    <x:row r="385" ht="15.75" customHeight="1">
      <x:c r="A385" s="1"/>
      <x:c r="B385" s="105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  <x:c r="CA385" s="1"/>
      <x:c r="CB385" s="1"/>
      <x:c r="CC385" s="1"/>
      <x:c r="CD385" s="1"/>
      <x:c r="CE385" s="1"/>
      <x:c r="CF385" s="1"/>
      <x:c r="CG385" s="1"/>
    </x:row>
    <x:row r="386" ht="15.75" customHeight="1">
      <x:c r="A386" s="1"/>
      <x:c r="B386" s="105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  <x:c r="CA386" s="1"/>
      <x:c r="CB386" s="1"/>
      <x:c r="CC386" s="1"/>
      <x:c r="CD386" s="1"/>
      <x:c r="CE386" s="1"/>
      <x:c r="CF386" s="1"/>
      <x:c r="CG386" s="1"/>
    </x:row>
    <x:row r="387" ht="15.75" customHeight="1">
      <x:c r="A387" s="1"/>
      <x:c r="B387" s="105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  <x:c r="CA387" s="1"/>
      <x:c r="CB387" s="1"/>
      <x:c r="CC387" s="1"/>
      <x:c r="CD387" s="1"/>
      <x:c r="CE387" s="1"/>
      <x:c r="CF387" s="1"/>
      <x:c r="CG387" s="1"/>
    </x:row>
    <x:row r="388" ht="15.75" customHeight="1">
      <x:c r="A388" s="1"/>
      <x:c r="B388" s="105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  <x:c r="CA388" s="1"/>
      <x:c r="CB388" s="1"/>
      <x:c r="CC388" s="1"/>
      <x:c r="CD388" s="1"/>
      <x:c r="CE388" s="1"/>
      <x:c r="CF388" s="1"/>
      <x:c r="CG388" s="1"/>
    </x:row>
    <x:row r="389" ht="15.75" customHeight="1">
      <x:c r="A389" s="1"/>
      <x:c r="B389" s="105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  <x:c r="CA389" s="1"/>
      <x:c r="CB389" s="1"/>
      <x:c r="CC389" s="1"/>
      <x:c r="CD389" s="1"/>
      <x:c r="CE389" s="1"/>
      <x:c r="CF389" s="1"/>
      <x:c r="CG389" s="1"/>
    </x:row>
    <x:row r="390" ht="15.75" customHeight="1">
      <x:c r="A390" s="1"/>
      <x:c r="B390" s="105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  <x:c r="CA390" s="1"/>
      <x:c r="CB390" s="1"/>
      <x:c r="CC390" s="1"/>
      <x:c r="CD390" s="1"/>
      <x:c r="CE390" s="1"/>
      <x:c r="CF390" s="1"/>
      <x:c r="CG390" s="1"/>
    </x:row>
    <x:row r="391" ht="15.75" customHeight="1">
      <x:c r="A391" s="1"/>
      <x:c r="B391" s="105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  <x:c r="CA391" s="1"/>
      <x:c r="CB391" s="1"/>
      <x:c r="CC391" s="1"/>
      <x:c r="CD391" s="1"/>
      <x:c r="CE391" s="1"/>
      <x:c r="CF391" s="1"/>
      <x:c r="CG391" s="1"/>
    </x:row>
    <x:row r="392" ht="15.75" customHeight="1">
      <x:c r="A392" s="1"/>
      <x:c r="B392" s="105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  <x:c r="CA392" s="1"/>
      <x:c r="CB392" s="1"/>
      <x:c r="CC392" s="1"/>
      <x:c r="CD392" s="1"/>
      <x:c r="CE392" s="1"/>
      <x:c r="CF392" s="1"/>
      <x:c r="CG392" s="1"/>
    </x:row>
    <x:row r="393" ht="15.75" customHeight="1">
      <x:c r="A393" s="1"/>
      <x:c r="B393" s="105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  <x:c r="CA393" s="1"/>
      <x:c r="CB393" s="1"/>
      <x:c r="CC393" s="1"/>
      <x:c r="CD393" s="1"/>
      <x:c r="CE393" s="1"/>
      <x:c r="CF393" s="1"/>
      <x:c r="CG393" s="1"/>
    </x:row>
    <x:row r="394" ht="15.75" customHeight="1">
      <x:c r="A394" s="1"/>
      <x:c r="B394" s="105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  <x:c r="CA394" s="1"/>
      <x:c r="CB394" s="1"/>
      <x:c r="CC394" s="1"/>
      <x:c r="CD394" s="1"/>
      <x:c r="CE394" s="1"/>
      <x:c r="CF394" s="1"/>
      <x:c r="CG394" s="1"/>
    </x:row>
    <x:row r="395" ht="15.75" customHeight="1">
      <x:c r="A395" s="1"/>
      <x:c r="B395" s="105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  <x:c r="CA395" s="1"/>
      <x:c r="CB395" s="1"/>
      <x:c r="CC395" s="1"/>
      <x:c r="CD395" s="1"/>
      <x:c r="CE395" s="1"/>
      <x:c r="CF395" s="1"/>
      <x:c r="CG395" s="1"/>
    </x:row>
    <x:row r="396" ht="15.75" customHeight="1">
      <x:c r="A396" s="1"/>
      <x:c r="B396" s="105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  <x:c r="CA396" s="1"/>
      <x:c r="CB396" s="1"/>
      <x:c r="CC396" s="1"/>
      <x:c r="CD396" s="1"/>
      <x:c r="CE396" s="1"/>
      <x:c r="CF396" s="1"/>
      <x:c r="CG396" s="1"/>
    </x:row>
    <x:row r="397" ht="15.75" customHeight="1">
      <x:c r="A397" s="1"/>
      <x:c r="B397" s="105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  <x:c r="CA397" s="1"/>
      <x:c r="CB397" s="1"/>
      <x:c r="CC397" s="1"/>
      <x:c r="CD397" s="1"/>
      <x:c r="CE397" s="1"/>
      <x:c r="CF397" s="1"/>
      <x:c r="CG397" s="1"/>
    </x:row>
    <x:row r="398" ht="15.75" customHeight="1">
      <x:c r="A398" s="1"/>
      <x:c r="B398" s="105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  <x:c r="CA398" s="1"/>
      <x:c r="CB398" s="1"/>
      <x:c r="CC398" s="1"/>
      <x:c r="CD398" s="1"/>
      <x:c r="CE398" s="1"/>
      <x:c r="CF398" s="1"/>
      <x:c r="CG398" s="1"/>
    </x:row>
    <x:row r="399" ht="15.75" customHeight="1">
      <x:c r="A399" s="1"/>
      <x:c r="B399" s="105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  <x:c r="CA399" s="1"/>
      <x:c r="CB399" s="1"/>
      <x:c r="CC399" s="1"/>
      <x:c r="CD399" s="1"/>
      <x:c r="CE399" s="1"/>
      <x:c r="CF399" s="1"/>
      <x:c r="CG399" s="1"/>
    </x:row>
    <x:row r="400" ht="15.75" customHeight="1">
      <x:c r="A400" s="1"/>
      <x:c r="B400" s="105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  <x:c r="CA400" s="1"/>
      <x:c r="CB400" s="1"/>
      <x:c r="CC400" s="1"/>
      <x:c r="CD400" s="1"/>
      <x:c r="CE400" s="1"/>
      <x:c r="CF400" s="1"/>
      <x:c r="CG400" s="1"/>
    </x:row>
    <x:row r="401" ht="15.75" customHeight="1">
      <x:c r="A401" s="1"/>
      <x:c r="B401" s="105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  <x:c r="CA401" s="1"/>
      <x:c r="CB401" s="1"/>
      <x:c r="CC401" s="1"/>
      <x:c r="CD401" s="1"/>
      <x:c r="CE401" s="1"/>
      <x:c r="CF401" s="1"/>
      <x:c r="CG401" s="1"/>
    </x:row>
    <x:row r="402" ht="15.75" customHeight="1">
      <x:c r="A402" s="1"/>
      <x:c r="B402" s="105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  <x:c r="CA402" s="1"/>
      <x:c r="CB402" s="1"/>
      <x:c r="CC402" s="1"/>
      <x:c r="CD402" s="1"/>
      <x:c r="CE402" s="1"/>
      <x:c r="CF402" s="1"/>
      <x:c r="CG402" s="1"/>
    </x:row>
    <x:row r="403" ht="15.75" customHeight="1">
      <x:c r="A403" s="1"/>
      <x:c r="B403" s="105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  <x:c r="CA403" s="1"/>
      <x:c r="CB403" s="1"/>
      <x:c r="CC403" s="1"/>
      <x:c r="CD403" s="1"/>
      <x:c r="CE403" s="1"/>
      <x:c r="CF403" s="1"/>
      <x:c r="CG403" s="1"/>
    </x:row>
    <x:row r="404" ht="15.75" customHeight="1">
      <x:c r="A404" s="1"/>
      <x:c r="B404" s="105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  <x:c r="CA404" s="1"/>
      <x:c r="CB404" s="1"/>
      <x:c r="CC404" s="1"/>
      <x:c r="CD404" s="1"/>
      <x:c r="CE404" s="1"/>
      <x:c r="CF404" s="1"/>
      <x:c r="CG404" s="1"/>
    </x:row>
    <x:row r="405" ht="15.75" customHeight="1">
      <x:c r="A405" s="1"/>
      <x:c r="B405" s="105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  <x:c r="CA405" s="1"/>
      <x:c r="CB405" s="1"/>
      <x:c r="CC405" s="1"/>
      <x:c r="CD405" s="1"/>
      <x:c r="CE405" s="1"/>
      <x:c r="CF405" s="1"/>
      <x:c r="CG405" s="1"/>
    </x:row>
    <x:row r="406" ht="15.75" customHeight="1">
      <x:c r="A406" s="1"/>
      <x:c r="B406" s="105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  <x:c r="CA406" s="1"/>
      <x:c r="CB406" s="1"/>
      <x:c r="CC406" s="1"/>
      <x:c r="CD406" s="1"/>
      <x:c r="CE406" s="1"/>
      <x:c r="CF406" s="1"/>
      <x:c r="CG406" s="1"/>
    </x:row>
    <x:row r="407" ht="15.75" customHeight="1">
      <x:c r="A407" s="1"/>
      <x:c r="B407" s="105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  <x:c r="CA407" s="1"/>
      <x:c r="CB407" s="1"/>
      <x:c r="CC407" s="1"/>
      <x:c r="CD407" s="1"/>
      <x:c r="CE407" s="1"/>
      <x:c r="CF407" s="1"/>
      <x:c r="CG407" s="1"/>
    </x:row>
    <x:row r="408" ht="15.75" customHeight="1">
      <x:c r="A408" s="1"/>
      <x:c r="B408" s="105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  <x:c r="CA408" s="1"/>
      <x:c r="CB408" s="1"/>
      <x:c r="CC408" s="1"/>
      <x:c r="CD408" s="1"/>
      <x:c r="CE408" s="1"/>
      <x:c r="CF408" s="1"/>
      <x:c r="CG408" s="1"/>
    </x:row>
    <x:row r="409" ht="15.75" customHeight="1">
      <x:c r="A409" s="1"/>
      <x:c r="B409" s="105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  <x:c r="CA409" s="1"/>
      <x:c r="CB409" s="1"/>
      <x:c r="CC409" s="1"/>
      <x:c r="CD409" s="1"/>
      <x:c r="CE409" s="1"/>
      <x:c r="CF409" s="1"/>
      <x:c r="CG409" s="1"/>
    </x:row>
    <x:row r="410" ht="15.75" customHeight="1">
      <x:c r="A410" s="1"/>
      <x:c r="B410" s="105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  <x:c r="CA410" s="1"/>
      <x:c r="CB410" s="1"/>
      <x:c r="CC410" s="1"/>
      <x:c r="CD410" s="1"/>
      <x:c r="CE410" s="1"/>
      <x:c r="CF410" s="1"/>
      <x:c r="CG410" s="1"/>
    </x:row>
    <x:row r="411" ht="15.75" customHeight="1">
      <x:c r="A411" s="1"/>
      <x:c r="B411" s="105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  <x:c r="CG411" s="1"/>
    </x:row>
    <x:row r="412" ht="15.75" customHeight="1">
      <x:c r="A412" s="1"/>
      <x:c r="B412" s="105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  <x:c r="CG412" s="1"/>
    </x:row>
    <x:row r="413" ht="15.75" customHeight="1">
      <x:c r="A413" s="1"/>
      <x:c r="B413" s="105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  <x:c r="CA413" s="1"/>
      <x:c r="CB413" s="1"/>
      <x:c r="CC413" s="1"/>
      <x:c r="CD413" s="1"/>
      <x:c r="CE413" s="1"/>
      <x:c r="CF413" s="1"/>
      <x:c r="CG413" s="1"/>
    </x:row>
    <x:row r="414" ht="15.75" customHeight="1">
      <x:c r="A414" s="1"/>
      <x:c r="B414" s="105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  <x:c r="CA414" s="1"/>
      <x:c r="CB414" s="1"/>
      <x:c r="CC414" s="1"/>
      <x:c r="CD414" s="1"/>
      <x:c r="CE414" s="1"/>
      <x:c r="CF414" s="1"/>
      <x:c r="CG414" s="1"/>
    </x:row>
    <x:row r="415" ht="15.75" customHeight="1">
      <x:c r="A415" s="1"/>
      <x:c r="B415" s="105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  <x:c r="CA415" s="1"/>
      <x:c r="CB415" s="1"/>
      <x:c r="CC415" s="1"/>
      <x:c r="CD415" s="1"/>
      <x:c r="CE415" s="1"/>
      <x:c r="CF415" s="1"/>
      <x:c r="CG415" s="1"/>
    </x:row>
    <x:row r="416" ht="15.75" customHeight="1">
      <x:c r="A416" s="1"/>
      <x:c r="B416" s="105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  <x:c r="CA416" s="1"/>
      <x:c r="CB416" s="1"/>
      <x:c r="CC416" s="1"/>
      <x:c r="CD416" s="1"/>
      <x:c r="CE416" s="1"/>
      <x:c r="CF416" s="1"/>
      <x:c r="CG416" s="1"/>
    </x:row>
    <x:row r="417" ht="15.75" customHeight="1">
      <x:c r="A417" s="1"/>
      <x:c r="B417" s="105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  <x:c r="CA417" s="1"/>
      <x:c r="CB417" s="1"/>
      <x:c r="CC417" s="1"/>
      <x:c r="CD417" s="1"/>
      <x:c r="CE417" s="1"/>
      <x:c r="CF417" s="1"/>
      <x:c r="CG417" s="1"/>
    </x:row>
    <x:row r="418" ht="15.75" customHeight="1">
      <x:c r="A418" s="1"/>
      <x:c r="B418" s="105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  <x:c r="CA418" s="1"/>
      <x:c r="CB418" s="1"/>
      <x:c r="CC418" s="1"/>
      <x:c r="CD418" s="1"/>
      <x:c r="CE418" s="1"/>
      <x:c r="CF418" s="1"/>
      <x:c r="CG418" s="1"/>
    </x:row>
    <x:row r="419" ht="15.75" customHeight="1">
      <x:c r="A419" s="1"/>
      <x:c r="B419" s="105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  <x:c r="CA419" s="1"/>
      <x:c r="CB419" s="1"/>
      <x:c r="CC419" s="1"/>
      <x:c r="CD419" s="1"/>
      <x:c r="CE419" s="1"/>
      <x:c r="CF419" s="1"/>
      <x:c r="CG419" s="1"/>
    </x:row>
    <x:row r="420" ht="15.75" customHeight="1">
      <x:c r="A420" s="1"/>
      <x:c r="B420" s="105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  <x:c r="CA420" s="1"/>
      <x:c r="CB420" s="1"/>
      <x:c r="CC420" s="1"/>
      <x:c r="CD420" s="1"/>
      <x:c r="CE420" s="1"/>
      <x:c r="CF420" s="1"/>
      <x:c r="CG420" s="1"/>
    </x:row>
    <x:row r="421" ht="15.75" customHeight="1">
      <x:c r="A421" s="1"/>
      <x:c r="B421" s="105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  <x:c r="CA421" s="1"/>
      <x:c r="CB421" s="1"/>
      <x:c r="CC421" s="1"/>
      <x:c r="CD421" s="1"/>
      <x:c r="CE421" s="1"/>
      <x:c r="CF421" s="1"/>
      <x:c r="CG421" s="1"/>
    </x:row>
    <x:row r="422" ht="15.75" customHeight="1">
      <x:c r="A422" s="1"/>
      <x:c r="B422" s="105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  <x:c r="CA422" s="1"/>
      <x:c r="CB422" s="1"/>
      <x:c r="CC422" s="1"/>
      <x:c r="CD422" s="1"/>
      <x:c r="CE422" s="1"/>
      <x:c r="CF422" s="1"/>
      <x:c r="CG422" s="1"/>
    </x:row>
    <x:row r="423" ht="15.75" customHeight="1">
      <x:c r="A423" s="1"/>
      <x:c r="B423" s="105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  <x:c r="CA423" s="1"/>
      <x:c r="CB423" s="1"/>
      <x:c r="CC423" s="1"/>
      <x:c r="CD423" s="1"/>
      <x:c r="CE423" s="1"/>
      <x:c r="CF423" s="1"/>
      <x:c r="CG423" s="1"/>
    </x:row>
    <x:row r="424" ht="15.75" customHeight="1">
      <x:c r="A424" s="1"/>
      <x:c r="B424" s="105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  <x:c r="CG424" s="1"/>
    </x:row>
    <x:row r="425" ht="15.75" customHeight="1">
      <x:c r="A425" s="1"/>
      <x:c r="B425" s="105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  <x:c r="CA425" s="1"/>
      <x:c r="CB425" s="1"/>
      <x:c r="CC425" s="1"/>
      <x:c r="CD425" s="1"/>
      <x:c r="CE425" s="1"/>
      <x:c r="CF425" s="1"/>
      <x:c r="CG425" s="1"/>
    </x:row>
    <x:row r="426" ht="15.75" customHeight="1">
      <x:c r="A426" s="1"/>
      <x:c r="B426" s="105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  <x:c r="CA426" s="1"/>
      <x:c r="CB426" s="1"/>
      <x:c r="CC426" s="1"/>
      <x:c r="CD426" s="1"/>
      <x:c r="CE426" s="1"/>
      <x:c r="CF426" s="1"/>
      <x:c r="CG426" s="1"/>
    </x:row>
    <x:row r="427" ht="15.75" customHeight="1">
      <x:c r="A427" s="1"/>
      <x:c r="B427" s="105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  <x:c r="CA427" s="1"/>
      <x:c r="CB427" s="1"/>
      <x:c r="CC427" s="1"/>
      <x:c r="CD427" s="1"/>
      <x:c r="CE427" s="1"/>
      <x:c r="CF427" s="1"/>
      <x:c r="CG427" s="1"/>
    </x:row>
    <x:row r="428" ht="15.75" customHeight="1">
      <x:c r="A428" s="1"/>
      <x:c r="B428" s="105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  <x:c r="CA428" s="1"/>
      <x:c r="CB428" s="1"/>
      <x:c r="CC428" s="1"/>
      <x:c r="CD428" s="1"/>
      <x:c r="CE428" s="1"/>
      <x:c r="CF428" s="1"/>
      <x:c r="CG428" s="1"/>
    </x:row>
    <x:row r="429" ht="15.75" customHeight="1">
      <x:c r="A429" s="1"/>
      <x:c r="B429" s="105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  <x:c r="CA429" s="1"/>
      <x:c r="CB429" s="1"/>
      <x:c r="CC429" s="1"/>
      <x:c r="CD429" s="1"/>
      <x:c r="CE429" s="1"/>
      <x:c r="CF429" s="1"/>
      <x:c r="CG429" s="1"/>
    </x:row>
    <x:row r="430" ht="15.75" customHeight="1">
      <x:c r="A430" s="1"/>
      <x:c r="B430" s="105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  <x:c r="CA430" s="1"/>
      <x:c r="CB430" s="1"/>
      <x:c r="CC430" s="1"/>
      <x:c r="CD430" s="1"/>
      <x:c r="CE430" s="1"/>
      <x:c r="CF430" s="1"/>
      <x:c r="CG430" s="1"/>
    </x:row>
    <x:row r="431" ht="15.75" customHeight="1">
      <x:c r="A431" s="1"/>
      <x:c r="B431" s="105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  <x:c r="CA431" s="1"/>
      <x:c r="CB431" s="1"/>
      <x:c r="CC431" s="1"/>
      <x:c r="CD431" s="1"/>
      <x:c r="CE431" s="1"/>
      <x:c r="CF431" s="1"/>
      <x:c r="CG431" s="1"/>
    </x:row>
    <x:row r="432" ht="15.75" customHeight="1">
      <x:c r="A432" s="1"/>
      <x:c r="B432" s="105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  <x:c r="CA432" s="1"/>
      <x:c r="CB432" s="1"/>
      <x:c r="CC432" s="1"/>
      <x:c r="CD432" s="1"/>
      <x:c r="CE432" s="1"/>
      <x:c r="CF432" s="1"/>
      <x:c r="CG432" s="1"/>
    </x:row>
    <x:row r="433" ht="15.75" customHeight="1">
      <x:c r="A433" s="1"/>
      <x:c r="B433" s="105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  <x:c r="CA433" s="1"/>
      <x:c r="CB433" s="1"/>
      <x:c r="CC433" s="1"/>
      <x:c r="CD433" s="1"/>
      <x:c r="CE433" s="1"/>
      <x:c r="CF433" s="1"/>
      <x:c r="CG433" s="1"/>
    </x:row>
    <x:row r="434" ht="15.75" customHeight="1">
      <x:c r="A434" s="1"/>
      <x:c r="B434" s="105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  <x:c r="CA434" s="1"/>
      <x:c r="CB434" s="1"/>
      <x:c r="CC434" s="1"/>
      <x:c r="CD434" s="1"/>
      <x:c r="CE434" s="1"/>
      <x:c r="CF434" s="1"/>
      <x:c r="CG434" s="1"/>
    </x:row>
    <x:row r="435" ht="15.75" customHeight="1">
      <x:c r="A435" s="1"/>
      <x:c r="B435" s="105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  <x:c r="CA435" s="1"/>
      <x:c r="CB435" s="1"/>
      <x:c r="CC435" s="1"/>
      <x:c r="CD435" s="1"/>
      <x:c r="CE435" s="1"/>
      <x:c r="CF435" s="1"/>
      <x:c r="CG435" s="1"/>
    </x:row>
    <x:row r="436" ht="15.75" customHeight="1">
      <x:c r="A436" s="1"/>
      <x:c r="B436" s="105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  <x:c r="CA436" s="1"/>
      <x:c r="CB436" s="1"/>
      <x:c r="CC436" s="1"/>
      <x:c r="CD436" s="1"/>
      <x:c r="CE436" s="1"/>
      <x:c r="CF436" s="1"/>
      <x:c r="CG436" s="1"/>
    </x:row>
    <x:row r="437" ht="15.75" customHeight="1">
      <x:c r="A437" s="1"/>
      <x:c r="B437" s="105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  <x:c r="CA437" s="1"/>
      <x:c r="CB437" s="1"/>
      <x:c r="CC437" s="1"/>
      <x:c r="CD437" s="1"/>
      <x:c r="CE437" s="1"/>
      <x:c r="CF437" s="1"/>
      <x:c r="CG437" s="1"/>
    </x:row>
    <x:row r="438" ht="15.75" customHeight="1">
      <x:c r="A438" s="1"/>
      <x:c r="B438" s="105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  <x:c r="CA438" s="1"/>
      <x:c r="CB438" s="1"/>
      <x:c r="CC438" s="1"/>
      <x:c r="CD438" s="1"/>
      <x:c r="CE438" s="1"/>
      <x:c r="CF438" s="1"/>
      <x:c r="CG438" s="1"/>
    </x:row>
    <x:row r="439" ht="15.75" customHeight="1">
      <x:c r="A439" s="1"/>
      <x:c r="B439" s="105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  <x:c r="CA439" s="1"/>
      <x:c r="CB439" s="1"/>
      <x:c r="CC439" s="1"/>
      <x:c r="CD439" s="1"/>
      <x:c r="CE439" s="1"/>
      <x:c r="CF439" s="1"/>
      <x:c r="CG439" s="1"/>
    </x:row>
    <x:row r="440" ht="15.75" customHeight="1">
      <x:c r="A440" s="1"/>
      <x:c r="B440" s="105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  <x:c r="CA440" s="1"/>
      <x:c r="CB440" s="1"/>
      <x:c r="CC440" s="1"/>
      <x:c r="CD440" s="1"/>
      <x:c r="CE440" s="1"/>
      <x:c r="CF440" s="1"/>
      <x:c r="CG440" s="1"/>
    </x:row>
    <x:row r="441" ht="15.75" customHeight="1">
      <x:c r="A441" s="1"/>
      <x:c r="B441" s="105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  <x:c r="CA441" s="1"/>
      <x:c r="CB441" s="1"/>
      <x:c r="CC441" s="1"/>
      <x:c r="CD441" s="1"/>
      <x:c r="CE441" s="1"/>
      <x:c r="CF441" s="1"/>
      <x:c r="CG441" s="1"/>
    </x:row>
    <x:row r="442" ht="15.75" customHeight="1">
      <x:c r="A442" s="1"/>
      <x:c r="B442" s="105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  <x:c r="CA442" s="1"/>
      <x:c r="CB442" s="1"/>
      <x:c r="CC442" s="1"/>
      <x:c r="CD442" s="1"/>
      <x:c r="CE442" s="1"/>
      <x:c r="CF442" s="1"/>
      <x:c r="CG442" s="1"/>
    </x:row>
    <x:row r="443" ht="15.75" customHeight="1">
      <x:c r="A443" s="1"/>
      <x:c r="B443" s="105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  <x:c r="CA443" s="1"/>
      <x:c r="CB443" s="1"/>
      <x:c r="CC443" s="1"/>
      <x:c r="CD443" s="1"/>
      <x:c r="CE443" s="1"/>
      <x:c r="CF443" s="1"/>
      <x:c r="CG443" s="1"/>
    </x:row>
    <x:row r="444" ht="15.75" customHeight="1">
      <x:c r="A444" s="1"/>
      <x:c r="B444" s="105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  <x:c r="CG444" s="1"/>
    </x:row>
    <x:row r="445" ht="15.75" customHeight="1">
      <x:c r="A445" s="1"/>
      <x:c r="B445" s="105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  <x:c r="CA445" s="1"/>
      <x:c r="CB445" s="1"/>
      <x:c r="CC445" s="1"/>
      <x:c r="CD445" s="1"/>
      <x:c r="CE445" s="1"/>
      <x:c r="CF445" s="1"/>
      <x:c r="CG445" s="1"/>
    </x:row>
    <x:row r="446" ht="15.75" customHeight="1">
      <x:c r="A446" s="1"/>
      <x:c r="B446" s="105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  <x:c r="CA446" s="1"/>
      <x:c r="CB446" s="1"/>
      <x:c r="CC446" s="1"/>
      <x:c r="CD446" s="1"/>
      <x:c r="CE446" s="1"/>
      <x:c r="CF446" s="1"/>
      <x:c r="CG446" s="1"/>
    </x:row>
    <x:row r="447" ht="15.75" customHeight="1">
      <x:c r="A447" s="1"/>
      <x:c r="B447" s="105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  <x:c r="CA447" s="1"/>
      <x:c r="CB447" s="1"/>
      <x:c r="CC447" s="1"/>
      <x:c r="CD447" s="1"/>
      <x:c r="CE447" s="1"/>
      <x:c r="CF447" s="1"/>
      <x:c r="CG447" s="1"/>
    </x:row>
    <x:row r="448" ht="15.75" customHeight="1">
      <x:c r="A448" s="1"/>
      <x:c r="B448" s="105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  <x:c r="CA448" s="1"/>
      <x:c r="CB448" s="1"/>
      <x:c r="CC448" s="1"/>
      <x:c r="CD448" s="1"/>
      <x:c r="CE448" s="1"/>
      <x:c r="CF448" s="1"/>
      <x:c r="CG448" s="1"/>
    </x:row>
    <x:row r="449" ht="15.75" customHeight="1">
      <x:c r="A449" s="1"/>
      <x:c r="B449" s="105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  <x:c r="CA449" s="1"/>
      <x:c r="CB449" s="1"/>
      <x:c r="CC449" s="1"/>
      <x:c r="CD449" s="1"/>
      <x:c r="CE449" s="1"/>
      <x:c r="CF449" s="1"/>
      <x:c r="CG449" s="1"/>
    </x:row>
    <x:row r="450" ht="15.75" customHeight="1">
      <x:c r="A450" s="1"/>
      <x:c r="B450" s="105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  <x:c r="CA450" s="1"/>
      <x:c r="CB450" s="1"/>
      <x:c r="CC450" s="1"/>
      <x:c r="CD450" s="1"/>
      <x:c r="CE450" s="1"/>
      <x:c r="CF450" s="1"/>
      <x:c r="CG450" s="1"/>
    </x:row>
    <x:row r="451" ht="15.75" customHeight="1">
      <x:c r="A451" s="1"/>
      <x:c r="B451" s="105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  <x:c r="CA451" s="1"/>
      <x:c r="CB451" s="1"/>
      <x:c r="CC451" s="1"/>
      <x:c r="CD451" s="1"/>
      <x:c r="CE451" s="1"/>
      <x:c r="CF451" s="1"/>
      <x:c r="CG451" s="1"/>
    </x:row>
    <x:row r="452" ht="15.75" customHeight="1">
      <x:c r="A452" s="1"/>
      <x:c r="B452" s="105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  <x:c r="CG452" s="1"/>
    </x:row>
    <x:row r="453" ht="15.75" customHeight="1">
      <x:c r="A453" s="1"/>
      <x:c r="B453" s="105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  <x:c r="CG453" s="1"/>
    </x:row>
    <x:row r="454" ht="15.75" customHeight="1">
      <x:c r="A454" s="1"/>
      <x:c r="B454" s="105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  <x:c r="CA454" s="1"/>
      <x:c r="CB454" s="1"/>
      <x:c r="CC454" s="1"/>
      <x:c r="CD454" s="1"/>
      <x:c r="CE454" s="1"/>
      <x:c r="CF454" s="1"/>
      <x:c r="CG454" s="1"/>
    </x:row>
    <x:row r="455" ht="15.75" customHeight="1">
      <x:c r="A455" s="1"/>
      <x:c r="B455" s="105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  <x:c r="CA455" s="1"/>
      <x:c r="CB455" s="1"/>
      <x:c r="CC455" s="1"/>
      <x:c r="CD455" s="1"/>
      <x:c r="CE455" s="1"/>
      <x:c r="CF455" s="1"/>
      <x:c r="CG455" s="1"/>
    </x:row>
    <x:row r="456" ht="15.75" customHeight="1">
      <x:c r="A456" s="1"/>
      <x:c r="B456" s="105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  <x:c r="CA456" s="1"/>
      <x:c r="CB456" s="1"/>
      <x:c r="CC456" s="1"/>
      <x:c r="CD456" s="1"/>
      <x:c r="CE456" s="1"/>
      <x:c r="CF456" s="1"/>
      <x:c r="CG456" s="1"/>
    </x:row>
    <x:row r="457" ht="15.75" customHeight="1">
      <x:c r="A457" s="1"/>
      <x:c r="B457" s="105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  <x:c r="CA457" s="1"/>
      <x:c r="CB457" s="1"/>
      <x:c r="CC457" s="1"/>
      <x:c r="CD457" s="1"/>
      <x:c r="CE457" s="1"/>
      <x:c r="CF457" s="1"/>
      <x:c r="CG457" s="1"/>
    </x:row>
    <x:row r="458" ht="15.75" customHeight="1">
      <x:c r="A458" s="1"/>
      <x:c r="B458" s="105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  <x:c r="CA458" s="1"/>
      <x:c r="CB458" s="1"/>
      <x:c r="CC458" s="1"/>
      <x:c r="CD458" s="1"/>
      <x:c r="CE458" s="1"/>
      <x:c r="CF458" s="1"/>
      <x:c r="CG458" s="1"/>
    </x:row>
    <x:row r="459" ht="15.75" customHeight="1">
      <x:c r="A459" s="1"/>
      <x:c r="B459" s="105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  <x:c r="CA459" s="1"/>
      <x:c r="CB459" s="1"/>
      <x:c r="CC459" s="1"/>
      <x:c r="CD459" s="1"/>
      <x:c r="CE459" s="1"/>
      <x:c r="CF459" s="1"/>
      <x:c r="CG459" s="1"/>
    </x:row>
    <x:row r="460" ht="15.75" customHeight="1">
      <x:c r="A460" s="1"/>
      <x:c r="B460" s="105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  <x:c r="CA460" s="1"/>
      <x:c r="CB460" s="1"/>
      <x:c r="CC460" s="1"/>
      <x:c r="CD460" s="1"/>
      <x:c r="CE460" s="1"/>
      <x:c r="CF460" s="1"/>
      <x:c r="CG460" s="1"/>
    </x:row>
    <x:row r="461" ht="15.75" customHeight="1">
      <x:c r="A461" s="1"/>
      <x:c r="B461" s="105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  <x:c r="CA461" s="1"/>
      <x:c r="CB461" s="1"/>
      <x:c r="CC461" s="1"/>
      <x:c r="CD461" s="1"/>
      <x:c r="CE461" s="1"/>
      <x:c r="CF461" s="1"/>
      <x:c r="CG461" s="1"/>
    </x:row>
    <x:row r="462" ht="15.75" customHeight="1">
      <x:c r="A462" s="1"/>
      <x:c r="B462" s="105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  <x:c r="CA462" s="1"/>
      <x:c r="CB462" s="1"/>
      <x:c r="CC462" s="1"/>
      <x:c r="CD462" s="1"/>
      <x:c r="CE462" s="1"/>
      <x:c r="CF462" s="1"/>
      <x:c r="CG462" s="1"/>
    </x:row>
    <x:row r="463" ht="15.75" customHeight="1">
      <x:c r="A463" s="1"/>
      <x:c r="B463" s="105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  <x:c r="CA463" s="1"/>
      <x:c r="CB463" s="1"/>
      <x:c r="CC463" s="1"/>
      <x:c r="CD463" s="1"/>
      <x:c r="CE463" s="1"/>
      <x:c r="CF463" s="1"/>
      <x:c r="CG463" s="1"/>
    </x:row>
    <x:row r="464" ht="15.75" customHeight="1">
      <x:c r="A464" s="1"/>
      <x:c r="B464" s="105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  <x:c r="CG464" s="1"/>
    </x:row>
    <x:row r="465" ht="15.75" customHeight="1">
      <x:c r="A465" s="1"/>
      <x:c r="B465" s="105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  <x:c r="CA465" s="1"/>
      <x:c r="CB465" s="1"/>
      <x:c r="CC465" s="1"/>
      <x:c r="CD465" s="1"/>
      <x:c r="CE465" s="1"/>
      <x:c r="CF465" s="1"/>
      <x:c r="CG465" s="1"/>
    </x:row>
    <x:row r="466" ht="15.75" customHeight="1">
      <x:c r="A466" s="1"/>
      <x:c r="B466" s="105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  <x:c r="CA466" s="1"/>
      <x:c r="CB466" s="1"/>
      <x:c r="CC466" s="1"/>
      <x:c r="CD466" s="1"/>
      <x:c r="CE466" s="1"/>
      <x:c r="CF466" s="1"/>
      <x:c r="CG466" s="1"/>
    </x:row>
    <x:row r="467" ht="15.75" customHeight="1">
      <x:c r="A467" s="1"/>
      <x:c r="B467" s="105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  <x:c r="CA467" s="1"/>
      <x:c r="CB467" s="1"/>
      <x:c r="CC467" s="1"/>
      <x:c r="CD467" s="1"/>
      <x:c r="CE467" s="1"/>
      <x:c r="CF467" s="1"/>
      <x:c r="CG467" s="1"/>
    </x:row>
    <x:row r="468" ht="15.75" customHeight="1">
      <x:c r="A468" s="1"/>
      <x:c r="B468" s="105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  <x:c r="CA468" s="1"/>
      <x:c r="CB468" s="1"/>
      <x:c r="CC468" s="1"/>
      <x:c r="CD468" s="1"/>
      <x:c r="CE468" s="1"/>
      <x:c r="CF468" s="1"/>
      <x:c r="CG468" s="1"/>
    </x:row>
    <x:row r="469" ht="15.75" customHeight="1">
      <x:c r="A469" s="1"/>
      <x:c r="B469" s="105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  <x:c r="CA469" s="1"/>
      <x:c r="CB469" s="1"/>
      <x:c r="CC469" s="1"/>
      <x:c r="CD469" s="1"/>
      <x:c r="CE469" s="1"/>
      <x:c r="CF469" s="1"/>
      <x:c r="CG469" s="1"/>
    </x:row>
    <x:row r="470" ht="15.75" customHeight="1">
      <x:c r="A470" s="1"/>
      <x:c r="B470" s="105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  <x:c r="CA470" s="1"/>
      <x:c r="CB470" s="1"/>
      <x:c r="CC470" s="1"/>
      <x:c r="CD470" s="1"/>
      <x:c r="CE470" s="1"/>
      <x:c r="CF470" s="1"/>
      <x:c r="CG470" s="1"/>
    </x:row>
    <x:row r="471" ht="15.75" customHeight="1">
      <x:c r="A471" s="1"/>
      <x:c r="B471" s="105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  <x:c r="CA471" s="1"/>
      <x:c r="CB471" s="1"/>
      <x:c r="CC471" s="1"/>
      <x:c r="CD471" s="1"/>
      <x:c r="CE471" s="1"/>
      <x:c r="CF471" s="1"/>
      <x:c r="CG471" s="1"/>
    </x:row>
    <x:row r="472" ht="15.75" customHeight="1">
      <x:c r="A472" s="1"/>
      <x:c r="B472" s="105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  <x:c r="CA472" s="1"/>
      <x:c r="CB472" s="1"/>
      <x:c r="CC472" s="1"/>
      <x:c r="CD472" s="1"/>
      <x:c r="CE472" s="1"/>
      <x:c r="CF472" s="1"/>
      <x:c r="CG472" s="1"/>
    </x:row>
    <x:row r="473" ht="15.75" customHeight="1">
      <x:c r="A473" s="1"/>
      <x:c r="B473" s="105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  <x:c r="CA473" s="1"/>
      <x:c r="CB473" s="1"/>
      <x:c r="CC473" s="1"/>
      <x:c r="CD473" s="1"/>
      <x:c r="CE473" s="1"/>
      <x:c r="CF473" s="1"/>
      <x:c r="CG473" s="1"/>
    </x:row>
    <x:row r="474" ht="15.75" customHeight="1">
      <x:c r="A474" s="1"/>
      <x:c r="B474" s="105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  <x:c r="CA474" s="1"/>
      <x:c r="CB474" s="1"/>
      <x:c r="CC474" s="1"/>
      <x:c r="CD474" s="1"/>
      <x:c r="CE474" s="1"/>
      <x:c r="CF474" s="1"/>
      <x:c r="CG474" s="1"/>
    </x:row>
    <x:row r="475" ht="15.75" customHeight="1">
      <x:c r="A475" s="1"/>
      <x:c r="B475" s="105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  <x:c r="CA475" s="1"/>
      <x:c r="CB475" s="1"/>
      <x:c r="CC475" s="1"/>
      <x:c r="CD475" s="1"/>
      <x:c r="CE475" s="1"/>
      <x:c r="CF475" s="1"/>
      <x:c r="CG475" s="1"/>
    </x:row>
    <x:row r="476" ht="15.75" customHeight="1">
      <x:c r="A476" s="1"/>
      <x:c r="B476" s="105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  <x:c r="CA476" s="1"/>
      <x:c r="CB476" s="1"/>
      <x:c r="CC476" s="1"/>
      <x:c r="CD476" s="1"/>
      <x:c r="CE476" s="1"/>
      <x:c r="CF476" s="1"/>
      <x:c r="CG476" s="1"/>
    </x:row>
    <x:row r="477" ht="15.75" customHeight="1">
      <x:c r="A477" s="1"/>
      <x:c r="B477" s="105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  <x:c r="CA477" s="1"/>
      <x:c r="CB477" s="1"/>
      <x:c r="CC477" s="1"/>
      <x:c r="CD477" s="1"/>
      <x:c r="CE477" s="1"/>
      <x:c r="CF477" s="1"/>
      <x:c r="CG477" s="1"/>
    </x:row>
    <x:row r="478" ht="15.75" customHeight="1">
      <x:c r="A478" s="1"/>
      <x:c r="B478" s="105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  <x:c r="CA478" s="1"/>
      <x:c r="CB478" s="1"/>
      <x:c r="CC478" s="1"/>
      <x:c r="CD478" s="1"/>
      <x:c r="CE478" s="1"/>
      <x:c r="CF478" s="1"/>
      <x:c r="CG478" s="1"/>
    </x:row>
    <x:row r="479" ht="15.75" customHeight="1">
      <x:c r="A479" s="1"/>
      <x:c r="B479" s="105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  <x:c r="CA479" s="1"/>
      <x:c r="CB479" s="1"/>
      <x:c r="CC479" s="1"/>
      <x:c r="CD479" s="1"/>
      <x:c r="CE479" s="1"/>
      <x:c r="CF479" s="1"/>
      <x:c r="CG479" s="1"/>
    </x:row>
    <x:row r="480" ht="15.75" customHeight="1">
      <x:c r="A480" s="1"/>
      <x:c r="B480" s="105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  <x:c r="CA480" s="1"/>
      <x:c r="CB480" s="1"/>
      <x:c r="CC480" s="1"/>
      <x:c r="CD480" s="1"/>
      <x:c r="CE480" s="1"/>
      <x:c r="CF480" s="1"/>
      <x:c r="CG480" s="1"/>
    </x:row>
    <x:row r="481" ht="15.75" customHeight="1">
      <x:c r="A481" s="1"/>
      <x:c r="B481" s="105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  <x:c r="CA481" s="1"/>
      <x:c r="CB481" s="1"/>
      <x:c r="CC481" s="1"/>
      <x:c r="CD481" s="1"/>
      <x:c r="CE481" s="1"/>
      <x:c r="CF481" s="1"/>
      <x:c r="CG481" s="1"/>
    </x:row>
    <x:row r="482" ht="15.75" customHeight="1">
      <x:c r="A482" s="1"/>
      <x:c r="B482" s="105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  <x:c r="CA482" s="1"/>
      <x:c r="CB482" s="1"/>
      <x:c r="CC482" s="1"/>
      <x:c r="CD482" s="1"/>
      <x:c r="CE482" s="1"/>
      <x:c r="CF482" s="1"/>
      <x:c r="CG482" s="1"/>
    </x:row>
    <x:row r="483" ht="15.75" customHeight="1">
      <x:c r="A483" s="1"/>
      <x:c r="B483" s="105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  <x:c r="CA483" s="1"/>
      <x:c r="CB483" s="1"/>
      <x:c r="CC483" s="1"/>
      <x:c r="CD483" s="1"/>
      <x:c r="CE483" s="1"/>
      <x:c r="CF483" s="1"/>
      <x:c r="CG483" s="1"/>
    </x:row>
    <x:row r="484" ht="15.75" customHeight="1">
      <x:c r="A484" s="1"/>
      <x:c r="B484" s="105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  <x:c r="CA484" s="1"/>
      <x:c r="CB484" s="1"/>
      <x:c r="CC484" s="1"/>
      <x:c r="CD484" s="1"/>
      <x:c r="CE484" s="1"/>
      <x:c r="CF484" s="1"/>
      <x:c r="CG484" s="1"/>
    </x:row>
    <x:row r="485" ht="15.75" customHeight="1">
      <x:c r="A485" s="1"/>
      <x:c r="B485" s="105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  <x:c r="CA485" s="1"/>
      <x:c r="CB485" s="1"/>
      <x:c r="CC485" s="1"/>
      <x:c r="CD485" s="1"/>
      <x:c r="CE485" s="1"/>
      <x:c r="CF485" s="1"/>
      <x:c r="CG485" s="1"/>
    </x:row>
    <x:row r="486" ht="15.75" customHeight="1">
      <x:c r="A486" s="1"/>
      <x:c r="B486" s="105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  <x:c r="CA486" s="1"/>
      <x:c r="CB486" s="1"/>
      <x:c r="CC486" s="1"/>
      <x:c r="CD486" s="1"/>
      <x:c r="CE486" s="1"/>
      <x:c r="CF486" s="1"/>
      <x:c r="CG486" s="1"/>
    </x:row>
    <x:row r="487" ht="15.75" customHeight="1">
      <x:c r="A487" s="1"/>
      <x:c r="B487" s="105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  <x:c r="CA487" s="1"/>
      <x:c r="CB487" s="1"/>
      <x:c r="CC487" s="1"/>
      <x:c r="CD487" s="1"/>
      <x:c r="CE487" s="1"/>
      <x:c r="CF487" s="1"/>
      <x:c r="CG487" s="1"/>
    </x:row>
    <x:row r="488" ht="15.75" customHeight="1">
      <x:c r="A488" s="1"/>
      <x:c r="B488" s="105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  <x:c r="CA488" s="1"/>
      <x:c r="CB488" s="1"/>
      <x:c r="CC488" s="1"/>
      <x:c r="CD488" s="1"/>
      <x:c r="CE488" s="1"/>
      <x:c r="CF488" s="1"/>
      <x:c r="CG488" s="1"/>
    </x:row>
    <x:row r="489" ht="15.75" customHeight="1">
      <x:c r="A489" s="1"/>
      <x:c r="B489" s="105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  <x:c r="CA489" s="1"/>
      <x:c r="CB489" s="1"/>
      <x:c r="CC489" s="1"/>
      <x:c r="CD489" s="1"/>
      <x:c r="CE489" s="1"/>
      <x:c r="CF489" s="1"/>
      <x:c r="CG489" s="1"/>
    </x:row>
    <x:row r="490" ht="15.75" customHeight="1">
      <x:c r="A490" s="1"/>
      <x:c r="B490" s="105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  <x:c r="CA490" s="1"/>
      <x:c r="CB490" s="1"/>
      <x:c r="CC490" s="1"/>
      <x:c r="CD490" s="1"/>
      <x:c r="CE490" s="1"/>
      <x:c r="CF490" s="1"/>
      <x:c r="CG490" s="1"/>
    </x:row>
    <x:row r="491" ht="15.75" customHeight="1">
      <x:c r="A491" s="1"/>
      <x:c r="B491" s="105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  <x:c r="CA491" s="1"/>
      <x:c r="CB491" s="1"/>
      <x:c r="CC491" s="1"/>
      <x:c r="CD491" s="1"/>
      <x:c r="CE491" s="1"/>
      <x:c r="CF491" s="1"/>
      <x:c r="CG491" s="1"/>
    </x:row>
    <x:row r="492" ht="15.75" customHeight="1">
      <x:c r="A492" s="1"/>
      <x:c r="B492" s="105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  <x:c r="CA492" s="1"/>
      <x:c r="CB492" s="1"/>
      <x:c r="CC492" s="1"/>
      <x:c r="CD492" s="1"/>
      <x:c r="CE492" s="1"/>
      <x:c r="CF492" s="1"/>
      <x:c r="CG492" s="1"/>
    </x:row>
    <x:row r="493" ht="15.75" customHeight="1">
      <x:c r="A493" s="1"/>
      <x:c r="B493" s="105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  <x:c r="CA493" s="1"/>
      <x:c r="CB493" s="1"/>
      <x:c r="CC493" s="1"/>
      <x:c r="CD493" s="1"/>
      <x:c r="CE493" s="1"/>
      <x:c r="CF493" s="1"/>
      <x:c r="CG493" s="1"/>
    </x:row>
    <x:row r="494" ht="15.75" customHeight="1">
      <x:c r="A494" s="1"/>
      <x:c r="B494" s="105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  <x:c r="CA494" s="1"/>
      <x:c r="CB494" s="1"/>
      <x:c r="CC494" s="1"/>
      <x:c r="CD494" s="1"/>
      <x:c r="CE494" s="1"/>
      <x:c r="CF494" s="1"/>
      <x:c r="CG494" s="1"/>
    </x:row>
    <x:row r="495" ht="15.75" customHeight="1">
      <x:c r="A495" s="1"/>
      <x:c r="B495" s="105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  <x:c r="CA495" s="1"/>
      <x:c r="CB495" s="1"/>
      <x:c r="CC495" s="1"/>
      <x:c r="CD495" s="1"/>
      <x:c r="CE495" s="1"/>
      <x:c r="CF495" s="1"/>
      <x:c r="CG495" s="1"/>
    </x:row>
    <x:row r="496" ht="15.75" customHeight="1">
      <x:c r="A496" s="1"/>
      <x:c r="B496" s="105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  <x:c r="CA496" s="1"/>
      <x:c r="CB496" s="1"/>
      <x:c r="CC496" s="1"/>
      <x:c r="CD496" s="1"/>
      <x:c r="CE496" s="1"/>
      <x:c r="CF496" s="1"/>
      <x:c r="CG496" s="1"/>
    </x:row>
    <x:row r="497" ht="15.75" customHeight="1">
      <x:c r="A497" s="1"/>
      <x:c r="B497" s="105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  <x:c r="CA497" s="1"/>
      <x:c r="CB497" s="1"/>
      <x:c r="CC497" s="1"/>
      <x:c r="CD497" s="1"/>
      <x:c r="CE497" s="1"/>
      <x:c r="CF497" s="1"/>
      <x:c r="CG497" s="1"/>
    </x:row>
    <x:row r="498" ht="15.75" customHeight="1">
      <x:c r="A498" s="1"/>
      <x:c r="B498" s="105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  <x:c r="CA498" s="1"/>
      <x:c r="CB498" s="1"/>
      <x:c r="CC498" s="1"/>
      <x:c r="CD498" s="1"/>
      <x:c r="CE498" s="1"/>
      <x:c r="CF498" s="1"/>
      <x:c r="CG498" s="1"/>
    </x:row>
    <x:row r="499" ht="15.75" customHeight="1">
      <x:c r="A499" s="1"/>
      <x:c r="B499" s="105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  <x:c r="CA499" s="1"/>
      <x:c r="CB499" s="1"/>
      <x:c r="CC499" s="1"/>
      <x:c r="CD499" s="1"/>
      <x:c r="CE499" s="1"/>
      <x:c r="CF499" s="1"/>
      <x:c r="CG499" s="1"/>
    </x:row>
    <x:row r="500" ht="15.75" customHeight="1">
      <x:c r="A500" s="1"/>
      <x:c r="B500" s="105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  <x:c r="CA500" s="1"/>
      <x:c r="CB500" s="1"/>
      <x:c r="CC500" s="1"/>
      <x:c r="CD500" s="1"/>
      <x:c r="CE500" s="1"/>
      <x:c r="CF500" s="1"/>
      <x:c r="CG500" s="1"/>
    </x:row>
    <x:row r="501" ht="15.75" customHeight="1">
      <x:c r="A501" s="1"/>
      <x:c r="B501" s="105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  <x:c r="CA501" s="1"/>
      <x:c r="CB501" s="1"/>
      <x:c r="CC501" s="1"/>
      <x:c r="CD501" s="1"/>
      <x:c r="CE501" s="1"/>
      <x:c r="CF501" s="1"/>
      <x:c r="CG501" s="1"/>
    </x:row>
    <x:row r="502" ht="15.75" customHeight="1">
      <x:c r="A502" s="1"/>
      <x:c r="B502" s="105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  <x:c r="CA502" s="1"/>
      <x:c r="CB502" s="1"/>
      <x:c r="CC502" s="1"/>
      <x:c r="CD502" s="1"/>
      <x:c r="CE502" s="1"/>
      <x:c r="CF502" s="1"/>
      <x:c r="CG502" s="1"/>
    </x:row>
    <x:row r="503" ht="15.75" customHeight="1">
      <x:c r="A503" s="1"/>
      <x:c r="B503" s="105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  <x:c r="CG503" s="1"/>
    </x:row>
    <x:row r="504" ht="15.75" customHeight="1">
      <x:c r="A504" s="1"/>
      <x:c r="B504" s="105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  <x:c r="CG504" s="1"/>
    </x:row>
    <x:row r="505" ht="15.75" customHeight="1">
      <x:c r="A505" s="1"/>
      <x:c r="B505" s="105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  <x:c r="CA505" s="1"/>
      <x:c r="CB505" s="1"/>
      <x:c r="CC505" s="1"/>
      <x:c r="CD505" s="1"/>
      <x:c r="CE505" s="1"/>
      <x:c r="CF505" s="1"/>
      <x:c r="CG505" s="1"/>
    </x:row>
    <x:row r="506" ht="15.75" customHeight="1">
      <x:c r="A506" s="1"/>
      <x:c r="B506" s="105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  <x:c r="CA506" s="1"/>
      <x:c r="CB506" s="1"/>
      <x:c r="CC506" s="1"/>
      <x:c r="CD506" s="1"/>
      <x:c r="CE506" s="1"/>
      <x:c r="CF506" s="1"/>
      <x:c r="CG506" s="1"/>
    </x:row>
    <x:row r="507" ht="15.75" customHeight="1">
      <x:c r="A507" s="1"/>
      <x:c r="B507" s="105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  <x:c r="CA507" s="1"/>
      <x:c r="CB507" s="1"/>
      <x:c r="CC507" s="1"/>
      <x:c r="CD507" s="1"/>
      <x:c r="CE507" s="1"/>
      <x:c r="CF507" s="1"/>
      <x:c r="CG507" s="1"/>
    </x:row>
    <x:row r="508" ht="15.75" customHeight="1">
      <x:c r="A508" s="1"/>
      <x:c r="B508" s="105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  <x:c r="CA508" s="1"/>
      <x:c r="CB508" s="1"/>
      <x:c r="CC508" s="1"/>
      <x:c r="CD508" s="1"/>
      <x:c r="CE508" s="1"/>
      <x:c r="CF508" s="1"/>
      <x:c r="CG508" s="1"/>
    </x:row>
    <x:row r="509" ht="15.75" customHeight="1">
      <x:c r="A509" s="1"/>
      <x:c r="B509" s="105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  <x:c r="CA509" s="1"/>
      <x:c r="CB509" s="1"/>
      <x:c r="CC509" s="1"/>
      <x:c r="CD509" s="1"/>
      <x:c r="CE509" s="1"/>
      <x:c r="CF509" s="1"/>
      <x:c r="CG509" s="1"/>
    </x:row>
    <x:row r="510" ht="15.75" customHeight="1">
      <x:c r="A510" s="1"/>
      <x:c r="B510" s="105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  <x:c r="CA510" s="1"/>
      <x:c r="CB510" s="1"/>
      <x:c r="CC510" s="1"/>
      <x:c r="CD510" s="1"/>
      <x:c r="CE510" s="1"/>
      <x:c r="CF510" s="1"/>
      <x:c r="CG510" s="1"/>
    </x:row>
    <x:row r="511" ht="15.75" customHeight="1">
      <x:c r="A511" s="1"/>
      <x:c r="B511" s="105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  <x:c r="CA511" s="1"/>
      <x:c r="CB511" s="1"/>
      <x:c r="CC511" s="1"/>
      <x:c r="CD511" s="1"/>
      <x:c r="CE511" s="1"/>
      <x:c r="CF511" s="1"/>
      <x:c r="CG511" s="1"/>
    </x:row>
    <x:row r="512" ht="15.75" customHeight="1">
      <x:c r="A512" s="1"/>
      <x:c r="B512" s="105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  <x:c r="CA512" s="1"/>
      <x:c r="CB512" s="1"/>
      <x:c r="CC512" s="1"/>
      <x:c r="CD512" s="1"/>
      <x:c r="CE512" s="1"/>
      <x:c r="CF512" s="1"/>
      <x:c r="CG512" s="1"/>
    </x:row>
    <x:row r="513" ht="15.75" customHeight="1">
      <x:c r="A513" s="1"/>
      <x:c r="B513" s="105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  <x:c r="CA513" s="1"/>
      <x:c r="CB513" s="1"/>
      <x:c r="CC513" s="1"/>
      <x:c r="CD513" s="1"/>
      <x:c r="CE513" s="1"/>
      <x:c r="CF513" s="1"/>
      <x:c r="CG513" s="1"/>
    </x:row>
    <x:row r="514" ht="15.75" customHeight="1">
      <x:c r="A514" s="1"/>
      <x:c r="B514" s="105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  <x:c r="CA514" s="1"/>
      <x:c r="CB514" s="1"/>
      <x:c r="CC514" s="1"/>
      <x:c r="CD514" s="1"/>
      <x:c r="CE514" s="1"/>
      <x:c r="CF514" s="1"/>
      <x:c r="CG514" s="1"/>
    </x:row>
    <x:row r="515" ht="15.75" customHeight="1">
      <x:c r="A515" s="1"/>
      <x:c r="B515" s="105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  <x:c r="CA515" s="1"/>
      <x:c r="CB515" s="1"/>
      <x:c r="CC515" s="1"/>
      <x:c r="CD515" s="1"/>
      <x:c r="CE515" s="1"/>
      <x:c r="CF515" s="1"/>
      <x:c r="CG515" s="1"/>
    </x:row>
    <x:row r="516" ht="15.75" customHeight="1">
      <x:c r="A516" s="1"/>
      <x:c r="B516" s="105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  <x:c r="CA516" s="1"/>
      <x:c r="CB516" s="1"/>
      <x:c r="CC516" s="1"/>
      <x:c r="CD516" s="1"/>
      <x:c r="CE516" s="1"/>
      <x:c r="CF516" s="1"/>
      <x:c r="CG516" s="1"/>
    </x:row>
    <x:row r="517" ht="15.75" customHeight="1">
      <x:c r="A517" s="1"/>
      <x:c r="B517" s="105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  <x:c r="CA517" s="1"/>
      <x:c r="CB517" s="1"/>
      <x:c r="CC517" s="1"/>
      <x:c r="CD517" s="1"/>
      <x:c r="CE517" s="1"/>
      <x:c r="CF517" s="1"/>
      <x:c r="CG517" s="1"/>
    </x:row>
    <x:row r="518" ht="15.75" customHeight="1">
      <x:c r="A518" s="1"/>
      <x:c r="B518" s="105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  <x:c r="CA518" s="1"/>
      <x:c r="CB518" s="1"/>
      <x:c r="CC518" s="1"/>
      <x:c r="CD518" s="1"/>
      <x:c r="CE518" s="1"/>
      <x:c r="CF518" s="1"/>
      <x:c r="CG518" s="1"/>
    </x:row>
    <x:row r="519" ht="15.75" customHeight="1">
      <x:c r="A519" s="1"/>
      <x:c r="B519" s="105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  <x:c r="CA519" s="1"/>
      <x:c r="CB519" s="1"/>
      <x:c r="CC519" s="1"/>
      <x:c r="CD519" s="1"/>
      <x:c r="CE519" s="1"/>
      <x:c r="CF519" s="1"/>
      <x:c r="CG519" s="1"/>
    </x:row>
    <x:row r="520" ht="15.75" customHeight="1">
      <x:c r="A520" s="1"/>
      <x:c r="B520" s="105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  <x:c r="CA520" s="1"/>
      <x:c r="CB520" s="1"/>
      <x:c r="CC520" s="1"/>
      <x:c r="CD520" s="1"/>
      <x:c r="CE520" s="1"/>
      <x:c r="CF520" s="1"/>
      <x:c r="CG520" s="1"/>
    </x:row>
    <x:row r="521" ht="15.75" customHeight="1">
      <x:c r="A521" s="1"/>
      <x:c r="B521" s="105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  <x:c r="CA521" s="1"/>
      <x:c r="CB521" s="1"/>
      <x:c r="CC521" s="1"/>
      <x:c r="CD521" s="1"/>
      <x:c r="CE521" s="1"/>
      <x:c r="CF521" s="1"/>
      <x:c r="CG521" s="1"/>
    </x:row>
    <x:row r="522" ht="15.75" customHeight="1">
      <x:c r="A522" s="1"/>
      <x:c r="B522" s="105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  <x:c r="CA522" s="1"/>
      <x:c r="CB522" s="1"/>
      <x:c r="CC522" s="1"/>
      <x:c r="CD522" s="1"/>
      <x:c r="CE522" s="1"/>
      <x:c r="CF522" s="1"/>
      <x:c r="CG522" s="1"/>
    </x:row>
    <x:row r="523" ht="15.75" customHeight="1">
      <x:c r="A523" s="1"/>
      <x:c r="B523" s="105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  <x:c r="CA523" s="1"/>
      <x:c r="CB523" s="1"/>
      <x:c r="CC523" s="1"/>
      <x:c r="CD523" s="1"/>
      <x:c r="CE523" s="1"/>
      <x:c r="CF523" s="1"/>
      <x:c r="CG523" s="1"/>
    </x:row>
    <x:row r="524" ht="15.75" customHeight="1">
      <x:c r="A524" s="1"/>
      <x:c r="B524" s="105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  <x:c r="CA524" s="1"/>
      <x:c r="CB524" s="1"/>
      <x:c r="CC524" s="1"/>
      <x:c r="CD524" s="1"/>
      <x:c r="CE524" s="1"/>
      <x:c r="CF524" s="1"/>
      <x:c r="CG524" s="1"/>
    </x:row>
    <x:row r="525" ht="15.75" customHeight="1">
      <x:c r="A525" s="1"/>
      <x:c r="B525" s="105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  <x:c r="CA525" s="1"/>
      <x:c r="CB525" s="1"/>
      <x:c r="CC525" s="1"/>
      <x:c r="CD525" s="1"/>
      <x:c r="CE525" s="1"/>
      <x:c r="CF525" s="1"/>
      <x:c r="CG525" s="1"/>
    </x:row>
    <x:row r="526" ht="15.75" customHeight="1">
      <x:c r="A526" s="1"/>
      <x:c r="B526" s="105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  <x:c r="CG526" s="1"/>
    </x:row>
    <x:row r="527" ht="15.75" customHeight="1">
      <x:c r="A527" s="1"/>
      <x:c r="B527" s="105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  <x:c r="CA527" s="1"/>
      <x:c r="CB527" s="1"/>
      <x:c r="CC527" s="1"/>
      <x:c r="CD527" s="1"/>
      <x:c r="CE527" s="1"/>
      <x:c r="CF527" s="1"/>
      <x:c r="CG527" s="1"/>
    </x:row>
    <x:row r="528" ht="15.75" customHeight="1">
      <x:c r="A528" s="1"/>
      <x:c r="B528" s="105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  <x:c r="CA528" s="1"/>
      <x:c r="CB528" s="1"/>
      <x:c r="CC528" s="1"/>
      <x:c r="CD528" s="1"/>
      <x:c r="CE528" s="1"/>
      <x:c r="CF528" s="1"/>
      <x:c r="CG528" s="1"/>
    </x:row>
    <x:row r="529" ht="15.75" customHeight="1">
      <x:c r="A529" s="1"/>
      <x:c r="B529" s="105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  <x:c r="CA529" s="1"/>
      <x:c r="CB529" s="1"/>
      <x:c r="CC529" s="1"/>
      <x:c r="CD529" s="1"/>
      <x:c r="CE529" s="1"/>
      <x:c r="CF529" s="1"/>
      <x:c r="CG529" s="1"/>
    </x:row>
    <x:row r="530" ht="15.75" customHeight="1">
      <x:c r="A530" s="1"/>
      <x:c r="B530" s="105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  <x:c r="CA530" s="1"/>
      <x:c r="CB530" s="1"/>
      <x:c r="CC530" s="1"/>
      <x:c r="CD530" s="1"/>
      <x:c r="CE530" s="1"/>
      <x:c r="CF530" s="1"/>
      <x:c r="CG530" s="1"/>
    </x:row>
    <x:row r="531" ht="15.75" customHeight="1">
      <x:c r="A531" s="1"/>
      <x:c r="B531" s="105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  <x:c r="CA531" s="1"/>
      <x:c r="CB531" s="1"/>
      <x:c r="CC531" s="1"/>
      <x:c r="CD531" s="1"/>
      <x:c r="CE531" s="1"/>
      <x:c r="CF531" s="1"/>
      <x:c r="CG531" s="1"/>
    </x:row>
    <x:row r="532" ht="15.75" customHeight="1">
      <x:c r="A532" s="1"/>
      <x:c r="B532" s="105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  <x:c r="CA532" s="1"/>
      <x:c r="CB532" s="1"/>
      <x:c r="CC532" s="1"/>
      <x:c r="CD532" s="1"/>
      <x:c r="CE532" s="1"/>
      <x:c r="CF532" s="1"/>
      <x:c r="CG532" s="1"/>
    </x:row>
    <x:row r="533" ht="15.75" customHeight="1">
      <x:c r="A533" s="1"/>
      <x:c r="B533" s="105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  <x:c r="CA533" s="1"/>
      <x:c r="CB533" s="1"/>
      <x:c r="CC533" s="1"/>
      <x:c r="CD533" s="1"/>
      <x:c r="CE533" s="1"/>
      <x:c r="CF533" s="1"/>
      <x:c r="CG533" s="1"/>
    </x:row>
    <x:row r="534" ht="15.75" customHeight="1">
      <x:c r="A534" s="1"/>
      <x:c r="B534" s="105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  <x:c r="CA534" s="1"/>
      <x:c r="CB534" s="1"/>
      <x:c r="CC534" s="1"/>
      <x:c r="CD534" s="1"/>
      <x:c r="CE534" s="1"/>
      <x:c r="CF534" s="1"/>
      <x:c r="CG534" s="1"/>
    </x:row>
    <x:row r="535" ht="15.75" customHeight="1">
      <x:c r="A535" s="1"/>
      <x:c r="B535" s="105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  <x:c r="CA535" s="1"/>
      <x:c r="CB535" s="1"/>
      <x:c r="CC535" s="1"/>
      <x:c r="CD535" s="1"/>
      <x:c r="CE535" s="1"/>
      <x:c r="CF535" s="1"/>
      <x:c r="CG535" s="1"/>
    </x:row>
    <x:row r="536" ht="15.75" customHeight="1">
      <x:c r="A536" s="1"/>
      <x:c r="B536" s="105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  <x:c r="CA536" s="1"/>
      <x:c r="CB536" s="1"/>
      <x:c r="CC536" s="1"/>
      <x:c r="CD536" s="1"/>
      <x:c r="CE536" s="1"/>
      <x:c r="CF536" s="1"/>
      <x:c r="CG536" s="1"/>
    </x:row>
    <x:row r="537" ht="15.75" customHeight="1">
      <x:c r="A537" s="1"/>
      <x:c r="B537" s="105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  <x:c r="CA537" s="1"/>
      <x:c r="CB537" s="1"/>
      <x:c r="CC537" s="1"/>
      <x:c r="CD537" s="1"/>
      <x:c r="CE537" s="1"/>
      <x:c r="CF537" s="1"/>
      <x:c r="CG537" s="1"/>
    </x:row>
    <x:row r="538" ht="15.75" customHeight="1">
      <x:c r="A538" s="1"/>
      <x:c r="B538" s="105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  <x:c r="CA538" s="1"/>
      <x:c r="CB538" s="1"/>
      <x:c r="CC538" s="1"/>
      <x:c r="CD538" s="1"/>
      <x:c r="CE538" s="1"/>
      <x:c r="CF538" s="1"/>
      <x:c r="CG538" s="1"/>
    </x:row>
    <x:row r="539" ht="15.75" customHeight="1">
      <x:c r="A539" s="1"/>
      <x:c r="B539" s="105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  <x:c r="CA539" s="1"/>
      <x:c r="CB539" s="1"/>
      <x:c r="CC539" s="1"/>
      <x:c r="CD539" s="1"/>
      <x:c r="CE539" s="1"/>
      <x:c r="CF539" s="1"/>
      <x:c r="CG539" s="1"/>
    </x:row>
    <x:row r="540" ht="15.75" customHeight="1">
      <x:c r="A540" s="1"/>
      <x:c r="B540" s="105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  <x:c r="CA540" s="1"/>
      <x:c r="CB540" s="1"/>
      <x:c r="CC540" s="1"/>
      <x:c r="CD540" s="1"/>
      <x:c r="CE540" s="1"/>
      <x:c r="CF540" s="1"/>
      <x:c r="CG540" s="1"/>
    </x:row>
    <x:row r="541" ht="15.75" customHeight="1">
      <x:c r="A541" s="1"/>
      <x:c r="B541" s="105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  <x:c r="CA541" s="1"/>
      <x:c r="CB541" s="1"/>
      <x:c r="CC541" s="1"/>
      <x:c r="CD541" s="1"/>
      <x:c r="CE541" s="1"/>
      <x:c r="CF541" s="1"/>
      <x:c r="CG541" s="1"/>
    </x:row>
    <x:row r="542" ht="15.75" customHeight="1">
      <x:c r="A542" s="1"/>
      <x:c r="B542" s="105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  <x:c r="CA542" s="1"/>
      <x:c r="CB542" s="1"/>
      <x:c r="CC542" s="1"/>
      <x:c r="CD542" s="1"/>
      <x:c r="CE542" s="1"/>
      <x:c r="CF542" s="1"/>
      <x:c r="CG542" s="1"/>
    </x:row>
    <x:row r="543" ht="15.75" customHeight="1">
      <x:c r="A543" s="1"/>
      <x:c r="B543" s="105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  <x:c r="CA543" s="1"/>
      <x:c r="CB543" s="1"/>
      <x:c r="CC543" s="1"/>
      <x:c r="CD543" s="1"/>
      <x:c r="CE543" s="1"/>
      <x:c r="CF543" s="1"/>
      <x:c r="CG543" s="1"/>
    </x:row>
    <x:row r="544" ht="15.75" customHeight="1">
      <x:c r="A544" s="1"/>
      <x:c r="B544" s="105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  <x:c r="CA544" s="1"/>
      <x:c r="CB544" s="1"/>
      <x:c r="CC544" s="1"/>
      <x:c r="CD544" s="1"/>
      <x:c r="CE544" s="1"/>
      <x:c r="CF544" s="1"/>
      <x:c r="CG544" s="1"/>
    </x:row>
    <x:row r="545" ht="15.75" customHeight="1">
      <x:c r="A545" s="1"/>
      <x:c r="B545" s="105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  <x:c r="CA545" s="1"/>
      <x:c r="CB545" s="1"/>
      <x:c r="CC545" s="1"/>
      <x:c r="CD545" s="1"/>
      <x:c r="CE545" s="1"/>
      <x:c r="CF545" s="1"/>
      <x:c r="CG545" s="1"/>
    </x:row>
    <x:row r="546" ht="15.75" customHeight="1">
      <x:c r="A546" s="1"/>
      <x:c r="B546" s="105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  <x:c r="CA546" s="1"/>
      <x:c r="CB546" s="1"/>
      <x:c r="CC546" s="1"/>
      <x:c r="CD546" s="1"/>
      <x:c r="CE546" s="1"/>
      <x:c r="CF546" s="1"/>
      <x:c r="CG546" s="1"/>
    </x:row>
    <x:row r="547" ht="15.75" customHeight="1">
      <x:c r="A547" s="1"/>
      <x:c r="B547" s="105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  <x:c r="CG547" s="1"/>
    </x:row>
    <x:row r="548" ht="15.75" customHeight="1">
      <x:c r="A548" s="1"/>
      <x:c r="B548" s="105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  <x:c r="CG548" s="1"/>
    </x:row>
    <x:row r="549" ht="15.75" customHeight="1">
      <x:c r="A549" s="1"/>
      <x:c r="B549" s="105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  <x:c r="CG549" s="1"/>
    </x:row>
    <x:row r="550" ht="15.75" customHeight="1">
      <x:c r="A550" s="1"/>
      <x:c r="B550" s="105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  <x:c r="CG550" s="1"/>
    </x:row>
    <x:row r="551" ht="15.75" customHeight="1">
      <x:c r="A551" s="1"/>
      <x:c r="B551" s="105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  <x:c r="CG551" s="1"/>
    </x:row>
    <x:row r="552" ht="15.75" customHeight="1">
      <x:c r="A552" s="1"/>
      <x:c r="B552" s="105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  <x:c r="CG552" s="1"/>
    </x:row>
    <x:row r="553" ht="15.75" customHeight="1">
      <x:c r="A553" s="1"/>
      <x:c r="B553" s="105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  <x:c r="CG553" s="1"/>
    </x:row>
    <x:row r="554" ht="15.75" customHeight="1">
      <x:c r="A554" s="1"/>
      <x:c r="B554" s="105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  <x:c r="CG554" s="1"/>
    </x:row>
    <x:row r="555" ht="15.75" customHeight="1">
      <x:c r="A555" s="1"/>
      <x:c r="B555" s="105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  <x:c r="CG555" s="1"/>
    </x:row>
    <x:row r="556" ht="15.75" customHeight="1">
      <x:c r="A556" s="1"/>
      <x:c r="B556" s="105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  <x:c r="CG556" s="1"/>
    </x:row>
    <x:row r="557" ht="15.75" customHeight="1">
      <x:c r="A557" s="1"/>
      <x:c r="B557" s="105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  <x:c r="CG557" s="1"/>
    </x:row>
    <x:row r="558" ht="15.75" customHeight="1">
      <x:c r="A558" s="1"/>
      <x:c r="B558" s="105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  <x:c r="CG558" s="1"/>
    </x:row>
    <x:row r="559" ht="15.75" customHeight="1">
      <x:c r="A559" s="1"/>
      <x:c r="B559" s="105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  <x:c r="CG559" s="1"/>
    </x:row>
    <x:row r="560" ht="15.75" customHeight="1">
      <x:c r="A560" s="1"/>
      <x:c r="B560" s="105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  <x:c r="CG560" s="1"/>
    </x:row>
    <x:row r="561" ht="15.75" customHeight="1">
      <x:c r="A561" s="1"/>
      <x:c r="B561" s="105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  <x:c r="CG561" s="1"/>
    </x:row>
    <x:row r="562" ht="15.75" customHeight="1">
      <x:c r="A562" s="1"/>
      <x:c r="B562" s="105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  <x:c r="CG562" s="1"/>
    </x:row>
    <x:row r="563" ht="15.75" customHeight="1">
      <x:c r="A563" s="1"/>
      <x:c r="B563" s="105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  <x:c r="CG563" s="1"/>
    </x:row>
    <x:row r="564" ht="15.75" customHeight="1">
      <x:c r="A564" s="1"/>
      <x:c r="B564" s="105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  <x:c r="CG564" s="1"/>
    </x:row>
    <x:row r="565" ht="15.75" customHeight="1">
      <x:c r="A565" s="1"/>
      <x:c r="B565" s="105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  <x:c r="CG565" s="1"/>
    </x:row>
    <x:row r="566" ht="15.75" customHeight="1">
      <x:c r="A566" s="1"/>
      <x:c r="B566" s="105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  <x:c r="CA566" s="1"/>
      <x:c r="CB566" s="1"/>
      <x:c r="CC566" s="1"/>
      <x:c r="CD566" s="1"/>
      <x:c r="CE566" s="1"/>
      <x:c r="CF566" s="1"/>
      <x:c r="CG566" s="1"/>
    </x:row>
    <x:row r="567" ht="15.75" customHeight="1">
      <x:c r="A567" s="1"/>
      <x:c r="B567" s="105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  <x:c r="CA567" s="1"/>
      <x:c r="CB567" s="1"/>
      <x:c r="CC567" s="1"/>
      <x:c r="CD567" s="1"/>
      <x:c r="CE567" s="1"/>
      <x:c r="CF567" s="1"/>
      <x:c r="CG567" s="1"/>
    </x:row>
    <x:row r="568" ht="15.75" customHeight="1">
      <x:c r="A568" s="1"/>
      <x:c r="B568" s="105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  <x:c r="CA568" s="1"/>
      <x:c r="CB568" s="1"/>
      <x:c r="CC568" s="1"/>
      <x:c r="CD568" s="1"/>
      <x:c r="CE568" s="1"/>
      <x:c r="CF568" s="1"/>
      <x:c r="CG568" s="1"/>
    </x:row>
    <x:row r="569" ht="15.75" customHeight="1">
      <x:c r="A569" s="1"/>
      <x:c r="B569" s="105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  <x:c r="CA569" s="1"/>
      <x:c r="CB569" s="1"/>
      <x:c r="CC569" s="1"/>
      <x:c r="CD569" s="1"/>
      <x:c r="CE569" s="1"/>
      <x:c r="CF569" s="1"/>
      <x:c r="CG569" s="1"/>
    </x:row>
    <x:row r="570" ht="15.75" customHeight="1">
      <x:c r="A570" s="1"/>
      <x:c r="B570" s="105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  <x:c r="CA570" s="1"/>
      <x:c r="CB570" s="1"/>
      <x:c r="CC570" s="1"/>
      <x:c r="CD570" s="1"/>
      <x:c r="CE570" s="1"/>
      <x:c r="CF570" s="1"/>
      <x:c r="CG570" s="1"/>
    </x:row>
    <x:row r="571" ht="15.75" customHeight="1">
      <x:c r="A571" s="1"/>
      <x:c r="B571" s="105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  <x:c r="CA571" s="1"/>
      <x:c r="CB571" s="1"/>
      <x:c r="CC571" s="1"/>
      <x:c r="CD571" s="1"/>
      <x:c r="CE571" s="1"/>
      <x:c r="CF571" s="1"/>
      <x:c r="CG571" s="1"/>
    </x:row>
    <x:row r="572" ht="15.75" customHeight="1">
      <x:c r="A572" s="1"/>
      <x:c r="B572" s="105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  <x:c r="CG572" s="1"/>
    </x:row>
    <x:row r="573" ht="15.75" customHeight="1">
      <x:c r="A573" s="1"/>
      <x:c r="B573" s="105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  <x:c r="CA573" s="1"/>
      <x:c r="CB573" s="1"/>
      <x:c r="CC573" s="1"/>
      <x:c r="CD573" s="1"/>
      <x:c r="CE573" s="1"/>
      <x:c r="CF573" s="1"/>
      <x:c r="CG573" s="1"/>
    </x:row>
    <x:row r="574" ht="15.75" customHeight="1">
      <x:c r="A574" s="1"/>
      <x:c r="B574" s="105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  <x:c r="CA574" s="1"/>
      <x:c r="CB574" s="1"/>
      <x:c r="CC574" s="1"/>
      <x:c r="CD574" s="1"/>
      <x:c r="CE574" s="1"/>
      <x:c r="CF574" s="1"/>
      <x:c r="CG574" s="1"/>
    </x:row>
    <x:row r="575" ht="15.75" customHeight="1">
      <x:c r="A575" s="1"/>
      <x:c r="B575" s="105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  <x:c r="CA575" s="1"/>
      <x:c r="CB575" s="1"/>
      <x:c r="CC575" s="1"/>
      <x:c r="CD575" s="1"/>
      <x:c r="CE575" s="1"/>
      <x:c r="CF575" s="1"/>
      <x:c r="CG575" s="1"/>
    </x:row>
    <x:row r="576" ht="15.75" customHeight="1">
      <x:c r="A576" s="1"/>
      <x:c r="B576" s="105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  <x:c r="CA576" s="1"/>
      <x:c r="CB576" s="1"/>
      <x:c r="CC576" s="1"/>
      <x:c r="CD576" s="1"/>
      <x:c r="CE576" s="1"/>
      <x:c r="CF576" s="1"/>
      <x:c r="CG576" s="1"/>
    </x:row>
    <x:row r="577" ht="15.75" customHeight="1">
      <x:c r="A577" s="1"/>
      <x:c r="B577" s="105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  <x:c r="CA577" s="1"/>
      <x:c r="CB577" s="1"/>
      <x:c r="CC577" s="1"/>
      <x:c r="CD577" s="1"/>
      <x:c r="CE577" s="1"/>
      <x:c r="CF577" s="1"/>
      <x:c r="CG577" s="1"/>
    </x:row>
    <x:row r="578" ht="15.75" customHeight="1">
      <x:c r="A578" s="1"/>
      <x:c r="B578" s="105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  <x:c r="CA578" s="1"/>
      <x:c r="CB578" s="1"/>
      <x:c r="CC578" s="1"/>
      <x:c r="CD578" s="1"/>
      <x:c r="CE578" s="1"/>
      <x:c r="CF578" s="1"/>
      <x:c r="CG578" s="1"/>
    </x:row>
    <x:row r="579" ht="15.75" customHeight="1">
      <x:c r="A579" s="1"/>
      <x:c r="B579" s="105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  <x:c r="CA579" s="1"/>
      <x:c r="CB579" s="1"/>
      <x:c r="CC579" s="1"/>
      <x:c r="CD579" s="1"/>
      <x:c r="CE579" s="1"/>
      <x:c r="CF579" s="1"/>
      <x:c r="CG579" s="1"/>
    </x:row>
    <x:row r="580" ht="15.75" customHeight="1">
      <x:c r="A580" s="1"/>
      <x:c r="B580" s="105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  <x:c r="CA580" s="1"/>
      <x:c r="CB580" s="1"/>
      <x:c r="CC580" s="1"/>
      <x:c r="CD580" s="1"/>
      <x:c r="CE580" s="1"/>
      <x:c r="CF580" s="1"/>
      <x:c r="CG580" s="1"/>
    </x:row>
    <x:row r="581" ht="15.75" customHeight="1">
      <x:c r="A581" s="1"/>
      <x:c r="B581" s="105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  <x:c r="CA581" s="1"/>
      <x:c r="CB581" s="1"/>
      <x:c r="CC581" s="1"/>
      <x:c r="CD581" s="1"/>
      <x:c r="CE581" s="1"/>
      <x:c r="CF581" s="1"/>
      <x:c r="CG581" s="1"/>
    </x:row>
    <x:row r="582" ht="15.75" customHeight="1">
      <x:c r="A582" s="1"/>
      <x:c r="B582" s="105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  <x:c r="CA582" s="1"/>
      <x:c r="CB582" s="1"/>
      <x:c r="CC582" s="1"/>
      <x:c r="CD582" s="1"/>
      <x:c r="CE582" s="1"/>
      <x:c r="CF582" s="1"/>
      <x:c r="CG582" s="1"/>
    </x:row>
    <x:row r="583" ht="15.75" customHeight="1">
      <x:c r="A583" s="1"/>
      <x:c r="B583" s="105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  <x:c r="CA583" s="1"/>
      <x:c r="CB583" s="1"/>
      <x:c r="CC583" s="1"/>
      <x:c r="CD583" s="1"/>
      <x:c r="CE583" s="1"/>
      <x:c r="CF583" s="1"/>
      <x:c r="CG583" s="1"/>
    </x:row>
    <x:row r="584" ht="15.75" customHeight="1">
      <x:c r="A584" s="1"/>
      <x:c r="B584" s="105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  <x:c r="CA584" s="1"/>
      <x:c r="CB584" s="1"/>
      <x:c r="CC584" s="1"/>
      <x:c r="CD584" s="1"/>
      <x:c r="CE584" s="1"/>
      <x:c r="CF584" s="1"/>
      <x:c r="CG584" s="1"/>
    </x:row>
    <x:row r="585" ht="15.75" customHeight="1">
      <x:c r="A585" s="1"/>
      <x:c r="B585" s="105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  <x:c r="CG585" s="1"/>
    </x:row>
    <x:row r="586" ht="15.75" customHeight="1">
      <x:c r="A586" s="1"/>
      <x:c r="B586" s="105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  <x:c r="CG586" s="1"/>
    </x:row>
    <x:row r="587" ht="15.75" customHeight="1">
      <x:c r="A587" s="1"/>
      <x:c r="B587" s="105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  <x:c r="CA587" s="1"/>
      <x:c r="CB587" s="1"/>
      <x:c r="CC587" s="1"/>
      <x:c r="CD587" s="1"/>
      <x:c r="CE587" s="1"/>
      <x:c r="CF587" s="1"/>
      <x:c r="CG587" s="1"/>
    </x:row>
    <x:row r="588" ht="15.75" customHeight="1">
      <x:c r="A588" s="1"/>
      <x:c r="B588" s="105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  <x:c r="CA588" s="1"/>
      <x:c r="CB588" s="1"/>
      <x:c r="CC588" s="1"/>
      <x:c r="CD588" s="1"/>
      <x:c r="CE588" s="1"/>
      <x:c r="CF588" s="1"/>
      <x:c r="CG588" s="1"/>
    </x:row>
    <x:row r="589" ht="15.75" customHeight="1">
      <x:c r="A589" s="1"/>
      <x:c r="B589" s="105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  <x:c r="CA589" s="1"/>
      <x:c r="CB589" s="1"/>
      <x:c r="CC589" s="1"/>
      <x:c r="CD589" s="1"/>
      <x:c r="CE589" s="1"/>
      <x:c r="CF589" s="1"/>
      <x:c r="CG589" s="1"/>
    </x:row>
    <x:row r="590" ht="15.75" customHeight="1">
      <x:c r="A590" s="1"/>
      <x:c r="B590" s="105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  <x:c r="CA590" s="1"/>
      <x:c r="CB590" s="1"/>
      <x:c r="CC590" s="1"/>
      <x:c r="CD590" s="1"/>
      <x:c r="CE590" s="1"/>
      <x:c r="CF590" s="1"/>
      <x:c r="CG590" s="1"/>
    </x:row>
    <x:row r="591" ht="15.75" customHeight="1">
      <x:c r="A591" s="1"/>
      <x:c r="B591" s="105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  <x:c r="CA591" s="1"/>
      <x:c r="CB591" s="1"/>
      <x:c r="CC591" s="1"/>
      <x:c r="CD591" s="1"/>
      <x:c r="CE591" s="1"/>
      <x:c r="CF591" s="1"/>
      <x:c r="CG591" s="1"/>
    </x:row>
    <x:row r="592" ht="15.75" customHeight="1">
      <x:c r="A592" s="1"/>
      <x:c r="B592" s="105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  <x:c r="CA592" s="1"/>
      <x:c r="CB592" s="1"/>
      <x:c r="CC592" s="1"/>
      <x:c r="CD592" s="1"/>
      <x:c r="CE592" s="1"/>
      <x:c r="CF592" s="1"/>
      <x:c r="CG592" s="1"/>
    </x:row>
    <x:row r="593" ht="15.75" customHeight="1">
      <x:c r="A593" s="1"/>
      <x:c r="B593" s="105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  <x:c r="CA593" s="1"/>
      <x:c r="CB593" s="1"/>
      <x:c r="CC593" s="1"/>
      <x:c r="CD593" s="1"/>
      <x:c r="CE593" s="1"/>
      <x:c r="CF593" s="1"/>
      <x:c r="CG593" s="1"/>
    </x:row>
    <x:row r="594" ht="15.75" customHeight="1">
      <x:c r="A594" s="1"/>
      <x:c r="B594" s="105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  <x:c r="CA594" s="1"/>
      <x:c r="CB594" s="1"/>
      <x:c r="CC594" s="1"/>
      <x:c r="CD594" s="1"/>
      <x:c r="CE594" s="1"/>
      <x:c r="CF594" s="1"/>
      <x:c r="CG594" s="1"/>
    </x:row>
    <x:row r="595" ht="15.75" customHeight="1">
      <x:c r="A595" s="1"/>
      <x:c r="B595" s="105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  <x:c r="CA595" s="1"/>
      <x:c r="CB595" s="1"/>
      <x:c r="CC595" s="1"/>
      <x:c r="CD595" s="1"/>
      <x:c r="CE595" s="1"/>
      <x:c r="CF595" s="1"/>
      <x:c r="CG595" s="1"/>
    </x:row>
    <x:row r="596" ht="15.75" customHeight="1">
      <x:c r="A596" s="1"/>
      <x:c r="B596" s="105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  <x:c r="CG596" s="1"/>
    </x:row>
    <x:row r="597" ht="15.75" customHeight="1">
      <x:c r="A597" s="1"/>
      <x:c r="B597" s="105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  <x:c r="CG597" s="1"/>
    </x:row>
    <x:row r="598" ht="15.75" customHeight="1">
      <x:c r="A598" s="1"/>
      <x:c r="B598" s="105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  <x:c r="CA598" s="1"/>
      <x:c r="CB598" s="1"/>
      <x:c r="CC598" s="1"/>
      <x:c r="CD598" s="1"/>
      <x:c r="CE598" s="1"/>
      <x:c r="CF598" s="1"/>
      <x:c r="CG598" s="1"/>
    </x:row>
    <x:row r="599" ht="15.75" customHeight="1">
      <x:c r="A599" s="1"/>
      <x:c r="B599" s="105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  <x:c r="CA599" s="1"/>
      <x:c r="CB599" s="1"/>
      <x:c r="CC599" s="1"/>
      <x:c r="CD599" s="1"/>
      <x:c r="CE599" s="1"/>
      <x:c r="CF599" s="1"/>
      <x:c r="CG599" s="1"/>
    </x:row>
    <x:row r="600" ht="15.75" customHeight="1">
      <x:c r="A600" s="1"/>
      <x:c r="B600" s="105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  <x:c r="CA600" s="1"/>
      <x:c r="CB600" s="1"/>
      <x:c r="CC600" s="1"/>
      <x:c r="CD600" s="1"/>
      <x:c r="CE600" s="1"/>
      <x:c r="CF600" s="1"/>
      <x:c r="CG600" s="1"/>
    </x:row>
    <x:row r="601" ht="15.75" customHeight="1">
      <x:c r="A601" s="1"/>
      <x:c r="B601" s="105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  <x:c r="CA601" s="1"/>
      <x:c r="CB601" s="1"/>
      <x:c r="CC601" s="1"/>
      <x:c r="CD601" s="1"/>
      <x:c r="CE601" s="1"/>
      <x:c r="CF601" s="1"/>
      <x:c r="CG601" s="1"/>
    </x:row>
    <x:row r="602" ht="15.75" customHeight="1">
      <x:c r="A602" s="1"/>
      <x:c r="B602" s="105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  <x:c r="CA602" s="1"/>
      <x:c r="CB602" s="1"/>
      <x:c r="CC602" s="1"/>
      <x:c r="CD602" s="1"/>
      <x:c r="CE602" s="1"/>
      <x:c r="CF602" s="1"/>
      <x:c r="CG602" s="1"/>
    </x:row>
    <x:row r="603" ht="15.75" customHeight="1">
      <x:c r="A603" s="1"/>
      <x:c r="B603" s="105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  <x:c r="CA603" s="1"/>
      <x:c r="CB603" s="1"/>
      <x:c r="CC603" s="1"/>
      <x:c r="CD603" s="1"/>
      <x:c r="CE603" s="1"/>
      <x:c r="CF603" s="1"/>
      <x:c r="CG603" s="1"/>
    </x:row>
    <x:row r="604" ht="15.75" customHeight="1">
      <x:c r="A604" s="1"/>
      <x:c r="B604" s="105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  <x:c r="CA604" s="1"/>
      <x:c r="CB604" s="1"/>
      <x:c r="CC604" s="1"/>
      <x:c r="CD604" s="1"/>
      <x:c r="CE604" s="1"/>
      <x:c r="CF604" s="1"/>
      <x:c r="CG604" s="1"/>
    </x:row>
    <x:row r="605" ht="15.75" customHeight="1">
      <x:c r="A605" s="1"/>
      <x:c r="B605" s="105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  <x:c r="CA605" s="1"/>
      <x:c r="CB605" s="1"/>
      <x:c r="CC605" s="1"/>
      <x:c r="CD605" s="1"/>
      <x:c r="CE605" s="1"/>
      <x:c r="CF605" s="1"/>
      <x:c r="CG605" s="1"/>
    </x:row>
    <x:row r="606" ht="15.75" customHeight="1">
      <x:c r="A606" s="1"/>
      <x:c r="B606" s="105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  <x:c r="CA606" s="1"/>
      <x:c r="CB606" s="1"/>
      <x:c r="CC606" s="1"/>
      <x:c r="CD606" s="1"/>
      <x:c r="CE606" s="1"/>
      <x:c r="CF606" s="1"/>
      <x:c r="CG606" s="1"/>
    </x:row>
    <x:row r="607" ht="15.75" customHeight="1">
      <x:c r="A607" s="1"/>
      <x:c r="B607" s="105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  <x:c r="CA607" s="1"/>
      <x:c r="CB607" s="1"/>
      <x:c r="CC607" s="1"/>
      <x:c r="CD607" s="1"/>
      <x:c r="CE607" s="1"/>
      <x:c r="CF607" s="1"/>
      <x:c r="CG607" s="1"/>
    </x:row>
    <x:row r="608" ht="15.75" customHeight="1">
      <x:c r="A608" s="1"/>
      <x:c r="B608" s="105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  <x:c r="CA608" s="1"/>
      <x:c r="CB608" s="1"/>
      <x:c r="CC608" s="1"/>
      <x:c r="CD608" s="1"/>
      <x:c r="CE608" s="1"/>
      <x:c r="CF608" s="1"/>
      <x:c r="CG608" s="1"/>
    </x:row>
    <x:row r="609" ht="15.75" customHeight="1">
      <x:c r="A609" s="1"/>
      <x:c r="B609" s="105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  <x:c r="CA609" s="1"/>
      <x:c r="CB609" s="1"/>
      <x:c r="CC609" s="1"/>
      <x:c r="CD609" s="1"/>
      <x:c r="CE609" s="1"/>
      <x:c r="CF609" s="1"/>
      <x:c r="CG609" s="1"/>
    </x:row>
    <x:row r="610" ht="15.75" customHeight="1">
      <x:c r="A610" s="1"/>
      <x:c r="B610" s="105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  <x:c r="CA610" s="1"/>
      <x:c r="CB610" s="1"/>
      <x:c r="CC610" s="1"/>
      <x:c r="CD610" s="1"/>
      <x:c r="CE610" s="1"/>
      <x:c r="CF610" s="1"/>
      <x:c r="CG610" s="1"/>
    </x:row>
    <x:row r="611" ht="15.75" customHeight="1">
      <x:c r="A611" s="1"/>
      <x:c r="B611" s="105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  <x:c r="CA611" s="1"/>
      <x:c r="CB611" s="1"/>
      <x:c r="CC611" s="1"/>
      <x:c r="CD611" s="1"/>
      <x:c r="CE611" s="1"/>
      <x:c r="CF611" s="1"/>
      <x:c r="CG611" s="1"/>
    </x:row>
    <x:row r="612" ht="15.75" customHeight="1">
      <x:c r="A612" s="1"/>
      <x:c r="B612" s="105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  <x:c r="CA612" s="1"/>
      <x:c r="CB612" s="1"/>
      <x:c r="CC612" s="1"/>
      <x:c r="CD612" s="1"/>
      <x:c r="CE612" s="1"/>
      <x:c r="CF612" s="1"/>
      <x:c r="CG612" s="1"/>
    </x:row>
    <x:row r="613" ht="15.75" customHeight="1">
      <x:c r="A613" s="1"/>
      <x:c r="B613" s="105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  <x:c r="CA613" s="1"/>
      <x:c r="CB613" s="1"/>
      <x:c r="CC613" s="1"/>
      <x:c r="CD613" s="1"/>
      <x:c r="CE613" s="1"/>
      <x:c r="CF613" s="1"/>
      <x:c r="CG613" s="1"/>
    </x:row>
    <x:row r="614" ht="15.75" customHeight="1">
      <x:c r="A614" s="1"/>
      <x:c r="B614" s="105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  <x:c r="CA614" s="1"/>
      <x:c r="CB614" s="1"/>
      <x:c r="CC614" s="1"/>
      <x:c r="CD614" s="1"/>
      <x:c r="CE614" s="1"/>
      <x:c r="CF614" s="1"/>
      <x:c r="CG614" s="1"/>
    </x:row>
    <x:row r="615" ht="15.75" customHeight="1">
      <x:c r="A615" s="1"/>
      <x:c r="B615" s="105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  <x:c r="CA615" s="1"/>
      <x:c r="CB615" s="1"/>
      <x:c r="CC615" s="1"/>
      <x:c r="CD615" s="1"/>
      <x:c r="CE615" s="1"/>
      <x:c r="CF615" s="1"/>
      <x:c r="CG615" s="1"/>
    </x:row>
    <x:row r="616" ht="15.75" customHeight="1">
      <x:c r="A616" s="1"/>
      <x:c r="B616" s="105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  <x:c r="CA616" s="1"/>
      <x:c r="CB616" s="1"/>
      <x:c r="CC616" s="1"/>
      <x:c r="CD616" s="1"/>
      <x:c r="CE616" s="1"/>
      <x:c r="CF616" s="1"/>
      <x:c r="CG616" s="1"/>
    </x:row>
    <x:row r="617" ht="15.75" customHeight="1">
      <x:c r="A617" s="1"/>
      <x:c r="B617" s="105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  <x:c r="CA617" s="1"/>
      <x:c r="CB617" s="1"/>
      <x:c r="CC617" s="1"/>
      <x:c r="CD617" s="1"/>
      <x:c r="CE617" s="1"/>
      <x:c r="CF617" s="1"/>
      <x:c r="CG617" s="1"/>
    </x:row>
    <x:row r="618" ht="15.75" customHeight="1">
      <x:c r="A618" s="1"/>
      <x:c r="B618" s="105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  <x:c r="CA618" s="1"/>
      <x:c r="CB618" s="1"/>
      <x:c r="CC618" s="1"/>
      <x:c r="CD618" s="1"/>
      <x:c r="CE618" s="1"/>
      <x:c r="CF618" s="1"/>
      <x:c r="CG618" s="1"/>
    </x:row>
    <x:row r="619" ht="15.75" customHeight="1">
      <x:c r="A619" s="1"/>
      <x:c r="B619" s="105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  <x:c r="CA619" s="1"/>
      <x:c r="CB619" s="1"/>
      <x:c r="CC619" s="1"/>
      <x:c r="CD619" s="1"/>
      <x:c r="CE619" s="1"/>
      <x:c r="CF619" s="1"/>
      <x:c r="CG619" s="1"/>
    </x:row>
    <x:row r="620" ht="15.75" customHeight="1">
      <x:c r="A620" s="1"/>
      <x:c r="B620" s="105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  <x:c r="CA620" s="1"/>
      <x:c r="CB620" s="1"/>
      <x:c r="CC620" s="1"/>
      <x:c r="CD620" s="1"/>
      <x:c r="CE620" s="1"/>
      <x:c r="CF620" s="1"/>
      <x:c r="CG620" s="1"/>
    </x:row>
    <x:row r="621" ht="15.75" customHeight="1">
      <x:c r="A621" s="1"/>
      <x:c r="B621" s="105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  <x:c r="CA621" s="1"/>
      <x:c r="CB621" s="1"/>
      <x:c r="CC621" s="1"/>
      <x:c r="CD621" s="1"/>
      <x:c r="CE621" s="1"/>
      <x:c r="CF621" s="1"/>
      <x:c r="CG621" s="1"/>
    </x:row>
    <x:row r="622" ht="15.75" customHeight="1">
      <x:c r="A622" s="1"/>
      <x:c r="B622" s="105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  <x:c r="CA622" s="1"/>
      <x:c r="CB622" s="1"/>
      <x:c r="CC622" s="1"/>
      <x:c r="CD622" s="1"/>
      <x:c r="CE622" s="1"/>
      <x:c r="CF622" s="1"/>
      <x:c r="CG622" s="1"/>
    </x:row>
    <x:row r="623" ht="15.75" customHeight="1">
      <x:c r="A623" s="1"/>
      <x:c r="B623" s="105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  <x:c r="CA623" s="1"/>
      <x:c r="CB623" s="1"/>
      <x:c r="CC623" s="1"/>
      <x:c r="CD623" s="1"/>
      <x:c r="CE623" s="1"/>
      <x:c r="CF623" s="1"/>
      <x:c r="CG623" s="1"/>
    </x:row>
    <x:row r="624" ht="15.75" customHeight="1">
      <x:c r="A624" s="1"/>
      <x:c r="B624" s="105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  <x:c r="CA624" s="1"/>
      <x:c r="CB624" s="1"/>
      <x:c r="CC624" s="1"/>
      <x:c r="CD624" s="1"/>
      <x:c r="CE624" s="1"/>
      <x:c r="CF624" s="1"/>
      <x:c r="CG624" s="1"/>
    </x:row>
    <x:row r="625" ht="15.75" customHeight="1">
      <x:c r="A625" s="1"/>
      <x:c r="B625" s="105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  <x:c r="CA625" s="1"/>
      <x:c r="CB625" s="1"/>
      <x:c r="CC625" s="1"/>
      <x:c r="CD625" s="1"/>
      <x:c r="CE625" s="1"/>
      <x:c r="CF625" s="1"/>
      <x:c r="CG625" s="1"/>
    </x:row>
    <x:row r="626" ht="15.75" customHeight="1">
      <x:c r="A626" s="1"/>
      <x:c r="B626" s="105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  <x:c r="CA626" s="1"/>
      <x:c r="CB626" s="1"/>
      <x:c r="CC626" s="1"/>
      <x:c r="CD626" s="1"/>
      <x:c r="CE626" s="1"/>
      <x:c r="CF626" s="1"/>
      <x:c r="CG626" s="1"/>
    </x:row>
    <x:row r="627" ht="15.75" customHeight="1">
      <x:c r="A627" s="1"/>
      <x:c r="B627" s="105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  <x:c r="CA627" s="1"/>
      <x:c r="CB627" s="1"/>
      <x:c r="CC627" s="1"/>
      <x:c r="CD627" s="1"/>
      <x:c r="CE627" s="1"/>
      <x:c r="CF627" s="1"/>
      <x:c r="CG627" s="1"/>
    </x:row>
    <x:row r="628" ht="15.75" customHeight="1">
      <x:c r="A628" s="1"/>
      <x:c r="B628" s="105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  <x:c r="CA628" s="1"/>
      <x:c r="CB628" s="1"/>
      <x:c r="CC628" s="1"/>
      <x:c r="CD628" s="1"/>
      <x:c r="CE628" s="1"/>
      <x:c r="CF628" s="1"/>
      <x:c r="CG628" s="1"/>
    </x:row>
    <x:row r="629" ht="15.75" customHeight="1">
      <x:c r="A629" s="1"/>
      <x:c r="B629" s="105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  <x:c r="CA629" s="1"/>
      <x:c r="CB629" s="1"/>
      <x:c r="CC629" s="1"/>
      <x:c r="CD629" s="1"/>
      <x:c r="CE629" s="1"/>
      <x:c r="CF629" s="1"/>
      <x:c r="CG629" s="1"/>
    </x:row>
    <x:row r="630" ht="15.75" customHeight="1">
      <x:c r="A630" s="1"/>
      <x:c r="B630" s="105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  <x:c r="CA630" s="1"/>
      <x:c r="CB630" s="1"/>
      <x:c r="CC630" s="1"/>
      <x:c r="CD630" s="1"/>
      <x:c r="CE630" s="1"/>
      <x:c r="CF630" s="1"/>
      <x:c r="CG630" s="1"/>
    </x:row>
    <x:row r="631" ht="15.75" customHeight="1">
      <x:c r="A631" s="1"/>
      <x:c r="B631" s="105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  <x:c r="CA631" s="1"/>
      <x:c r="CB631" s="1"/>
      <x:c r="CC631" s="1"/>
      <x:c r="CD631" s="1"/>
      <x:c r="CE631" s="1"/>
      <x:c r="CF631" s="1"/>
      <x:c r="CG631" s="1"/>
    </x:row>
    <x:row r="632" ht="15.75" customHeight="1">
      <x:c r="A632" s="1"/>
      <x:c r="B632" s="105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  <x:c r="CA632" s="1"/>
      <x:c r="CB632" s="1"/>
      <x:c r="CC632" s="1"/>
      <x:c r="CD632" s="1"/>
      <x:c r="CE632" s="1"/>
      <x:c r="CF632" s="1"/>
      <x:c r="CG632" s="1"/>
    </x:row>
    <x:row r="633" ht="15.75" customHeight="1">
      <x:c r="A633" s="1"/>
      <x:c r="B633" s="105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  <x:c r="CA633" s="1"/>
      <x:c r="CB633" s="1"/>
      <x:c r="CC633" s="1"/>
      <x:c r="CD633" s="1"/>
      <x:c r="CE633" s="1"/>
      <x:c r="CF633" s="1"/>
      <x:c r="CG633" s="1"/>
    </x:row>
    <x:row r="634" ht="15.75" customHeight="1">
      <x:c r="A634" s="1"/>
      <x:c r="B634" s="105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  <x:c r="CA634" s="1"/>
      <x:c r="CB634" s="1"/>
      <x:c r="CC634" s="1"/>
      <x:c r="CD634" s="1"/>
      <x:c r="CE634" s="1"/>
      <x:c r="CF634" s="1"/>
      <x:c r="CG634" s="1"/>
    </x:row>
    <x:row r="635" ht="15.75" customHeight="1">
      <x:c r="A635" s="1"/>
      <x:c r="B635" s="105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  <x:c r="CA635" s="1"/>
      <x:c r="CB635" s="1"/>
      <x:c r="CC635" s="1"/>
      <x:c r="CD635" s="1"/>
      <x:c r="CE635" s="1"/>
      <x:c r="CF635" s="1"/>
      <x:c r="CG635" s="1"/>
    </x:row>
    <x:row r="636" ht="15.75" customHeight="1">
      <x:c r="A636" s="1"/>
      <x:c r="B636" s="105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  <x:c r="CA636" s="1"/>
      <x:c r="CB636" s="1"/>
      <x:c r="CC636" s="1"/>
      <x:c r="CD636" s="1"/>
      <x:c r="CE636" s="1"/>
      <x:c r="CF636" s="1"/>
      <x:c r="CG636" s="1"/>
    </x:row>
    <x:row r="637" ht="15.75" customHeight="1">
      <x:c r="A637" s="1"/>
      <x:c r="B637" s="105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  <x:c r="CA637" s="1"/>
      <x:c r="CB637" s="1"/>
      <x:c r="CC637" s="1"/>
      <x:c r="CD637" s="1"/>
      <x:c r="CE637" s="1"/>
      <x:c r="CF637" s="1"/>
      <x:c r="CG637" s="1"/>
    </x:row>
    <x:row r="638" ht="15.75" customHeight="1">
      <x:c r="A638" s="1"/>
      <x:c r="B638" s="105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  <x:c r="CA638" s="1"/>
      <x:c r="CB638" s="1"/>
      <x:c r="CC638" s="1"/>
      <x:c r="CD638" s="1"/>
      <x:c r="CE638" s="1"/>
      <x:c r="CF638" s="1"/>
      <x:c r="CG638" s="1"/>
    </x:row>
    <x:row r="639" ht="15.75" customHeight="1">
      <x:c r="A639" s="1"/>
      <x:c r="B639" s="105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  <x:c r="CA639" s="1"/>
      <x:c r="CB639" s="1"/>
      <x:c r="CC639" s="1"/>
      <x:c r="CD639" s="1"/>
      <x:c r="CE639" s="1"/>
      <x:c r="CF639" s="1"/>
      <x:c r="CG639" s="1"/>
    </x:row>
    <x:row r="640" ht="15.75" customHeight="1">
      <x:c r="A640" s="1"/>
      <x:c r="B640" s="105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  <x:c r="CA640" s="1"/>
      <x:c r="CB640" s="1"/>
      <x:c r="CC640" s="1"/>
      <x:c r="CD640" s="1"/>
      <x:c r="CE640" s="1"/>
      <x:c r="CF640" s="1"/>
      <x:c r="CG640" s="1"/>
    </x:row>
    <x:row r="641" ht="15.75" customHeight="1">
      <x:c r="A641" s="1"/>
      <x:c r="B641" s="105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  <x:c r="CA641" s="1"/>
      <x:c r="CB641" s="1"/>
      <x:c r="CC641" s="1"/>
      <x:c r="CD641" s="1"/>
      <x:c r="CE641" s="1"/>
      <x:c r="CF641" s="1"/>
      <x:c r="CG641" s="1"/>
    </x:row>
    <x:row r="642" ht="15.75" customHeight="1">
      <x:c r="A642" s="1"/>
      <x:c r="B642" s="105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  <x:c r="CA642" s="1"/>
      <x:c r="CB642" s="1"/>
      <x:c r="CC642" s="1"/>
      <x:c r="CD642" s="1"/>
      <x:c r="CE642" s="1"/>
      <x:c r="CF642" s="1"/>
      <x:c r="CG642" s="1"/>
    </x:row>
    <x:row r="643" ht="15.75" customHeight="1">
      <x:c r="A643" s="1"/>
      <x:c r="B643" s="105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  <x:c r="CA643" s="1"/>
      <x:c r="CB643" s="1"/>
      <x:c r="CC643" s="1"/>
      <x:c r="CD643" s="1"/>
      <x:c r="CE643" s="1"/>
      <x:c r="CF643" s="1"/>
      <x:c r="CG643" s="1"/>
    </x:row>
    <x:row r="644" ht="15.75" customHeight="1">
      <x:c r="A644" s="1"/>
      <x:c r="B644" s="105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  <x:c r="CA644" s="1"/>
      <x:c r="CB644" s="1"/>
      <x:c r="CC644" s="1"/>
      <x:c r="CD644" s="1"/>
      <x:c r="CE644" s="1"/>
      <x:c r="CF644" s="1"/>
      <x:c r="CG644" s="1"/>
    </x:row>
    <x:row r="645" ht="15.75" customHeight="1">
      <x:c r="A645" s="1"/>
      <x:c r="B645" s="105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  <x:c r="CA645" s="1"/>
      <x:c r="CB645" s="1"/>
      <x:c r="CC645" s="1"/>
      <x:c r="CD645" s="1"/>
      <x:c r="CE645" s="1"/>
      <x:c r="CF645" s="1"/>
      <x:c r="CG645" s="1"/>
    </x:row>
    <x:row r="646" ht="15.75" customHeight="1">
      <x:c r="A646" s="1"/>
      <x:c r="B646" s="105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  <x:c r="CA646" s="1"/>
      <x:c r="CB646" s="1"/>
      <x:c r="CC646" s="1"/>
      <x:c r="CD646" s="1"/>
      <x:c r="CE646" s="1"/>
      <x:c r="CF646" s="1"/>
      <x:c r="CG646" s="1"/>
    </x:row>
    <x:row r="647" ht="15.75" customHeight="1">
      <x:c r="A647" s="1"/>
      <x:c r="B647" s="105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  <x:c r="CA647" s="1"/>
      <x:c r="CB647" s="1"/>
      <x:c r="CC647" s="1"/>
      <x:c r="CD647" s="1"/>
      <x:c r="CE647" s="1"/>
      <x:c r="CF647" s="1"/>
      <x:c r="CG647" s="1"/>
    </x:row>
    <x:row r="648" ht="15.75" customHeight="1">
      <x:c r="A648" s="1"/>
      <x:c r="B648" s="105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  <x:c r="CA648" s="1"/>
      <x:c r="CB648" s="1"/>
      <x:c r="CC648" s="1"/>
      <x:c r="CD648" s="1"/>
      <x:c r="CE648" s="1"/>
      <x:c r="CF648" s="1"/>
      <x:c r="CG648" s="1"/>
    </x:row>
    <x:row r="649" ht="15.75" customHeight="1">
      <x:c r="A649" s="1"/>
      <x:c r="B649" s="105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  <x:c r="CA649" s="1"/>
      <x:c r="CB649" s="1"/>
      <x:c r="CC649" s="1"/>
      <x:c r="CD649" s="1"/>
      <x:c r="CE649" s="1"/>
      <x:c r="CF649" s="1"/>
      <x:c r="CG649" s="1"/>
    </x:row>
    <x:row r="650" ht="15.75" customHeight="1">
      <x:c r="A650" s="1"/>
      <x:c r="B650" s="105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  <x:c r="CA650" s="1"/>
      <x:c r="CB650" s="1"/>
      <x:c r="CC650" s="1"/>
      <x:c r="CD650" s="1"/>
      <x:c r="CE650" s="1"/>
      <x:c r="CF650" s="1"/>
      <x:c r="CG650" s="1"/>
    </x:row>
    <x:row r="651" ht="15.75" customHeight="1">
      <x:c r="A651" s="1"/>
      <x:c r="B651" s="105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  <x:c r="CA651" s="1"/>
      <x:c r="CB651" s="1"/>
      <x:c r="CC651" s="1"/>
      <x:c r="CD651" s="1"/>
      <x:c r="CE651" s="1"/>
      <x:c r="CF651" s="1"/>
      <x:c r="CG651" s="1"/>
    </x:row>
    <x:row r="652" ht="15.75" customHeight="1">
      <x:c r="A652" s="1"/>
      <x:c r="B652" s="105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  <x:c r="CA652" s="1"/>
      <x:c r="CB652" s="1"/>
      <x:c r="CC652" s="1"/>
      <x:c r="CD652" s="1"/>
      <x:c r="CE652" s="1"/>
      <x:c r="CF652" s="1"/>
      <x:c r="CG652" s="1"/>
    </x:row>
    <x:row r="653" ht="15.75" customHeight="1">
      <x:c r="A653" s="1"/>
      <x:c r="B653" s="105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  <x:c r="CA653" s="1"/>
      <x:c r="CB653" s="1"/>
      <x:c r="CC653" s="1"/>
      <x:c r="CD653" s="1"/>
      <x:c r="CE653" s="1"/>
      <x:c r="CF653" s="1"/>
      <x:c r="CG653" s="1"/>
    </x:row>
    <x:row r="654" ht="15.75" customHeight="1">
      <x:c r="A654" s="1"/>
      <x:c r="B654" s="105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  <x:c r="CA654" s="1"/>
      <x:c r="CB654" s="1"/>
      <x:c r="CC654" s="1"/>
      <x:c r="CD654" s="1"/>
      <x:c r="CE654" s="1"/>
      <x:c r="CF654" s="1"/>
      <x:c r="CG654" s="1"/>
    </x:row>
    <x:row r="655" ht="15.75" customHeight="1">
      <x:c r="A655" s="1"/>
      <x:c r="B655" s="105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  <x:c r="CA655" s="1"/>
      <x:c r="CB655" s="1"/>
      <x:c r="CC655" s="1"/>
      <x:c r="CD655" s="1"/>
      <x:c r="CE655" s="1"/>
      <x:c r="CF655" s="1"/>
      <x:c r="CG655" s="1"/>
    </x:row>
    <x:row r="656" ht="15.75" customHeight="1">
      <x:c r="A656" s="1"/>
      <x:c r="B656" s="105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  <x:c r="CA656" s="1"/>
      <x:c r="CB656" s="1"/>
      <x:c r="CC656" s="1"/>
      <x:c r="CD656" s="1"/>
      <x:c r="CE656" s="1"/>
      <x:c r="CF656" s="1"/>
      <x:c r="CG656" s="1"/>
    </x:row>
    <x:row r="657" ht="15.75" customHeight="1">
      <x:c r="A657" s="1"/>
      <x:c r="B657" s="105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  <x:c r="CA657" s="1"/>
      <x:c r="CB657" s="1"/>
      <x:c r="CC657" s="1"/>
      <x:c r="CD657" s="1"/>
      <x:c r="CE657" s="1"/>
      <x:c r="CF657" s="1"/>
      <x:c r="CG657" s="1"/>
    </x:row>
    <x:row r="658" ht="15.75" customHeight="1">
      <x:c r="A658" s="1"/>
      <x:c r="B658" s="105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  <x:c r="CA658" s="1"/>
      <x:c r="CB658" s="1"/>
      <x:c r="CC658" s="1"/>
      <x:c r="CD658" s="1"/>
      <x:c r="CE658" s="1"/>
      <x:c r="CF658" s="1"/>
      <x:c r="CG658" s="1"/>
    </x:row>
    <x:row r="659" ht="15.75" customHeight="1">
      <x:c r="A659" s="1"/>
      <x:c r="B659" s="105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  <x:c r="CA659" s="1"/>
      <x:c r="CB659" s="1"/>
      <x:c r="CC659" s="1"/>
      <x:c r="CD659" s="1"/>
      <x:c r="CE659" s="1"/>
      <x:c r="CF659" s="1"/>
      <x:c r="CG659" s="1"/>
    </x:row>
    <x:row r="660" ht="15.75" customHeight="1">
      <x:c r="A660" s="1"/>
      <x:c r="B660" s="105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  <x:c r="CA660" s="1"/>
      <x:c r="CB660" s="1"/>
      <x:c r="CC660" s="1"/>
      <x:c r="CD660" s="1"/>
      <x:c r="CE660" s="1"/>
      <x:c r="CF660" s="1"/>
      <x:c r="CG660" s="1"/>
    </x:row>
    <x:row r="661" ht="15.75" customHeight="1">
      <x:c r="A661" s="1"/>
      <x:c r="B661" s="105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  <x:c r="CA661" s="1"/>
      <x:c r="CB661" s="1"/>
      <x:c r="CC661" s="1"/>
      <x:c r="CD661" s="1"/>
      <x:c r="CE661" s="1"/>
      <x:c r="CF661" s="1"/>
      <x:c r="CG661" s="1"/>
    </x:row>
    <x:row r="662" ht="15.75" customHeight="1">
      <x:c r="A662" s="1"/>
      <x:c r="B662" s="105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  <x:c r="CA662" s="1"/>
      <x:c r="CB662" s="1"/>
      <x:c r="CC662" s="1"/>
      <x:c r="CD662" s="1"/>
      <x:c r="CE662" s="1"/>
      <x:c r="CF662" s="1"/>
      <x:c r="CG662" s="1"/>
    </x:row>
    <x:row r="663" ht="15.75" customHeight="1">
      <x:c r="A663" s="1"/>
      <x:c r="B663" s="105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  <x:c r="CA663" s="1"/>
      <x:c r="CB663" s="1"/>
      <x:c r="CC663" s="1"/>
      <x:c r="CD663" s="1"/>
      <x:c r="CE663" s="1"/>
      <x:c r="CF663" s="1"/>
      <x:c r="CG663" s="1"/>
    </x:row>
    <x:row r="664" ht="15.75" customHeight="1">
      <x:c r="A664" s="1"/>
      <x:c r="B664" s="105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  <x:c r="CA664" s="1"/>
      <x:c r="CB664" s="1"/>
      <x:c r="CC664" s="1"/>
      <x:c r="CD664" s="1"/>
      <x:c r="CE664" s="1"/>
      <x:c r="CF664" s="1"/>
      <x:c r="CG664" s="1"/>
    </x:row>
    <x:row r="665" ht="15.75" customHeight="1">
      <x:c r="A665" s="1"/>
      <x:c r="B665" s="105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  <x:c r="CA665" s="1"/>
      <x:c r="CB665" s="1"/>
      <x:c r="CC665" s="1"/>
      <x:c r="CD665" s="1"/>
      <x:c r="CE665" s="1"/>
      <x:c r="CF665" s="1"/>
      <x:c r="CG665" s="1"/>
    </x:row>
    <x:row r="666" ht="15.75" customHeight="1">
      <x:c r="A666" s="1"/>
      <x:c r="B666" s="105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  <x:c r="CA666" s="1"/>
      <x:c r="CB666" s="1"/>
      <x:c r="CC666" s="1"/>
      <x:c r="CD666" s="1"/>
      <x:c r="CE666" s="1"/>
      <x:c r="CF666" s="1"/>
      <x:c r="CG666" s="1"/>
    </x:row>
    <x:row r="667" ht="15.75" customHeight="1">
      <x:c r="A667" s="1"/>
      <x:c r="B667" s="105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  <x:c r="CA667" s="1"/>
      <x:c r="CB667" s="1"/>
      <x:c r="CC667" s="1"/>
      <x:c r="CD667" s="1"/>
      <x:c r="CE667" s="1"/>
      <x:c r="CF667" s="1"/>
      <x:c r="CG667" s="1"/>
    </x:row>
    <x:row r="668" ht="15.75" customHeight="1">
      <x:c r="A668" s="1"/>
      <x:c r="B668" s="105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  <x:c r="CA668" s="1"/>
      <x:c r="CB668" s="1"/>
      <x:c r="CC668" s="1"/>
      <x:c r="CD668" s="1"/>
      <x:c r="CE668" s="1"/>
      <x:c r="CF668" s="1"/>
      <x:c r="CG668" s="1"/>
    </x:row>
    <x:row r="669" ht="15.75" customHeight="1">
      <x:c r="A669" s="1"/>
      <x:c r="B669" s="105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  <x:c r="CA669" s="1"/>
      <x:c r="CB669" s="1"/>
      <x:c r="CC669" s="1"/>
      <x:c r="CD669" s="1"/>
      <x:c r="CE669" s="1"/>
      <x:c r="CF669" s="1"/>
      <x:c r="CG669" s="1"/>
    </x:row>
    <x:row r="670" ht="15.75" customHeight="1">
      <x:c r="A670" s="1"/>
      <x:c r="B670" s="105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  <x:c r="CA670" s="1"/>
      <x:c r="CB670" s="1"/>
      <x:c r="CC670" s="1"/>
      <x:c r="CD670" s="1"/>
      <x:c r="CE670" s="1"/>
      <x:c r="CF670" s="1"/>
      <x:c r="CG670" s="1"/>
    </x:row>
    <x:row r="671" ht="15.75" customHeight="1">
      <x:c r="A671" s="1"/>
      <x:c r="B671" s="105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  <x:c r="CA671" s="1"/>
      <x:c r="CB671" s="1"/>
      <x:c r="CC671" s="1"/>
      <x:c r="CD671" s="1"/>
      <x:c r="CE671" s="1"/>
      <x:c r="CF671" s="1"/>
      <x:c r="CG671" s="1"/>
    </x:row>
    <x:row r="672" ht="15.75" customHeight="1">
      <x:c r="A672" s="1"/>
      <x:c r="B672" s="105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  <x:c r="CA672" s="1"/>
      <x:c r="CB672" s="1"/>
      <x:c r="CC672" s="1"/>
      <x:c r="CD672" s="1"/>
      <x:c r="CE672" s="1"/>
      <x:c r="CF672" s="1"/>
      <x:c r="CG672" s="1"/>
    </x:row>
    <x:row r="673" ht="15.75" customHeight="1">
      <x:c r="A673" s="1"/>
      <x:c r="B673" s="105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  <x:c r="CA673" s="1"/>
      <x:c r="CB673" s="1"/>
      <x:c r="CC673" s="1"/>
      <x:c r="CD673" s="1"/>
      <x:c r="CE673" s="1"/>
      <x:c r="CF673" s="1"/>
      <x:c r="CG673" s="1"/>
    </x:row>
    <x:row r="674" ht="15.75" customHeight="1">
      <x:c r="A674" s="1"/>
      <x:c r="B674" s="105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  <x:c r="CA674" s="1"/>
      <x:c r="CB674" s="1"/>
      <x:c r="CC674" s="1"/>
      <x:c r="CD674" s="1"/>
      <x:c r="CE674" s="1"/>
      <x:c r="CF674" s="1"/>
      <x:c r="CG674" s="1"/>
    </x:row>
    <x:row r="675" ht="15.75" customHeight="1">
      <x:c r="A675" s="1"/>
      <x:c r="B675" s="105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  <x:c r="CA675" s="1"/>
      <x:c r="CB675" s="1"/>
      <x:c r="CC675" s="1"/>
      <x:c r="CD675" s="1"/>
      <x:c r="CE675" s="1"/>
      <x:c r="CF675" s="1"/>
      <x:c r="CG675" s="1"/>
    </x:row>
    <x:row r="676" ht="15.75" customHeight="1">
      <x:c r="A676" s="1"/>
      <x:c r="B676" s="105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  <x:c r="CA676" s="1"/>
      <x:c r="CB676" s="1"/>
      <x:c r="CC676" s="1"/>
      <x:c r="CD676" s="1"/>
      <x:c r="CE676" s="1"/>
      <x:c r="CF676" s="1"/>
      <x:c r="CG676" s="1"/>
    </x:row>
    <x:row r="677" ht="15.75" customHeight="1">
      <x:c r="A677" s="1"/>
      <x:c r="B677" s="105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  <x:c r="CA677" s="1"/>
      <x:c r="CB677" s="1"/>
      <x:c r="CC677" s="1"/>
      <x:c r="CD677" s="1"/>
      <x:c r="CE677" s="1"/>
      <x:c r="CF677" s="1"/>
      <x:c r="CG677" s="1"/>
    </x:row>
    <x:row r="678" ht="15.75" customHeight="1">
      <x:c r="A678" s="1"/>
      <x:c r="B678" s="105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  <x:c r="CA678" s="1"/>
      <x:c r="CB678" s="1"/>
      <x:c r="CC678" s="1"/>
      <x:c r="CD678" s="1"/>
      <x:c r="CE678" s="1"/>
      <x:c r="CF678" s="1"/>
      <x:c r="CG678" s="1"/>
    </x:row>
    <x:row r="679" ht="15.75" customHeight="1">
      <x:c r="A679" s="1"/>
      <x:c r="B679" s="105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  <x:c r="CA679" s="1"/>
      <x:c r="CB679" s="1"/>
      <x:c r="CC679" s="1"/>
      <x:c r="CD679" s="1"/>
      <x:c r="CE679" s="1"/>
      <x:c r="CF679" s="1"/>
      <x:c r="CG679" s="1"/>
    </x:row>
    <x:row r="680" ht="15.75" customHeight="1">
      <x:c r="A680" s="1"/>
      <x:c r="B680" s="105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  <x:c r="CA680" s="1"/>
      <x:c r="CB680" s="1"/>
      <x:c r="CC680" s="1"/>
      <x:c r="CD680" s="1"/>
      <x:c r="CE680" s="1"/>
      <x:c r="CF680" s="1"/>
      <x:c r="CG680" s="1"/>
    </x:row>
    <x:row r="681" ht="15.75" customHeight="1">
      <x:c r="A681" s="1"/>
      <x:c r="B681" s="105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  <x:c r="CA681" s="1"/>
      <x:c r="CB681" s="1"/>
      <x:c r="CC681" s="1"/>
      <x:c r="CD681" s="1"/>
      <x:c r="CE681" s="1"/>
      <x:c r="CF681" s="1"/>
      <x:c r="CG681" s="1"/>
    </x:row>
    <x:row r="682" ht="15.75" customHeight="1">
      <x:c r="A682" s="1"/>
      <x:c r="B682" s="105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  <x:c r="CA682" s="1"/>
      <x:c r="CB682" s="1"/>
      <x:c r="CC682" s="1"/>
      <x:c r="CD682" s="1"/>
      <x:c r="CE682" s="1"/>
      <x:c r="CF682" s="1"/>
      <x:c r="CG682" s="1"/>
    </x:row>
    <x:row r="683" ht="15.75" customHeight="1">
      <x:c r="A683" s="1"/>
      <x:c r="B683" s="105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  <x:c r="CA683" s="1"/>
      <x:c r="CB683" s="1"/>
      <x:c r="CC683" s="1"/>
      <x:c r="CD683" s="1"/>
      <x:c r="CE683" s="1"/>
      <x:c r="CF683" s="1"/>
      <x:c r="CG683" s="1"/>
    </x:row>
    <x:row r="684" ht="15.75" customHeight="1">
      <x:c r="A684" s="1"/>
      <x:c r="B684" s="105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  <x:c r="CA684" s="1"/>
      <x:c r="CB684" s="1"/>
      <x:c r="CC684" s="1"/>
      <x:c r="CD684" s="1"/>
      <x:c r="CE684" s="1"/>
      <x:c r="CF684" s="1"/>
      <x:c r="CG684" s="1"/>
    </x:row>
    <x:row r="685" ht="15.75" customHeight="1">
      <x:c r="A685" s="1"/>
      <x:c r="B685" s="105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  <x:c r="CA685" s="1"/>
      <x:c r="CB685" s="1"/>
      <x:c r="CC685" s="1"/>
      <x:c r="CD685" s="1"/>
      <x:c r="CE685" s="1"/>
      <x:c r="CF685" s="1"/>
      <x:c r="CG685" s="1"/>
    </x:row>
    <x:row r="686" ht="15.75" customHeight="1">
      <x:c r="A686" s="1"/>
      <x:c r="B686" s="105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  <x:c r="CA686" s="1"/>
      <x:c r="CB686" s="1"/>
      <x:c r="CC686" s="1"/>
      <x:c r="CD686" s="1"/>
      <x:c r="CE686" s="1"/>
      <x:c r="CF686" s="1"/>
      <x:c r="CG686" s="1"/>
    </x:row>
    <x:row r="687" ht="15.75" customHeight="1">
      <x:c r="A687" s="1"/>
      <x:c r="B687" s="105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  <x:c r="CA687" s="1"/>
      <x:c r="CB687" s="1"/>
      <x:c r="CC687" s="1"/>
      <x:c r="CD687" s="1"/>
      <x:c r="CE687" s="1"/>
      <x:c r="CF687" s="1"/>
      <x:c r="CG687" s="1"/>
    </x:row>
    <x:row r="688" ht="15.75" customHeight="1">
      <x:c r="A688" s="1"/>
      <x:c r="B688" s="105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  <x:c r="CA688" s="1"/>
      <x:c r="CB688" s="1"/>
      <x:c r="CC688" s="1"/>
      <x:c r="CD688" s="1"/>
      <x:c r="CE688" s="1"/>
      <x:c r="CF688" s="1"/>
      <x:c r="CG688" s="1"/>
    </x:row>
    <x:row r="689" ht="15.75" customHeight="1">
      <x:c r="A689" s="1"/>
      <x:c r="B689" s="105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  <x:c r="CG689" s="1"/>
    </x:row>
    <x:row r="690" ht="15.75" customHeight="1">
      <x:c r="A690" s="1"/>
      <x:c r="B690" s="105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  <x:c r="CG690" s="1"/>
    </x:row>
    <x:row r="691" ht="15.75" customHeight="1">
      <x:c r="A691" s="1"/>
      <x:c r="B691" s="105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  <x:c r="CG691" s="1"/>
    </x:row>
    <x:row r="692" ht="15.75" customHeight="1">
      <x:c r="A692" s="1"/>
      <x:c r="B692" s="105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  <x:c r="CG692" s="1"/>
    </x:row>
    <x:row r="693" ht="15.75" customHeight="1">
      <x:c r="A693" s="1"/>
      <x:c r="B693" s="105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  <x:c r="CG693" s="1"/>
    </x:row>
    <x:row r="694" ht="15.75" customHeight="1">
      <x:c r="A694" s="1"/>
      <x:c r="B694" s="105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  <x:c r="CG694" s="1"/>
    </x:row>
    <x:row r="695" ht="15.75" customHeight="1">
      <x:c r="A695" s="1"/>
      <x:c r="B695" s="105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  <x:c r="CA695" s="1"/>
      <x:c r="CB695" s="1"/>
      <x:c r="CC695" s="1"/>
      <x:c r="CD695" s="1"/>
      <x:c r="CE695" s="1"/>
      <x:c r="CF695" s="1"/>
      <x:c r="CG695" s="1"/>
    </x:row>
    <x:row r="696" ht="15.75" customHeight="1">
      <x:c r="A696" s="1"/>
      <x:c r="B696" s="105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  <x:c r="CA696" s="1"/>
      <x:c r="CB696" s="1"/>
      <x:c r="CC696" s="1"/>
      <x:c r="CD696" s="1"/>
      <x:c r="CE696" s="1"/>
      <x:c r="CF696" s="1"/>
      <x:c r="CG696" s="1"/>
    </x:row>
    <x:row r="697" ht="15.75" customHeight="1">
      <x:c r="A697" s="1"/>
      <x:c r="B697" s="105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  <x:c r="CA697" s="1"/>
      <x:c r="CB697" s="1"/>
      <x:c r="CC697" s="1"/>
      <x:c r="CD697" s="1"/>
      <x:c r="CE697" s="1"/>
      <x:c r="CF697" s="1"/>
      <x:c r="CG697" s="1"/>
    </x:row>
    <x:row r="698" ht="15.75" customHeight="1">
      <x:c r="A698" s="1"/>
      <x:c r="B698" s="105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  <x:c r="CA698" s="1"/>
      <x:c r="CB698" s="1"/>
      <x:c r="CC698" s="1"/>
      <x:c r="CD698" s="1"/>
      <x:c r="CE698" s="1"/>
      <x:c r="CF698" s="1"/>
      <x:c r="CG698" s="1"/>
    </x:row>
    <x:row r="699" ht="15.75" customHeight="1">
      <x:c r="A699" s="1"/>
      <x:c r="B699" s="105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  <x:c r="CA699" s="1"/>
      <x:c r="CB699" s="1"/>
      <x:c r="CC699" s="1"/>
      <x:c r="CD699" s="1"/>
      <x:c r="CE699" s="1"/>
      <x:c r="CF699" s="1"/>
      <x:c r="CG699" s="1"/>
    </x:row>
    <x:row r="700" ht="15.75" customHeight="1">
      <x:c r="A700" s="1"/>
      <x:c r="B700" s="105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  <x:c r="CA700" s="1"/>
      <x:c r="CB700" s="1"/>
      <x:c r="CC700" s="1"/>
      <x:c r="CD700" s="1"/>
      <x:c r="CE700" s="1"/>
      <x:c r="CF700" s="1"/>
      <x:c r="CG700" s="1"/>
    </x:row>
    <x:row r="701" ht="15.75" customHeight="1">
      <x:c r="A701" s="1"/>
      <x:c r="B701" s="105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  <x:c r="CA701" s="1"/>
      <x:c r="CB701" s="1"/>
      <x:c r="CC701" s="1"/>
      <x:c r="CD701" s="1"/>
      <x:c r="CE701" s="1"/>
      <x:c r="CF701" s="1"/>
      <x:c r="CG701" s="1"/>
    </x:row>
    <x:row r="702" ht="15.75" customHeight="1">
      <x:c r="A702" s="1"/>
      <x:c r="B702" s="105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  <x:c r="CA702" s="1"/>
      <x:c r="CB702" s="1"/>
      <x:c r="CC702" s="1"/>
      <x:c r="CD702" s="1"/>
      <x:c r="CE702" s="1"/>
      <x:c r="CF702" s="1"/>
      <x:c r="CG702" s="1"/>
    </x:row>
    <x:row r="703" ht="15.75" customHeight="1">
      <x:c r="A703" s="1"/>
      <x:c r="B703" s="105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  <x:c r="CA703" s="1"/>
      <x:c r="CB703" s="1"/>
      <x:c r="CC703" s="1"/>
      <x:c r="CD703" s="1"/>
      <x:c r="CE703" s="1"/>
      <x:c r="CF703" s="1"/>
      <x:c r="CG703" s="1"/>
    </x:row>
    <x:row r="704" ht="15.75" customHeight="1">
      <x:c r="A704" s="1"/>
      <x:c r="B704" s="105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  <x:c r="CA704" s="1"/>
      <x:c r="CB704" s="1"/>
      <x:c r="CC704" s="1"/>
      <x:c r="CD704" s="1"/>
      <x:c r="CE704" s="1"/>
      <x:c r="CF704" s="1"/>
      <x:c r="CG704" s="1"/>
    </x:row>
    <x:row r="705" ht="15.75" customHeight="1">
      <x:c r="A705" s="1"/>
      <x:c r="B705" s="105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  <x:c r="CA705" s="1"/>
      <x:c r="CB705" s="1"/>
      <x:c r="CC705" s="1"/>
      <x:c r="CD705" s="1"/>
      <x:c r="CE705" s="1"/>
      <x:c r="CF705" s="1"/>
      <x:c r="CG705" s="1"/>
    </x:row>
    <x:row r="706" ht="15.75" customHeight="1">
      <x:c r="A706" s="1"/>
      <x:c r="B706" s="105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  <x:c r="CA706" s="1"/>
      <x:c r="CB706" s="1"/>
      <x:c r="CC706" s="1"/>
      <x:c r="CD706" s="1"/>
      <x:c r="CE706" s="1"/>
      <x:c r="CF706" s="1"/>
      <x:c r="CG706" s="1"/>
    </x:row>
    <x:row r="707" ht="15.75" customHeight="1">
      <x:c r="A707" s="1"/>
      <x:c r="B707" s="105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  <x:c r="CA707" s="1"/>
      <x:c r="CB707" s="1"/>
      <x:c r="CC707" s="1"/>
      <x:c r="CD707" s="1"/>
      <x:c r="CE707" s="1"/>
      <x:c r="CF707" s="1"/>
      <x:c r="CG707" s="1"/>
    </x:row>
    <x:row r="708" ht="15.75" customHeight="1">
      <x:c r="A708" s="1"/>
      <x:c r="B708" s="105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  <x:c r="CA708" s="1"/>
      <x:c r="CB708" s="1"/>
      <x:c r="CC708" s="1"/>
      <x:c r="CD708" s="1"/>
      <x:c r="CE708" s="1"/>
      <x:c r="CF708" s="1"/>
      <x:c r="CG708" s="1"/>
    </x:row>
    <x:row r="709" ht="15.75" customHeight="1">
      <x:c r="A709" s="1"/>
      <x:c r="B709" s="105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  <x:c r="CA709" s="1"/>
      <x:c r="CB709" s="1"/>
      <x:c r="CC709" s="1"/>
      <x:c r="CD709" s="1"/>
      <x:c r="CE709" s="1"/>
      <x:c r="CF709" s="1"/>
      <x:c r="CG709" s="1"/>
    </x:row>
    <x:row r="710" ht="15.75" customHeight="1">
      <x:c r="A710" s="1"/>
      <x:c r="B710" s="105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  <x:c r="CA710" s="1"/>
      <x:c r="CB710" s="1"/>
      <x:c r="CC710" s="1"/>
      <x:c r="CD710" s="1"/>
      <x:c r="CE710" s="1"/>
      <x:c r="CF710" s="1"/>
      <x:c r="CG710" s="1"/>
    </x:row>
    <x:row r="711" ht="15.75" customHeight="1">
      <x:c r="A711" s="1"/>
      <x:c r="B711" s="105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  <x:c r="CA711" s="1"/>
      <x:c r="CB711" s="1"/>
      <x:c r="CC711" s="1"/>
      <x:c r="CD711" s="1"/>
      <x:c r="CE711" s="1"/>
      <x:c r="CF711" s="1"/>
      <x:c r="CG711" s="1"/>
    </x:row>
    <x:row r="712" ht="15.75" customHeight="1">
      <x:c r="A712" s="1"/>
      <x:c r="B712" s="105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  <x:c r="CA712" s="1"/>
      <x:c r="CB712" s="1"/>
      <x:c r="CC712" s="1"/>
      <x:c r="CD712" s="1"/>
      <x:c r="CE712" s="1"/>
      <x:c r="CF712" s="1"/>
      <x:c r="CG712" s="1"/>
    </x:row>
    <x:row r="713" ht="15.75" customHeight="1">
      <x:c r="A713" s="1"/>
      <x:c r="B713" s="105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  <x:c r="CA713" s="1"/>
      <x:c r="CB713" s="1"/>
      <x:c r="CC713" s="1"/>
      <x:c r="CD713" s="1"/>
      <x:c r="CE713" s="1"/>
      <x:c r="CF713" s="1"/>
      <x:c r="CG713" s="1"/>
    </x:row>
    <x:row r="714" ht="15.75" customHeight="1">
      <x:c r="A714" s="1"/>
      <x:c r="B714" s="105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  <x:c r="CA714" s="1"/>
      <x:c r="CB714" s="1"/>
      <x:c r="CC714" s="1"/>
      <x:c r="CD714" s="1"/>
      <x:c r="CE714" s="1"/>
      <x:c r="CF714" s="1"/>
      <x:c r="CG714" s="1"/>
    </x:row>
    <x:row r="715" ht="15.75" customHeight="1">
      <x:c r="A715" s="1"/>
      <x:c r="B715" s="105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  <x:c r="CA715" s="1"/>
      <x:c r="CB715" s="1"/>
      <x:c r="CC715" s="1"/>
      <x:c r="CD715" s="1"/>
      <x:c r="CE715" s="1"/>
      <x:c r="CF715" s="1"/>
      <x:c r="CG715" s="1"/>
    </x:row>
    <x:row r="716" ht="15.75" customHeight="1">
      <x:c r="A716" s="1"/>
      <x:c r="B716" s="105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  <x:c r="CA716" s="1"/>
      <x:c r="CB716" s="1"/>
      <x:c r="CC716" s="1"/>
      <x:c r="CD716" s="1"/>
      <x:c r="CE716" s="1"/>
      <x:c r="CF716" s="1"/>
      <x:c r="CG716" s="1"/>
    </x:row>
    <x:row r="717" ht="15.75" customHeight="1">
      <x:c r="A717" s="1"/>
      <x:c r="B717" s="105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  <x:c r="CA717" s="1"/>
      <x:c r="CB717" s="1"/>
      <x:c r="CC717" s="1"/>
      <x:c r="CD717" s="1"/>
      <x:c r="CE717" s="1"/>
      <x:c r="CF717" s="1"/>
      <x:c r="CG717" s="1"/>
    </x:row>
    <x:row r="718" ht="15.75" customHeight="1">
      <x:c r="A718" s="1"/>
      <x:c r="B718" s="105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  <x:c r="CA718" s="1"/>
      <x:c r="CB718" s="1"/>
      <x:c r="CC718" s="1"/>
      <x:c r="CD718" s="1"/>
      <x:c r="CE718" s="1"/>
      <x:c r="CF718" s="1"/>
      <x:c r="CG718" s="1"/>
    </x:row>
    <x:row r="719" ht="15.75" customHeight="1">
      <x:c r="A719" s="1"/>
      <x:c r="B719" s="105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  <x:c r="CA719" s="1"/>
      <x:c r="CB719" s="1"/>
      <x:c r="CC719" s="1"/>
      <x:c r="CD719" s="1"/>
      <x:c r="CE719" s="1"/>
      <x:c r="CF719" s="1"/>
      <x:c r="CG719" s="1"/>
    </x:row>
    <x:row r="720" ht="15.75" customHeight="1">
      <x:c r="A720" s="1"/>
      <x:c r="B720" s="105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  <x:c r="CA720" s="1"/>
      <x:c r="CB720" s="1"/>
      <x:c r="CC720" s="1"/>
      <x:c r="CD720" s="1"/>
      <x:c r="CE720" s="1"/>
      <x:c r="CF720" s="1"/>
      <x:c r="CG720" s="1"/>
    </x:row>
    <x:row r="721" ht="15.75" customHeight="1">
      <x:c r="A721" s="1"/>
      <x:c r="B721" s="105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  <x:c r="CA721" s="1"/>
      <x:c r="CB721" s="1"/>
      <x:c r="CC721" s="1"/>
      <x:c r="CD721" s="1"/>
      <x:c r="CE721" s="1"/>
      <x:c r="CF721" s="1"/>
      <x:c r="CG721" s="1"/>
    </x:row>
    <x:row r="722" ht="15.75" customHeight="1">
      <x:c r="A722" s="1"/>
      <x:c r="B722" s="105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  <x:c r="CA722" s="1"/>
      <x:c r="CB722" s="1"/>
      <x:c r="CC722" s="1"/>
      <x:c r="CD722" s="1"/>
      <x:c r="CE722" s="1"/>
      <x:c r="CF722" s="1"/>
      <x:c r="CG722" s="1"/>
    </x:row>
    <x:row r="723" ht="15.75" customHeight="1">
      <x:c r="A723" s="1"/>
      <x:c r="B723" s="105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  <x:c r="CG723" s="1"/>
    </x:row>
    <x:row r="724" ht="15.75" customHeight="1">
      <x:c r="A724" s="1"/>
      <x:c r="B724" s="105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  <x:c r="CA724" s="1"/>
      <x:c r="CB724" s="1"/>
      <x:c r="CC724" s="1"/>
      <x:c r="CD724" s="1"/>
      <x:c r="CE724" s="1"/>
      <x:c r="CF724" s="1"/>
      <x:c r="CG724" s="1"/>
    </x:row>
    <x:row r="725" ht="15.75" customHeight="1">
      <x:c r="A725" s="1"/>
      <x:c r="B725" s="105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  <x:c r="CG725" s="1"/>
    </x:row>
    <x:row r="726" ht="15.75" customHeight="1">
      <x:c r="A726" s="1"/>
      <x:c r="B726" s="105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  <x:c r="CG726" s="1"/>
    </x:row>
    <x:row r="727" ht="15.75" customHeight="1">
      <x:c r="A727" s="1"/>
      <x:c r="B727" s="105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  <x:c r="CG727" s="1"/>
    </x:row>
    <x:row r="728" ht="15.75" customHeight="1">
      <x:c r="A728" s="1"/>
      <x:c r="B728" s="105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  <x:c r="CG728" s="1"/>
    </x:row>
    <x:row r="729" ht="15.75" customHeight="1">
      <x:c r="A729" s="1"/>
      <x:c r="B729" s="105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  <x:c r="CA729" s="1"/>
      <x:c r="CB729" s="1"/>
      <x:c r="CC729" s="1"/>
      <x:c r="CD729" s="1"/>
      <x:c r="CE729" s="1"/>
      <x:c r="CF729" s="1"/>
      <x:c r="CG729" s="1"/>
    </x:row>
    <x:row r="730" ht="15.75" customHeight="1">
      <x:c r="A730" s="1"/>
      <x:c r="B730" s="105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  <x:c r="CA730" s="1"/>
      <x:c r="CB730" s="1"/>
      <x:c r="CC730" s="1"/>
      <x:c r="CD730" s="1"/>
      <x:c r="CE730" s="1"/>
      <x:c r="CF730" s="1"/>
      <x:c r="CG730" s="1"/>
    </x:row>
    <x:row r="731" ht="15.75" customHeight="1">
      <x:c r="A731" s="1"/>
      <x:c r="B731" s="105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  <x:c r="CA731" s="1"/>
      <x:c r="CB731" s="1"/>
      <x:c r="CC731" s="1"/>
      <x:c r="CD731" s="1"/>
      <x:c r="CE731" s="1"/>
      <x:c r="CF731" s="1"/>
      <x:c r="CG731" s="1"/>
    </x:row>
    <x:row r="732" ht="15.75" customHeight="1">
      <x:c r="A732" s="1"/>
      <x:c r="B732" s="105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  <x:c r="CA732" s="1"/>
      <x:c r="CB732" s="1"/>
      <x:c r="CC732" s="1"/>
      <x:c r="CD732" s="1"/>
      <x:c r="CE732" s="1"/>
      <x:c r="CF732" s="1"/>
      <x:c r="CG732" s="1"/>
    </x:row>
    <x:row r="733" ht="15.75" customHeight="1">
      <x:c r="A733" s="1"/>
      <x:c r="B733" s="105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  <x:c r="CA733" s="1"/>
      <x:c r="CB733" s="1"/>
      <x:c r="CC733" s="1"/>
      <x:c r="CD733" s="1"/>
      <x:c r="CE733" s="1"/>
      <x:c r="CF733" s="1"/>
      <x:c r="CG733" s="1"/>
    </x:row>
    <x:row r="734" ht="15.75" customHeight="1">
      <x:c r="A734" s="1"/>
      <x:c r="B734" s="105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  <x:c r="CA734" s="1"/>
      <x:c r="CB734" s="1"/>
      <x:c r="CC734" s="1"/>
      <x:c r="CD734" s="1"/>
      <x:c r="CE734" s="1"/>
      <x:c r="CF734" s="1"/>
      <x:c r="CG734" s="1"/>
    </x:row>
    <x:row r="735" ht="15.75" customHeight="1">
      <x:c r="A735" s="1"/>
      <x:c r="B735" s="105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  <x:c r="CA735" s="1"/>
      <x:c r="CB735" s="1"/>
      <x:c r="CC735" s="1"/>
      <x:c r="CD735" s="1"/>
      <x:c r="CE735" s="1"/>
      <x:c r="CF735" s="1"/>
      <x:c r="CG735" s="1"/>
    </x:row>
    <x:row r="736" ht="15.75" customHeight="1">
      <x:c r="A736" s="1"/>
      <x:c r="B736" s="105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  <x:c r="CA736" s="1"/>
      <x:c r="CB736" s="1"/>
      <x:c r="CC736" s="1"/>
      <x:c r="CD736" s="1"/>
      <x:c r="CE736" s="1"/>
      <x:c r="CF736" s="1"/>
      <x:c r="CG736" s="1"/>
    </x:row>
    <x:row r="737" ht="15.75" customHeight="1">
      <x:c r="A737" s="1"/>
      <x:c r="B737" s="105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  <x:c r="CA737" s="1"/>
      <x:c r="CB737" s="1"/>
      <x:c r="CC737" s="1"/>
      <x:c r="CD737" s="1"/>
      <x:c r="CE737" s="1"/>
      <x:c r="CF737" s="1"/>
      <x:c r="CG737" s="1"/>
    </x:row>
    <x:row r="738" ht="15.75" customHeight="1">
      <x:c r="A738" s="1"/>
      <x:c r="B738" s="105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  <x:c r="CA738" s="1"/>
      <x:c r="CB738" s="1"/>
      <x:c r="CC738" s="1"/>
      <x:c r="CD738" s="1"/>
      <x:c r="CE738" s="1"/>
      <x:c r="CF738" s="1"/>
      <x:c r="CG738" s="1"/>
    </x:row>
    <x:row r="739" ht="15.75" customHeight="1">
      <x:c r="A739" s="1"/>
      <x:c r="B739" s="105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  <x:c r="CA739" s="1"/>
      <x:c r="CB739" s="1"/>
      <x:c r="CC739" s="1"/>
      <x:c r="CD739" s="1"/>
      <x:c r="CE739" s="1"/>
      <x:c r="CF739" s="1"/>
      <x:c r="CG739" s="1"/>
    </x:row>
    <x:row r="740" ht="15.75" customHeight="1">
      <x:c r="A740" s="1"/>
      <x:c r="B740" s="105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  <x:c r="CA740" s="1"/>
      <x:c r="CB740" s="1"/>
      <x:c r="CC740" s="1"/>
      <x:c r="CD740" s="1"/>
      <x:c r="CE740" s="1"/>
      <x:c r="CF740" s="1"/>
      <x:c r="CG740" s="1"/>
    </x:row>
    <x:row r="741" ht="15.75" customHeight="1">
      <x:c r="A741" s="1"/>
      <x:c r="B741" s="105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  <x:c r="CA741" s="1"/>
      <x:c r="CB741" s="1"/>
      <x:c r="CC741" s="1"/>
      <x:c r="CD741" s="1"/>
      <x:c r="CE741" s="1"/>
      <x:c r="CF741" s="1"/>
      <x:c r="CG741" s="1"/>
    </x:row>
    <x:row r="742" ht="15.75" customHeight="1">
      <x:c r="A742" s="1"/>
      <x:c r="B742" s="105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  <x:c r="CA742" s="1"/>
      <x:c r="CB742" s="1"/>
      <x:c r="CC742" s="1"/>
      <x:c r="CD742" s="1"/>
      <x:c r="CE742" s="1"/>
      <x:c r="CF742" s="1"/>
      <x:c r="CG742" s="1"/>
    </x:row>
    <x:row r="743" ht="15.75" customHeight="1">
      <x:c r="A743" s="1"/>
      <x:c r="B743" s="105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  <x:c r="CA743" s="1"/>
      <x:c r="CB743" s="1"/>
      <x:c r="CC743" s="1"/>
      <x:c r="CD743" s="1"/>
      <x:c r="CE743" s="1"/>
      <x:c r="CF743" s="1"/>
      <x:c r="CG743" s="1"/>
    </x:row>
    <x:row r="744" ht="15.75" customHeight="1">
      <x:c r="A744" s="1"/>
      <x:c r="B744" s="105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  <x:c r="CA744" s="1"/>
      <x:c r="CB744" s="1"/>
      <x:c r="CC744" s="1"/>
      <x:c r="CD744" s="1"/>
      <x:c r="CE744" s="1"/>
      <x:c r="CF744" s="1"/>
      <x:c r="CG744" s="1"/>
    </x:row>
    <x:row r="745" ht="15.75" customHeight="1">
      <x:c r="A745" s="1"/>
      <x:c r="B745" s="105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  <x:c r="CA745" s="1"/>
      <x:c r="CB745" s="1"/>
      <x:c r="CC745" s="1"/>
      <x:c r="CD745" s="1"/>
      <x:c r="CE745" s="1"/>
      <x:c r="CF745" s="1"/>
      <x:c r="CG745" s="1"/>
    </x:row>
    <x:row r="746" ht="15.75" customHeight="1">
      <x:c r="A746" s="1"/>
      <x:c r="B746" s="105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  <x:c r="CA746" s="1"/>
      <x:c r="CB746" s="1"/>
      <x:c r="CC746" s="1"/>
      <x:c r="CD746" s="1"/>
      <x:c r="CE746" s="1"/>
      <x:c r="CF746" s="1"/>
      <x:c r="CG746" s="1"/>
    </x:row>
    <x:row r="747" ht="15.75" customHeight="1">
      <x:c r="A747" s="1"/>
      <x:c r="B747" s="105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  <x:c r="CA747" s="1"/>
      <x:c r="CB747" s="1"/>
      <x:c r="CC747" s="1"/>
      <x:c r="CD747" s="1"/>
      <x:c r="CE747" s="1"/>
      <x:c r="CF747" s="1"/>
      <x:c r="CG747" s="1"/>
    </x:row>
    <x:row r="748" ht="15.75" customHeight="1">
      <x:c r="A748" s="1"/>
      <x:c r="B748" s="105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  <x:c r="CA748" s="1"/>
      <x:c r="CB748" s="1"/>
      <x:c r="CC748" s="1"/>
      <x:c r="CD748" s="1"/>
      <x:c r="CE748" s="1"/>
      <x:c r="CF748" s="1"/>
      <x:c r="CG748" s="1"/>
    </x:row>
    <x:row r="749" ht="15.75" customHeight="1">
      <x:c r="A749" s="1"/>
      <x:c r="B749" s="105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  <x:c r="CA749" s="1"/>
      <x:c r="CB749" s="1"/>
      <x:c r="CC749" s="1"/>
      <x:c r="CD749" s="1"/>
      <x:c r="CE749" s="1"/>
      <x:c r="CF749" s="1"/>
      <x:c r="CG749" s="1"/>
    </x:row>
    <x:row r="750" ht="15.75" customHeight="1">
      <x:c r="A750" s="1"/>
      <x:c r="B750" s="105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  <x:c r="CG750" s="1"/>
    </x:row>
    <x:row r="751" ht="15.75" customHeight="1">
      <x:c r="A751" s="1"/>
      <x:c r="B751" s="105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  <x:c r="CA751" s="1"/>
      <x:c r="CB751" s="1"/>
      <x:c r="CC751" s="1"/>
      <x:c r="CD751" s="1"/>
      <x:c r="CE751" s="1"/>
      <x:c r="CF751" s="1"/>
      <x:c r="CG751" s="1"/>
    </x:row>
    <x:row r="752" ht="15.75" customHeight="1">
      <x:c r="A752" s="1"/>
      <x:c r="B752" s="105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  <x:c r="CA752" s="1"/>
      <x:c r="CB752" s="1"/>
      <x:c r="CC752" s="1"/>
      <x:c r="CD752" s="1"/>
      <x:c r="CE752" s="1"/>
      <x:c r="CF752" s="1"/>
      <x:c r="CG752" s="1"/>
    </x:row>
    <x:row r="753" ht="15.75" customHeight="1">
      <x:c r="A753" s="1"/>
      <x:c r="B753" s="105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  <x:c r="CA753" s="1"/>
      <x:c r="CB753" s="1"/>
      <x:c r="CC753" s="1"/>
      <x:c r="CD753" s="1"/>
      <x:c r="CE753" s="1"/>
      <x:c r="CF753" s="1"/>
      <x:c r="CG753" s="1"/>
    </x:row>
    <x:row r="754" ht="15.75" customHeight="1">
      <x:c r="A754" s="1"/>
      <x:c r="B754" s="105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  <x:c r="CG754" s="1"/>
    </x:row>
    <x:row r="755" ht="15.75" customHeight="1">
      <x:c r="A755" s="1"/>
      <x:c r="B755" s="105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  <x:c r="CG755" s="1"/>
    </x:row>
    <x:row r="756" ht="15.75" customHeight="1">
      <x:c r="A756" s="1"/>
      <x:c r="B756" s="105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  <x:c r="CG756" s="1"/>
    </x:row>
    <x:row r="757" ht="15.75" customHeight="1">
      <x:c r="A757" s="1"/>
      <x:c r="B757" s="105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  <x:c r="CG757" s="1"/>
    </x:row>
    <x:row r="758" ht="15.75" customHeight="1">
      <x:c r="A758" s="1"/>
      <x:c r="B758" s="105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  <x:c r="CA758" s="1"/>
      <x:c r="CB758" s="1"/>
      <x:c r="CC758" s="1"/>
      <x:c r="CD758" s="1"/>
      <x:c r="CE758" s="1"/>
      <x:c r="CF758" s="1"/>
      <x:c r="CG758" s="1"/>
    </x:row>
    <x:row r="759" ht="15.75" customHeight="1">
      <x:c r="A759" s="1"/>
      <x:c r="B759" s="105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  <x:c r="CA759" s="1"/>
      <x:c r="CB759" s="1"/>
      <x:c r="CC759" s="1"/>
      <x:c r="CD759" s="1"/>
      <x:c r="CE759" s="1"/>
      <x:c r="CF759" s="1"/>
      <x:c r="CG759" s="1"/>
    </x:row>
    <x:row r="760" ht="15.75" customHeight="1">
      <x:c r="A760" s="1"/>
      <x:c r="B760" s="105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  <x:c r="CA760" s="1"/>
      <x:c r="CB760" s="1"/>
      <x:c r="CC760" s="1"/>
      <x:c r="CD760" s="1"/>
      <x:c r="CE760" s="1"/>
      <x:c r="CF760" s="1"/>
      <x:c r="CG760" s="1"/>
    </x:row>
    <x:row r="761" ht="15.75" customHeight="1">
      <x:c r="A761" s="1"/>
      <x:c r="B761" s="105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  <x:c r="CA761" s="1"/>
      <x:c r="CB761" s="1"/>
      <x:c r="CC761" s="1"/>
      <x:c r="CD761" s="1"/>
      <x:c r="CE761" s="1"/>
      <x:c r="CF761" s="1"/>
      <x:c r="CG761" s="1"/>
    </x:row>
    <x:row r="762" ht="15.75" customHeight="1">
      <x:c r="A762" s="1"/>
      <x:c r="B762" s="105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  <x:c r="CA762" s="1"/>
      <x:c r="CB762" s="1"/>
      <x:c r="CC762" s="1"/>
      <x:c r="CD762" s="1"/>
      <x:c r="CE762" s="1"/>
      <x:c r="CF762" s="1"/>
      <x:c r="CG762" s="1"/>
    </x:row>
    <x:row r="763" ht="15.75" customHeight="1">
      <x:c r="A763" s="1"/>
      <x:c r="B763" s="105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  <x:c r="CA763" s="1"/>
      <x:c r="CB763" s="1"/>
      <x:c r="CC763" s="1"/>
      <x:c r="CD763" s="1"/>
      <x:c r="CE763" s="1"/>
      <x:c r="CF763" s="1"/>
      <x:c r="CG763" s="1"/>
    </x:row>
    <x:row r="764" ht="15.75" customHeight="1">
      <x:c r="A764" s="1"/>
      <x:c r="B764" s="105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  <x:c r="CA764" s="1"/>
      <x:c r="CB764" s="1"/>
      <x:c r="CC764" s="1"/>
      <x:c r="CD764" s="1"/>
      <x:c r="CE764" s="1"/>
      <x:c r="CF764" s="1"/>
      <x:c r="CG764" s="1"/>
    </x:row>
    <x:row r="765" ht="15.75" customHeight="1">
      <x:c r="A765" s="1"/>
      <x:c r="B765" s="105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  <x:c r="CA765" s="1"/>
      <x:c r="CB765" s="1"/>
      <x:c r="CC765" s="1"/>
      <x:c r="CD765" s="1"/>
      <x:c r="CE765" s="1"/>
      <x:c r="CF765" s="1"/>
      <x:c r="CG765" s="1"/>
    </x:row>
    <x:row r="766" ht="15.75" customHeight="1">
      <x:c r="A766" s="1"/>
      <x:c r="B766" s="105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  <x:c r="CA766" s="1"/>
      <x:c r="CB766" s="1"/>
      <x:c r="CC766" s="1"/>
      <x:c r="CD766" s="1"/>
      <x:c r="CE766" s="1"/>
      <x:c r="CF766" s="1"/>
      <x:c r="CG766" s="1"/>
    </x:row>
    <x:row r="767" ht="15.75" customHeight="1">
      <x:c r="A767" s="1"/>
      <x:c r="B767" s="105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  <x:c r="CA767" s="1"/>
      <x:c r="CB767" s="1"/>
      <x:c r="CC767" s="1"/>
      <x:c r="CD767" s="1"/>
      <x:c r="CE767" s="1"/>
      <x:c r="CF767" s="1"/>
      <x:c r="CG767" s="1"/>
    </x:row>
    <x:row r="768" ht="15.75" customHeight="1">
      <x:c r="A768" s="1"/>
      <x:c r="B768" s="105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  <x:c r="CA768" s="1"/>
      <x:c r="CB768" s="1"/>
      <x:c r="CC768" s="1"/>
      <x:c r="CD768" s="1"/>
      <x:c r="CE768" s="1"/>
      <x:c r="CF768" s="1"/>
      <x:c r="CG768" s="1"/>
    </x:row>
    <x:row r="769" ht="15.75" customHeight="1">
      <x:c r="A769" s="1"/>
      <x:c r="B769" s="105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  <x:c r="CA769" s="1"/>
      <x:c r="CB769" s="1"/>
      <x:c r="CC769" s="1"/>
      <x:c r="CD769" s="1"/>
      <x:c r="CE769" s="1"/>
      <x:c r="CF769" s="1"/>
      <x:c r="CG769" s="1"/>
    </x:row>
    <x:row r="770" ht="15.75" customHeight="1">
      <x:c r="A770" s="1"/>
      <x:c r="B770" s="105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  <x:c r="CG770" s="1"/>
    </x:row>
    <x:row r="771" ht="15.75" customHeight="1">
      <x:c r="A771" s="1"/>
      <x:c r="B771" s="105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  <x:c r="CG771" s="1"/>
    </x:row>
    <x:row r="772" ht="15.75" customHeight="1">
      <x:c r="A772" s="1"/>
      <x:c r="B772" s="105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  <x:c r="CA772" s="1"/>
      <x:c r="CB772" s="1"/>
      <x:c r="CC772" s="1"/>
      <x:c r="CD772" s="1"/>
      <x:c r="CE772" s="1"/>
      <x:c r="CF772" s="1"/>
      <x:c r="CG772" s="1"/>
    </x:row>
    <x:row r="773" ht="15.75" customHeight="1">
      <x:c r="A773" s="1"/>
      <x:c r="B773" s="105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  <x:c r="CA773" s="1"/>
      <x:c r="CB773" s="1"/>
      <x:c r="CC773" s="1"/>
      <x:c r="CD773" s="1"/>
      <x:c r="CE773" s="1"/>
      <x:c r="CF773" s="1"/>
      <x:c r="CG773" s="1"/>
    </x:row>
    <x:row r="774" ht="15.75" customHeight="1">
      <x:c r="A774" s="1"/>
      <x:c r="B774" s="105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  <x:c r="CA774" s="1"/>
      <x:c r="CB774" s="1"/>
      <x:c r="CC774" s="1"/>
      <x:c r="CD774" s="1"/>
      <x:c r="CE774" s="1"/>
      <x:c r="CF774" s="1"/>
      <x:c r="CG774" s="1"/>
    </x:row>
    <x:row r="775" ht="15.75" customHeight="1">
      <x:c r="A775" s="1"/>
      <x:c r="B775" s="105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  <x:c r="CA775" s="1"/>
      <x:c r="CB775" s="1"/>
      <x:c r="CC775" s="1"/>
      <x:c r="CD775" s="1"/>
      <x:c r="CE775" s="1"/>
      <x:c r="CF775" s="1"/>
      <x:c r="CG775" s="1"/>
    </x:row>
    <x:row r="776" ht="15.75" customHeight="1">
      <x:c r="A776" s="1"/>
      <x:c r="B776" s="105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  <x:c r="CA776" s="1"/>
      <x:c r="CB776" s="1"/>
      <x:c r="CC776" s="1"/>
      <x:c r="CD776" s="1"/>
      <x:c r="CE776" s="1"/>
      <x:c r="CF776" s="1"/>
      <x:c r="CG776" s="1"/>
    </x:row>
    <x:row r="777" ht="15.75" customHeight="1">
      <x:c r="A777" s="1"/>
      <x:c r="B777" s="105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  <x:c r="CA777" s="1"/>
      <x:c r="CB777" s="1"/>
      <x:c r="CC777" s="1"/>
      <x:c r="CD777" s="1"/>
      <x:c r="CE777" s="1"/>
      <x:c r="CF777" s="1"/>
      <x:c r="CG777" s="1"/>
    </x:row>
    <x:row r="778" ht="15.75" customHeight="1">
      <x:c r="A778" s="1"/>
      <x:c r="B778" s="105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  <x:c r="CA778" s="1"/>
      <x:c r="CB778" s="1"/>
      <x:c r="CC778" s="1"/>
      <x:c r="CD778" s="1"/>
      <x:c r="CE778" s="1"/>
      <x:c r="CF778" s="1"/>
      <x:c r="CG778" s="1"/>
    </x:row>
    <x:row r="779" ht="15.75" customHeight="1">
      <x:c r="A779" s="1"/>
      <x:c r="B779" s="105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  <x:c r="CA779" s="1"/>
      <x:c r="CB779" s="1"/>
      <x:c r="CC779" s="1"/>
      <x:c r="CD779" s="1"/>
      <x:c r="CE779" s="1"/>
      <x:c r="CF779" s="1"/>
      <x:c r="CG779" s="1"/>
    </x:row>
    <x:row r="780" ht="15.75" customHeight="1">
      <x:c r="A780" s="1"/>
      <x:c r="B780" s="105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  <x:c r="CA780" s="1"/>
      <x:c r="CB780" s="1"/>
      <x:c r="CC780" s="1"/>
      <x:c r="CD780" s="1"/>
      <x:c r="CE780" s="1"/>
      <x:c r="CF780" s="1"/>
      <x:c r="CG780" s="1"/>
    </x:row>
    <x:row r="781" ht="15.75" customHeight="1">
      <x:c r="A781" s="1"/>
      <x:c r="B781" s="105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  <x:c r="CA781" s="1"/>
      <x:c r="CB781" s="1"/>
      <x:c r="CC781" s="1"/>
      <x:c r="CD781" s="1"/>
      <x:c r="CE781" s="1"/>
      <x:c r="CF781" s="1"/>
      <x:c r="CG781" s="1"/>
    </x:row>
    <x:row r="782" ht="15.75" customHeight="1">
      <x:c r="A782" s="1"/>
      <x:c r="B782" s="105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  <x:c r="CA782" s="1"/>
      <x:c r="CB782" s="1"/>
      <x:c r="CC782" s="1"/>
      <x:c r="CD782" s="1"/>
      <x:c r="CE782" s="1"/>
      <x:c r="CF782" s="1"/>
      <x:c r="CG782" s="1"/>
    </x:row>
    <x:row r="783" ht="15.75" customHeight="1">
      <x:c r="A783" s="1"/>
      <x:c r="B783" s="105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  <x:c r="CA783" s="1"/>
      <x:c r="CB783" s="1"/>
      <x:c r="CC783" s="1"/>
      <x:c r="CD783" s="1"/>
      <x:c r="CE783" s="1"/>
      <x:c r="CF783" s="1"/>
      <x:c r="CG783" s="1"/>
    </x:row>
    <x:row r="784" ht="15.75" customHeight="1">
      <x:c r="A784" s="1"/>
      <x:c r="B784" s="105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  <x:c r="CA784" s="1"/>
      <x:c r="CB784" s="1"/>
      <x:c r="CC784" s="1"/>
      <x:c r="CD784" s="1"/>
      <x:c r="CE784" s="1"/>
      <x:c r="CF784" s="1"/>
      <x:c r="CG784" s="1"/>
    </x:row>
    <x:row r="785" ht="15.75" customHeight="1">
      <x:c r="A785" s="1"/>
      <x:c r="B785" s="105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  <x:c r="CA785" s="1"/>
      <x:c r="CB785" s="1"/>
      <x:c r="CC785" s="1"/>
      <x:c r="CD785" s="1"/>
      <x:c r="CE785" s="1"/>
      <x:c r="CF785" s="1"/>
      <x:c r="CG785" s="1"/>
    </x:row>
    <x:row r="786" ht="15.75" customHeight="1">
      <x:c r="A786" s="1"/>
      <x:c r="B786" s="105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  <x:c r="CA786" s="1"/>
      <x:c r="CB786" s="1"/>
      <x:c r="CC786" s="1"/>
      <x:c r="CD786" s="1"/>
      <x:c r="CE786" s="1"/>
      <x:c r="CF786" s="1"/>
      <x:c r="CG786" s="1"/>
    </x:row>
    <x:row r="787" ht="15.75" customHeight="1">
      <x:c r="A787" s="1"/>
      <x:c r="B787" s="105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  <x:c r="CA787" s="1"/>
      <x:c r="CB787" s="1"/>
      <x:c r="CC787" s="1"/>
      <x:c r="CD787" s="1"/>
      <x:c r="CE787" s="1"/>
      <x:c r="CF787" s="1"/>
      <x:c r="CG787" s="1"/>
    </x:row>
    <x:row r="788" ht="15.75" customHeight="1">
      <x:c r="A788" s="1"/>
      <x:c r="B788" s="105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  <x:c r="CA788" s="1"/>
      <x:c r="CB788" s="1"/>
      <x:c r="CC788" s="1"/>
      <x:c r="CD788" s="1"/>
      <x:c r="CE788" s="1"/>
      <x:c r="CF788" s="1"/>
      <x:c r="CG788" s="1"/>
    </x:row>
    <x:row r="789" ht="15.75" customHeight="1">
      <x:c r="A789" s="1"/>
      <x:c r="B789" s="105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  <x:c r="CA789" s="1"/>
      <x:c r="CB789" s="1"/>
      <x:c r="CC789" s="1"/>
      <x:c r="CD789" s="1"/>
      <x:c r="CE789" s="1"/>
      <x:c r="CF789" s="1"/>
      <x:c r="CG789" s="1"/>
    </x:row>
    <x:row r="790" ht="15.75" customHeight="1">
      <x:c r="A790" s="1"/>
      <x:c r="B790" s="105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  <x:c r="CA790" s="1"/>
      <x:c r="CB790" s="1"/>
      <x:c r="CC790" s="1"/>
      <x:c r="CD790" s="1"/>
      <x:c r="CE790" s="1"/>
      <x:c r="CF790" s="1"/>
      <x:c r="CG790" s="1"/>
    </x:row>
    <x:row r="791" ht="15.75" customHeight="1">
      <x:c r="A791" s="1"/>
      <x:c r="B791" s="105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  <x:c r="CA791" s="1"/>
      <x:c r="CB791" s="1"/>
      <x:c r="CC791" s="1"/>
      <x:c r="CD791" s="1"/>
      <x:c r="CE791" s="1"/>
      <x:c r="CF791" s="1"/>
      <x:c r="CG791" s="1"/>
    </x:row>
    <x:row r="792" ht="15.75" customHeight="1">
      <x:c r="A792" s="1"/>
      <x:c r="B792" s="105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  <x:c r="CA792" s="1"/>
      <x:c r="CB792" s="1"/>
      <x:c r="CC792" s="1"/>
      <x:c r="CD792" s="1"/>
      <x:c r="CE792" s="1"/>
      <x:c r="CF792" s="1"/>
      <x:c r="CG792" s="1"/>
    </x:row>
    <x:row r="793" ht="15.75" customHeight="1">
      <x:c r="A793" s="1"/>
      <x:c r="B793" s="105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  <x:c r="CA793" s="1"/>
      <x:c r="CB793" s="1"/>
      <x:c r="CC793" s="1"/>
      <x:c r="CD793" s="1"/>
      <x:c r="CE793" s="1"/>
      <x:c r="CF793" s="1"/>
      <x:c r="CG793" s="1"/>
    </x:row>
    <x:row r="794" ht="15.75" customHeight="1">
      <x:c r="A794" s="1"/>
      <x:c r="B794" s="105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  <x:c r="CA794" s="1"/>
      <x:c r="CB794" s="1"/>
      <x:c r="CC794" s="1"/>
      <x:c r="CD794" s="1"/>
      <x:c r="CE794" s="1"/>
      <x:c r="CF794" s="1"/>
      <x:c r="CG794" s="1"/>
    </x:row>
    <x:row r="795" ht="15.75" customHeight="1">
      <x:c r="A795" s="1"/>
      <x:c r="B795" s="105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  <x:c r="CA795" s="1"/>
      <x:c r="CB795" s="1"/>
      <x:c r="CC795" s="1"/>
      <x:c r="CD795" s="1"/>
      <x:c r="CE795" s="1"/>
      <x:c r="CF795" s="1"/>
      <x:c r="CG795" s="1"/>
    </x:row>
    <x:row r="796" ht="15.75" customHeight="1">
      <x:c r="A796" s="1"/>
      <x:c r="B796" s="105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  <x:c r="CA796" s="1"/>
      <x:c r="CB796" s="1"/>
      <x:c r="CC796" s="1"/>
      <x:c r="CD796" s="1"/>
      <x:c r="CE796" s="1"/>
      <x:c r="CF796" s="1"/>
      <x:c r="CG796" s="1"/>
    </x:row>
    <x:row r="797" ht="15.75" customHeight="1">
      <x:c r="A797" s="1"/>
      <x:c r="B797" s="105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  <x:c r="CA797" s="1"/>
      <x:c r="CB797" s="1"/>
      <x:c r="CC797" s="1"/>
      <x:c r="CD797" s="1"/>
      <x:c r="CE797" s="1"/>
      <x:c r="CF797" s="1"/>
      <x:c r="CG797" s="1"/>
    </x:row>
    <x:row r="798" ht="15.75" customHeight="1">
      <x:c r="A798" s="1"/>
      <x:c r="B798" s="105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  <x:c r="CA798" s="1"/>
      <x:c r="CB798" s="1"/>
      <x:c r="CC798" s="1"/>
      <x:c r="CD798" s="1"/>
      <x:c r="CE798" s="1"/>
      <x:c r="CF798" s="1"/>
      <x:c r="CG798" s="1"/>
    </x:row>
    <x:row r="799" ht="15.75" customHeight="1">
      <x:c r="A799" s="1"/>
      <x:c r="B799" s="105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  <x:c r="CA799" s="1"/>
      <x:c r="CB799" s="1"/>
      <x:c r="CC799" s="1"/>
      <x:c r="CD799" s="1"/>
      <x:c r="CE799" s="1"/>
      <x:c r="CF799" s="1"/>
      <x:c r="CG799" s="1"/>
    </x:row>
    <x:row r="800" ht="15.75" customHeight="1">
      <x:c r="A800" s="1"/>
      <x:c r="B800" s="105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  <x:c r="CA800" s="1"/>
      <x:c r="CB800" s="1"/>
      <x:c r="CC800" s="1"/>
      <x:c r="CD800" s="1"/>
      <x:c r="CE800" s="1"/>
      <x:c r="CF800" s="1"/>
      <x:c r="CG800" s="1"/>
    </x:row>
    <x:row r="801" ht="15.75" customHeight="1">
      <x:c r="A801" s="1"/>
      <x:c r="B801" s="105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  <x:c r="CA801" s="1"/>
      <x:c r="CB801" s="1"/>
      <x:c r="CC801" s="1"/>
      <x:c r="CD801" s="1"/>
      <x:c r="CE801" s="1"/>
      <x:c r="CF801" s="1"/>
      <x:c r="CG801" s="1"/>
    </x:row>
    <x:row r="802" ht="15.75" customHeight="1">
      <x:c r="A802" s="1"/>
      <x:c r="B802" s="105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  <x:c r="CA802" s="1"/>
      <x:c r="CB802" s="1"/>
      <x:c r="CC802" s="1"/>
      <x:c r="CD802" s="1"/>
      <x:c r="CE802" s="1"/>
      <x:c r="CF802" s="1"/>
      <x:c r="CG802" s="1"/>
    </x:row>
    <x:row r="803" ht="15.75" customHeight="1">
      <x:c r="A803" s="1"/>
      <x:c r="B803" s="105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  <x:c r="CA803" s="1"/>
      <x:c r="CB803" s="1"/>
      <x:c r="CC803" s="1"/>
      <x:c r="CD803" s="1"/>
      <x:c r="CE803" s="1"/>
      <x:c r="CF803" s="1"/>
      <x:c r="CG803" s="1"/>
    </x:row>
    <x:row r="804" ht="15.75" customHeight="1">
      <x:c r="A804" s="1"/>
      <x:c r="B804" s="105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  <x:c r="CA804" s="1"/>
      <x:c r="CB804" s="1"/>
      <x:c r="CC804" s="1"/>
      <x:c r="CD804" s="1"/>
      <x:c r="CE804" s="1"/>
      <x:c r="CF804" s="1"/>
      <x:c r="CG804" s="1"/>
    </x:row>
    <x:row r="805" ht="15.75" customHeight="1">
      <x:c r="A805" s="1"/>
      <x:c r="B805" s="105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  <x:c r="CA805" s="1"/>
      <x:c r="CB805" s="1"/>
      <x:c r="CC805" s="1"/>
      <x:c r="CD805" s="1"/>
      <x:c r="CE805" s="1"/>
      <x:c r="CF805" s="1"/>
      <x:c r="CG805" s="1"/>
    </x:row>
    <x:row r="806" ht="15.75" customHeight="1">
      <x:c r="A806" s="1"/>
      <x:c r="B806" s="105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  <x:c r="CA806" s="1"/>
      <x:c r="CB806" s="1"/>
      <x:c r="CC806" s="1"/>
      <x:c r="CD806" s="1"/>
      <x:c r="CE806" s="1"/>
      <x:c r="CF806" s="1"/>
      <x:c r="CG806" s="1"/>
    </x:row>
    <x:row r="807" ht="15.75" customHeight="1">
      <x:c r="A807" s="1"/>
      <x:c r="B807" s="105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  <x:c r="CA807" s="1"/>
      <x:c r="CB807" s="1"/>
      <x:c r="CC807" s="1"/>
      <x:c r="CD807" s="1"/>
      <x:c r="CE807" s="1"/>
      <x:c r="CF807" s="1"/>
      <x:c r="CG807" s="1"/>
    </x:row>
    <x:row r="808" ht="15.75" customHeight="1">
      <x:c r="A808" s="1"/>
      <x:c r="B808" s="105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  <x:c r="CA808" s="1"/>
      <x:c r="CB808" s="1"/>
      <x:c r="CC808" s="1"/>
      <x:c r="CD808" s="1"/>
      <x:c r="CE808" s="1"/>
      <x:c r="CF808" s="1"/>
      <x:c r="CG808" s="1"/>
    </x:row>
    <x:row r="809" ht="15.75" customHeight="1">
      <x:c r="A809" s="1"/>
      <x:c r="B809" s="105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  <x:c r="CA809" s="1"/>
      <x:c r="CB809" s="1"/>
      <x:c r="CC809" s="1"/>
      <x:c r="CD809" s="1"/>
      <x:c r="CE809" s="1"/>
      <x:c r="CF809" s="1"/>
      <x:c r="CG809" s="1"/>
    </x:row>
    <x:row r="810" ht="15.75" customHeight="1">
      <x:c r="A810" s="1"/>
      <x:c r="B810" s="105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  <x:c r="CA810" s="1"/>
      <x:c r="CB810" s="1"/>
      <x:c r="CC810" s="1"/>
      <x:c r="CD810" s="1"/>
      <x:c r="CE810" s="1"/>
      <x:c r="CF810" s="1"/>
      <x:c r="CG810" s="1"/>
    </x:row>
    <x:row r="811" ht="15.75" customHeight="1">
      <x:c r="A811" s="1"/>
      <x:c r="B811" s="105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  <x:c r="CA811" s="1"/>
      <x:c r="CB811" s="1"/>
      <x:c r="CC811" s="1"/>
      <x:c r="CD811" s="1"/>
      <x:c r="CE811" s="1"/>
      <x:c r="CF811" s="1"/>
      <x:c r="CG811" s="1"/>
    </x:row>
    <x:row r="812" ht="15.75" customHeight="1">
      <x:c r="A812" s="1"/>
      <x:c r="B812" s="105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  <x:c r="CA812" s="1"/>
      <x:c r="CB812" s="1"/>
      <x:c r="CC812" s="1"/>
      <x:c r="CD812" s="1"/>
      <x:c r="CE812" s="1"/>
      <x:c r="CF812" s="1"/>
      <x:c r="CG812" s="1"/>
    </x:row>
    <x:row r="813" ht="15.75" customHeight="1">
      <x:c r="A813" s="1"/>
      <x:c r="B813" s="105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  <x:c r="CA813" s="1"/>
      <x:c r="CB813" s="1"/>
      <x:c r="CC813" s="1"/>
      <x:c r="CD813" s="1"/>
      <x:c r="CE813" s="1"/>
      <x:c r="CF813" s="1"/>
      <x:c r="CG813" s="1"/>
    </x:row>
    <x:row r="814" ht="15.75" customHeight="1">
      <x:c r="A814" s="1"/>
      <x:c r="B814" s="105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  <x:c r="CA814" s="1"/>
      <x:c r="CB814" s="1"/>
      <x:c r="CC814" s="1"/>
      <x:c r="CD814" s="1"/>
      <x:c r="CE814" s="1"/>
      <x:c r="CF814" s="1"/>
      <x:c r="CG814" s="1"/>
    </x:row>
    <x:row r="815" ht="15.75" customHeight="1">
      <x:c r="A815" s="1"/>
      <x:c r="B815" s="105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  <x:c r="CA815" s="1"/>
      <x:c r="CB815" s="1"/>
      <x:c r="CC815" s="1"/>
      <x:c r="CD815" s="1"/>
      <x:c r="CE815" s="1"/>
      <x:c r="CF815" s="1"/>
      <x:c r="CG815" s="1"/>
    </x:row>
    <x:row r="816" ht="15.75" customHeight="1">
      <x:c r="A816" s="1"/>
      <x:c r="B816" s="105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  <x:c r="CA816" s="1"/>
      <x:c r="CB816" s="1"/>
      <x:c r="CC816" s="1"/>
      <x:c r="CD816" s="1"/>
      <x:c r="CE816" s="1"/>
      <x:c r="CF816" s="1"/>
      <x:c r="CG816" s="1"/>
    </x:row>
    <x:row r="817" ht="15.75" customHeight="1">
      <x:c r="A817" s="1"/>
      <x:c r="B817" s="105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  <x:c r="CA817" s="1"/>
      <x:c r="CB817" s="1"/>
      <x:c r="CC817" s="1"/>
      <x:c r="CD817" s="1"/>
      <x:c r="CE817" s="1"/>
      <x:c r="CF817" s="1"/>
      <x:c r="CG817" s="1"/>
    </x:row>
    <x:row r="818" ht="15.75" customHeight="1">
      <x:c r="A818" s="1"/>
      <x:c r="B818" s="105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  <x:c r="CA818" s="1"/>
      <x:c r="CB818" s="1"/>
      <x:c r="CC818" s="1"/>
      <x:c r="CD818" s="1"/>
      <x:c r="CE818" s="1"/>
      <x:c r="CF818" s="1"/>
      <x:c r="CG818" s="1"/>
    </x:row>
    <x:row r="819" ht="15.75" customHeight="1">
      <x:c r="A819" s="1"/>
      <x:c r="B819" s="105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  <x:c r="CG819" s="1"/>
    </x:row>
    <x:row r="820" ht="15.75" customHeight="1">
      <x:c r="A820" s="1"/>
      <x:c r="B820" s="105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  <x:c r="CA820" s="1"/>
      <x:c r="CB820" s="1"/>
      <x:c r="CC820" s="1"/>
      <x:c r="CD820" s="1"/>
      <x:c r="CE820" s="1"/>
      <x:c r="CF820" s="1"/>
      <x:c r="CG820" s="1"/>
    </x:row>
    <x:row r="821" ht="15.75" customHeight="1">
      <x:c r="A821" s="1"/>
      <x:c r="B821" s="105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  <x:c r="CA821" s="1"/>
      <x:c r="CB821" s="1"/>
      <x:c r="CC821" s="1"/>
      <x:c r="CD821" s="1"/>
      <x:c r="CE821" s="1"/>
      <x:c r="CF821" s="1"/>
      <x:c r="CG821" s="1"/>
    </x:row>
    <x:row r="822" ht="15.75" customHeight="1">
      <x:c r="A822" s="1"/>
      <x:c r="B822" s="105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  <x:c r="CA822" s="1"/>
      <x:c r="CB822" s="1"/>
      <x:c r="CC822" s="1"/>
      <x:c r="CD822" s="1"/>
      <x:c r="CE822" s="1"/>
      <x:c r="CF822" s="1"/>
      <x:c r="CG822" s="1"/>
    </x:row>
    <x:row r="823" ht="15.75" customHeight="1">
      <x:c r="A823" s="1"/>
      <x:c r="B823" s="105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  <x:c r="CA823" s="1"/>
      <x:c r="CB823" s="1"/>
      <x:c r="CC823" s="1"/>
      <x:c r="CD823" s="1"/>
      <x:c r="CE823" s="1"/>
      <x:c r="CF823" s="1"/>
      <x:c r="CG823" s="1"/>
    </x:row>
    <x:row r="824" ht="15.75" customHeight="1">
      <x:c r="A824" s="1"/>
      <x:c r="B824" s="105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  <x:c r="CG824" s="1"/>
    </x:row>
    <x:row r="825" ht="15.75" customHeight="1">
      <x:c r="A825" s="1"/>
      <x:c r="B825" s="105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  <x:c r="CG825" s="1"/>
    </x:row>
    <x:row r="826" ht="15.75" customHeight="1">
      <x:c r="A826" s="1"/>
      <x:c r="B826" s="105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  <x:c r="CG826" s="1"/>
    </x:row>
    <x:row r="827" ht="15.75" customHeight="1">
      <x:c r="A827" s="1"/>
      <x:c r="B827" s="105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  <x:c r="CG827" s="1"/>
    </x:row>
    <x:row r="828" ht="15.75" customHeight="1">
      <x:c r="A828" s="1"/>
      <x:c r="B828" s="105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  <x:c r="CG828" s="1"/>
    </x:row>
    <x:row r="829" ht="15.75" customHeight="1">
      <x:c r="A829" s="1"/>
      <x:c r="B829" s="105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  <x:c r="CG829" s="1"/>
    </x:row>
    <x:row r="830" ht="15.75" customHeight="1">
      <x:c r="A830" s="1"/>
      <x:c r="B830" s="105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  <x:c r="CA830" s="1"/>
      <x:c r="CB830" s="1"/>
      <x:c r="CC830" s="1"/>
      <x:c r="CD830" s="1"/>
      <x:c r="CE830" s="1"/>
      <x:c r="CF830" s="1"/>
      <x:c r="CG830" s="1"/>
    </x:row>
    <x:row r="831" ht="15.75" customHeight="1">
      <x:c r="A831" s="1"/>
      <x:c r="B831" s="105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  <x:c r="CA831" s="1"/>
      <x:c r="CB831" s="1"/>
      <x:c r="CC831" s="1"/>
      <x:c r="CD831" s="1"/>
      <x:c r="CE831" s="1"/>
      <x:c r="CF831" s="1"/>
      <x:c r="CG831" s="1"/>
    </x:row>
    <x:row r="832" ht="15.75" customHeight="1">
      <x:c r="A832" s="1"/>
      <x:c r="B832" s="105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  <x:c r="CA832" s="1"/>
      <x:c r="CB832" s="1"/>
      <x:c r="CC832" s="1"/>
      <x:c r="CD832" s="1"/>
      <x:c r="CE832" s="1"/>
      <x:c r="CF832" s="1"/>
      <x:c r="CG832" s="1"/>
    </x:row>
    <x:row r="833" ht="15.75" customHeight="1">
      <x:c r="A833" s="1"/>
      <x:c r="B833" s="105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  <x:c r="CA833" s="1"/>
      <x:c r="CB833" s="1"/>
      <x:c r="CC833" s="1"/>
      <x:c r="CD833" s="1"/>
      <x:c r="CE833" s="1"/>
      <x:c r="CF833" s="1"/>
      <x:c r="CG833" s="1"/>
    </x:row>
    <x:row r="834" ht="15.75" customHeight="1">
      <x:c r="A834" s="1"/>
      <x:c r="B834" s="105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  <x:c r="CA834" s="1"/>
      <x:c r="CB834" s="1"/>
      <x:c r="CC834" s="1"/>
      <x:c r="CD834" s="1"/>
      <x:c r="CE834" s="1"/>
      <x:c r="CF834" s="1"/>
      <x:c r="CG834" s="1"/>
    </x:row>
    <x:row r="835" ht="15.75" customHeight="1">
      <x:c r="A835" s="1"/>
      <x:c r="B835" s="105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  <x:c r="CA835" s="1"/>
      <x:c r="CB835" s="1"/>
      <x:c r="CC835" s="1"/>
      <x:c r="CD835" s="1"/>
      <x:c r="CE835" s="1"/>
      <x:c r="CF835" s="1"/>
      <x:c r="CG835" s="1"/>
    </x:row>
    <x:row r="836" ht="15.75" customHeight="1">
      <x:c r="A836" s="1"/>
      <x:c r="B836" s="105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  <x:c r="CA836" s="1"/>
      <x:c r="CB836" s="1"/>
      <x:c r="CC836" s="1"/>
      <x:c r="CD836" s="1"/>
      <x:c r="CE836" s="1"/>
      <x:c r="CF836" s="1"/>
      <x:c r="CG836" s="1"/>
    </x:row>
    <x:row r="837" ht="15.75" customHeight="1">
      <x:c r="A837" s="1"/>
      <x:c r="B837" s="105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  <x:c r="CA837" s="1"/>
      <x:c r="CB837" s="1"/>
      <x:c r="CC837" s="1"/>
      <x:c r="CD837" s="1"/>
      <x:c r="CE837" s="1"/>
      <x:c r="CF837" s="1"/>
      <x:c r="CG837" s="1"/>
    </x:row>
    <x:row r="838" ht="15.75" customHeight="1">
      <x:c r="A838" s="1"/>
      <x:c r="B838" s="105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  <x:c r="CA838" s="1"/>
      <x:c r="CB838" s="1"/>
      <x:c r="CC838" s="1"/>
      <x:c r="CD838" s="1"/>
      <x:c r="CE838" s="1"/>
      <x:c r="CF838" s="1"/>
      <x:c r="CG838" s="1"/>
    </x:row>
    <x:row r="839" ht="15.75" customHeight="1">
      <x:c r="A839" s="1"/>
      <x:c r="B839" s="105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  <x:c r="CA839" s="1"/>
      <x:c r="CB839" s="1"/>
      <x:c r="CC839" s="1"/>
      <x:c r="CD839" s="1"/>
      <x:c r="CE839" s="1"/>
      <x:c r="CF839" s="1"/>
      <x:c r="CG839" s="1"/>
    </x:row>
    <x:row r="840" ht="15.75" customHeight="1">
      <x:c r="A840" s="1"/>
      <x:c r="B840" s="105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  <x:c r="CA840" s="1"/>
      <x:c r="CB840" s="1"/>
      <x:c r="CC840" s="1"/>
      <x:c r="CD840" s="1"/>
      <x:c r="CE840" s="1"/>
      <x:c r="CF840" s="1"/>
      <x:c r="CG840" s="1"/>
    </x:row>
    <x:row r="841" ht="15.75" customHeight="1">
      <x:c r="A841" s="1"/>
      <x:c r="B841" s="105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  <x:c r="CA841" s="1"/>
      <x:c r="CB841" s="1"/>
      <x:c r="CC841" s="1"/>
      <x:c r="CD841" s="1"/>
      <x:c r="CE841" s="1"/>
      <x:c r="CF841" s="1"/>
      <x:c r="CG841" s="1"/>
    </x:row>
    <x:row r="842" ht="15.75" customHeight="1">
      <x:c r="A842" s="1"/>
      <x:c r="B842" s="105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  <x:c r="CA842" s="1"/>
      <x:c r="CB842" s="1"/>
      <x:c r="CC842" s="1"/>
      <x:c r="CD842" s="1"/>
      <x:c r="CE842" s="1"/>
      <x:c r="CF842" s="1"/>
      <x:c r="CG842" s="1"/>
    </x:row>
    <x:row r="843" ht="15.75" customHeight="1">
      <x:c r="A843" s="1"/>
      <x:c r="B843" s="105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  <x:c r="CA843" s="1"/>
      <x:c r="CB843" s="1"/>
      <x:c r="CC843" s="1"/>
      <x:c r="CD843" s="1"/>
      <x:c r="CE843" s="1"/>
      <x:c r="CF843" s="1"/>
      <x:c r="CG843" s="1"/>
    </x:row>
    <x:row r="844" ht="15.75" customHeight="1">
      <x:c r="A844" s="1"/>
      <x:c r="B844" s="105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  <x:c r="CA844" s="1"/>
      <x:c r="CB844" s="1"/>
      <x:c r="CC844" s="1"/>
      <x:c r="CD844" s="1"/>
      <x:c r="CE844" s="1"/>
      <x:c r="CF844" s="1"/>
      <x:c r="CG844" s="1"/>
    </x:row>
    <x:row r="845" ht="15.75" customHeight="1">
      <x:c r="A845" s="1"/>
      <x:c r="B845" s="105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  <x:c r="CG845" s="1"/>
    </x:row>
    <x:row r="846" ht="15.75" customHeight="1">
      <x:c r="A846" s="1"/>
      <x:c r="B846" s="105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  <x:c r="CG846" s="1"/>
    </x:row>
    <x:row r="847" ht="15.75" customHeight="1">
      <x:c r="A847" s="1"/>
      <x:c r="B847" s="105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  <x:c r="CG847" s="1"/>
    </x:row>
    <x:row r="848" ht="15.75" customHeight="1">
      <x:c r="A848" s="1"/>
      <x:c r="B848" s="105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  <x:c r="CA848" s="1"/>
      <x:c r="CB848" s="1"/>
      <x:c r="CC848" s="1"/>
      <x:c r="CD848" s="1"/>
      <x:c r="CE848" s="1"/>
      <x:c r="CF848" s="1"/>
      <x:c r="CG848" s="1"/>
    </x:row>
    <x:row r="849" ht="15.75" customHeight="1">
      <x:c r="A849" s="1"/>
      <x:c r="B849" s="105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  <x:c r="CA849" s="1"/>
      <x:c r="CB849" s="1"/>
      <x:c r="CC849" s="1"/>
      <x:c r="CD849" s="1"/>
      <x:c r="CE849" s="1"/>
      <x:c r="CF849" s="1"/>
      <x:c r="CG849" s="1"/>
    </x:row>
    <x:row r="850" ht="15.75" customHeight="1">
      <x:c r="A850" s="1"/>
      <x:c r="B850" s="105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  <x:c r="CA850" s="1"/>
      <x:c r="CB850" s="1"/>
      <x:c r="CC850" s="1"/>
      <x:c r="CD850" s="1"/>
      <x:c r="CE850" s="1"/>
      <x:c r="CF850" s="1"/>
      <x:c r="CG850" s="1"/>
    </x:row>
    <x:row r="851" ht="15.75" customHeight="1">
      <x:c r="A851" s="1"/>
      <x:c r="B851" s="105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  <x:c r="CA851" s="1"/>
      <x:c r="CB851" s="1"/>
      <x:c r="CC851" s="1"/>
      <x:c r="CD851" s="1"/>
      <x:c r="CE851" s="1"/>
      <x:c r="CF851" s="1"/>
      <x:c r="CG851" s="1"/>
    </x:row>
    <x:row r="852" ht="15.75" customHeight="1">
      <x:c r="A852" s="1"/>
      <x:c r="B852" s="105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  <x:c r="CA852" s="1"/>
      <x:c r="CB852" s="1"/>
      <x:c r="CC852" s="1"/>
      <x:c r="CD852" s="1"/>
      <x:c r="CE852" s="1"/>
      <x:c r="CF852" s="1"/>
      <x:c r="CG852" s="1"/>
    </x:row>
    <x:row r="853" ht="15.75" customHeight="1">
      <x:c r="A853" s="1"/>
      <x:c r="B853" s="105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  <x:c r="CG853" s="1"/>
    </x:row>
    <x:row r="854" ht="15.75" customHeight="1">
      <x:c r="A854" s="1"/>
      <x:c r="B854" s="105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  <x:c r="CA854" s="1"/>
      <x:c r="CB854" s="1"/>
      <x:c r="CC854" s="1"/>
      <x:c r="CD854" s="1"/>
      <x:c r="CE854" s="1"/>
      <x:c r="CF854" s="1"/>
      <x:c r="CG854" s="1"/>
    </x:row>
    <x:row r="855" ht="15.75" customHeight="1">
      <x:c r="A855" s="1"/>
      <x:c r="B855" s="105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  <x:c r="CA855" s="1"/>
      <x:c r="CB855" s="1"/>
      <x:c r="CC855" s="1"/>
      <x:c r="CD855" s="1"/>
      <x:c r="CE855" s="1"/>
      <x:c r="CF855" s="1"/>
      <x:c r="CG855" s="1"/>
    </x:row>
    <x:row r="856" ht="15.75" customHeight="1">
      <x:c r="A856" s="1"/>
      <x:c r="B856" s="105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  <x:c r="CA856" s="1"/>
      <x:c r="CB856" s="1"/>
      <x:c r="CC856" s="1"/>
      <x:c r="CD856" s="1"/>
      <x:c r="CE856" s="1"/>
      <x:c r="CF856" s="1"/>
      <x:c r="CG856" s="1"/>
    </x:row>
    <x:row r="857" ht="15.75" customHeight="1">
      <x:c r="A857" s="1"/>
      <x:c r="B857" s="105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  <x:c r="CA857" s="1"/>
      <x:c r="CB857" s="1"/>
      <x:c r="CC857" s="1"/>
      <x:c r="CD857" s="1"/>
      <x:c r="CE857" s="1"/>
      <x:c r="CF857" s="1"/>
      <x:c r="CG857" s="1"/>
    </x:row>
    <x:row r="858" ht="15.75" customHeight="1">
      <x:c r="A858" s="1"/>
      <x:c r="B858" s="105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  <x:c r="CA858" s="1"/>
      <x:c r="CB858" s="1"/>
      <x:c r="CC858" s="1"/>
      <x:c r="CD858" s="1"/>
      <x:c r="CE858" s="1"/>
      <x:c r="CF858" s="1"/>
      <x:c r="CG858" s="1"/>
    </x:row>
    <x:row r="859" ht="15.75" customHeight="1">
      <x:c r="A859" s="1"/>
      <x:c r="B859" s="105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  <x:c r="CG859" s="1"/>
    </x:row>
    <x:row r="860" ht="15.75" customHeight="1">
      <x:c r="A860" s="1"/>
      <x:c r="B860" s="105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  <x:c r="CG860" s="1"/>
    </x:row>
    <x:row r="861" ht="15.75" customHeight="1">
      <x:c r="A861" s="1"/>
      <x:c r="B861" s="105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  <x:c r="CG861" s="1"/>
    </x:row>
    <x:row r="862" ht="15.75" customHeight="1">
      <x:c r="A862" s="1"/>
      <x:c r="B862" s="105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  <x:c r="CA862" s="1"/>
      <x:c r="CB862" s="1"/>
      <x:c r="CC862" s="1"/>
      <x:c r="CD862" s="1"/>
      <x:c r="CE862" s="1"/>
      <x:c r="CF862" s="1"/>
      <x:c r="CG862" s="1"/>
    </x:row>
    <x:row r="863" ht="15.75" customHeight="1">
      <x:c r="A863" s="1"/>
      <x:c r="B863" s="105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  <x:c r="CA863" s="1"/>
      <x:c r="CB863" s="1"/>
      <x:c r="CC863" s="1"/>
      <x:c r="CD863" s="1"/>
      <x:c r="CE863" s="1"/>
      <x:c r="CF863" s="1"/>
      <x:c r="CG863" s="1"/>
    </x:row>
    <x:row r="864" ht="15.75" customHeight="1">
      <x:c r="A864" s="1"/>
      <x:c r="B864" s="105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  <x:c r="CA864" s="1"/>
      <x:c r="CB864" s="1"/>
      <x:c r="CC864" s="1"/>
      <x:c r="CD864" s="1"/>
      <x:c r="CE864" s="1"/>
      <x:c r="CF864" s="1"/>
      <x:c r="CG864" s="1"/>
    </x:row>
    <x:row r="865" ht="15.75" customHeight="1">
      <x:c r="A865" s="1"/>
      <x:c r="B865" s="105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  <x:c r="CA865" s="1"/>
      <x:c r="CB865" s="1"/>
      <x:c r="CC865" s="1"/>
      <x:c r="CD865" s="1"/>
      <x:c r="CE865" s="1"/>
      <x:c r="CF865" s="1"/>
      <x:c r="CG865" s="1"/>
    </x:row>
    <x:row r="866" ht="15.75" customHeight="1">
      <x:c r="A866" s="1"/>
      <x:c r="B866" s="105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  <x:c r="CA866" s="1"/>
      <x:c r="CB866" s="1"/>
      <x:c r="CC866" s="1"/>
      <x:c r="CD866" s="1"/>
      <x:c r="CE866" s="1"/>
      <x:c r="CF866" s="1"/>
      <x:c r="CG866" s="1"/>
    </x:row>
    <x:row r="867" ht="15.75" customHeight="1">
      <x:c r="A867" s="1"/>
      <x:c r="B867" s="105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  <x:c r="CG867" s="1"/>
    </x:row>
    <x:row r="868" ht="15.75" customHeight="1">
      <x:c r="A868" s="1"/>
      <x:c r="B868" s="105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  <x:c r="CA868" s="1"/>
      <x:c r="CB868" s="1"/>
      <x:c r="CC868" s="1"/>
      <x:c r="CD868" s="1"/>
      <x:c r="CE868" s="1"/>
      <x:c r="CF868" s="1"/>
      <x:c r="CG868" s="1"/>
    </x:row>
    <x:row r="869" ht="15.75" customHeight="1">
      <x:c r="A869" s="1"/>
      <x:c r="B869" s="105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  <x:c r="CA869" s="1"/>
      <x:c r="CB869" s="1"/>
      <x:c r="CC869" s="1"/>
      <x:c r="CD869" s="1"/>
      <x:c r="CE869" s="1"/>
      <x:c r="CF869" s="1"/>
      <x:c r="CG869" s="1"/>
    </x:row>
    <x:row r="870" ht="15.75" customHeight="1">
      <x:c r="A870" s="1"/>
      <x:c r="B870" s="105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  <x:c r="CA870" s="1"/>
      <x:c r="CB870" s="1"/>
      <x:c r="CC870" s="1"/>
      <x:c r="CD870" s="1"/>
      <x:c r="CE870" s="1"/>
      <x:c r="CF870" s="1"/>
      <x:c r="CG870" s="1"/>
    </x:row>
    <x:row r="871" ht="15.75" customHeight="1">
      <x:c r="A871" s="1"/>
      <x:c r="B871" s="105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  <x:c r="CA871" s="1"/>
      <x:c r="CB871" s="1"/>
      <x:c r="CC871" s="1"/>
      <x:c r="CD871" s="1"/>
      <x:c r="CE871" s="1"/>
      <x:c r="CF871" s="1"/>
      <x:c r="CG871" s="1"/>
    </x:row>
    <x:row r="872" ht="15.75" customHeight="1">
      <x:c r="A872" s="1"/>
      <x:c r="B872" s="105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  <x:c r="CA872" s="1"/>
      <x:c r="CB872" s="1"/>
      <x:c r="CC872" s="1"/>
      <x:c r="CD872" s="1"/>
      <x:c r="CE872" s="1"/>
      <x:c r="CF872" s="1"/>
      <x:c r="CG872" s="1"/>
    </x:row>
    <x:row r="873" ht="15.75" customHeight="1">
      <x:c r="A873" s="1"/>
      <x:c r="B873" s="105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  <x:c r="CA873" s="1"/>
      <x:c r="CB873" s="1"/>
      <x:c r="CC873" s="1"/>
      <x:c r="CD873" s="1"/>
      <x:c r="CE873" s="1"/>
      <x:c r="CF873" s="1"/>
      <x:c r="CG873" s="1"/>
    </x:row>
    <x:row r="874" ht="15.75" customHeight="1">
      <x:c r="A874" s="1"/>
      <x:c r="B874" s="105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  <x:c r="CA874" s="1"/>
      <x:c r="CB874" s="1"/>
      <x:c r="CC874" s="1"/>
      <x:c r="CD874" s="1"/>
      <x:c r="CE874" s="1"/>
      <x:c r="CF874" s="1"/>
      <x:c r="CG874" s="1"/>
    </x:row>
    <x:row r="875" ht="15.75" customHeight="1">
      <x:c r="A875" s="1"/>
      <x:c r="B875" s="105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  <x:c r="CA875" s="1"/>
      <x:c r="CB875" s="1"/>
      <x:c r="CC875" s="1"/>
      <x:c r="CD875" s="1"/>
      <x:c r="CE875" s="1"/>
      <x:c r="CF875" s="1"/>
      <x:c r="CG875" s="1"/>
    </x:row>
    <x:row r="876" ht="15.75" customHeight="1">
      <x:c r="A876" s="1"/>
      <x:c r="B876" s="105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  <x:c r="CA876" s="1"/>
      <x:c r="CB876" s="1"/>
      <x:c r="CC876" s="1"/>
      <x:c r="CD876" s="1"/>
      <x:c r="CE876" s="1"/>
      <x:c r="CF876" s="1"/>
      <x:c r="CG876" s="1"/>
    </x:row>
    <x:row r="877" ht="15.75" customHeight="1">
      <x:c r="A877" s="1"/>
      <x:c r="B877" s="105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  <x:c r="CA877" s="1"/>
      <x:c r="CB877" s="1"/>
      <x:c r="CC877" s="1"/>
      <x:c r="CD877" s="1"/>
      <x:c r="CE877" s="1"/>
      <x:c r="CF877" s="1"/>
      <x:c r="CG877" s="1"/>
    </x:row>
    <x:row r="878" ht="15.75" customHeight="1">
      <x:c r="A878" s="1"/>
      <x:c r="B878" s="105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  <x:c r="CA878" s="1"/>
      <x:c r="CB878" s="1"/>
      <x:c r="CC878" s="1"/>
      <x:c r="CD878" s="1"/>
      <x:c r="CE878" s="1"/>
      <x:c r="CF878" s="1"/>
      <x:c r="CG878" s="1"/>
    </x:row>
    <x:row r="879" ht="15.75" customHeight="1">
      <x:c r="A879" s="1"/>
      <x:c r="B879" s="105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  <x:c r="CA879" s="1"/>
      <x:c r="CB879" s="1"/>
      <x:c r="CC879" s="1"/>
      <x:c r="CD879" s="1"/>
      <x:c r="CE879" s="1"/>
      <x:c r="CF879" s="1"/>
      <x:c r="CG879" s="1"/>
    </x:row>
    <x:row r="880" ht="15.75" customHeight="1">
      <x:c r="A880" s="1"/>
      <x:c r="B880" s="105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  <x:c r="CA880" s="1"/>
      <x:c r="CB880" s="1"/>
      <x:c r="CC880" s="1"/>
      <x:c r="CD880" s="1"/>
      <x:c r="CE880" s="1"/>
      <x:c r="CF880" s="1"/>
      <x:c r="CG880" s="1"/>
    </x:row>
    <x:row r="881" ht="15.75" customHeight="1">
      <x:c r="A881" s="1"/>
      <x:c r="B881" s="105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  <x:c r="CA881" s="1"/>
      <x:c r="CB881" s="1"/>
      <x:c r="CC881" s="1"/>
      <x:c r="CD881" s="1"/>
      <x:c r="CE881" s="1"/>
      <x:c r="CF881" s="1"/>
      <x:c r="CG881" s="1"/>
    </x:row>
    <x:row r="882" ht="15.75" customHeight="1">
      <x:c r="A882" s="1"/>
      <x:c r="B882" s="105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  <x:c r="CA882" s="1"/>
      <x:c r="CB882" s="1"/>
      <x:c r="CC882" s="1"/>
      <x:c r="CD882" s="1"/>
      <x:c r="CE882" s="1"/>
      <x:c r="CF882" s="1"/>
      <x:c r="CG882" s="1"/>
    </x:row>
    <x:row r="883" ht="15.75" customHeight="1">
      <x:c r="A883" s="1"/>
      <x:c r="B883" s="105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  <x:c r="CA883" s="1"/>
      <x:c r="CB883" s="1"/>
      <x:c r="CC883" s="1"/>
      <x:c r="CD883" s="1"/>
      <x:c r="CE883" s="1"/>
      <x:c r="CF883" s="1"/>
      <x:c r="CG883" s="1"/>
    </x:row>
    <x:row r="884" ht="15.75" customHeight="1">
      <x:c r="A884" s="1"/>
      <x:c r="B884" s="105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  <x:c r="CA884" s="1"/>
      <x:c r="CB884" s="1"/>
      <x:c r="CC884" s="1"/>
      <x:c r="CD884" s="1"/>
      <x:c r="CE884" s="1"/>
      <x:c r="CF884" s="1"/>
      <x:c r="CG884" s="1"/>
    </x:row>
    <x:row r="885" ht="15.75" customHeight="1">
      <x:c r="A885" s="1"/>
      <x:c r="B885" s="105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  <x:c r="CA885" s="1"/>
      <x:c r="CB885" s="1"/>
      <x:c r="CC885" s="1"/>
      <x:c r="CD885" s="1"/>
      <x:c r="CE885" s="1"/>
      <x:c r="CF885" s="1"/>
      <x:c r="CG885" s="1"/>
    </x:row>
    <x:row r="886" ht="15.75" customHeight="1">
      <x:c r="A886" s="1"/>
      <x:c r="B886" s="105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  <x:c r="CA886" s="1"/>
      <x:c r="CB886" s="1"/>
      <x:c r="CC886" s="1"/>
      <x:c r="CD886" s="1"/>
      <x:c r="CE886" s="1"/>
      <x:c r="CF886" s="1"/>
      <x:c r="CG886" s="1"/>
    </x:row>
    <x:row r="887" ht="15.75" customHeight="1">
      <x:c r="A887" s="1"/>
      <x:c r="B887" s="105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  <x:c r="CA887" s="1"/>
      <x:c r="CB887" s="1"/>
      <x:c r="CC887" s="1"/>
      <x:c r="CD887" s="1"/>
      <x:c r="CE887" s="1"/>
      <x:c r="CF887" s="1"/>
      <x:c r="CG887" s="1"/>
    </x:row>
    <x:row r="888" ht="15.75" customHeight="1">
      <x:c r="A888" s="1"/>
      <x:c r="B888" s="105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  <x:c r="CA888" s="1"/>
      <x:c r="CB888" s="1"/>
      <x:c r="CC888" s="1"/>
      <x:c r="CD888" s="1"/>
      <x:c r="CE888" s="1"/>
      <x:c r="CF888" s="1"/>
      <x:c r="CG888" s="1"/>
    </x:row>
    <x:row r="889" ht="15.75" customHeight="1">
      <x:c r="A889" s="1"/>
      <x:c r="B889" s="105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  <x:c r="CA889" s="1"/>
      <x:c r="CB889" s="1"/>
      <x:c r="CC889" s="1"/>
      <x:c r="CD889" s="1"/>
      <x:c r="CE889" s="1"/>
      <x:c r="CF889" s="1"/>
      <x:c r="CG889" s="1"/>
    </x:row>
    <x:row r="890" ht="15.75" customHeight="1">
      <x:c r="A890" s="1"/>
      <x:c r="B890" s="105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  <x:c r="CA890" s="1"/>
      <x:c r="CB890" s="1"/>
      <x:c r="CC890" s="1"/>
      <x:c r="CD890" s="1"/>
      <x:c r="CE890" s="1"/>
      <x:c r="CF890" s="1"/>
      <x:c r="CG890" s="1"/>
    </x:row>
    <x:row r="891" ht="15.75" customHeight="1">
      <x:c r="A891" s="1"/>
      <x:c r="B891" s="105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  <x:c r="CA891" s="1"/>
      <x:c r="CB891" s="1"/>
      <x:c r="CC891" s="1"/>
      <x:c r="CD891" s="1"/>
      <x:c r="CE891" s="1"/>
      <x:c r="CF891" s="1"/>
      <x:c r="CG891" s="1"/>
    </x:row>
    <x:row r="892" ht="15.75" customHeight="1">
      <x:c r="A892" s="1"/>
      <x:c r="B892" s="105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  <x:c r="CA892" s="1"/>
      <x:c r="CB892" s="1"/>
      <x:c r="CC892" s="1"/>
      <x:c r="CD892" s="1"/>
      <x:c r="CE892" s="1"/>
      <x:c r="CF892" s="1"/>
      <x:c r="CG892" s="1"/>
    </x:row>
    <x:row r="893" ht="15.75" customHeight="1">
      <x:c r="A893" s="1"/>
      <x:c r="B893" s="105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  <x:c r="CA893" s="1"/>
      <x:c r="CB893" s="1"/>
      <x:c r="CC893" s="1"/>
      <x:c r="CD893" s="1"/>
      <x:c r="CE893" s="1"/>
      <x:c r="CF893" s="1"/>
      <x:c r="CG893" s="1"/>
    </x:row>
    <x:row r="894" ht="15.75" customHeight="1">
      <x:c r="A894" s="1"/>
      <x:c r="B894" s="105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  <x:c r="CA894" s="1"/>
      <x:c r="CB894" s="1"/>
      <x:c r="CC894" s="1"/>
      <x:c r="CD894" s="1"/>
      <x:c r="CE894" s="1"/>
      <x:c r="CF894" s="1"/>
      <x:c r="CG894" s="1"/>
    </x:row>
    <x:row r="895" ht="15.75" customHeight="1">
      <x:c r="A895" s="1"/>
      <x:c r="B895" s="105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  <x:c r="CA895" s="1"/>
      <x:c r="CB895" s="1"/>
      <x:c r="CC895" s="1"/>
      <x:c r="CD895" s="1"/>
      <x:c r="CE895" s="1"/>
      <x:c r="CF895" s="1"/>
      <x:c r="CG895" s="1"/>
    </x:row>
    <x:row r="896" ht="15.75" customHeight="1">
      <x:c r="A896" s="1"/>
      <x:c r="B896" s="105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  <x:c r="CA896" s="1"/>
      <x:c r="CB896" s="1"/>
      <x:c r="CC896" s="1"/>
      <x:c r="CD896" s="1"/>
      <x:c r="CE896" s="1"/>
      <x:c r="CF896" s="1"/>
      <x:c r="CG896" s="1"/>
    </x:row>
    <x:row r="897" ht="15.75" customHeight="1">
      <x:c r="A897" s="1"/>
      <x:c r="B897" s="105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  <x:c r="CA897" s="1"/>
      <x:c r="CB897" s="1"/>
      <x:c r="CC897" s="1"/>
      <x:c r="CD897" s="1"/>
      <x:c r="CE897" s="1"/>
      <x:c r="CF897" s="1"/>
      <x:c r="CG897" s="1"/>
    </x:row>
    <x:row r="898" ht="15.75" customHeight="1">
      <x:c r="A898" s="1"/>
      <x:c r="B898" s="105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  <x:c r="CA898" s="1"/>
      <x:c r="CB898" s="1"/>
      <x:c r="CC898" s="1"/>
      <x:c r="CD898" s="1"/>
      <x:c r="CE898" s="1"/>
      <x:c r="CF898" s="1"/>
      <x:c r="CG898" s="1"/>
    </x:row>
    <x:row r="899" ht="15.75" customHeight="1">
      <x:c r="A899" s="1"/>
      <x:c r="B899" s="105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  <x:c r="CA899" s="1"/>
      <x:c r="CB899" s="1"/>
      <x:c r="CC899" s="1"/>
      <x:c r="CD899" s="1"/>
      <x:c r="CE899" s="1"/>
      <x:c r="CF899" s="1"/>
      <x:c r="CG899" s="1"/>
    </x:row>
    <x:row r="900" ht="15.75" customHeight="1">
      <x:c r="A900" s="1"/>
      <x:c r="B900" s="105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  <x:c r="CA900" s="1"/>
      <x:c r="CB900" s="1"/>
      <x:c r="CC900" s="1"/>
      <x:c r="CD900" s="1"/>
      <x:c r="CE900" s="1"/>
      <x:c r="CF900" s="1"/>
      <x:c r="CG900" s="1"/>
    </x:row>
    <x:row r="901" ht="15.75" customHeight="1">
      <x:c r="A901" s="1"/>
      <x:c r="B901" s="105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  <x:c r="CA901" s="1"/>
      <x:c r="CB901" s="1"/>
      <x:c r="CC901" s="1"/>
      <x:c r="CD901" s="1"/>
      <x:c r="CE901" s="1"/>
      <x:c r="CF901" s="1"/>
      <x:c r="CG901" s="1"/>
    </x:row>
    <x:row r="902" ht="15.75" customHeight="1">
      <x:c r="A902" s="1"/>
      <x:c r="B902" s="105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  <x:c r="CA902" s="1"/>
      <x:c r="CB902" s="1"/>
      <x:c r="CC902" s="1"/>
      <x:c r="CD902" s="1"/>
      <x:c r="CE902" s="1"/>
      <x:c r="CF902" s="1"/>
      <x:c r="CG902" s="1"/>
    </x:row>
    <x:row r="903" ht="15.75" customHeight="1">
      <x:c r="A903" s="1"/>
      <x:c r="B903" s="105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  <x:c r="CA903" s="1"/>
      <x:c r="CB903" s="1"/>
      <x:c r="CC903" s="1"/>
      <x:c r="CD903" s="1"/>
      <x:c r="CE903" s="1"/>
      <x:c r="CF903" s="1"/>
      <x:c r="CG903" s="1"/>
    </x:row>
    <x:row r="904" ht="15.75" customHeight="1">
      <x:c r="A904" s="1"/>
      <x:c r="B904" s="105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  <x:c r="CA904" s="1"/>
      <x:c r="CB904" s="1"/>
      <x:c r="CC904" s="1"/>
      <x:c r="CD904" s="1"/>
      <x:c r="CE904" s="1"/>
      <x:c r="CF904" s="1"/>
      <x:c r="CG904" s="1"/>
    </x:row>
    <x:row r="905" ht="15.75" customHeight="1">
      <x:c r="A905" s="1"/>
      <x:c r="B905" s="105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  <x:c r="CA905" s="1"/>
      <x:c r="CB905" s="1"/>
      <x:c r="CC905" s="1"/>
      <x:c r="CD905" s="1"/>
      <x:c r="CE905" s="1"/>
      <x:c r="CF905" s="1"/>
      <x:c r="CG905" s="1"/>
    </x:row>
    <x:row r="906" ht="15.75" customHeight="1">
      <x:c r="A906" s="1"/>
      <x:c r="B906" s="105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  <x:c r="CA906" s="1"/>
      <x:c r="CB906" s="1"/>
      <x:c r="CC906" s="1"/>
      <x:c r="CD906" s="1"/>
      <x:c r="CE906" s="1"/>
      <x:c r="CF906" s="1"/>
      <x:c r="CG906" s="1"/>
    </x:row>
    <x:row r="907" ht="15.75" customHeight="1">
      <x:c r="A907" s="1"/>
      <x:c r="B907" s="105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  <x:c r="CA907" s="1"/>
      <x:c r="CB907" s="1"/>
      <x:c r="CC907" s="1"/>
      <x:c r="CD907" s="1"/>
      <x:c r="CE907" s="1"/>
      <x:c r="CF907" s="1"/>
      <x:c r="CG907" s="1"/>
    </x:row>
    <x:row r="908" ht="15.75" customHeight="1">
      <x:c r="A908" s="1"/>
      <x:c r="B908" s="105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  <x:c r="CA908" s="1"/>
      <x:c r="CB908" s="1"/>
      <x:c r="CC908" s="1"/>
      <x:c r="CD908" s="1"/>
      <x:c r="CE908" s="1"/>
      <x:c r="CF908" s="1"/>
      <x:c r="CG908" s="1"/>
    </x:row>
    <x:row r="909" ht="15.75" customHeight="1">
      <x:c r="A909" s="1"/>
      <x:c r="B909" s="105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  <x:c r="CA909" s="1"/>
      <x:c r="CB909" s="1"/>
      <x:c r="CC909" s="1"/>
      <x:c r="CD909" s="1"/>
      <x:c r="CE909" s="1"/>
      <x:c r="CF909" s="1"/>
      <x:c r="CG909" s="1"/>
    </x:row>
    <x:row r="910" ht="15.75" customHeight="1">
      <x:c r="A910" s="1"/>
      <x:c r="B910" s="105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  <x:c r="CA910" s="1"/>
      <x:c r="CB910" s="1"/>
      <x:c r="CC910" s="1"/>
      <x:c r="CD910" s="1"/>
      <x:c r="CE910" s="1"/>
      <x:c r="CF910" s="1"/>
      <x:c r="CG910" s="1"/>
    </x:row>
    <x:row r="911" ht="15.75" customHeight="1">
      <x:c r="A911" s="1"/>
      <x:c r="B911" s="105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  <x:c r="CA911" s="1"/>
      <x:c r="CB911" s="1"/>
      <x:c r="CC911" s="1"/>
      <x:c r="CD911" s="1"/>
      <x:c r="CE911" s="1"/>
      <x:c r="CF911" s="1"/>
      <x:c r="CG911" s="1"/>
    </x:row>
    <x:row r="912" ht="15.75" customHeight="1">
      <x:c r="A912" s="1"/>
      <x:c r="B912" s="105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  <x:c r="CA912" s="1"/>
      <x:c r="CB912" s="1"/>
      <x:c r="CC912" s="1"/>
      <x:c r="CD912" s="1"/>
      <x:c r="CE912" s="1"/>
      <x:c r="CF912" s="1"/>
      <x:c r="CG912" s="1"/>
    </x:row>
    <x:row r="913" ht="15.75" customHeight="1">
      <x:c r="A913" s="1"/>
      <x:c r="B913" s="105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  <x:c r="CA913" s="1"/>
      <x:c r="CB913" s="1"/>
      <x:c r="CC913" s="1"/>
      <x:c r="CD913" s="1"/>
      <x:c r="CE913" s="1"/>
      <x:c r="CF913" s="1"/>
      <x:c r="CG913" s="1"/>
    </x:row>
    <x:row r="914" ht="15.75" customHeight="1">
      <x:c r="A914" s="1"/>
      <x:c r="B914" s="105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  <x:c r="CA914" s="1"/>
      <x:c r="CB914" s="1"/>
      <x:c r="CC914" s="1"/>
      <x:c r="CD914" s="1"/>
      <x:c r="CE914" s="1"/>
      <x:c r="CF914" s="1"/>
      <x:c r="CG914" s="1"/>
    </x:row>
    <x:row r="915" ht="15.75" customHeight="1">
      <x:c r="A915" s="1"/>
      <x:c r="B915" s="105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  <x:c r="CG915" s="1"/>
    </x:row>
    <x:row r="916" ht="15.75" customHeight="1">
      <x:c r="A916" s="1"/>
      <x:c r="B916" s="105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  <x:c r="CA916" s="1"/>
      <x:c r="CB916" s="1"/>
      <x:c r="CC916" s="1"/>
      <x:c r="CD916" s="1"/>
      <x:c r="CE916" s="1"/>
      <x:c r="CF916" s="1"/>
      <x:c r="CG916" s="1"/>
    </x:row>
    <x:row r="917" ht="15.75" customHeight="1">
      <x:c r="A917" s="1"/>
      <x:c r="B917" s="105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  <x:c r="CA917" s="1"/>
      <x:c r="CB917" s="1"/>
      <x:c r="CC917" s="1"/>
      <x:c r="CD917" s="1"/>
      <x:c r="CE917" s="1"/>
      <x:c r="CF917" s="1"/>
      <x:c r="CG917" s="1"/>
    </x:row>
    <x:row r="918" ht="15.75" customHeight="1">
      <x:c r="A918" s="1"/>
      <x:c r="B918" s="105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  <x:c r="CA918" s="1"/>
      <x:c r="CB918" s="1"/>
      <x:c r="CC918" s="1"/>
      <x:c r="CD918" s="1"/>
      <x:c r="CE918" s="1"/>
      <x:c r="CF918" s="1"/>
      <x:c r="CG918" s="1"/>
    </x:row>
    <x:row r="919" ht="15.75" customHeight="1">
      <x:c r="A919" s="1"/>
      <x:c r="B919" s="105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  <x:c r="CA919" s="1"/>
      <x:c r="CB919" s="1"/>
      <x:c r="CC919" s="1"/>
      <x:c r="CD919" s="1"/>
      <x:c r="CE919" s="1"/>
      <x:c r="CF919" s="1"/>
      <x:c r="CG919" s="1"/>
    </x:row>
    <x:row r="920" ht="15.75" customHeight="1">
      <x:c r="A920" s="1"/>
      <x:c r="B920" s="105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  <x:c r="CA920" s="1"/>
      <x:c r="CB920" s="1"/>
      <x:c r="CC920" s="1"/>
      <x:c r="CD920" s="1"/>
      <x:c r="CE920" s="1"/>
      <x:c r="CF920" s="1"/>
      <x:c r="CG920" s="1"/>
    </x:row>
    <x:row r="921" ht="15.75" customHeight="1">
      <x:c r="A921" s="1"/>
      <x:c r="B921" s="105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  <x:c r="CA921" s="1"/>
      <x:c r="CB921" s="1"/>
      <x:c r="CC921" s="1"/>
      <x:c r="CD921" s="1"/>
      <x:c r="CE921" s="1"/>
      <x:c r="CF921" s="1"/>
      <x:c r="CG921" s="1"/>
    </x:row>
    <x:row r="922" ht="15.75" customHeight="1">
      <x:c r="A922" s="1"/>
      <x:c r="B922" s="105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  <x:c r="CA922" s="1"/>
      <x:c r="CB922" s="1"/>
      <x:c r="CC922" s="1"/>
      <x:c r="CD922" s="1"/>
      <x:c r="CE922" s="1"/>
      <x:c r="CF922" s="1"/>
      <x:c r="CG922" s="1"/>
    </x:row>
    <x:row r="923" ht="15.75" customHeight="1">
      <x:c r="A923" s="1"/>
      <x:c r="B923" s="105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  <x:c r="CA923" s="1"/>
      <x:c r="CB923" s="1"/>
      <x:c r="CC923" s="1"/>
      <x:c r="CD923" s="1"/>
      <x:c r="CE923" s="1"/>
      <x:c r="CF923" s="1"/>
      <x:c r="CG923" s="1"/>
    </x:row>
    <x:row r="924" ht="15.75" customHeight="1">
      <x:c r="A924" s="1"/>
      <x:c r="B924" s="105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  <x:c r="CA924" s="1"/>
      <x:c r="CB924" s="1"/>
      <x:c r="CC924" s="1"/>
      <x:c r="CD924" s="1"/>
      <x:c r="CE924" s="1"/>
      <x:c r="CF924" s="1"/>
      <x:c r="CG924" s="1"/>
    </x:row>
    <x:row r="925" ht="15.75" customHeight="1">
      <x:c r="A925" s="1"/>
      <x:c r="B925" s="105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  <x:c r="CA925" s="1"/>
      <x:c r="CB925" s="1"/>
      <x:c r="CC925" s="1"/>
      <x:c r="CD925" s="1"/>
      <x:c r="CE925" s="1"/>
      <x:c r="CF925" s="1"/>
      <x:c r="CG925" s="1"/>
    </x:row>
    <x:row r="926" ht="15.75" customHeight="1">
      <x:c r="A926" s="1"/>
      <x:c r="B926" s="105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  <x:c r="CA926" s="1"/>
      <x:c r="CB926" s="1"/>
      <x:c r="CC926" s="1"/>
      <x:c r="CD926" s="1"/>
      <x:c r="CE926" s="1"/>
      <x:c r="CF926" s="1"/>
      <x:c r="CG926" s="1"/>
    </x:row>
    <x:row r="927" ht="15.75" customHeight="1">
      <x:c r="A927" s="1"/>
      <x:c r="B927" s="105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  <x:c r="CA927" s="1"/>
      <x:c r="CB927" s="1"/>
      <x:c r="CC927" s="1"/>
      <x:c r="CD927" s="1"/>
      <x:c r="CE927" s="1"/>
      <x:c r="CF927" s="1"/>
      <x:c r="CG927" s="1"/>
    </x:row>
    <x:row r="928" ht="15.75" customHeight="1">
      <x:c r="A928" s="1"/>
      <x:c r="B928" s="105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  <x:c r="CA928" s="1"/>
      <x:c r="CB928" s="1"/>
      <x:c r="CC928" s="1"/>
      <x:c r="CD928" s="1"/>
      <x:c r="CE928" s="1"/>
      <x:c r="CF928" s="1"/>
      <x:c r="CG928" s="1"/>
    </x:row>
    <x:row r="929" ht="15.75" customHeight="1">
      <x:c r="A929" s="1"/>
      <x:c r="B929" s="105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  <x:c r="CA929" s="1"/>
      <x:c r="CB929" s="1"/>
      <x:c r="CC929" s="1"/>
      <x:c r="CD929" s="1"/>
      <x:c r="CE929" s="1"/>
      <x:c r="CF929" s="1"/>
      <x:c r="CG929" s="1"/>
    </x:row>
    <x:row r="930" ht="15.75" customHeight="1">
      <x:c r="A930" s="1"/>
      <x:c r="B930" s="105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  <x:c r="CA930" s="1"/>
      <x:c r="CB930" s="1"/>
      <x:c r="CC930" s="1"/>
      <x:c r="CD930" s="1"/>
      <x:c r="CE930" s="1"/>
      <x:c r="CF930" s="1"/>
      <x:c r="CG930" s="1"/>
    </x:row>
    <x:row r="931" ht="15.75" customHeight="1">
      <x:c r="A931" s="1"/>
      <x:c r="B931" s="105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  <x:c r="CA931" s="1"/>
      <x:c r="CB931" s="1"/>
      <x:c r="CC931" s="1"/>
      <x:c r="CD931" s="1"/>
      <x:c r="CE931" s="1"/>
      <x:c r="CF931" s="1"/>
      <x:c r="CG931" s="1"/>
    </x:row>
    <x:row r="932" ht="15.75" customHeight="1">
      <x:c r="A932" s="1"/>
      <x:c r="B932" s="105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  <x:c r="CA932" s="1"/>
      <x:c r="CB932" s="1"/>
      <x:c r="CC932" s="1"/>
      <x:c r="CD932" s="1"/>
      <x:c r="CE932" s="1"/>
      <x:c r="CF932" s="1"/>
      <x:c r="CG932" s="1"/>
    </x:row>
    <x:row r="933" ht="15.75" customHeight="1">
      <x:c r="A933" s="1"/>
      <x:c r="B933" s="105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  <x:c r="CA933" s="1"/>
      <x:c r="CB933" s="1"/>
      <x:c r="CC933" s="1"/>
      <x:c r="CD933" s="1"/>
      <x:c r="CE933" s="1"/>
      <x:c r="CF933" s="1"/>
      <x:c r="CG933" s="1"/>
    </x:row>
    <x:row r="934" ht="15.75" customHeight="1">
      <x:c r="A934" s="1"/>
      <x:c r="B934" s="105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  <x:c r="CA934" s="1"/>
      <x:c r="CB934" s="1"/>
      <x:c r="CC934" s="1"/>
      <x:c r="CD934" s="1"/>
      <x:c r="CE934" s="1"/>
      <x:c r="CF934" s="1"/>
      <x:c r="CG934" s="1"/>
    </x:row>
    <x:row r="935" ht="15.75" customHeight="1">
      <x:c r="A935" s="1"/>
      <x:c r="B935" s="105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  <x:c r="CA935" s="1"/>
      <x:c r="CB935" s="1"/>
      <x:c r="CC935" s="1"/>
      <x:c r="CD935" s="1"/>
      <x:c r="CE935" s="1"/>
      <x:c r="CF935" s="1"/>
      <x:c r="CG935" s="1"/>
    </x:row>
    <x:row r="936" ht="15.75" customHeight="1">
      <x:c r="A936" s="1"/>
      <x:c r="B936" s="105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  <x:c r="CA936" s="1"/>
      <x:c r="CB936" s="1"/>
      <x:c r="CC936" s="1"/>
      <x:c r="CD936" s="1"/>
      <x:c r="CE936" s="1"/>
      <x:c r="CF936" s="1"/>
      <x:c r="CG936" s="1"/>
    </x:row>
    <x:row r="937" ht="15.75" customHeight="1">
      <x:c r="A937" s="1"/>
      <x:c r="B937" s="105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  <x:c r="CA937" s="1"/>
      <x:c r="CB937" s="1"/>
      <x:c r="CC937" s="1"/>
      <x:c r="CD937" s="1"/>
      <x:c r="CE937" s="1"/>
      <x:c r="CF937" s="1"/>
      <x:c r="CG937" s="1"/>
    </x:row>
    <x:row r="938" ht="15.75" customHeight="1">
      <x:c r="A938" s="1"/>
      <x:c r="B938" s="105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  <x:c r="CA938" s="1"/>
      <x:c r="CB938" s="1"/>
      <x:c r="CC938" s="1"/>
      <x:c r="CD938" s="1"/>
      <x:c r="CE938" s="1"/>
      <x:c r="CF938" s="1"/>
      <x:c r="CG938" s="1"/>
    </x:row>
    <x:row r="939" ht="15.75" customHeight="1">
      <x:c r="A939" s="1"/>
      <x:c r="B939" s="105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  <x:c r="CA939" s="1"/>
      <x:c r="CB939" s="1"/>
      <x:c r="CC939" s="1"/>
      <x:c r="CD939" s="1"/>
      <x:c r="CE939" s="1"/>
      <x:c r="CF939" s="1"/>
      <x:c r="CG939" s="1"/>
    </x:row>
    <x:row r="940" ht="15.75" customHeight="1">
      <x:c r="A940" s="1"/>
      <x:c r="B940" s="105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  <x:c r="CA940" s="1"/>
      <x:c r="CB940" s="1"/>
      <x:c r="CC940" s="1"/>
      <x:c r="CD940" s="1"/>
      <x:c r="CE940" s="1"/>
      <x:c r="CF940" s="1"/>
      <x:c r="CG940" s="1"/>
    </x:row>
    <x:row r="941" ht="15.75" customHeight="1">
      <x:c r="A941" s="1"/>
      <x:c r="B941" s="105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  <x:c r="CA941" s="1"/>
      <x:c r="CB941" s="1"/>
      <x:c r="CC941" s="1"/>
      <x:c r="CD941" s="1"/>
      <x:c r="CE941" s="1"/>
      <x:c r="CF941" s="1"/>
      <x:c r="CG941" s="1"/>
    </x:row>
    <x:row r="942" ht="15.75" customHeight="1">
      <x:c r="A942" s="1"/>
      <x:c r="B942" s="105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  <x:c r="CA942" s="1"/>
      <x:c r="CB942" s="1"/>
      <x:c r="CC942" s="1"/>
      <x:c r="CD942" s="1"/>
      <x:c r="CE942" s="1"/>
      <x:c r="CF942" s="1"/>
      <x:c r="CG942" s="1"/>
    </x:row>
    <x:row r="943" ht="15.75" customHeight="1">
      <x:c r="A943" s="1"/>
      <x:c r="B943" s="105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  <x:c r="CA943" s="1"/>
      <x:c r="CB943" s="1"/>
      <x:c r="CC943" s="1"/>
      <x:c r="CD943" s="1"/>
      <x:c r="CE943" s="1"/>
      <x:c r="CF943" s="1"/>
      <x:c r="CG943" s="1"/>
    </x:row>
    <x:row r="944" ht="15.75" customHeight="1">
      <x:c r="A944" s="1"/>
      <x:c r="B944" s="105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  <x:c r="CA944" s="1"/>
      <x:c r="CB944" s="1"/>
      <x:c r="CC944" s="1"/>
      <x:c r="CD944" s="1"/>
      <x:c r="CE944" s="1"/>
      <x:c r="CF944" s="1"/>
      <x:c r="CG944" s="1"/>
    </x:row>
    <x:row r="945" ht="15.75" customHeight="1">
      <x:c r="A945" s="1"/>
      <x:c r="B945" s="105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  <x:c r="CA945" s="1"/>
      <x:c r="CB945" s="1"/>
      <x:c r="CC945" s="1"/>
      <x:c r="CD945" s="1"/>
      <x:c r="CE945" s="1"/>
      <x:c r="CF945" s="1"/>
      <x:c r="CG945" s="1"/>
    </x:row>
    <x:row r="946" ht="15.75" customHeight="1">
      <x:c r="A946" s="1"/>
      <x:c r="B946" s="105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  <x:c r="CA946" s="1"/>
      <x:c r="CB946" s="1"/>
      <x:c r="CC946" s="1"/>
      <x:c r="CD946" s="1"/>
      <x:c r="CE946" s="1"/>
      <x:c r="CF946" s="1"/>
      <x:c r="CG946" s="1"/>
    </x:row>
    <x:row r="947" ht="15.75" customHeight="1">
      <x:c r="A947" s="1"/>
      <x:c r="B947" s="105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  <x:c r="CA947" s="1"/>
      <x:c r="CB947" s="1"/>
      <x:c r="CC947" s="1"/>
      <x:c r="CD947" s="1"/>
      <x:c r="CE947" s="1"/>
      <x:c r="CF947" s="1"/>
      <x:c r="CG947" s="1"/>
    </x:row>
    <x:row r="948" ht="15.75" customHeight="1">
      <x:c r="A948" s="1"/>
      <x:c r="B948" s="105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  <x:c r="CA948" s="1"/>
      <x:c r="CB948" s="1"/>
      <x:c r="CC948" s="1"/>
      <x:c r="CD948" s="1"/>
      <x:c r="CE948" s="1"/>
      <x:c r="CF948" s="1"/>
      <x:c r="CG948" s="1"/>
    </x:row>
    <x:row r="949" ht="15.75" customHeight="1">
      <x:c r="A949" s="1"/>
      <x:c r="B949" s="105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  <x:c r="CA949" s="1"/>
      <x:c r="CB949" s="1"/>
      <x:c r="CC949" s="1"/>
      <x:c r="CD949" s="1"/>
      <x:c r="CE949" s="1"/>
      <x:c r="CF949" s="1"/>
      <x:c r="CG949" s="1"/>
    </x:row>
    <x:row r="950" ht="15.75" customHeight="1">
      <x:c r="A950" s="1"/>
      <x:c r="B950" s="105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  <x:c r="CA950" s="1"/>
      <x:c r="CB950" s="1"/>
      <x:c r="CC950" s="1"/>
      <x:c r="CD950" s="1"/>
      <x:c r="CE950" s="1"/>
      <x:c r="CF950" s="1"/>
      <x:c r="CG950" s="1"/>
    </x:row>
    <x:row r="951" ht="15.75" customHeight="1">
      <x:c r="A951" s="1"/>
      <x:c r="B951" s="105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  <x:c r="CA951" s="1"/>
      <x:c r="CB951" s="1"/>
      <x:c r="CC951" s="1"/>
      <x:c r="CD951" s="1"/>
      <x:c r="CE951" s="1"/>
      <x:c r="CF951" s="1"/>
      <x:c r="CG951" s="1"/>
    </x:row>
    <x:row r="952" ht="15.75" customHeight="1">
      <x:c r="A952" s="1"/>
      <x:c r="B952" s="105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  <x:c r="CA952" s="1"/>
      <x:c r="CB952" s="1"/>
      <x:c r="CC952" s="1"/>
      <x:c r="CD952" s="1"/>
      <x:c r="CE952" s="1"/>
      <x:c r="CF952" s="1"/>
      <x:c r="CG952" s="1"/>
    </x:row>
    <x:row r="953" ht="15.75" customHeight="1">
      <x:c r="A953" s="1"/>
      <x:c r="B953" s="105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  <x:c r="CA953" s="1"/>
      <x:c r="CB953" s="1"/>
      <x:c r="CC953" s="1"/>
      <x:c r="CD953" s="1"/>
      <x:c r="CE953" s="1"/>
      <x:c r="CF953" s="1"/>
      <x:c r="CG953" s="1"/>
    </x:row>
    <x:row r="954" ht="15.75" customHeight="1">
      <x:c r="A954" s="1"/>
      <x:c r="B954" s="105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  <x:c r="CA954" s="1"/>
      <x:c r="CB954" s="1"/>
      <x:c r="CC954" s="1"/>
      <x:c r="CD954" s="1"/>
      <x:c r="CE954" s="1"/>
      <x:c r="CF954" s="1"/>
      <x:c r="CG954" s="1"/>
    </x:row>
    <x:row r="955" ht="15.75" customHeight="1">
      <x:c r="A955" s="1"/>
      <x:c r="B955" s="105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  <x:c r="CA955" s="1"/>
      <x:c r="CB955" s="1"/>
      <x:c r="CC955" s="1"/>
      <x:c r="CD955" s="1"/>
      <x:c r="CE955" s="1"/>
      <x:c r="CF955" s="1"/>
      <x:c r="CG955" s="1"/>
    </x:row>
    <x:row r="956" ht="15.75" customHeight="1">
      <x:c r="A956" s="1"/>
      <x:c r="B956" s="105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  <x:c r="CA956" s="1"/>
      <x:c r="CB956" s="1"/>
      <x:c r="CC956" s="1"/>
      <x:c r="CD956" s="1"/>
      <x:c r="CE956" s="1"/>
      <x:c r="CF956" s="1"/>
      <x:c r="CG956" s="1"/>
    </x:row>
    <x:row r="957" ht="15.75" customHeight="1">
      <x:c r="A957" s="1"/>
      <x:c r="B957" s="105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  <x:c r="CA957" s="1"/>
      <x:c r="CB957" s="1"/>
      <x:c r="CC957" s="1"/>
      <x:c r="CD957" s="1"/>
      <x:c r="CE957" s="1"/>
      <x:c r="CF957" s="1"/>
      <x:c r="CG957" s="1"/>
    </x:row>
    <x:row r="958" ht="15.75" customHeight="1">
      <x:c r="A958" s="1"/>
      <x:c r="B958" s="105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  <x:c r="CA958" s="1"/>
      <x:c r="CB958" s="1"/>
      <x:c r="CC958" s="1"/>
      <x:c r="CD958" s="1"/>
      <x:c r="CE958" s="1"/>
      <x:c r="CF958" s="1"/>
      <x:c r="CG958" s="1"/>
    </x:row>
    <x:row r="959" ht="15.75" customHeight="1">
      <x:c r="A959" s="1"/>
      <x:c r="B959" s="105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  <x:c r="CA959" s="1"/>
      <x:c r="CB959" s="1"/>
      <x:c r="CC959" s="1"/>
      <x:c r="CD959" s="1"/>
      <x:c r="CE959" s="1"/>
      <x:c r="CF959" s="1"/>
      <x:c r="CG959" s="1"/>
    </x:row>
    <x:row r="960" ht="15.75" customHeight="1">
      <x:c r="A960" s="1"/>
      <x:c r="B960" s="105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  <x:c r="CA960" s="1"/>
      <x:c r="CB960" s="1"/>
      <x:c r="CC960" s="1"/>
      <x:c r="CD960" s="1"/>
      <x:c r="CE960" s="1"/>
      <x:c r="CF960" s="1"/>
      <x:c r="CG960" s="1"/>
    </x:row>
    <x:row r="961" ht="15.75" customHeight="1">
      <x:c r="A961" s="1"/>
      <x:c r="B961" s="105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  <x:c r="CA961" s="1"/>
      <x:c r="CB961" s="1"/>
      <x:c r="CC961" s="1"/>
      <x:c r="CD961" s="1"/>
      <x:c r="CE961" s="1"/>
      <x:c r="CF961" s="1"/>
      <x:c r="CG961" s="1"/>
    </x:row>
    <x:row r="962" ht="15.75" customHeight="1">
      <x:c r="A962" s="1"/>
      <x:c r="B962" s="105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  <x:c r="CA962" s="1"/>
      <x:c r="CB962" s="1"/>
      <x:c r="CC962" s="1"/>
      <x:c r="CD962" s="1"/>
      <x:c r="CE962" s="1"/>
      <x:c r="CF962" s="1"/>
      <x:c r="CG962" s="1"/>
    </x:row>
    <x:row r="963" ht="15.75" customHeight="1">
      <x:c r="A963" s="1"/>
      <x:c r="B963" s="105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  <x:c r="CA963" s="1"/>
      <x:c r="CB963" s="1"/>
      <x:c r="CC963" s="1"/>
      <x:c r="CD963" s="1"/>
      <x:c r="CE963" s="1"/>
      <x:c r="CF963" s="1"/>
      <x:c r="CG963" s="1"/>
    </x:row>
    <x:row r="964" ht="15.75" customHeight="1">
      <x:c r="A964" s="1"/>
      <x:c r="B964" s="105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  <x:c r="CA964" s="1"/>
      <x:c r="CB964" s="1"/>
      <x:c r="CC964" s="1"/>
      <x:c r="CD964" s="1"/>
      <x:c r="CE964" s="1"/>
      <x:c r="CF964" s="1"/>
      <x:c r="CG964" s="1"/>
    </x:row>
    <x:row r="965" ht="15.75" customHeight="1">
      <x:c r="A965" s="1"/>
      <x:c r="B965" s="105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  <x:c r="CA965" s="1"/>
      <x:c r="CB965" s="1"/>
      <x:c r="CC965" s="1"/>
      <x:c r="CD965" s="1"/>
      <x:c r="CE965" s="1"/>
      <x:c r="CF965" s="1"/>
      <x:c r="CG965" s="1"/>
    </x:row>
    <x:row r="966" ht="15.75" customHeight="1">
      <x:c r="A966" s="1"/>
      <x:c r="B966" s="105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  <x:c r="CA966" s="1"/>
      <x:c r="CB966" s="1"/>
      <x:c r="CC966" s="1"/>
      <x:c r="CD966" s="1"/>
      <x:c r="CE966" s="1"/>
      <x:c r="CF966" s="1"/>
      <x:c r="CG966" s="1"/>
    </x:row>
    <x:row r="967" ht="15.75" customHeight="1">
      <x:c r="A967" s="1"/>
      <x:c r="B967" s="105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  <x:c r="CA967" s="1"/>
      <x:c r="CB967" s="1"/>
      <x:c r="CC967" s="1"/>
      <x:c r="CD967" s="1"/>
      <x:c r="CE967" s="1"/>
      <x:c r="CF967" s="1"/>
      <x:c r="CG967" s="1"/>
    </x:row>
    <x:row r="968" ht="15.75" customHeight="1">
      <x:c r="A968" s="1"/>
      <x:c r="B968" s="105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  <x:c r="CA968" s="1"/>
      <x:c r="CB968" s="1"/>
      <x:c r="CC968" s="1"/>
      <x:c r="CD968" s="1"/>
      <x:c r="CE968" s="1"/>
      <x:c r="CF968" s="1"/>
      <x:c r="CG968" s="1"/>
    </x:row>
    <x:row r="969" ht="15.75" customHeight="1">
      <x:c r="A969" s="1"/>
      <x:c r="B969" s="105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  <x:c r="CA969" s="1"/>
      <x:c r="CB969" s="1"/>
      <x:c r="CC969" s="1"/>
      <x:c r="CD969" s="1"/>
      <x:c r="CE969" s="1"/>
      <x:c r="CF969" s="1"/>
      <x:c r="CG969" s="1"/>
    </x:row>
    <x:row r="970" ht="15.75" customHeight="1">
      <x:c r="A970" s="1"/>
      <x:c r="B970" s="105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  <x:c r="CA970" s="1"/>
      <x:c r="CB970" s="1"/>
      <x:c r="CC970" s="1"/>
      <x:c r="CD970" s="1"/>
      <x:c r="CE970" s="1"/>
      <x:c r="CF970" s="1"/>
      <x:c r="CG970" s="1"/>
    </x:row>
    <x:row r="971" ht="15.75" customHeight="1">
      <x:c r="A971" s="1"/>
      <x:c r="B971" s="105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  <x:c r="CA971" s="1"/>
      <x:c r="CB971" s="1"/>
      <x:c r="CC971" s="1"/>
      <x:c r="CD971" s="1"/>
      <x:c r="CE971" s="1"/>
      <x:c r="CF971" s="1"/>
      <x:c r="CG971" s="1"/>
    </x:row>
    <x:row r="972" ht="15.75" customHeight="1">
      <x:c r="A972" s="1"/>
      <x:c r="B972" s="105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  <x:c r="CA972" s="1"/>
      <x:c r="CB972" s="1"/>
      <x:c r="CC972" s="1"/>
      <x:c r="CD972" s="1"/>
      <x:c r="CE972" s="1"/>
      <x:c r="CF972" s="1"/>
      <x:c r="CG972" s="1"/>
    </x:row>
    <x:row r="973" ht="15.75" customHeight="1">
      <x:c r="A973" s="1"/>
      <x:c r="B973" s="105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  <x:c r="CA973" s="1"/>
      <x:c r="CB973" s="1"/>
      <x:c r="CC973" s="1"/>
      <x:c r="CD973" s="1"/>
      <x:c r="CE973" s="1"/>
      <x:c r="CF973" s="1"/>
      <x:c r="CG973" s="1"/>
    </x:row>
    <x:row r="974" ht="15.75" customHeight="1">
      <x:c r="A974" s="1"/>
      <x:c r="B974" s="105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  <x:c r="CA974" s="1"/>
      <x:c r="CB974" s="1"/>
      <x:c r="CC974" s="1"/>
      <x:c r="CD974" s="1"/>
      <x:c r="CE974" s="1"/>
      <x:c r="CF974" s="1"/>
      <x:c r="CG974" s="1"/>
    </x:row>
    <x:row r="975" ht="15.75" customHeight="1">
      <x:c r="A975" s="1"/>
      <x:c r="B975" s="105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  <x:c r="CA975" s="1"/>
      <x:c r="CB975" s="1"/>
      <x:c r="CC975" s="1"/>
      <x:c r="CD975" s="1"/>
      <x:c r="CE975" s="1"/>
      <x:c r="CF975" s="1"/>
      <x:c r="CG975" s="1"/>
    </x:row>
    <x:row r="976" ht="15.75" customHeight="1">
      <x:c r="A976" s="1"/>
      <x:c r="B976" s="105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  <x:c r="CA976" s="1"/>
      <x:c r="CB976" s="1"/>
      <x:c r="CC976" s="1"/>
      <x:c r="CD976" s="1"/>
      <x:c r="CE976" s="1"/>
      <x:c r="CF976" s="1"/>
      <x:c r="CG976" s="1"/>
    </x:row>
    <x:row r="977" ht="15.75" customHeight="1">
      <x:c r="A977" s="1"/>
      <x:c r="B977" s="105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  <x:c r="CA977" s="1"/>
      <x:c r="CB977" s="1"/>
      <x:c r="CC977" s="1"/>
      <x:c r="CD977" s="1"/>
      <x:c r="CE977" s="1"/>
      <x:c r="CF977" s="1"/>
      <x:c r="CG977" s="1"/>
    </x:row>
    <x:row r="978" ht="15.75" customHeight="1">
      <x:c r="A978" s="1"/>
      <x:c r="B978" s="105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  <x:c r="CA978" s="1"/>
      <x:c r="CB978" s="1"/>
      <x:c r="CC978" s="1"/>
      <x:c r="CD978" s="1"/>
      <x:c r="CE978" s="1"/>
      <x:c r="CF978" s="1"/>
      <x:c r="CG978" s="1"/>
    </x:row>
    <x:row r="979" ht="15.75" customHeight="1">
      <x:c r="A979" s="1"/>
      <x:c r="B979" s="105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  <x:c r="CA979" s="1"/>
      <x:c r="CB979" s="1"/>
      <x:c r="CC979" s="1"/>
      <x:c r="CD979" s="1"/>
      <x:c r="CE979" s="1"/>
      <x:c r="CF979" s="1"/>
      <x:c r="CG979" s="1"/>
    </x:row>
    <x:row r="980" ht="15.75" customHeight="1">
      <x:c r="A980" s="1"/>
      <x:c r="B980" s="105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  <x:c r="CA980" s="1"/>
      <x:c r="CB980" s="1"/>
      <x:c r="CC980" s="1"/>
      <x:c r="CD980" s="1"/>
      <x:c r="CE980" s="1"/>
      <x:c r="CF980" s="1"/>
      <x:c r="CG980" s="1"/>
    </x:row>
    <x:row r="981" ht="15.75" customHeight="1">
      <x:c r="A981" s="1"/>
      <x:c r="B981" s="105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  <x:c r="CA981" s="1"/>
      <x:c r="CB981" s="1"/>
      <x:c r="CC981" s="1"/>
      <x:c r="CD981" s="1"/>
      <x:c r="CE981" s="1"/>
      <x:c r="CF981" s="1"/>
      <x:c r="CG981" s="1"/>
    </x:row>
    <x:row r="982" ht="15.75" customHeight="1">
      <x:c r="A982" s="1"/>
      <x:c r="B982" s="105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  <x:c r="CA982" s="1"/>
      <x:c r="CB982" s="1"/>
      <x:c r="CC982" s="1"/>
      <x:c r="CD982" s="1"/>
      <x:c r="CE982" s="1"/>
      <x:c r="CF982" s="1"/>
      <x:c r="CG982" s="1"/>
    </x:row>
    <x:row r="983" ht="15.75" customHeight="1">
      <x:c r="A983" s="1"/>
      <x:c r="B983" s="105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  <x:c r="CA983" s="1"/>
      <x:c r="CB983" s="1"/>
      <x:c r="CC983" s="1"/>
      <x:c r="CD983" s="1"/>
      <x:c r="CE983" s="1"/>
      <x:c r="CF983" s="1"/>
      <x:c r="CG983" s="1"/>
    </x:row>
    <x:row r="984" ht="15.75" customHeight="1">
      <x:c r="A984" s="1"/>
      <x:c r="B984" s="105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  <x:c r="CA984" s="1"/>
      <x:c r="CB984" s="1"/>
      <x:c r="CC984" s="1"/>
      <x:c r="CD984" s="1"/>
      <x:c r="CE984" s="1"/>
      <x:c r="CF984" s="1"/>
      <x:c r="CG984" s="1"/>
    </x:row>
    <x:row r="985" ht="15.75" customHeight="1">
      <x:c r="A985" s="1"/>
      <x:c r="B985" s="105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  <x:c r="CA985" s="1"/>
      <x:c r="CB985" s="1"/>
      <x:c r="CC985" s="1"/>
      <x:c r="CD985" s="1"/>
      <x:c r="CE985" s="1"/>
      <x:c r="CF985" s="1"/>
      <x:c r="CG985" s="1"/>
    </x:row>
    <x:row r="986" ht="15.75" customHeight="1">
      <x:c r="A986" s="1"/>
      <x:c r="B986" s="105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  <x:c r="CA986" s="1"/>
      <x:c r="CB986" s="1"/>
      <x:c r="CC986" s="1"/>
      <x:c r="CD986" s="1"/>
      <x:c r="CE986" s="1"/>
      <x:c r="CF986" s="1"/>
      <x:c r="CG986" s="1"/>
    </x:row>
    <x:row r="987" ht="15.75" customHeight="1">
      <x:c r="A987" s="1"/>
      <x:c r="B987" s="105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  <x:c r="CA987" s="1"/>
      <x:c r="CB987" s="1"/>
      <x:c r="CC987" s="1"/>
      <x:c r="CD987" s="1"/>
      <x:c r="CE987" s="1"/>
      <x:c r="CF987" s="1"/>
      <x:c r="CG987" s="1"/>
    </x:row>
    <x:row r="988" ht="15.75" customHeight="1">
      <x:c r="A988" s="1"/>
      <x:c r="B988" s="105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  <x:c r="CA988" s="1"/>
      <x:c r="CB988" s="1"/>
      <x:c r="CC988" s="1"/>
      <x:c r="CD988" s="1"/>
      <x:c r="CE988" s="1"/>
      <x:c r="CF988" s="1"/>
      <x:c r="CG988" s="1"/>
    </x:row>
    <x:row r="989" ht="15.75" customHeight="1">
      <x:c r="A989" s="1"/>
      <x:c r="B989" s="105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  <x:c r="CA989" s="1"/>
      <x:c r="CB989" s="1"/>
      <x:c r="CC989" s="1"/>
      <x:c r="CD989" s="1"/>
      <x:c r="CE989" s="1"/>
      <x:c r="CF989" s="1"/>
      <x:c r="CG989" s="1"/>
    </x:row>
    <x:row r="990" ht="15.75" customHeight="1">
      <x:c r="A990" s="1"/>
      <x:c r="B990" s="105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  <x:c r="CA990" s="1"/>
      <x:c r="CB990" s="1"/>
      <x:c r="CC990" s="1"/>
      <x:c r="CD990" s="1"/>
      <x:c r="CE990" s="1"/>
      <x:c r="CF990" s="1"/>
      <x:c r="CG990" s="1"/>
    </x:row>
    <x:row r="991" ht="15.75" customHeight="1">
      <x:c r="A991" s="1"/>
      <x:c r="B991" s="105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  <x:c r="CA991" s="1"/>
      <x:c r="CB991" s="1"/>
      <x:c r="CC991" s="1"/>
      <x:c r="CD991" s="1"/>
      <x:c r="CE991" s="1"/>
      <x:c r="CF991" s="1"/>
      <x:c r="CG991" s="1"/>
    </x:row>
    <x:row r="992" ht="15.75" customHeight="1">
      <x:c r="A992" s="1"/>
      <x:c r="B992" s="105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  <x:c r="CA992" s="1"/>
      <x:c r="CB992" s="1"/>
      <x:c r="CC992" s="1"/>
      <x:c r="CD992" s="1"/>
      <x:c r="CE992" s="1"/>
      <x:c r="CF992" s="1"/>
      <x:c r="CG992" s="1"/>
    </x:row>
    <x:row r="993" ht="15.75" customHeight="1">
      <x:c r="A993" s="1"/>
      <x:c r="B993" s="105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  <x:c r="CA993" s="1"/>
      <x:c r="CB993" s="1"/>
      <x:c r="CC993" s="1"/>
      <x:c r="CD993" s="1"/>
      <x:c r="CE993" s="1"/>
      <x:c r="CF993" s="1"/>
      <x:c r="CG993" s="1"/>
    </x:row>
    <x:row r="994" ht="15.75" customHeight="1">
      <x:c r="A994" s="1"/>
      <x:c r="B994" s="105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  <x:c r="CA994" s="1"/>
      <x:c r="CB994" s="1"/>
      <x:c r="CC994" s="1"/>
      <x:c r="CD994" s="1"/>
      <x:c r="CE994" s="1"/>
      <x:c r="CF994" s="1"/>
      <x:c r="CG994" s="1"/>
    </x:row>
    <x:row r="995" ht="15.75" customHeight="1">
      <x:c r="A995" s="1"/>
      <x:c r="B995" s="105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  <x:c r="CA995" s="1"/>
      <x:c r="CB995" s="1"/>
      <x:c r="CC995" s="1"/>
      <x:c r="CD995" s="1"/>
      <x:c r="CE995" s="1"/>
      <x:c r="CF995" s="1"/>
      <x:c r="CG995" s="1"/>
    </x:row>
    <x:row r="996" ht="15.75" customHeight="1">
      <x:c r="A996" s="1"/>
      <x:c r="B996" s="105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  <x:c r="CA996" s="1"/>
      <x:c r="CB996" s="1"/>
      <x:c r="CC996" s="1"/>
      <x:c r="CD996" s="1"/>
      <x:c r="CE996" s="1"/>
      <x:c r="CF996" s="1"/>
      <x:c r="CG996" s="1"/>
    </x:row>
    <x:row r="997" ht="15.75" customHeight="1">
      <x:c r="A997" s="1"/>
      <x:c r="B997" s="105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  <x:c r="CA997" s="1"/>
      <x:c r="CB997" s="1"/>
      <x:c r="CC997" s="1"/>
      <x:c r="CD997" s="1"/>
      <x:c r="CE997" s="1"/>
      <x:c r="CF997" s="1"/>
      <x:c r="CG997" s="1"/>
    </x:row>
    <x:row r="998" ht="15.75" customHeight="1">
      <x:c r="A998" s="1"/>
      <x:c r="B998" s="105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  <x:c r="CA998" s="1"/>
      <x:c r="CB998" s="1"/>
      <x:c r="CC998" s="1"/>
      <x:c r="CD998" s="1"/>
      <x:c r="CE998" s="1"/>
      <x:c r="CF998" s="1"/>
      <x:c r="CG998" s="1"/>
    </x:row>
    <x:row r="999" ht="15.75" customHeight="1">
      <x:c r="A999" s="1"/>
      <x:c r="B999" s="105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  <x:c r="CA999" s="1"/>
      <x:c r="CB999" s="1"/>
      <x:c r="CC999" s="1"/>
      <x:c r="CD999" s="1"/>
      <x:c r="CE999" s="1"/>
      <x:c r="CF999" s="1"/>
      <x:c r="CG999" s="1"/>
    </x:row>
    <x:row r="1000" ht="15.75" customHeight="1">
      <x:c r="A1000" s="1"/>
      <x:c r="B1000" s="105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  <x:c r="CA1000" s="1"/>
      <x:c r="CB1000" s="1"/>
      <x:c r="CC1000" s="1"/>
      <x:c r="CD1000" s="1"/>
      <x:c r="CE1000" s="1"/>
      <x:c r="CF1000" s="1"/>
      <x:c r="CG1000" s="1"/>
    </x:row>
  </x:sheetData>
  <x:mergeCells>
    <x:mergeCell ref="AW2:AY2"/>
    <x:mergeCell ref="AZ2:BB2"/>
    <x:mergeCell ref="BC2:BE2"/>
    <x:mergeCell ref="BF2:BH2"/>
    <x:mergeCell ref="BI2:BK2"/>
    <x:mergeCell ref="BL2:BN2"/>
    <x:mergeCell ref="BO2:BQ2"/>
    <x:mergeCell ref="BR2:BV2"/>
    <x:mergeCell ref="B1:B3"/>
    <x:mergeCell ref="C1:C3"/>
    <x:mergeCell ref="D1:F2"/>
    <x:mergeCell ref="G1:I2"/>
    <x:mergeCell ref="J1:L2"/>
    <x:mergeCell ref="M1:R1"/>
    <x:mergeCell ref="S1:BV1"/>
    <x:mergeCell ref="BW2:BW3"/>
    <x:mergeCell ref="BW1:CA1"/>
    <x:mergeCell ref="CB1:CF1"/>
    <x:mergeCell ref="BX2:CA2"/>
    <x:mergeCell ref="CB2:CF2"/>
    <x:mergeCell ref="M2:N2"/>
    <x:mergeCell ref="O2:P2"/>
    <x:mergeCell ref="Q2:R2"/>
    <x:mergeCell ref="S2:U2"/>
    <x:mergeCell ref="V2:X2"/>
    <x:mergeCell ref="Y2:AA2"/>
    <x:mergeCell ref="AB2:AD2"/>
    <x:mergeCell ref="AE2:AG2"/>
    <x:mergeCell ref="AH2:AJ2"/>
    <x:mergeCell ref="AK2:AM2"/>
    <x:mergeCell ref="AN2:AP2"/>
    <x:mergeCell ref="AQ2:AS2"/>
  </x:mergeCells>
  <x:conditionalFormatting sqref="BF2:BH2">
    <x:cfRule type="cellIs" dxfId="0" priority="1" operator="lessThan">
      <x:formula>1</x:formula>
    </x:cfRule>
  </x:conditionalFormatting>
  <x:conditionalFormatting sqref="U12:U12">
    <x:cfRule type="colorScale" priority="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U12:U12">
    <x:cfRule type="colorScale" priority="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U12:U12">
    <x:cfRule type="colorScale" priority="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U12:U12">
    <x:cfRule type="cellIs" dxfId="0" priority="5" operator="between">
      <x:formula>0</x:formula>
      <x:formula>1</x:formula>
    </x:cfRule>
  </x:conditionalFormatting>
  <x:conditionalFormatting sqref="U12:U12">
    <x:cfRule type="cellIs" dxfId="1" priority="6" operator="equal">
      <x:formula>2</x:formula>
    </x:cfRule>
  </x:conditionalFormatting>
  <x:conditionalFormatting sqref="U12:U12">
    <x:cfRule type="cellIs" dxfId="2" priority="7" operator="equal">
      <x:formula>3</x:formula>
    </x:cfRule>
  </x:conditionalFormatting>
  <x:conditionalFormatting sqref="U12:U12">
    <x:cfRule type="cellIs" dxfId="2" priority="8" operator="greaterThan">
      <x:formula>3</x:formula>
    </x:cfRule>
  </x:conditionalFormatting>
  <x:conditionalFormatting sqref="U12:U12">
    <x:cfRule type="cellIs" dxfId="3" priority="9" operator="equal">
      <x:formula>3</x:formula>
    </x:cfRule>
  </x:conditionalFormatting>
  <x:conditionalFormatting sqref="U12:U12">
    <x:cfRule type="cellIs" dxfId="3" priority="10" operator="greaterThan">
      <x:formula>3</x:formula>
    </x:cfRule>
  </x:conditionalFormatting>
  <x:conditionalFormatting sqref="X12:X12">
    <x:cfRule type="colorScale" priority="1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X12:X12">
    <x:cfRule type="colorScale" priority="1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X12:X12">
    <x:cfRule type="colorScale" priority="1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X12:X12">
    <x:cfRule type="cellIs" dxfId="0" priority="14" operator="between">
      <x:formula>0</x:formula>
      <x:formula>1</x:formula>
    </x:cfRule>
  </x:conditionalFormatting>
  <x:conditionalFormatting sqref="X12:X12">
    <x:cfRule type="cellIs" dxfId="1" priority="15" operator="equal">
      <x:formula>2</x:formula>
    </x:cfRule>
  </x:conditionalFormatting>
  <x:conditionalFormatting sqref="X12:X12">
    <x:cfRule type="cellIs" dxfId="2" priority="16" operator="equal">
      <x:formula>3</x:formula>
    </x:cfRule>
  </x:conditionalFormatting>
  <x:conditionalFormatting sqref="X12:X12">
    <x:cfRule type="cellIs" dxfId="2" priority="17" operator="greaterThan">
      <x:formula>3</x:formula>
    </x:cfRule>
  </x:conditionalFormatting>
  <x:conditionalFormatting sqref="X12:X12">
    <x:cfRule type="cellIs" dxfId="3" priority="18" operator="equal">
      <x:formula>3</x:formula>
    </x:cfRule>
  </x:conditionalFormatting>
  <x:conditionalFormatting sqref="X12:X12">
    <x:cfRule type="cellIs" dxfId="3" priority="19" operator="greaterThan">
      <x:formula>3</x:formula>
    </x:cfRule>
  </x:conditionalFormatting>
  <x:conditionalFormatting sqref="AA12:AA12">
    <x:cfRule type="colorScale" priority="2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12:AA12">
    <x:cfRule type="colorScale" priority="2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A12:AA12">
    <x:cfRule type="colorScale" priority="2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A12:AA12">
    <x:cfRule type="cellIs" dxfId="0" priority="23" operator="between">
      <x:formula>0</x:formula>
      <x:formula>1</x:formula>
    </x:cfRule>
  </x:conditionalFormatting>
  <x:conditionalFormatting sqref="AA12:AA12">
    <x:cfRule type="cellIs" dxfId="1" priority="24" operator="equal">
      <x:formula>2</x:formula>
    </x:cfRule>
  </x:conditionalFormatting>
  <x:conditionalFormatting sqref="AA12:AA12">
    <x:cfRule type="cellIs" dxfId="2" priority="25" operator="equal">
      <x:formula>3</x:formula>
    </x:cfRule>
  </x:conditionalFormatting>
  <x:conditionalFormatting sqref="AA12:AA12">
    <x:cfRule type="cellIs" dxfId="2" priority="26" operator="greaterThan">
      <x:formula>3</x:formula>
    </x:cfRule>
  </x:conditionalFormatting>
  <x:conditionalFormatting sqref="AA12:AA12">
    <x:cfRule type="cellIs" dxfId="3" priority="27" operator="equal">
      <x:formula>3</x:formula>
    </x:cfRule>
  </x:conditionalFormatting>
  <x:conditionalFormatting sqref="AA12:AA12">
    <x:cfRule type="cellIs" dxfId="3" priority="28" operator="greaterThan">
      <x:formula>3</x:formula>
    </x:cfRule>
  </x:conditionalFormatting>
  <x:conditionalFormatting sqref="AD12:AD12">
    <x:cfRule type="colorScale" priority="2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12:AD12">
    <x:cfRule type="colorScale" priority="3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12:AD12">
    <x:cfRule type="colorScale" priority="3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12:AD12">
    <x:cfRule type="cellIs" dxfId="0" priority="32" operator="between">
      <x:formula>0</x:formula>
      <x:formula>1</x:formula>
    </x:cfRule>
  </x:conditionalFormatting>
  <x:conditionalFormatting sqref="AD12:AD12">
    <x:cfRule type="cellIs" dxfId="1" priority="33" operator="equal">
      <x:formula>2</x:formula>
    </x:cfRule>
  </x:conditionalFormatting>
  <x:conditionalFormatting sqref="AD12:AD12">
    <x:cfRule type="cellIs" dxfId="2" priority="34" operator="equal">
      <x:formula>3</x:formula>
    </x:cfRule>
  </x:conditionalFormatting>
  <x:conditionalFormatting sqref="AD12:AD12">
    <x:cfRule type="cellIs" dxfId="2" priority="35" operator="greaterThan">
      <x:formula>3</x:formula>
    </x:cfRule>
  </x:conditionalFormatting>
  <x:conditionalFormatting sqref="AD12:AD12">
    <x:cfRule type="cellIs" dxfId="3" priority="36" operator="equal">
      <x:formula>3</x:formula>
    </x:cfRule>
  </x:conditionalFormatting>
  <x:conditionalFormatting sqref="AD12:AD12">
    <x:cfRule type="cellIs" dxfId="3" priority="37" operator="greaterThan">
      <x:formula>3</x:formula>
    </x:cfRule>
  </x:conditionalFormatting>
  <x:conditionalFormatting sqref="AG12:AG12">
    <x:cfRule type="colorScale" priority="3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12:AG12">
    <x:cfRule type="colorScale" priority="3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12:AG12">
    <x:cfRule type="colorScale" priority="4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12:AG12">
    <x:cfRule type="cellIs" dxfId="0" priority="41" operator="between">
      <x:formula>0</x:formula>
      <x:formula>1</x:formula>
    </x:cfRule>
  </x:conditionalFormatting>
  <x:conditionalFormatting sqref="AG12:AG12">
    <x:cfRule type="cellIs" dxfId="1" priority="42" operator="equal">
      <x:formula>2</x:formula>
    </x:cfRule>
  </x:conditionalFormatting>
  <x:conditionalFormatting sqref="AG12:AG12">
    <x:cfRule type="cellIs" dxfId="2" priority="43" operator="equal">
      <x:formula>3</x:formula>
    </x:cfRule>
  </x:conditionalFormatting>
  <x:conditionalFormatting sqref="AG12:AG12">
    <x:cfRule type="cellIs" dxfId="2" priority="44" operator="greaterThan">
      <x:formula>3</x:formula>
    </x:cfRule>
  </x:conditionalFormatting>
  <x:conditionalFormatting sqref="AG12:AG12">
    <x:cfRule type="cellIs" dxfId="3" priority="45" operator="equal">
      <x:formula>3</x:formula>
    </x:cfRule>
  </x:conditionalFormatting>
  <x:conditionalFormatting sqref="AG12:AG12">
    <x:cfRule type="cellIs" dxfId="3" priority="46" operator="greaterThan">
      <x:formula>3</x:formula>
    </x:cfRule>
  </x:conditionalFormatting>
  <x:conditionalFormatting sqref="AJ12:AJ12">
    <x:cfRule type="colorScale" priority="4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12:AJ12">
    <x:cfRule type="colorScale" priority="4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12:AJ12">
    <x:cfRule type="colorScale" priority="4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12:AJ12">
    <x:cfRule type="cellIs" dxfId="0" priority="50" operator="between">
      <x:formula>0</x:formula>
      <x:formula>1</x:formula>
    </x:cfRule>
  </x:conditionalFormatting>
  <x:conditionalFormatting sqref="AJ12:AJ12">
    <x:cfRule type="cellIs" dxfId="1" priority="51" operator="equal">
      <x:formula>2</x:formula>
    </x:cfRule>
  </x:conditionalFormatting>
  <x:conditionalFormatting sqref="AJ12:AJ12">
    <x:cfRule type="cellIs" dxfId="2" priority="52" operator="equal">
      <x:formula>3</x:formula>
    </x:cfRule>
  </x:conditionalFormatting>
  <x:conditionalFormatting sqref="AJ12:AJ12">
    <x:cfRule type="cellIs" dxfId="2" priority="53" operator="greaterThan">
      <x:formula>3</x:formula>
    </x:cfRule>
  </x:conditionalFormatting>
  <x:conditionalFormatting sqref="AJ12:AJ12">
    <x:cfRule type="cellIs" dxfId="3" priority="54" operator="equal">
      <x:formula>3</x:formula>
    </x:cfRule>
  </x:conditionalFormatting>
  <x:conditionalFormatting sqref="AJ12:AJ12">
    <x:cfRule type="cellIs" dxfId="3" priority="55" operator="greaterThan">
      <x:formula>3</x:formula>
    </x:cfRule>
  </x:conditionalFormatting>
  <x:conditionalFormatting sqref="AM12:AM12">
    <x:cfRule type="colorScale" priority="5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12:AM12">
    <x:cfRule type="colorScale" priority="5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12:AM12">
    <x:cfRule type="colorScale" priority="5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12:AM12">
    <x:cfRule type="cellIs" dxfId="0" priority="59" operator="between">
      <x:formula>0</x:formula>
      <x:formula>1</x:formula>
    </x:cfRule>
  </x:conditionalFormatting>
  <x:conditionalFormatting sqref="AM12:AM12">
    <x:cfRule type="cellIs" dxfId="1" priority="60" operator="equal">
      <x:formula>2</x:formula>
    </x:cfRule>
  </x:conditionalFormatting>
  <x:conditionalFormatting sqref="AM12:AM12">
    <x:cfRule type="cellIs" dxfId="2" priority="61" operator="equal">
      <x:formula>3</x:formula>
    </x:cfRule>
  </x:conditionalFormatting>
  <x:conditionalFormatting sqref="AM12:AM12">
    <x:cfRule type="cellIs" dxfId="2" priority="62" operator="greaterThan">
      <x:formula>3</x:formula>
    </x:cfRule>
  </x:conditionalFormatting>
  <x:conditionalFormatting sqref="AM12:AM12">
    <x:cfRule type="cellIs" dxfId="3" priority="63" operator="equal">
      <x:formula>3</x:formula>
    </x:cfRule>
  </x:conditionalFormatting>
  <x:conditionalFormatting sqref="AM12:AM12">
    <x:cfRule type="cellIs" dxfId="3" priority="64" operator="greaterThan">
      <x:formula>3</x:formula>
    </x:cfRule>
  </x:conditionalFormatting>
  <x:conditionalFormatting sqref="AP12:AP12">
    <x:cfRule type="colorScale" priority="6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12:AP12">
    <x:cfRule type="colorScale" priority="6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12:AP12">
    <x:cfRule type="colorScale" priority="6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12:AP12">
    <x:cfRule type="cellIs" dxfId="0" priority="68" operator="between">
      <x:formula>0</x:formula>
      <x:formula>1</x:formula>
    </x:cfRule>
  </x:conditionalFormatting>
  <x:conditionalFormatting sqref="AP12:AP12">
    <x:cfRule type="cellIs" dxfId="1" priority="69" operator="equal">
      <x:formula>2</x:formula>
    </x:cfRule>
  </x:conditionalFormatting>
  <x:conditionalFormatting sqref="AP12:AP12">
    <x:cfRule type="cellIs" dxfId="2" priority="70" operator="equal">
      <x:formula>3</x:formula>
    </x:cfRule>
  </x:conditionalFormatting>
  <x:conditionalFormatting sqref="AP12:AP12">
    <x:cfRule type="cellIs" dxfId="2" priority="71" operator="greaterThan">
      <x:formula>3</x:formula>
    </x:cfRule>
  </x:conditionalFormatting>
  <x:conditionalFormatting sqref="AP12:AP12">
    <x:cfRule type="cellIs" dxfId="3" priority="72" operator="equal">
      <x:formula>3</x:formula>
    </x:cfRule>
  </x:conditionalFormatting>
  <x:conditionalFormatting sqref="AP12:AP12">
    <x:cfRule type="cellIs" dxfId="3" priority="73" operator="greaterThan">
      <x:formula>3</x:formula>
    </x:cfRule>
  </x:conditionalFormatting>
  <x:conditionalFormatting sqref="AS12:AS12">
    <x:cfRule type="colorScale" priority="7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12:AS12">
    <x:cfRule type="colorScale" priority="7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12:AS12">
    <x:cfRule type="colorScale" priority="7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12:AS12">
    <x:cfRule type="cellIs" dxfId="0" priority="77" operator="between">
      <x:formula>0</x:formula>
      <x:formula>1</x:formula>
    </x:cfRule>
  </x:conditionalFormatting>
  <x:conditionalFormatting sqref="AS12:AS12">
    <x:cfRule type="cellIs" dxfId="1" priority="78" operator="equal">
      <x:formula>2</x:formula>
    </x:cfRule>
  </x:conditionalFormatting>
  <x:conditionalFormatting sqref="AS12:AS12">
    <x:cfRule type="cellIs" dxfId="2" priority="79" operator="equal">
      <x:formula>3</x:formula>
    </x:cfRule>
  </x:conditionalFormatting>
  <x:conditionalFormatting sqref="AS12:AS12">
    <x:cfRule type="cellIs" dxfId="2" priority="80" operator="greaterThan">
      <x:formula>3</x:formula>
    </x:cfRule>
  </x:conditionalFormatting>
  <x:conditionalFormatting sqref="AS12:AS12">
    <x:cfRule type="cellIs" dxfId="3" priority="81" operator="equal">
      <x:formula>3</x:formula>
    </x:cfRule>
  </x:conditionalFormatting>
  <x:conditionalFormatting sqref="AS12:AS12">
    <x:cfRule type="cellIs" dxfId="3" priority="82" operator="greaterThan">
      <x:formula>3</x:formula>
    </x:cfRule>
  </x:conditionalFormatting>
  <x:conditionalFormatting sqref="AV12:AV12">
    <x:cfRule type="colorScale" priority="8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12:AV12">
    <x:cfRule type="colorScale" priority="8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12:AV12">
    <x:cfRule type="colorScale" priority="8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12:AV12">
    <x:cfRule type="cellIs" dxfId="0" priority="86" operator="between">
      <x:formula>0</x:formula>
      <x:formula>1</x:formula>
    </x:cfRule>
  </x:conditionalFormatting>
  <x:conditionalFormatting sqref="AV12:AV12">
    <x:cfRule type="cellIs" dxfId="1" priority="87" operator="equal">
      <x:formula>2</x:formula>
    </x:cfRule>
  </x:conditionalFormatting>
  <x:conditionalFormatting sqref="AV12:AV12">
    <x:cfRule type="cellIs" dxfId="2" priority="88" operator="equal">
      <x:formula>3</x:formula>
    </x:cfRule>
  </x:conditionalFormatting>
  <x:conditionalFormatting sqref="AV12:AV12">
    <x:cfRule type="cellIs" dxfId="2" priority="89" operator="greaterThan">
      <x:formula>3</x:formula>
    </x:cfRule>
  </x:conditionalFormatting>
  <x:conditionalFormatting sqref="AV12:AV12">
    <x:cfRule type="cellIs" dxfId="3" priority="90" operator="equal">
      <x:formula>3</x:formula>
    </x:cfRule>
  </x:conditionalFormatting>
  <x:conditionalFormatting sqref="AV12:AV12">
    <x:cfRule type="cellIs" dxfId="3" priority="91" operator="greaterThan">
      <x:formula>3</x:formula>
    </x:cfRule>
  </x:conditionalFormatting>
  <x:conditionalFormatting sqref="AY12:AY12">
    <x:cfRule type="colorScale" priority="9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12:AY12">
    <x:cfRule type="colorScale" priority="9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12:AY12">
    <x:cfRule type="colorScale" priority="9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12:AY12">
    <x:cfRule type="cellIs" dxfId="0" priority="95" operator="between">
      <x:formula>0</x:formula>
      <x:formula>1</x:formula>
    </x:cfRule>
  </x:conditionalFormatting>
  <x:conditionalFormatting sqref="AY12:AY12">
    <x:cfRule type="cellIs" dxfId="1" priority="96" operator="equal">
      <x:formula>2</x:formula>
    </x:cfRule>
  </x:conditionalFormatting>
  <x:conditionalFormatting sqref="AY12:AY12">
    <x:cfRule type="cellIs" dxfId="2" priority="97" operator="equal">
      <x:formula>3</x:formula>
    </x:cfRule>
  </x:conditionalFormatting>
  <x:conditionalFormatting sqref="AY12:AY12">
    <x:cfRule type="cellIs" dxfId="2" priority="98" operator="greaterThan">
      <x:formula>3</x:formula>
    </x:cfRule>
  </x:conditionalFormatting>
  <x:conditionalFormatting sqref="AY12:AY12">
    <x:cfRule type="cellIs" dxfId="3" priority="99" operator="equal">
      <x:formula>3</x:formula>
    </x:cfRule>
  </x:conditionalFormatting>
  <x:conditionalFormatting sqref="AY12:AY12">
    <x:cfRule type="cellIs" dxfId="3" priority="100" operator="greaterThan">
      <x:formula>3</x:formula>
    </x:cfRule>
  </x:conditionalFormatting>
  <x:conditionalFormatting sqref="BB12:BB12">
    <x:cfRule type="colorScale" priority="101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12:BB12">
    <x:cfRule type="colorScale" priority="102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12:BB12">
    <x:cfRule type="colorScale" priority="10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12:BB12">
    <x:cfRule type="cellIs" dxfId="0" priority="104" operator="between">
      <x:formula>0</x:formula>
      <x:formula>1</x:formula>
    </x:cfRule>
  </x:conditionalFormatting>
  <x:conditionalFormatting sqref="BB12:BB12">
    <x:cfRule type="cellIs" dxfId="1" priority="105" operator="equal">
      <x:formula>2</x:formula>
    </x:cfRule>
  </x:conditionalFormatting>
  <x:conditionalFormatting sqref="BB12:BB12">
    <x:cfRule type="cellIs" dxfId="2" priority="106" operator="equal">
      <x:formula>3</x:formula>
    </x:cfRule>
  </x:conditionalFormatting>
  <x:conditionalFormatting sqref="BB12:BB12">
    <x:cfRule type="cellIs" dxfId="2" priority="107" operator="greaterThan">
      <x:formula>3</x:formula>
    </x:cfRule>
  </x:conditionalFormatting>
  <x:conditionalFormatting sqref="BB12:BB12">
    <x:cfRule type="cellIs" dxfId="3" priority="108" operator="equal">
      <x:formula>3</x:formula>
    </x:cfRule>
  </x:conditionalFormatting>
  <x:conditionalFormatting sqref="BB12:BB12">
    <x:cfRule type="cellIs" dxfId="3" priority="109" operator="greaterThan">
      <x:formula>3</x:formula>
    </x:cfRule>
  </x:conditionalFormatting>
  <x:conditionalFormatting sqref="BE12:BE12">
    <x:cfRule type="colorScale" priority="11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12:BE12">
    <x:cfRule type="colorScale" priority="11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12:BE12">
    <x:cfRule type="colorScale" priority="11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12:BE12">
    <x:cfRule type="cellIs" dxfId="0" priority="113" operator="between">
      <x:formula>0</x:formula>
      <x:formula>1</x:formula>
    </x:cfRule>
  </x:conditionalFormatting>
  <x:conditionalFormatting sqref="BE12:BE12">
    <x:cfRule type="cellIs" dxfId="1" priority="114" operator="equal">
      <x:formula>2</x:formula>
    </x:cfRule>
  </x:conditionalFormatting>
  <x:conditionalFormatting sqref="BE12:BE12">
    <x:cfRule type="cellIs" dxfId="2" priority="115" operator="equal">
      <x:formula>3</x:formula>
    </x:cfRule>
  </x:conditionalFormatting>
  <x:conditionalFormatting sqref="BE12:BE12">
    <x:cfRule type="cellIs" dxfId="2" priority="116" operator="greaterThan">
      <x:formula>3</x:formula>
    </x:cfRule>
  </x:conditionalFormatting>
  <x:conditionalFormatting sqref="BE12:BE12">
    <x:cfRule type="cellIs" dxfId="3" priority="117" operator="equal">
      <x:formula>3</x:formula>
    </x:cfRule>
  </x:conditionalFormatting>
  <x:conditionalFormatting sqref="BE12:BE12">
    <x:cfRule type="cellIs" dxfId="3" priority="118" operator="greaterThan">
      <x:formula>3</x:formula>
    </x:cfRule>
  </x:conditionalFormatting>
  <x:conditionalFormatting sqref="BH12:BH12">
    <x:cfRule type="colorScale" priority="119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12:BH12">
    <x:cfRule type="colorScale" priority="120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12:BH12">
    <x:cfRule type="colorScale" priority="12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12:BH12">
    <x:cfRule type="cellIs" dxfId="0" priority="122" operator="between">
      <x:formula>0</x:formula>
      <x:formula>1</x:formula>
    </x:cfRule>
  </x:conditionalFormatting>
  <x:conditionalFormatting sqref="BH12:BH12">
    <x:cfRule type="cellIs" dxfId="1" priority="123" operator="equal">
      <x:formula>2</x:formula>
    </x:cfRule>
  </x:conditionalFormatting>
  <x:conditionalFormatting sqref="BH12:BH12">
    <x:cfRule type="cellIs" dxfId="2" priority="124" operator="equal">
      <x:formula>3</x:formula>
    </x:cfRule>
  </x:conditionalFormatting>
  <x:conditionalFormatting sqref="BH12:BH12">
    <x:cfRule type="cellIs" dxfId="2" priority="125" operator="greaterThan">
      <x:formula>3</x:formula>
    </x:cfRule>
  </x:conditionalFormatting>
  <x:conditionalFormatting sqref="BH12:BH12">
    <x:cfRule type="cellIs" dxfId="3" priority="126" operator="equal">
      <x:formula>3</x:formula>
    </x:cfRule>
  </x:conditionalFormatting>
  <x:conditionalFormatting sqref="BH12:BH12">
    <x:cfRule type="cellIs" dxfId="3" priority="127" operator="greaterThan">
      <x:formula>3</x:formula>
    </x:cfRule>
  </x:conditionalFormatting>
  <x:conditionalFormatting sqref="BK12:BK12">
    <x:cfRule type="colorScale" priority="12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12:BK12">
    <x:cfRule type="colorScale" priority="12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12:BK12">
    <x:cfRule type="colorScale" priority="13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12:BK12">
    <x:cfRule type="cellIs" dxfId="0" priority="131" operator="between">
      <x:formula>0</x:formula>
      <x:formula>1</x:formula>
    </x:cfRule>
  </x:conditionalFormatting>
  <x:conditionalFormatting sqref="BK12:BK12">
    <x:cfRule type="cellIs" dxfId="1" priority="132" operator="equal">
      <x:formula>2</x:formula>
    </x:cfRule>
  </x:conditionalFormatting>
  <x:conditionalFormatting sqref="BK12:BK12">
    <x:cfRule type="cellIs" dxfId="2" priority="133" operator="equal">
      <x:formula>3</x:formula>
    </x:cfRule>
  </x:conditionalFormatting>
  <x:conditionalFormatting sqref="BK12:BK12">
    <x:cfRule type="cellIs" dxfId="2" priority="134" operator="greaterThan">
      <x:formula>3</x:formula>
    </x:cfRule>
  </x:conditionalFormatting>
  <x:conditionalFormatting sqref="BK12:BK12">
    <x:cfRule type="cellIs" dxfId="3" priority="135" operator="equal">
      <x:formula>3</x:formula>
    </x:cfRule>
  </x:conditionalFormatting>
  <x:conditionalFormatting sqref="BK12:BK12">
    <x:cfRule type="cellIs" dxfId="3" priority="136" operator="greaterThan">
      <x:formula>3</x:formula>
    </x:cfRule>
  </x:conditionalFormatting>
  <x:conditionalFormatting sqref="BN12:BN12">
    <x:cfRule type="colorScale" priority="137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12:BN12">
    <x:cfRule type="colorScale" priority="138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12:BN12">
    <x:cfRule type="colorScale" priority="13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12:BN12">
    <x:cfRule type="cellIs" dxfId="0" priority="140" operator="between">
      <x:formula>0</x:formula>
      <x:formula>1</x:formula>
    </x:cfRule>
  </x:conditionalFormatting>
  <x:conditionalFormatting sqref="BN12:BN12">
    <x:cfRule type="cellIs" dxfId="1" priority="141" operator="equal">
      <x:formula>2</x:formula>
    </x:cfRule>
  </x:conditionalFormatting>
  <x:conditionalFormatting sqref="BN12:BN12">
    <x:cfRule type="cellIs" dxfId="2" priority="142" operator="equal">
      <x:formula>3</x:formula>
    </x:cfRule>
  </x:conditionalFormatting>
  <x:conditionalFormatting sqref="BN12:BN12">
    <x:cfRule type="cellIs" dxfId="2" priority="143" operator="greaterThan">
      <x:formula>3</x:formula>
    </x:cfRule>
  </x:conditionalFormatting>
  <x:conditionalFormatting sqref="BN12:BN12">
    <x:cfRule type="cellIs" dxfId="3" priority="144" operator="equal">
      <x:formula>3</x:formula>
    </x:cfRule>
  </x:conditionalFormatting>
  <x:conditionalFormatting sqref="BN12:BN12">
    <x:cfRule type="cellIs" dxfId="3" priority="145" operator="greaterThan">
      <x:formula>3</x:formula>
    </x:cfRule>
  </x:conditionalFormatting>
  <x:conditionalFormatting sqref="AA11:AA11">
    <x:cfRule type="colorScale" priority="14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A11:AA11">
    <x:cfRule type="colorScale" priority="14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D11:AD11">
    <x:cfRule type="colorScale" priority="14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D11:AD11">
    <x:cfRule type="colorScale" priority="14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G11:AG11">
    <x:cfRule type="colorScale" priority="15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G11:AG11">
    <x:cfRule type="colorScale" priority="15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J11:AJ11">
    <x:cfRule type="colorScale" priority="15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J11:AJ11">
    <x:cfRule type="colorScale" priority="15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M11:AM11">
    <x:cfRule type="colorScale" priority="15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M11:AM11">
    <x:cfRule type="colorScale" priority="15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P11:AP11">
    <x:cfRule type="colorScale" priority="15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P11:AP11">
    <x:cfRule type="colorScale" priority="15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S11:AS11">
    <x:cfRule type="colorScale" priority="15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S11:AS11">
    <x:cfRule type="colorScale" priority="15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V11:AV11">
    <x:cfRule type="colorScale" priority="16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V11:AV11">
    <x:cfRule type="colorScale" priority="16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AY11:AY11">
    <x:cfRule type="colorScale" priority="16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AY11:AY11">
    <x:cfRule type="colorScale" priority="16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B11:BB11">
    <x:cfRule type="colorScale" priority="16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B11:BB11">
    <x:cfRule type="colorScale" priority="16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E11:BE11">
    <x:cfRule type="colorScale" priority="16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E11:BE11">
    <x:cfRule type="colorScale" priority="16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H11:BH11">
    <x:cfRule type="colorScale" priority="168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H11:BH11">
    <x:cfRule type="colorScale" priority="169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K11:BK11">
    <x:cfRule type="colorScale" priority="170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K11:BK11">
    <x:cfRule type="colorScale" priority="171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N11:BN11">
    <x:cfRule type="colorScale" priority="172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N11:BN11">
    <x:cfRule type="colorScale" priority="173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11:BT11">
    <x:cfRule type="colorScale" priority="174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11:BT11">
    <x:cfRule type="colorScale" priority="175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12:CA12">
    <x:cfRule type="colorScale" priority="176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R12:CA12">
    <x:cfRule type="colorScale" priority="177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R12:CA12">
    <x:cfRule type="colorScale" priority="17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12:CA12">
    <x:cfRule type="cellIs" dxfId="4" priority="179" operator="equal">
      <x:formula>0</x:formula>
    </x:cfRule>
  </x:conditionalFormatting>
  <x:conditionalFormatting sqref="BR12:CA12">
    <x:cfRule type="cellIs" dxfId="5" priority="180" operator="lessThan">
      <x:formula>9</x:formula>
    </x:cfRule>
  </x:conditionalFormatting>
  <x:conditionalFormatting sqref="BR12:CA12">
    <x:cfRule type="cellIs" dxfId="3" priority="181" operator="equal">
      <x:formula>9</x:formula>
    </x:cfRule>
  </x:conditionalFormatting>
  <x:conditionalFormatting sqref="BR12:CA12">
    <x:cfRule type="cellIs" dxfId="3" priority="182" operator="greaterThan">
      <x:formula>9</x:formula>
    </x:cfRule>
  </x:conditionalFormatting>
  <x:conditionalFormatting sqref="BU11:BU11">
    <x:cfRule type="colorScale" priority="183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U11:BU11">
    <x:cfRule type="colorScale" priority="184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BV11:BV11">
    <x:cfRule type="colorScale" priority="185">
      <x:colorScale>
        <x:cfvo type="formula" val="0"/>
        <x:cfvo type="formula" val="1"/>
        <x:cfvo type="formula" val="2"/>
        <x:color rgb="FFFF0000"/>
        <x:color rgb="FFFFEB84"/>
        <x:color rgb="FF63BE7B"/>
      </x:colorScale>
    </x:cfRule>
  </x:conditionalFormatting>
  <x:conditionalFormatting sqref="BV11:BV11">
    <x:cfRule type="colorScale" priority="186">
      <x:colorScale>
        <x:cfvo type="formula" val="0"/>
        <x:cfvo type="percentile" val="1"/>
        <x:cfvo type="formula" val="2"/>
        <x:color rgb="FFFF0000"/>
        <x:color rgb="FFFFFF00"/>
        <x:color rgb="FF92D050"/>
      </x:colorScale>
    </x:cfRule>
  </x:conditionalFormatting>
  <x:conditionalFormatting sqref="CF11:CF11">
    <x:cfRule type="cellIs" dxfId="6" priority="187" operator="equal">
      <x:formula>"NON"</x:formula>
    </x:cfRule>
  </x:conditionalFormatting>
  <x:conditionalFormatting sqref="CF11:CF11">
    <x:cfRule type="cellIs" dxfId="3" priority="188" operator="equal">
      <x:formula>"OUI"</x:formula>
    </x:cfRule>
  </x:conditionalFormatting>
  <x:conditionalFormatting sqref="AA11:AA11">
    <x:cfRule type="colorScale" priority="18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D11:AD11">
    <x:cfRule type="colorScale" priority="19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G11:AG11">
    <x:cfRule type="colorScale" priority="19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J11:AJ11">
    <x:cfRule type="colorScale" priority="19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M11:AM11">
    <x:cfRule type="colorScale" priority="19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P11:AP11">
    <x:cfRule type="colorScale" priority="19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S11:AS11">
    <x:cfRule type="colorScale" priority="19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V11:AV11">
    <x:cfRule type="colorScale" priority="196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AY11:AY11">
    <x:cfRule type="colorScale" priority="197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B11:BB11">
    <x:cfRule type="colorScale" priority="198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E11:BE11">
    <x:cfRule type="colorScale" priority="199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H11:BH11">
    <x:cfRule type="colorScale" priority="200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K11:BK11">
    <x:cfRule type="colorScale" priority="201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N11:BN11">
    <x:cfRule type="colorScale" priority="202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R11:BT11">
    <x:cfRule type="colorScale" priority="203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U11:BU11">
    <x:cfRule type="colorScale" priority="204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conditionalFormatting sqref="BV11:BV11">
    <x:cfRule type="colorScale" priority="205">
      <x:colorScale>
        <x:cfvo type="formula" val="1"/>
        <x:cfvo type="percentile" val="2"/>
        <x:cfvo type="max"/>
        <x:color rgb="FFF8696B"/>
        <x:color rgb="FFFFEB84"/>
        <x:color rgb="FF63BE7B"/>
      </x:colorScale>
    </x:cfRule>
  </x:conditionalFormatting>
  <x:dataValidations count="1">
    <x:dataValidation type="list" allowBlank="1" showErrorMessage="1" sqref="CF11">
      <x:formula1>"OUI,NON"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2" max="2" width="19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24" customHeight="1">
      <x:c r="B2" s="149" t="str">
        <x:v>Suivi hebdomadaire des vaccins et activités</x:v>
      </x:c>
      <x:c r="C2" s="149"/>
      <x:c r="D2" s="149"/>
      <x:c r="E2" s="149"/>
      <x:c r="F2" s="149"/>
      <x:c r="G2" s="149"/>
      <x:c r="H2" s="149"/>
      <x:c r="I2" s="149"/>
    </x:row>
    <x:row r="3" ht="24" customHeight="1">
      <x:c r="B3" s="150" t="str">
        <x:v>Antenne PEV Lisala · synthèse des sept zones de santé</x:v>
      </x:c>
      <x:c r="C3" s="150"/>
      <x:c r="D3" s="150"/>
      <x:c r="E3" s="150"/>
      <x:c r="F3" s="150"/>
      <x:c r="G3" s="150"/>
      <x:c r="H3" s="150"/>
      <x:c r="I3" s="150"/>
    </x:row>
    <x:row r="4">
      <x:c r="B4" s="187"/>
      <x:c r="C4" s="187"/>
      <x:c r="D4" s="187"/>
      <x:c r="E4" s="187"/>
      <x:c r="F4" s="187"/>
      <x:c r="G4" s="187"/>
      <x:c r="H4" s="187"/>
      <x:c r="I4" s="187"/>
    </x:row>
    <x:row r="5" ht="32" customHeight="1">
      <x:c r="B5" s="155" t="str">
        <x:v>Population totale</x:v>
      </x:c>
      <x:c r="C5" s="155"/>
      <x:c r="D5" s="155" t="str">
        <x:v>Séances planifiées</x:v>
      </x:c>
      <x:c r="E5" s="155"/>
      <x:c r="F5" s="155" t="str">
        <x:v>Séances réalisées</x:v>
      </x:c>
      <x:c r="G5" s="155"/>
      <x:c r="H5" s="155" t="str">
        <x:v>Taux de réalisation</x:v>
      </x:c>
      <x:c r="I5" s="187"/>
    </x:row>
    <x:row r="6" ht="30" customHeight="1">
      <x:c r="B6" s="169" t="n">
        <x:f>'ANTENNE'!C12</x:f>
        <x:v>2659593.86</x:v>
      </x:c>
      <x:c r="C6" s="187"/>
      <x:c r="D6" s="169" t="n">
        <x:f>SUM('ANTENNE'!J12:L12)</x:f>
        <x:v>0</x:v>
      </x:c>
      <x:c r="E6" s="188"/>
      <x:c r="F6" s="169" t="n">
        <x:f>SUM('ANTENNE'!M12,'ANTENNE'!O12,'ANTENNE'!Q12)</x:f>
        <x:v>0</x:v>
      </x:c>
      <x:c r="G6" s="187"/>
      <x:c r="H6" s="171" t="n">
        <x:f>IFERROR(F6/D6,0)</x:f>
        <x:v>0</x:v>
      </x:c>
      <x:c r="I6" s="187"/>
    </x:row>
    <x:row r="7">
      <x:c r="B7" s="187"/>
      <x:c r="C7" s="187"/>
      <x:c r="D7" s="187"/>
      <x:c r="E7" s="187"/>
      <x:c r="F7" s="187"/>
      <x:c r="G7" s="187"/>
      <x:c r="H7" s="187"/>
      <x:c r="I7" s="187"/>
    </x:row>
    <x:row r="8">
      <x:c r="B8" s="187"/>
      <x:c r="C8" s="187"/>
      <x:c r="D8" s="187"/>
      <x:c r="E8" s="187"/>
      <x:c r="F8" s="187"/>
      <x:c r="G8" s="187"/>
      <x:c r="H8" s="187"/>
      <x:c r="I8" s="187"/>
    </x:row>
    <x:row r="9" ht="32" customHeight="1">
      <x:c r="B9" s="155" t="str">
        <x:v>Vaccin</x:v>
      </x:c>
      <x:c r="C9" s="155" t="str">
        <x:v>Besoin hebdomadaire</x:v>
      </x:c>
      <x:c r="D9" s="155" t="str">
        <x:v>Stock disponible</x:v>
      </x:c>
      <x:c r="E9" s="155" t="str">
        <x:v>Couverture (semaines)</x:v>
      </x:c>
      <x:c r="F9" s="155" t="str">
        <x:v>Lecture</x:v>
      </x:c>
      <x:c r="G9" s="187"/>
      <x:c r="H9" s="187"/>
      <x:c r="I9" s="187"/>
    </x:row>
    <x:row r="10" ht="21" customHeight="1">
      <x:c r="B10" s="160" t="str">
        <x:v>BCG</x:v>
      </x:c>
      <x:c r="C10" s="172" t="n">
        <x:f>'ANTENNE'!S12</x:f>
        <x:v>2860</x:v>
      </x:c>
      <x:c r="D10" s="172" t="n">
        <x:f>'ANTENNE'!T12</x:f>
        <x:v>480</x:v>
      </x:c>
      <x:c r="E10" s="175" t="n">
        <x:f>'ANTENNE'!U12</x:f>
        <x:v>0.1678321678</x:v>
      </x:c>
      <x:c r="F10" s="162" t="str">
        <x:f>IF(D10=0,"Stock nul / non rapporté","Stock disponible")</x:f>
        <x:v>Stock disponible</x:v>
      </x:c>
      <x:c r="G10" s="187"/>
      <x:c r="H10" s="187"/>
      <x:c r="I10" s="187"/>
    </x:row>
    <x:row r="11" ht="21" customHeight="1">
      <x:c r="B11" s="163" t="str">
        <x:v>VPO</x:v>
      </x:c>
      <x:c r="C11" s="173" t="n">
        <x:f>'ANTENNE'!V12</x:f>
        <x:v>8560</x:v>
      </x:c>
      <x:c r="D11" s="173" t="n">
        <x:f>'ANTENNE'!W12</x:f>
        <x:v>0</x:v>
      </x:c>
      <x:c r="E11" s="176" t="n">
        <x:f>'ANTENNE'!X12</x:f>
        <x:v>0</x:v>
      </x:c>
      <x:c r="F11" s="165" t="str">
        <x:f>IF(D11=0,"Stock nul / non rapporté","Stock disponible")</x:f>
        <x:v>Stock nul / non rapporté</x:v>
      </x:c>
      <x:c r="G11" s="187"/>
      <x:c r="H11" s="187"/>
      <x:c r="I11" s="187"/>
    </x:row>
    <x:row r="12" ht="21" customHeight="1">
      <x:c r="B12" s="163" t="str">
        <x:v>DTC-HépB-Hib</x:v>
      </x:c>
      <x:c r="C12" s="173" t="n">
        <x:f>'ANTENNE'!Y12</x:f>
        <x:v>6390</x:v>
      </x:c>
      <x:c r="D12" s="173" t="n">
        <x:f>'ANTENNE'!Z12</x:f>
        <x:v>0</x:v>
      </x:c>
      <x:c r="E12" s="176" t="n">
        <x:f>'ANTENNE'!AA12</x:f>
        <x:v>0</x:v>
      </x:c>
      <x:c r="F12" s="165" t="str">
        <x:f>IF(D12=0,"Stock nul / non rapporté","Stock disponible")</x:f>
        <x:v>Stock nul / non rapporté</x:v>
      </x:c>
      <x:c r="G12" s="187"/>
      <x:c r="H12" s="187"/>
      <x:c r="I12" s="187"/>
    </x:row>
    <x:row r="13" ht="21" customHeight="1">
      <x:c r="B13" s="163" t="str">
        <x:v>PCV-13</x:v>
      </x:c>
      <x:c r="C13" s="173" t="n">
        <x:f>'ANTENNE'!AB12</x:f>
        <x:v>5960</x:v>
      </x:c>
      <x:c r="D13" s="173" t="n">
        <x:f>'ANTENNE'!AC12</x:f>
        <x:v>0</x:v>
      </x:c>
      <x:c r="E13" s="176" t="n">
        <x:f>'ANTENNE'!AD12</x:f>
        <x:v>0</x:v>
      </x:c>
      <x:c r="F13" s="165" t="str">
        <x:f>IF(D13=0,"Stock nul / non rapporté","Stock disponible")</x:f>
        <x:v>Stock nul / non rapporté</x:v>
      </x:c>
      <x:c r="G13" s="187"/>
      <x:c r="H13" s="187"/>
      <x:c r="I13" s="187"/>
    </x:row>
    <x:row r="14" ht="21" customHeight="1">
      <x:c r="B14" s="163" t="str">
        <x:v>Rotarix</x:v>
      </x:c>
      <x:c r="C14" s="173" t="n">
        <x:f>'ANTENNE'!AE12</x:f>
        <x:v>3748.4929616</x:v>
      </x:c>
      <x:c r="D14" s="173" t="n">
        <x:f>'ANTENNE'!AF12</x:f>
        <x:v>0</x:v>
      </x:c>
      <x:c r="E14" s="176" t="n">
        <x:f>'ANTENNE'!AG12</x:f>
        <x:v>0</x:v>
      </x:c>
      <x:c r="F14" s="165" t="str">
        <x:f>IF(D14=0,"Stock nul / non rapporté","Stock disponible")</x:f>
        <x:v>Stock nul / non rapporté</x:v>
      </x:c>
      <x:c r="G14" s="187"/>
      <x:c r="H14" s="187"/>
      <x:c r="I14" s="187"/>
    </x:row>
    <x:row r="15" ht="21" customHeight="1">
      <x:c r="B15" s="163" t="str">
        <x:v>VPI</x:v>
      </x:c>
      <x:c r="C15" s="173" t="n">
        <x:f>'ANTENNE'!AH12</x:f>
        <x:v>4020</x:v>
      </x:c>
      <x:c r="D15" s="173" t="n">
        <x:f>'ANTENNE'!AI12</x:f>
        <x:v>0</x:v>
      </x:c>
      <x:c r="E15" s="176" t="n">
        <x:f>'ANTENNE'!AJ12</x:f>
        <x:v>0</x:v>
      </x:c>
      <x:c r="F15" s="165" t="str">
        <x:f>IF(D15=0,"Stock nul / non rapporté","Stock disponible")</x:f>
        <x:v>Stock nul / non rapporté</x:v>
      </x:c>
      <x:c r="G15" s="187"/>
      <x:c r="H15" s="187"/>
      <x:c r="I15" s="187"/>
    </x:row>
    <x:row r="16" ht="21" customHeight="1">
      <x:c r="B16" s="163" t="str">
        <x:v>VAR</x:v>
      </x:c>
      <x:c r="C16" s="173" t="n">
        <x:f>'ANTENNE'!AK12</x:f>
        <x:v>4870</x:v>
      </x:c>
      <x:c r="D16" s="173" t="n">
        <x:f>'ANTENNE'!AL12</x:f>
        <x:v>0</x:v>
      </x:c>
      <x:c r="E16" s="176" t="n">
        <x:f>'ANTENNE'!AM12</x:f>
        <x:v>0</x:v>
      </x:c>
      <x:c r="F16" s="165" t="str">
        <x:f>IF(D16=0,"Stock nul / non rapporté","Stock disponible")</x:f>
        <x:v>Stock nul / non rapporté</x:v>
      </x:c>
      <x:c r="G16" s="187"/>
      <x:c r="H16" s="187"/>
      <x:c r="I16" s="187"/>
    </x:row>
    <x:row r="17" ht="21" customHeight="1">
      <x:c r="B17" s="163" t="str">
        <x:v>VAA</x:v>
      </x:c>
      <x:c r="C17" s="173" t="n">
        <x:f>'ANTENNE'!AN12</x:f>
        <x:v>2470</x:v>
      </x:c>
      <x:c r="D17" s="173" t="n">
        <x:f>'ANTENNE'!AO12</x:f>
        <x:v>0</x:v>
      </x:c>
      <x:c r="E17" s="176" t="n">
        <x:f>'ANTENNE'!AP12</x:f>
        <x:v>0</x:v>
      </x:c>
      <x:c r="F17" s="165" t="str">
        <x:f>IF(D17=0,"Stock nul / non rapporté","Stock disponible")</x:f>
        <x:v>Stock nul / non rapporté</x:v>
      </x:c>
      <x:c r="G17" s="187"/>
      <x:c r="H17" s="187"/>
      <x:c r="I17" s="187"/>
    </x:row>
    <x:row r="18" ht="21" customHeight="1">
      <x:c r="B18" s="163" t="str">
        <x:v>Td</x:v>
      </x:c>
      <x:c r="C18" s="173" t="n">
        <x:f>'ANTENNE'!AQ12</x:f>
        <x:v>4890</x:v>
      </x:c>
      <x:c r="D18" s="173" t="n">
        <x:f>'ANTENNE'!AR12</x:f>
        <x:v>0</x:v>
      </x:c>
      <x:c r="E18" s="176" t="n">
        <x:f>'ANTENNE'!AS12</x:f>
        <x:v>0</x:v>
      </x:c>
      <x:c r="F18" s="165" t="str">
        <x:f>IF(D18=0,"Stock nul / non rapporté","Stock disponible")</x:f>
        <x:v>Stock nul / non rapporté</x:v>
      </x:c>
      <x:c r="G18" s="187"/>
      <x:c r="H18" s="187"/>
      <x:c r="I18" s="187"/>
    </x:row>
    <x:row r="19" ht="21" customHeight="1">
      <x:c r="B19" s="166" t="str">
        <x:v>VAP</x:v>
      </x:c>
      <x:c r="C19" s="174" t="n">
        <x:f>'ANTENNE'!AT12</x:f>
        <x:v>7128</x:v>
      </x:c>
      <x:c r="D19" s="174" t="n">
        <x:f>'ANTENNE'!AU12</x:f>
        <x:v>0</x:v>
      </x:c>
      <x:c r="E19" s="177" t="n">
        <x:f>'ANTENNE'!AV12</x:f>
        <x:v>0</x:v>
      </x:c>
      <x:c r="F19" s="168" t="str">
        <x:f>IF(D19=0,"Stock nul / non rapporté","Stock disponible")</x:f>
        <x:v>Stock nul / non rapporté</x:v>
      </x:c>
      <x:c r="G19" s="187"/>
      <x:c r="H19" s="187"/>
      <x:c r="I19" s="187"/>
    </x:row>
    <x:row r="20">
      <x:c r="B20" s="187"/>
      <x:c r="C20" s="187"/>
      <x:c r="D20" s="187"/>
      <x:c r="E20" s="187"/>
      <x:c r="F20" s="187"/>
      <x:c r="G20" s="187"/>
      <x:c r="H20" s="187"/>
      <x:c r="I20" s="187"/>
    </x:row>
    <x:row r="21">
      <x:c r="B21" s="187"/>
      <x:c r="C21" s="187"/>
      <x:c r="D21" s="187"/>
      <x:c r="E21" s="187"/>
      <x:c r="F21" s="187"/>
      <x:c r="G21" s="187"/>
      <x:c r="H21" s="187"/>
      <x:c r="I21" s="187"/>
    </x:row>
    <x:row r="22" ht="32" customHeight="1">
      <x:c r="B22" s="155" t="str">
        <x:v>Zone de santé</x:v>
      </x:c>
      <x:c r="C22" s="155" t="str">
        <x:v>Population</x:v>
      </x:c>
      <x:c r="D22" s="155" t="str">
        <x:v>Séances planifiées</x:v>
      </x:c>
      <x:c r="E22" s="155" t="str">
        <x:v>Séances réalisées</x:v>
      </x:c>
      <x:c r="F22" s="155" t="str">
        <x:v>Taux</x:v>
      </x:c>
      <x:c r="G22" s="155" t="str">
        <x:v>Vaccins à stock nul</x:v>
      </x:c>
      <x:c r="H22" s="187"/>
      <x:c r="I22" s="187"/>
    </x:row>
    <x:row r="23" ht="21" customHeight="1">
      <x:c r="B23" s="160" t="str">
        <x:v>Binga</x:v>
      </x:c>
      <x:c r="C23" s="178" t="n">
        <x:f>'ANTENNE'!C4</x:f>
        <x:v>409923</x:v>
      </x:c>
      <x:c r="D23" s="178" t="n">
        <x:f>SUM('ANTENNE'!J4:L4)</x:f>
        <x:v>0</x:v>
      </x:c>
      <x:c r="E23" s="178" t="n">
        <x:f>SUM('ANTENNE'!M4,'ANTENNE'!O4,'ANTENNE'!Q4)</x:f>
        <x:v>0</x:v>
      </x:c>
      <x:c r="F23" s="181" t="n">
        <x:f>IFERROR(E23/D23,0)</x:f>
        <x:v>0</x:v>
      </x:c>
      <x:c r="G23" s="184" t="n">
        <x:f>SUM(--('ANTENNE'!T4=0),--('ANTENNE'!W4=0),--('ANTENNE'!Z4=0),--('ANTENNE'!AC4=0),--('ANTENNE'!AF4=0),--('ANTENNE'!AI4=0),--('ANTENNE'!AL4=0),--('ANTENNE'!AO4=0),--('ANTENNE'!AR4=0),--('ANTENNE'!AU4=0))</x:f>
        <x:v>9</x:v>
      </x:c>
      <x:c r="H23" s="187"/>
      <x:c r="I23" s="187"/>
    </x:row>
    <x:row r="24" ht="21" customHeight="1">
      <x:c r="B24" s="163" t="str">
        <x:v>Bongandanga</x:v>
      </x:c>
      <x:c r="C24" s="179" t="n">
        <x:f>'ANTENNE'!C5</x:f>
        <x:v>233133</x:v>
      </x:c>
      <x:c r="D24" s="179" t="n">
        <x:f>SUM('ANTENNE'!J5:L5)</x:f>
        <x:v>0</x:v>
      </x:c>
      <x:c r="E24" s="179" t="n">
        <x:f>SUM('ANTENNE'!M5,'ANTENNE'!O5,'ANTENNE'!Q5)</x:f>
        <x:v>0</x:v>
      </x:c>
      <x:c r="F24" s="182" t="n">
        <x:f>IFERROR(E24/D24,0)</x:f>
        <x:v>0</x:v>
      </x:c>
      <x:c r="G24" s="185" t="n">
        <x:f>SUM(--('ANTENNE'!T5=0),--('ANTENNE'!W5=0),--('ANTENNE'!Z5=0),--('ANTENNE'!AC5=0),--('ANTENNE'!AF5=0),--('ANTENNE'!AI5=0),--('ANTENNE'!AL5=0),--('ANTENNE'!AO5=0),--('ANTENNE'!AR5=0),--('ANTENNE'!AU5=0))</x:f>
        <x:v>10</x:v>
      </x:c>
      <x:c r="H24" s="187"/>
      <x:c r="I24" s="187"/>
    </x:row>
    <x:row r="25" ht="21" customHeight="1">
      <x:c r="B25" s="163" t="str">
        <x:v>Boso Manzi</x:v>
      </x:c>
      <x:c r="C25" s="179" t="n">
        <x:f>'ANTENNE'!C6</x:f>
        <x:v>241871</x:v>
      </x:c>
      <x:c r="D25" s="179" t="n">
        <x:f>SUM('ANTENNE'!J6:L6)</x:f>
        <x:v>0</x:v>
      </x:c>
      <x:c r="E25" s="179" t="n">
        <x:f>SUM('ANTENNE'!M6,'ANTENNE'!O6,'ANTENNE'!Q6)</x:f>
        <x:v>0</x:v>
      </x:c>
      <x:c r="F25" s="182" t="n">
        <x:f>IFERROR(E25/D25,0)</x:f>
        <x:v>0</x:v>
      </x:c>
      <x:c r="G25" s="185" t="n">
        <x:f>SUM(--('ANTENNE'!T6=0),--('ANTENNE'!W6=0),--('ANTENNE'!Z6=0),--('ANTENNE'!AC6=0),--('ANTENNE'!AF6=0),--('ANTENNE'!AI6=0),--('ANTENNE'!AL6=0),--('ANTENNE'!AO6=0),--('ANTENNE'!AR6=0),--('ANTENNE'!AU6=0))</x:f>
        <x:v>10</x:v>
      </x:c>
      <x:c r="H25" s="187"/>
      <x:c r="I25" s="187"/>
    </x:row>
    <x:row r="26" ht="21" customHeight="1">
      <x:c r="B26" s="163" t="str">
        <x:v>Boso Mondanda</x:v>
      </x:c>
      <x:c r="C26" s="179" t="n">
        <x:f>'ANTENNE'!C7</x:f>
        <x:v>248805</x:v>
      </x:c>
      <x:c r="D26" s="179" t="n">
        <x:f>SUM('ANTENNE'!J7:L7)</x:f>
        <x:v>0</x:v>
      </x:c>
      <x:c r="E26" s="179" t="n">
        <x:f>SUM('ANTENNE'!M7,'ANTENNE'!O7,'ANTENNE'!Q7)</x:f>
        <x:v>0</x:v>
      </x:c>
      <x:c r="F26" s="182" t="n">
        <x:f>IFERROR(E26/D26,0)</x:f>
        <x:v>0</x:v>
      </x:c>
      <x:c r="G26" s="185" t="n">
        <x:f>SUM(--('ANTENNE'!T7=0),--('ANTENNE'!W7=0),--('ANTENNE'!Z7=0),--('ANTENNE'!AC7=0),--('ANTENNE'!AF7=0),--('ANTENNE'!AI7=0),--('ANTENNE'!AL7=0),--('ANTENNE'!AO7=0),--('ANTENNE'!AR7=0),--('ANTENNE'!AU7=0))</x:f>
        <x:v>10</x:v>
      </x:c>
      <x:c r="H26" s="187"/>
      <x:c r="I26" s="187"/>
    </x:row>
    <x:row r="27" ht="21" customHeight="1">
      <x:c r="B27" s="163" t="str">
        <x:v>Bosondjo</x:v>
      </x:c>
      <x:c r="C27" s="179" t="n">
        <x:f>'ANTENNE'!C8</x:f>
        <x:v>420406.86</x:v>
      </x:c>
      <x:c r="D27" s="179" t="n">
        <x:f>SUM('ANTENNE'!J8:L8)</x:f>
        <x:v>0</x:v>
      </x:c>
      <x:c r="E27" s="179" t="n">
        <x:f>SUM('ANTENNE'!M8,'ANTENNE'!O8,'ANTENNE'!Q8)</x:f>
        <x:v>0</x:v>
      </x:c>
      <x:c r="F27" s="182" t="n">
        <x:f>IFERROR(E27/D27,0)</x:f>
        <x:v>0</x:v>
      </x:c>
      <x:c r="G27" s="185" t="n">
        <x:f>SUM(--('ANTENNE'!T8=0),--('ANTENNE'!W8=0),--('ANTENNE'!Z8=0),--('ANTENNE'!AC8=0),--('ANTENNE'!AF8=0),--('ANTENNE'!AI8=0),--('ANTENNE'!AL8=0),--('ANTENNE'!AO8=0),--('ANTENNE'!AR8=0),--('ANTENNE'!AU8=0))</x:f>
        <x:v>10</x:v>
      </x:c>
      <x:c r="H27" s="187"/>
      <x:c r="I27" s="187"/>
    </x:row>
    <x:row r="28" ht="21" customHeight="1">
      <x:c r="B28" s="163" t="str">
        <x:v>Lisala</x:v>
      </x:c>
      <x:c r="C28" s="179" t="n">
        <x:f>'ANTENNE'!C9</x:f>
        <x:v>676326</x:v>
      </x:c>
      <x:c r="D28" s="179" t="n">
        <x:f>SUM('ANTENNE'!J9:L9)</x:f>
        <x:v>0</x:v>
      </x:c>
      <x:c r="E28" s="179" t="n">
        <x:f>SUM('ANTENNE'!M9,'ANTENNE'!O9,'ANTENNE'!Q9)</x:f>
        <x:v>0</x:v>
      </x:c>
      <x:c r="F28" s="182" t="n">
        <x:f>IFERROR(E28/D28,0)</x:f>
        <x:v>0</x:v>
      </x:c>
      <x:c r="G28" s="185" t="n">
        <x:f>SUM(--('ANTENNE'!T9=0),--('ANTENNE'!W9=0),--('ANTENNE'!Z9=0),--('ANTENNE'!AC9=0),--('ANTENNE'!AF9=0),--('ANTENNE'!AI9=0),--('ANTENNE'!AL9=0),--('ANTENNE'!AO9=0),--('ANTENNE'!AR9=0),--('ANTENNE'!AU9=0))</x:f>
        <x:v>10</x:v>
      </x:c>
      <x:c r="H28" s="187"/>
      <x:c r="I28" s="187"/>
    </x:row>
    <x:row r="29" ht="21" customHeight="1">
      <x:c r="B29" s="166" t="str">
        <x:v>Pimu</x:v>
      </x:c>
      <x:c r="C29" s="180" t="n">
        <x:f>'ANTENNE'!C10</x:f>
        <x:v>429129</x:v>
      </x:c>
      <x:c r="D29" s="180" t="n">
        <x:f>SUM('ANTENNE'!J10:L10)</x:f>
        <x:v>0</x:v>
      </x:c>
      <x:c r="E29" s="180" t="n">
        <x:f>SUM('ANTENNE'!M10,'ANTENNE'!O10,'ANTENNE'!Q10)</x:f>
        <x:v>0</x:v>
      </x:c>
      <x:c r="F29" s="183" t="n">
        <x:f>IFERROR(E29/D29,0)</x:f>
        <x:v>0</x:v>
      </x:c>
      <x:c r="G29" s="186" t="n">
        <x:f>SUM(--('ANTENNE'!T10=0),--('ANTENNE'!W10=0),--('ANTENNE'!Z10=0),--('ANTENNE'!AC10=0),--('ANTENNE'!AF10=0),--('ANTENNE'!AI10=0),--('ANTENNE'!AL10=0),--('ANTENNE'!AO10=0),--('ANTENNE'!AR10=0),--('ANTENNE'!AU10=0))</x:f>
        <x:v>10</x:v>
      </x:c>
      <x:c r="H29" s="187"/>
      <x:c r="I29" s="187"/>
    </x:row>
    <x:row r="30">
      <x:c r="B30" s="187"/>
      <x:c r="C30" s="187"/>
      <x:c r="D30" s="187"/>
      <x:c r="E30" s="187"/>
      <x:c r="F30" s="187"/>
      <x:c r="G30" s="187"/>
      <x:c r="H30" s="187"/>
      <x:c r="I30" s="187"/>
    </x:row>
  </x:sheetData>
  <x:mergeCells>
    <x:mergeCell ref="B2:I2"/>
    <x:mergeCell ref="B3:I3"/>
  </x:mergeCells>
  <x:conditionalFormatting sqref="B10:F19">
    <x:cfRule type="expression" dxfId="7" priority="1">
      <x:formula>$F10="Stock nul / non rapporté"</x:formula>
    </x:cfRule>
    <x:cfRule type="expression" dxfId="8" priority="2">
      <x:formula>$F10="Stock disponible"</x:formula>
    </x:cfRule>
  </x:conditionalFormatting>
  <x:pageMargins left="0.7" right="0.7" top="0.75" bottom="0.75" header="0.3" footer="0.3"/>
  <x:drawing xmlns:r="http://schemas.openxmlformats.org/officeDocument/2006/relationships" r:id="R13d81c35b0ee431b"/>
</x:worksheet>
</file>