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729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ugo Boyce\Documents\Electronics Projects\Bidirectional_Active_rectifier\Altium\Active_Rectifier_Hardware\Bidir_Active_Rectifier-Inverter_Board\Bidir_Active_Rectifier-Inverter_Board\Project Outputs for Bidir_Active_Rectifier-Main_Board\"/>
    </mc:Choice>
  </mc:AlternateContent>
  <xr:revisionPtr revIDLastSave="0" documentId="13_ncr:1_{12592DC1-E9A8-4D1E-A965-5FD488EFF4BB}" xr6:coauthVersionLast="47" xr6:coauthVersionMax="47" xr10:uidLastSave="{00000000-0000-0000-0000-000000000000}"/>
  <bookViews>
    <workbookView xWindow="-120" yWindow="-120" windowWidth="25440" windowHeight="15390" xr2:uid="{00000000-000D-0000-FFFF-FFFF00000000}"/>
  </bookViews>
  <sheets>
    <sheet name="BOM" sheetId="1" r:id="rId1"/>
    <sheet name="Sheet2" sheetId="2" r:id="rId2"/>
    <sheet name="Sheet3" sheetId="3" r:id="rId3"/>
  </sheets>
  <definedNames>
    <definedName name="_xlnm.Print_Titles" localSheetId="0">BOM!$1:$1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K3" i="1" l="1"/>
  <c r="K4" i="1"/>
  <c r="K5" i="1"/>
  <c r="K6" i="1"/>
  <c r="K7" i="1"/>
  <c r="K8" i="1"/>
  <c r="K9" i="1"/>
  <c r="K10" i="1"/>
  <c r="K11" i="1"/>
  <c r="K12" i="1"/>
  <c r="K13" i="1"/>
  <c r="K14" i="1"/>
  <c r="K15" i="1"/>
  <c r="K16" i="1"/>
  <c r="K17" i="1"/>
  <c r="K18" i="1"/>
  <c r="K19" i="1"/>
  <c r="K20" i="1"/>
  <c r="K21" i="1"/>
  <c r="K22" i="1"/>
  <c r="K23" i="1"/>
  <c r="K24" i="1"/>
  <c r="K25" i="1"/>
  <c r="K26" i="1"/>
  <c r="K27" i="1"/>
  <c r="K28" i="1"/>
  <c r="K29" i="1"/>
  <c r="K30" i="1"/>
  <c r="K31" i="1"/>
  <c r="K32" i="1"/>
  <c r="K33" i="1"/>
  <c r="K34" i="1"/>
  <c r="K35" i="1"/>
  <c r="K36" i="1"/>
  <c r="K37" i="1"/>
  <c r="K38" i="1"/>
  <c r="K39" i="1"/>
  <c r="K40" i="1"/>
  <c r="K41" i="1"/>
  <c r="K42" i="1"/>
  <c r="K43" i="1"/>
  <c r="K44" i="1"/>
  <c r="K45" i="1"/>
  <c r="K46" i="1"/>
  <c r="K47" i="1"/>
  <c r="K48" i="1"/>
  <c r="K49" i="1"/>
  <c r="K50" i="1"/>
  <c r="K51" i="1"/>
  <c r="K52" i="1"/>
  <c r="K53" i="1"/>
  <c r="K54" i="1"/>
  <c r="K55" i="1"/>
  <c r="K56" i="1"/>
  <c r="K57" i="1"/>
  <c r="K58" i="1"/>
  <c r="K59" i="1"/>
  <c r="K60" i="1"/>
  <c r="K61" i="1"/>
  <c r="K62" i="1"/>
  <c r="K63" i="1"/>
  <c r="K64" i="1"/>
  <c r="K65" i="1"/>
  <c r="K66" i="1"/>
  <c r="K67" i="1"/>
  <c r="K68" i="1"/>
  <c r="K69" i="1"/>
  <c r="K70" i="1"/>
  <c r="K71" i="1"/>
  <c r="K72" i="1"/>
  <c r="K73" i="1"/>
  <c r="K74" i="1"/>
  <c r="K75" i="1"/>
  <c r="K76" i="1"/>
  <c r="K77" i="1"/>
  <c r="K78" i="1"/>
  <c r="K79" i="1"/>
  <c r="K80" i="1"/>
  <c r="K81" i="1"/>
  <c r="K82" i="1"/>
  <c r="K83" i="1"/>
  <c r="K2" i="1"/>
  <c r="K85" i="1" l="1"/>
</calcChain>
</file>

<file path=xl/sharedStrings.xml><?xml version="1.0" encoding="utf-8"?>
<sst xmlns="http://schemas.openxmlformats.org/spreadsheetml/2006/main" count="462" uniqueCount="265">
  <si>
    <t>Comment</t>
  </si>
  <si>
    <t/>
  </si>
  <si>
    <t>Description</t>
  </si>
  <si>
    <t>Designator</t>
  </si>
  <si>
    <t>Footprint</t>
  </si>
  <si>
    <t>LibRef</t>
  </si>
  <si>
    <t>Quantity</t>
  </si>
  <si>
    <t>Value</t>
  </si>
  <si>
    <t>GCM32EC71H106KA03L</t>
  </si>
  <si>
    <t>CAP CER 10UF 50V X7S 1210</t>
  </si>
  <si>
    <t>C1, C2, C3, C4, C5, C14, C15, C16, C17, C18, C25, C71, C72, C95</t>
  </si>
  <si>
    <t>CAPC3225X27N</t>
  </si>
  <si>
    <t>CC0603KPX7R9BB104</t>
  </si>
  <si>
    <t>0603 0.1 uF 50 V ±10% Tolerance X7R SMT Multilayer Ceramic Capacitor</t>
  </si>
  <si>
    <t>CAPC1608X09N</t>
  </si>
  <si>
    <t>GCM21BC7YA225KE02L</t>
  </si>
  <si>
    <t>CAP CER 2.2UF 35V X7S 0805</t>
  </si>
  <si>
    <t>CAPC2012X14N</t>
  </si>
  <si>
    <t>Cap</t>
  </si>
  <si>
    <t>Capacitor</t>
  </si>
  <si>
    <t>100 nF</t>
  </si>
  <si>
    <t>C28, C29</t>
  </si>
  <si>
    <t>18 pF</t>
  </si>
  <si>
    <t>C31, C33, C35, C36, C47</t>
  </si>
  <si>
    <t>10 nF</t>
  </si>
  <si>
    <t>1 nF</t>
  </si>
  <si>
    <t>CL21A226KQCLRNC</t>
  </si>
  <si>
    <t>Cap Ceramic 22uF 6.3V X5R 10% Pad SMD 0805 85°C T/R</t>
  </si>
  <si>
    <t>C48, C49, C58, C59, C60, C62, C64, C68, C113</t>
  </si>
  <si>
    <t>CL31B475KAHNNNE</t>
  </si>
  <si>
    <t>Ceramic capacitor SMD 1206 - 4700nF/25V, +-10%, X7R, Samsung, RoHS</t>
  </si>
  <si>
    <t>C51, C75</t>
  </si>
  <si>
    <t>CAPC3216X12N</t>
  </si>
  <si>
    <t>CL10A105KA5LNNC</t>
  </si>
  <si>
    <t>Cap Ceramic 1uF 25V X5R 10% SMD 0603 85°C Cardboard T/R</t>
  </si>
  <si>
    <t>0603 ±10% Tolerance  SMT Multilayer Ceramic Capacitor</t>
  </si>
  <si>
    <t>C57, C76</t>
  </si>
  <si>
    <t>35ZLJ330M8X20</t>
  </si>
  <si>
    <t>Cap Aluminum 330uF 35V 20% (8 X 20mm) Radial 3.5mm 1960mA 10000 hr 105°C Bulk</t>
  </si>
  <si>
    <t>C65, C69</t>
  </si>
  <si>
    <t>ELECTROLYTIC_D8_P3.5_H20</t>
  </si>
  <si>
    <t>C81</t>
  </si>
  <si>
    <t>56 nF</t>
  </si>
  <si>
    <t>C82, C107, C108, C109, C110</t>
  </si>
  <si>
    <t>160 pF</t>
  </si>
  <si>
    <t>C92</t>
  </si>
  <si>
    <t>470 pF</t>
  </si>
  <si>
    <t>GRM188R71E474KA12D</t>
  </si>
  <si>
    <t>0603 0.47 uF 25V ±10 % Tolerance X7R SMT Multilayer Ceramic Capacitor</t>
  </si>
  <si>
    <t>C93, C105, C106</t>
  </si>
  <si>
    <t>C102</t>
  </si>
  <si>
    <t>150120RS75000</t>
  </si>
  <si>
    <t>LED RED CLEAR 1206 SMD</t>
  </si>
  <si>
    <t>D1, D2, D3, D4, D11, D12</t>
  </si>
  <si>
    <t>1N4007FLTR</t>
  </si>
  <si>
    <t>Standard Rectifier 1000V SOD-123</t>
  </si>
  <si>
    <t>D5, D6, D7, D8, D9, D10</t>
  </si>
  <si>
    <t>SMC-Diodes-Solutions_SOD-123FL</t>
  </si>
  <si>
    <t>3529</t>
  </si>
  <si>
    <t>CLIP FUSE W/STOPS STR PC LEGS</t>
  </si>
  <si>
    <t>F1</t>
  </si>
  <si>
    <t>6.35x32mm_Glass_Fuse_3529_6A</t>
  </si>
  <si>
    <t>7466204R</t>
  </si>
  <si>
    <t>TERM PWR ELEMENT M4 1PIN SMD</t>
  </si>
  <si>
    <t>J1, J2, J3, J4, J5, J6, J7</t>
  </si>
  <si>
    <t>91601-306LF</t>
  </si>
  <si>
    <t>FCI 2.54mm 6 Way 1 Row Straight PCB Socket Surface Mount Socket Strip</t>
  </si>
  <si>
    <t>J8, J9</t>
  </si>
  <si>
    <t>A11CSP12VDC1.2D</t>
  </si>
  <si>
    <t>PC mount relay SPDT w/ diode</t>
  </si>
  <si>
    <t>K1, K2</t>
  </si>
  <si>
    <t>CIT_A11xSP</t>
  </si>
  <si>
    <t>PA4349.472ANLT</t>
  </si>
  <si>
    <t>Inductor Power Shielded/Molded Wirewound 4.7uH 20% 100KHz 47A 0.0022Ohm DCR Automotive T/R</t>
  </si>
  <si>
    <t>L1</t>
  </si>
  <si>
    <t>Pulse_PA4349.XXXANLT</t>
  </si>
  <si>
    <t>CLF5030NIT-4R7N-D</t>
  </si>
  <si>
    <t>Inductor Power Shielded Wirewound 4.7uH 30% 100KHz Ferrite 2.1A 0.078Ohm DCR Automotive T/R</t>
  </si>
  <si>
    <t>L2</t>
  </si>
  <si>
    <t>TDK_CLF5030NIT</t>
  </si>
  <si>
    <t>PE-0603PFB121ST</t>
  </si>
  <si>
    <t>Ind Chip Bead Multi-Layer 470Ohm 25% 100MHz Ferrite 1.5A 0603 Paper T/R, [NoValue]</t>
  </si>
  <si>
    <t>L3, L4, L6, L10, L11</t>
  </si>
  <si>
    <t>INDC1608N</t>
  </si>
  <si>
    <t>BLM18KG471SN1D</t>
  </si>
  <si>
    <t>ASPI-6045S-331M-T</t>
  </si>
  <si>
    <t>Inductor Power Shielded Wirewound 330uH 20% 100KHz 0.57A 1.27Ohm DCR 2424 T/R</t>
  </si>
  <si>
    <t>L5</t>
  </si>
  <si>
    <t>Abracon_ASPI-6045S</t>
  </si>
  <si>
    <t>CLF5030NIT-100M-D</t>
  </si>
  <si>
    <t>Inductor Power Shielded Wirewound 10uH 20% 100KHz Ferrite 1.7A 0.114Ohm DCR Automotive T/R</t>
  </si>
  <si>
    <t>L7</t>
  </si>
  <si>
    <t>Bourns SMD Indiuctor</t>
  </si>
  <si>
    <t>Inductor Power Shielded Wirewound 10000uH 20% 100KHz 50Q-Factor Ferrite 0.02A 32.8Ohm DCR T/R</t>
  </si>
  <si>
    <t>L8, L9</t>
  </si>
  <si>
    <t>SRE6603</t>
  </si>
  <si>
    <t>SRE6603-103M</t>
  </si>
  <si>
    <t>NCU18XH103F60RB</t>
  </si>
  <si>
    <t>MURATA - NCU18XH103F60RB - Thermistor, NTC, 10 kohm, NCU Series, 3380 K, SMD, 0603 [1608 Metric]</t>
  </si>
  <si>
    <t>NTC1</t>
  </si>
  <si>
    <t>RESC1608X06N</t>
  </si>
  <si>
    <t>NTC2</t>
  </si>
  <si>
    <t>RESC3216X06N</t>
  </si>
  <si>
    <t>TLP176D(F)</t>
  </si>
  <si>
    <t>MOSFET Output Optocouplers Photorelay Voff=200V Ion=0.2A</t>
  </si>
  <si>
    <t>OP1, OP2, OP3, OP4</t>
  </si>
  <si>
    <t>Toshiba_2.54SOP4_11-5H1</t>
  </si>
  <si>
    <t>10129383-904001BLF</t>
  </si>
  <si>
    <t>Conn Unshrouded Header HDR 4 POS 2.54mm Solder ST SMD Poly Bag</t>
  </si>
  <si>
    <t>P1</t>
  </si>
  <si>
    <t>10129383-910001ALF</t>
  </si>
  <si>
    <t>Conn Unshrouded Header HDR 10 POS 2.54mm Solder ST SMD T/R</t>
  </si>
  <si>
    <t>P2</t>
  </si>
  <si>
    <t>PFMF.010.2</t>
  </si>
  <si>
    <t>PTC Resettable Fuse 0.1A(hold) 0.3A(trip) 60VDC 40A 0.8W 1.5s 0.7Ohm SMD Solder Pad 1812 T/R</t>
  </si>
  <si>
    <t>PTC1, PTC2</t>
  </si>
  <si>
    <t>0ZCG0_BEL_FUSE</t>
  </si>
  <si>
    <t>BSZ110N08NS5ATMA1</t>
  </si>
  <si>
    <t>BSZ110N08NS5 Series 80 V 40 A OptiMOSTM5 Power-Transistor - PG-TSDSON-8 FL</t>
  </si>
  <si>
    <t>Q1, Q2, Q3, Q4</t>
  </si>
  <si>
    <t>INFINEON_PG-TSDSON-8-32</t>
  </si>
  <si>
    <t>RL1632T4F-R004-FNH</t>
  </si>
  <si>
    <t>Fixed Resistor, Metal Foil, 1W, 0.004ohm, 0.0632V, 1% +/-Tol, 100ppm/Cel, Surface Mount, 0613</t>
  </si>
  <si>
    <t>R1, R2</t>
  </si>
  <si>
    <t>4 mΩ</t>
  </si>
  <si>
    <t>Res1</t>
  </si>
  <si>
    <t>Resistor</t>
  </si>
  <si>
    <t>R3, R4, R35, R36, R38, R55, R56, R57, R59, R60, R61, R62, R73, R81, R86</t>
  </si>
  <si>
    <t>100K</t>
  </si>
  <si>
    <t>R5, R16, R21, R25, R27, R30, R54, R64, R80, R87</t>
  </si>
  <si>
    <t>10K</t>
  </si>
  <si>
    <t>R8, R9, R10, R11, R20, R28, R32</t>
  </si>
  <si>
    <t>750R</t>
  </si>
  <si>
    <t>R12, R22, R52</t>
  </si>
  <si>
    <t>27K</t>
  </si>
  <si>
    <t>R13, R15</t>
  </si>
  <si>
    <t>6K2</t>
  </si>
  <si>
    <t>R14</t>
  </si>
  <si>
    <t>3K</t>
  </si>
  <si>
    <t>R17, R24</t>
  </si>
  <si>
    <t>3K6</t>
  </si>
  <si>
    <t>R18</t>
  </si>
  <si>
    <t>1K3</t>
  </si>
  <si>
    <t>R19, R26</t>
  </si>
  <si>
    <t>43K</t>
  </si>
  <si>
    <t>R23, R65, R84</t>
  </si>
  <si>
    <t>1K</t>
  </si>
  <si>
    <t>R29, R31</t>
  </si>
  <si>
    <t>2K7</t>
  </si>
  <si>
    <t>R33</t>
  </si>
  <si>
    <t>52K5</t>
  </si>
  <si>
    <t>R34, R43, R76, R78, R83, R88, R89, R91, R92</t>
  </si>
  <si>
    <t>15K</t>
  </si>
  <si>
    <t>R37</t>
  </si>
  <si>
    <t>100R</t>
  </si>
  <si>
    <t>R39</t>
  </si>
  <si>
    <t>51K</t>
  </si>
  <si>
    <t>R40, R41</t>
  </si>
  <si>
    <t>1K5</t>
  </si>
  <si>
    <t>R42</t>
  </si>
  <si>
    <t>180K</t>
  </si>
  <si>
    <t>R44, R45, R46, R47, R70, R82, R95, R96</t>
  </si>
  <si>
    <t>330R</t>
  </si>
  <si>
    <t>RMCF2512JT100R</t>
  </si>
  <si>
    <t>Res Thick Film 2512 100 Ohm 5% 1W ±200ppm/C Molded SMD Automotive T/R</t>
  </si>
  <si>
    <t>R48, R49, R50, R51</t>
  </si>
  <si>
    <t>RESC6432N</t>
  </si>
  <si>
    <t>R53</t>
  </si>
  <si>
    <t>33K</t>
  </si>
  <si>
    <t>R58</t>
  </si>
  <si>
    <t>50K</t>
  </si>
  <si>
    <t>R63</t>
  </si>
  <si>
    <t>5K</t>
  </si>
  <si>
    <t>R66, R85</t>
  </si>
  <si>
    <t>0R</t>
  </si>
  <si>
    <t>R67</t>
  </si>
  <si>
    <t>4K3</t>
  </si>
  <si>
    <t>R68, R69, R71, R72, R74, R75, R77, R79</t>
  </si>
  <si>
    <t>4R3</t>
  </si>
  <si>
    <t>R90</t>
  </si>
  <si>
    <t>300K</t>
  </si>
  <si>
    <t>R93, R94</t>
  </si>
  <si>
    <t>220R</t>
  </si>
  <si>
    <t>R97</t>
  </si>
  <si>
    <t>R98</t>
  </si>
  <si>
    <t>2K</t>
  </si>
  <si>
    <t>ZMA03A150P00PC</t>
  </si>
  <si>
    <t>Switch Snap Action N.O./N.C. SPDT Pin Plunger 3A 125VAC 24VDC 1.47N Thru-Hole PC Pins Bulk</t>
  </si>
  <si>
    <t>SW1</t>
  </si>
  <si>
    <t>ZMAxxxxxxP00P</t>
  </si>
  <si>
    <t>Test_Point_0.8mm</t>
  </si>
  <si>
    <t>TP1, TP2, TP3, TP4, TP5, TP6, TP7, TP8, TP9</t>
  </si>
  <si>
    <t>TEST_POINT_0.8mm</t>
  </si>
  <si>
    <t>SMCJ30A</t>
  </si>
  <si>
    <t>SMCJ Series 1.5 kW 30 V Uni-Directional Surface Mount TVS Diode - DO-214AB</t>
  </si>
  <si>
    <t>TVS1, TVS2, TVS5, TVS6</t>
  </si>
  <si>
    <t>Littelfuse_DO-214AB</t>
  </si>
  <si>
    <t>SMCJ20CA</t>
  </si>
  <si>
    <t>Diode TVS Single Bi-Dir 20V 1.5KW 2-Pin DO-214AB T/R</t>
  </si>
  <si>
    <t>TVS3, TVS4</t>
  </si>
  <si>
    <t>Littelfuse_DO-214AB _BIDIR</t>
  </si>
  <si>
    <t>ISO7710FDR</t>
  </si>
  <si>
    <t>Robust EMC, single-channel, reinforced digital isolator 8-SOIC -55 to 125</t>
  </si>
  <si>
    <t>U1, U2, U23, U25</t>
  </si>
  <si>
    <t>TI_SOIC-8_D0008A</t>
  </si>
  <si>
    <t>M481LIDAE</t>
  </si>
  <si>
    <t>Nuvoton Cortex-M4 160K RAM 512K Flash 48LQFP</t>
  </si>
  <si>
    <t>U3</t>
  </si>
  <si>
    <t>Nuvoton_LQFP_48L_M</t>
  </si>
  <si>
    <t>MCP6L01T-E/OT</t>
  </si>
  <si>
    <t>MCP6L01 Series 6 V 1 MHz Rail-to-Rail I/O Operational Amplifier - SOT-23-5</t>
  </si>
  <si>
    <t>U4, U5, U6, U7, U10, U11, U14, U17</t>
  </si>
  <si>
    <t>ANALOG_DEVICE_TSOT-23-5_UJ-5</t>
  </si>
  <si>
    <t>AD8615AUJZ-R2</t>
  </si>
  <si>
    <t>Op Amp Single Precision Amplifier R-R I/O 5V 5-Pin TSOT T/R</t>
  </si>
  <si>
    <t>U8, U9, U18, U19, U20</t>
  </si>
  <si>
    <t>S-8580AA-A6T8U7</t>
  </si>
  <si>
    <t>IC Reg Buck Adj 600MA HSNT-8(203</t>
  </si>
  <si>
    <t>U12, U15</t>
  </si>
  <si>
    <t>ABLIC_HSNT-6</t>
  </si>
  <si>
    <t>MAX8877EUK33+T</t>
  </si>
  <si>
    <t>MAX8877 Series 3.3 V 150 mA Fixed Low-Dropout Linear Regulator - SOT-23-5</t>
  </si>
  <si>
    <t>U13</t>
  </si>
  <si>
    <t>MAXIM_SOT23-5</t>
  </si>
  <si>
    <t>AS78L05RTR-E1</t>
  </si>
  <si>
    <t>IC REG LINEAR 5V 100MA SOT89-3</t>
  </si>
  <si>
    <t>U16</t>
  </si>
  <si>
    <t>SOT89N</t>
  </si>
  <si>
    <t>TS5A4594DCKR</t>
  </si>
  <si>
    <t>5-V, 1: 1 (SPST), 1-channel general-purpose analog switch (active high) 5-SC70 -40 to 85</t>
  </si>
  <si>
    <t>U21</t>
  </si>
  <si>
    <t>TI_SC70_M</t>
  </si>
  <si>
    <t>TLV3501AIDBVR</t>
  </si>
  <si>
    <t>4.5ns, Rail-to-Rail, High Speed Comparator with Shutdown 6-SOT-23 -40 to 125</t>
  </si>
  <si>
    <t>U22, U27, U29</t>
  </si>
  <si>
    <t>TI_SOT-23-6_DBV0006A</t>
  </si>
  <si>
    <t>ISL78424AVEZ-T7A</t>
  </si>
  <si>
    <t>100V Boot, 4A Peak, Half-Bridge Driver with Single PWM Input and Adaptive Dead Time Control</t>
  </si>
  <si>
    <t>U24</t>
  </si>
  <si>
    <t>RENESAS_14-HTSSOP_M14.173B</t>
  </si>
  <si>
    <t>SN74LVC1G123DCTR</t>
  </si>
  <si>
    <t>Single retriggerable monostable multivibrator with Schmitt-trigger inputs 8-SM8 -40 to 125</t>
  </si>
  <si>
    <t>U26</t>
  </si>
  <si>
    <t>TI_SSOP-8_DCT0008A_M</t>
  </si>
  <si>
    <t>SN74LVC02APW</t>
  </si>
  <si>
    <t>4-ch, 2-input, 1.5-V to 3.6-V NOR gates 14-TSSOP -40 to 125</t>
  </si>
  <si>
    <t>U28</t>
  </si>
  <si>
    <t>TI_PW_TSSOP-14</t>
  </si>
  <si>
    <t>FA-238A 12MHz</t>
  </si>
  <si>
    <t>CRYSTAL 12.00 MHZ 18.0PF SMD</t>
  </si>
  <si>
    <t>XTAL1</t>
  </si>
  <si>
    <t>Epson_FA-238V</t>
  </si>
  <si>
    <t>In stock</t>
  </si>
  <si>
    <t>In Digikey Cart</t>
  </si>
  <si>
    <t>Shipped from Aliexpress</t>
  </si>
  <si>
    <t>Total:</t>
  </si>
  <si>
    <t>Left to acquire</t>
  </si>
  <si>
    <t xml:space="preserve">C9, C10, C11, C12, C13, C26, C66, C67, C70, C78, C90, </t>
  </si>
  <si>
    <t>C6, C7, C8, C19, C20, C50, C52, C61, C63, C74, C77, C79, C21, C22, C23, C24, C30, C32, C34, C37, C38, C39, C40, C41, C42, C43, C44, C45, C54, C83, C84, C85, C86, C87, C88, C89, C91, C94, C96, C97, C98, C99, C100, C101, C103, C104, C111, C112</t>
  </si>
  <si>
    <t>C46, C80, C55</t>
  </si>
  <si>
    <t>C53, C56, C73</t>
  </si>
  <si>
    <t>33 pF</t>
  </si>
  <si>
    <t>NXRT15XH103FA1B040‎</t>
  </si>
  <si>
    <t>THERMISTOR NTC 10KOHM 3380K BEAD</t>
  </si>
  <si>
    <t>On order from aliexpress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</si>
</sst>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0"/>
      <name val="Tahoma"/>
    </font>
  </fonts>
  <fills count="4">
    <fill>
      <patternFill patternType="none"/>
    </fill>
    <fill>
      <patternFill patternType="gray125"/>
    </fill>
    <fill>
      <patternFill patternType="none"/>
    </fill>
    <fill>
      <patternFill patternType="solid">
        <fgColor rgb="FFD3D3D3"/>
        <bgColor indexed="64"/>
      </patternFill>
    </fill>
  </fills>
  <borders count="8">
    <border>
      <left/>
      <right/>
      <top/>
      <bottom/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1">
    <xf numFmtId="0" fontId="0" fillId="2" borderId="0"/>
  </cellStyleXfs>
  <cellXfs count="11">
    <xf numFmtId="0" fontId="0" fillId="2" borderId="0" xfId="0"/>
    <xf numFmtId="0" fontId="0" fillId="2" borderId="4" xfId="0" quotePrefix="1" applyBorder="1"/>
    <xf numFmtId="0" fontId="0" fillId="2" borderId="4" xfId="0" applyBorder="1"/>
    <xf numFmtId="0" fontId="0" fillId="2" borderId="5" xfId="0" quotePrefix="1" applyBorder="1"/>
    <xf numFmtId="0" fontId="0" fillId="2" borderId="4" xfId="0" quotePrefix="1" applyBorder="1"/>
    <xf numFmtId="0" fontId="0" fillId="2" borderId="5" xfId="0" applyBorder="1"/>
    <xf numFmtId="0" fontId="0" fillId="2" borderId="6" xfId="0" quotePrefix="1" applyBorder="1"/>
    <xf numFmtId="0" fontId="0" fillId="2" borderId="7" xfId="0" quotePrefix="1" applyBorder="1"/>
    <xf numFmtId="0" fontId="0" fillId="3" borderId="3" xfId="0" applyFill="1" applyBorder="1"/>
    <xf numFmtId="0" fontId="0" fillId="3" borderId="2" xfId="0" applyFill="1" applyBorder="1"/>
    <xf numFmtId="0" fontId="0" fillId="3" borderId="1" xfId="0" applyFill="1" applyBorder="1"/>
  </cellXfs>
  <cellStyles count="1">
    <cellStyle name="Normal" xfId="0" builtinId="0"/>
  </cellStyles>
  <dxfs count="2">
    <dxf>
      <font>
        <color rgb="FF9C0006"/>
      </font>
      <fill>
        <patternFill>
          <bgColor rgb="FFFFC7CE"/>
        </patternFill>
      </fill>
    </dxf>
    <dxf>
      <font>
        <color rgb="FF006100"/>
      </font>
      <fill>
        <patternFill>
          <bgColor rgb="FFC6EFCE"/>
        </patternFill>
      </fill>
    </dxf>
  </dxfs>
  <tableStyles count="0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85"/>
  <sheetViews>
    <sheetView tabSelected="1" topLeftCell="C1" workbookViewId="0">
      <pane ySplit="1" topLeftCell="A56" activePane="bottomLeft" state="frozen"/>
      <selection pane="bottomLeft" activeCell="I79" sqref="I79"/>
    </sheetView>
  </sheetViews>
  <sheetFormatPr defaultColWidth="9.140625" defaultRowHeight="12.75" x14ac:dyDescent="0.2"/>
  <cols>
    <col min="1" max="1" width="20.140625" customWidth="1"/>
    <col min="2" max="2" width="63.42578125" customWidth="1"/>
    <col min="3" max="3" width="44.28515625" customWidth="1"/>
    <col min="4" max="4" width="24.85546875" customWidth="1"/>
    <col min="5" max="6" width="20.140625" customWidth="1"/>
    <col min="7" max="7" width="17" customWidth="1"/>
    <col min="9" max="9" width="15" customWidth="1"/>
    <col min="10" max="10" width="21.140625" customWidth="1"/>
    <col min="11" max="11" width="13.5703125" customWidth="1"/>
  </cols>
  <sheetData>
    <row r="1" spans="1:11" x14ac:dyDescent="0.2">
      <c r="A1" s="8" t="s">
        <v>0</v>
      </c>
      <c r="B1" s="9" t="s">
        <v>2</v>
      </c>
      <c r="C1" s="9" t="s">
        <v>3</v>
      </c>
      <c r="D1" s="9" t="s">
        <v>4</v>
      </c>
      <c r="E1" s="9" t="s">
        <v>5</v>
      </c>
      <c r="F1" s="9" t="s">
        <v>6</v>
      </c>
      <c r="G1" s="9" t="s">
        <v>7</v>
      </c>
      <c r="H1" s="10" t="s">
        <v>252</v>
      </c>
      <c r="I1" s="10" t="s">
        <v>253</v>
      </c>
      <c r="J1" s="10" t="s">
        <v>254</v>
      </c>
      <c r="K1" s="10" t="s">
        <v>256</v>
      </c>
    </row>
    <row r="2" spans="1:11" x14ac:dyDescent="0.2">
      <c r="A2" s="6" t="s">
        <v>8</v>
      </c>
      <c r="B2" s="3" t="s">
        <v>9</v>
      </c>
      <c r="C2" s="3" t="s">
        <v>10</v>
      </c>
      <c r="D2" s="3" t="s">
        <v>11</v>
      </c>
      <c r="E2" s="3" t="s">
        <v>8</v>
      </c>
      <c r="F2" s="5">
        <v>14</v>
      </c>
      <c r="G2" s="5"/>
      <c r="H2">
        <v>20</v>
      </c>
      <c r="K2">
        <f>MAX(F2-H2-I2-J2,0)</f>
        <v>0</v>
      </c>
    </row>
    <row r="3" spans="1:11" x14ac:dyDescent="0.2">
      <c r="A3" s="7" t="s">
        <v>12</v>
      </c>
      <c r="B3" s="1" t="s">
        <v>13</v>
      </c>
      <c r="C3" s="4" t="s">
        <v>258</v>
      </c>
      <c r="D3" s="1" t="s">
        <v>14</v>
      </c>
      <c r="E3" s="1" t="s">
        <v>12</v>
      </c>
      <c r="F3" s="2">
        <v>48</v>
      </c>
      <c r="G3" s="1" t="s">
        <v>20</v>
      </c>
      <c r="H3">
        <v>39</v>
      </c>
      <c r="I3">
        <v>50</v>
      </c>
      <c r="K3">
        <f t="shared" ref="K3:K64" si="0">MAX(F3-H3-I3-J3,0)</f>
        <v>0</v>
      </c>
    </row>
    <row r="4" spans="1:11" x14ac:dyDescent="0.2">
      <c r="A4" s="7" t="s">
        <v>15</v>
      </c>
      <c r="B4" s="1" t="s">
        <v>16</v>
      </c>
      <c r="C4" s="4" t="s">
        <v>257</v>
      </c>
      <c r="D4" s="1" t="s">
        <v>17</v>
      </c>
      <c r="E4" s="1" t="s">
        <v>15</v>
      </c>
      <c r="F4" s="2">
        <v>11</v>
      </c>
      <c r="G4" s="2"/>
      <c r="H4">
        <v>12</v>
      </c>
      <c r="K4">
        <f t="shared" si="0"/>
        <v>0</v>
      </c>
    </row>
    <row r="5" spans="1:11" x14ac:dyDescent="0.2">
      <c r="A5" s="7" t="s">
        <v>18</v>
      </c>
      <c r="B5" s="1" t="s">
        <v>19</v>
      </c>
      <c r="C5" s="1" t="s">
        <v>21</v>
      </c>
      <c r="D5" s="1" t="s">
        <v>17</v>
      </c>
      <c r="E5" s="1" t="s">
        <v>18</v>
      </c>
      <c r="F5" s="2">
        <v>2</v>
      </c>
      <c r="G5" s="1" t="s">
        <v>22</v>
      </c>
      <c r="H5">
        <v>8</v>
      </c>
      <c r="K5">
        <f t="shared" si="0"/>
        <v>0</v>
      </c>
    </row>
    <row r="6" spans="1:11" x14ac:dyDescent="0.2">
      <c r="A6" s="7" t="s">
        <v>18</v>
      </c>
      <c r="B6" s="1" t="s">
        <v>19</v>
      </c>
      <c r="C6" s="1" t="s">
        <v>23</v>
      </c>
      <c r="D6" s="1" t="s">
        <v>14</v>
      </c>
      <c r="E6" s="1" t="s">
        <v>18</v>
      </c>
      <c r="F6" s="2">
        <v>5</v>
      </c>
      <c r="G6" s="1" t="s">
        <v>24</v>
      </c>
      <c r="H6">
        <v>1</v>
      </c>
      <c r="I6">
        <v>10</v>
      </c>
      <c r="K6">
        <f t="shared" si="0"/>
        <v>0</v>
      </c>
    </row>
    <row r="7" spans="1:11" x14ac:dyDescent="0.2">
      <c r="A7" s="7" t="s">
        <v>18</v>
      </c>
      <c r="B7" s="1" t="s">
        <v>19</v>
      </c>
      <c r="C7" s="4" t="s">
        <v>259</v>
      </c>
      <c r="D7" s="1" t="s">
        <v>14</v>
      </c>
      <c r="E7" s="1" t="s">
        <v>18</v>
      </c>
      <c r="F7" s="2">
        <v>3</v>
      </c>
      <c r="G7" s="1" t="s">
        <v>25</v>
      </c>
      <c r="H7">
        <v>10</v>
      </c>
      <c r="K7">
        <f t="shared" si="0"/>
        <v>0</v>
      </c>
    </row>
    <row r="8" spans="1:11" x14ac:dyDescent="0.2">
      <c r="A8" s="7" t="s">
        <v>26</v>
      </c>
      <c r="B8" s="1" t="s">
        <v>27</v>
      </c>
      <c r="C8" s="1" t="s">
        <v>28</v>
      </c>
      <c r="D8" s="1" t="s">
        <v>17</v>
      </c>
      <c r="E8" s="1" t="s">
        <v>26</v>
      </c>
      <c r="F8" s="2">
        <v>9</v>
      </c>
      <c r="G8" s="2"/>
      <c r="H8">
        <v>10</v>
      </c>
      <c r="K8">
        <f t="shared" si="0"/>
        <v>0</v>
      </c>
    </row>
    <row r="9" spans="1:11" x14ac:dyDescent="0.2">
      <c r="A9" s="7" t="s">
        <v>29</v>
      </c>
      <c r="B9" s="1" t="s">
        <v>30</v>
      </c>
      <c r="C9" s="1" t="s">
        <v>31</v>
      </c>
      <c r="D9" s="1" t="s">
        <v>32</v>
      </c>
      <c r="E9" s="1" t="s">
        <v>29</v>
      </c>
      <c r="F9" s="2">
        <v>2</v>
      </c>
      <c r="G9" s="2"/>
      <c r="H9">
        <v>10</v>
      </c>
      <c r="K9">
        <f t="shared" si="0"/>
        <v>0</v>
      </c>
    </row>
    <row r="10" spans="1:11" x14ac:dyDescent="0.2">
      <c r="A10" s="7" t="s">
        <v>33</v>
      </c>
      <c r="B10" s="1" t="s">
        <v>34</v>
      </c>
      <c r="C10" s="4" t="s">
        <v>260</v>
      </c>
      <c r="D10" s="1" t="s">
        <v>14</v>
      </c>
      <c r="E10" s="1" t="s">
        <v>33</v>
      </c>
      <c r="F10" s="2">
        <v>3</v>
      </c>
      <c r="G10" s="2"/>
      <c r="H10">
        <v>6</v>
      </c>
      <c r="K10">
        <f t="shared" si="0"/>
        <v>0</v>
      </c>
    </row>
    <row r="11" spans="1:11" x14ac:dyDescent="0.2">
      <c r="A11" s="7" t="s">
        <v>1</v>
      </c>
      <c r="B11" s="1" t="s">
        <v>35</v>
      </c>
      <c r="C11" s="1" t="s">
        <v>36</v>
      </c>
      <c r="D11" s="1" t="s">
        <v>14</v>
      </c>
      <c r="E11" s="1" t="s">
        <v>12</v>
      </c>
      <c r="F11" s="2">
        <v>2</v>
      </c>
      <c r="G11" s="2" t="s">
        <v>261</v>
      </c>
      <c r="H11">
        <v>10</v>
      </c>
      <c r="K11">
        <f t="shared" si="0"/>
        <v>0</v>
      </c>
    </row>
    <row r="12" spans="1:11" x14ac:dyDescent="0.2">
      <c r="A12" s="7" t="s">
        <v>37</v>
      </c>
      <c r="B12" s="1" t="s">
        <v>38</v>
      </c>
      <c r="C12" s="1" t="s">
        <v>39</v>
      </c>
      <c r="D12" s="1" t="s">
        <v>40</v>
      </c>
      <c r="E12" s="1" t="s">
        <v>37</v>
      </c>
      <c r="F12" s="2">
        <v>2</v>
      </c>
      <c r="G12" s="2"/>
      <c r="I12">
        <v>3</v>
      </c>
      <c r="K12">
        <f t="shared" si="0"/>
        <v>0</v>
      </c>
    </row>
    <row r="13" spans="1:11" x14ac:dyDescent="0.2">
      <c r="A13" s="7" t="s">
        <v>18</v>
      </c>
      <c r="B13" s="1" t="s">
        <v>19</v>
      </c>
      <c r="C13" s="1" t="s">
        <v>41</v>
      </c>
      <c r="D13" s="1" t="s">
        <v>17</v>
      </c>
      <c r="E13" s="1" t="s">
        <v>18</v>
      </c>
      <c r="F13" s="2">
        <v>1</v>
      </c>
      <c r="G13" s="1" t="s">
        <v>42</v>
      </c>
      <c r="H13">
        <v>7</v>
      </c>
      <c r="K13">
        <f t="shared" si="0"/>
        <v>0</v>
      </c>
    </row>
    <row r="14" spans="1:11" x14ac:dyDescent="0.2">
      <c r="A14" s="7" t="s">
        <v>18</v>
      </c>
      <c r="B14" s="1" t="s">
        <v>19</v>
      </c>
      <c r="C14" s="1" t="s">
        <v>43</v>
      </c>
      <c r="D14" s="1" t="s">
        <v>17</v>
      </c>
      <c r="E14" s="1" t="s">
        <v>18</v>
      </c>
      <c r="F14" s="2">
        <v>5</v>
      </c>
      <c r="G14" s="1" t="s">
        <v>44</v>
      </c>
      <c r="H14">
        <v>10</v>
      </c>
      <c r="K14">
        <f t="shared" si="0"/>
        <v>0</v>
      </c>
    </row>
    <row r="15" spans="1:11" x14ac:dyDescent="0.2">
      <c r="A15" s="7" t="s">
        <v>18</v>
      </c>
      <c r="B15" s="1" t="s">
        <v>19</v>
      </c>
      <c r="C15" s="1" t="s">
        <v>45</v>
      </c>
      <c r="D15" s="1" t="s">
        <v>17</v>
      </c>
      <c r="E15" s="1" t="s">
        <v>18</v>
      </c>
      <c r="F15" s="2">
        <v>1</v>
      </c>
      <c r="G15" s="1" t="s">
        <v>46</v>
      </c>
      <c r="H15">
        <v>10</v>
      </c>
      <c r="K15">
        <f t="shared" si="0"/>
        <v>0</v>
      </c>
    </row>
    <row r="16" spans="1:11" x14ac:dyDescent="0.2">
      <c r="A16" s="7" t="s">
        <v>47</v>
      </c>
      <c r="B16" s="1" t="s">
        <v>48</v>
      </c>
      <c r="C16" s="1" t="s">
        <v>49</v>
      </c>
      <c r="D16" s="1" t="s">
        <v>14</v>
      </c>
      <c r="E16" s="1" t="s">
        <v>47</v>
      </c>
      <c r="F16" s="2">
        <v>3</v>
      </c>
      <c r="G16" s="2"/>
      <c r="H16">
        <v>10</v>
      </c>
      <c r="K16">
        <f t="shared" si="0"/>
        <v>0</v>
      </c>
    </row>
    <row r="17" spans="1:11" x14ac:dyDescent="0.2">
      <c r="A17" s="7" t="s">
        <v>18</v>
      </c>
      <c r="B17" s="1" t="s">
        <v>19</v>
      </c>
      <c r="C17" s="1" t="s">
        <v>50</v>
      </c>
      <c r="D17" s="1" t="s">
        <v>17</v>
      </c>
      <c r="E17" s="1" t="s">
        <v>18</v>
      </c>
      <c r="F17" s="2">
        <v>1</v>
      </c>
      <c r="G17" s="1" t="s">
        <v>25</v>
      </c>
      <c r="H17">
        <v>10</v>
      </c>
      <c r="K17">
        <f t="shared" si="0"/>
        <v>0</v>
      </c>
    </row>
    <row r="18" spans="1:11" x14ac:dyDescent="0.2">
      <c r="A18" s="7" t="s">
        <v>51</v>
      </c>
      <c r="B18" s="1" t="s">
        <v>52</v>
      </c>
      <c r="C18" s="1" t="s">
        <v>53</v>
      </c>
      <c r="D18" s="1" t="s">
        <v>51</v>
      </c>
      <c r="E18" s="1" t="s">
        <v>51</v>
      </c>
      <c r="F18" s="2">
        <v>6</v>
      </c>
      <c r="G18" s="2"/>
      <c r="H18">
        <v>6</v>
      </c>
      <c r="K18">
        <f t="shared" si="0"/>
        <v>0</v>
      </c>
    </row>
    <row r="19" spans="1:11" x14ac:dyDescent="0.2">
      <c r="A19" s="7" t="s">
        <v>54</v>
      </c>
      <c r="B19" s="1" t="s">
        <v>55</v>
      </c>
      <c r="C19" s="1" t="s">
        <v>56</v>
      </c>
      <c r="D19" s="1" t="s">
        <v>57</v>
      </c>
      <c r="E19" s="1" t="s">
        <v>54</v>
      </c>
      <c r="F19" s="2">
        <v>6</v>
      </c>
      <c r="G19" s="2"/>
      <c r="H19">
        <v>10</v>
      </c>
      <c r="K19">
        <f t="shared" si="0"/>
        <v>0</v>
      </c>
    </row>
    <row r="20" spans="1:11" x14ac:dyDescent="0.2">
      <c r="A20" s="7" t="s">
        <v>58</v>
      </c>
      <c r="B20" s="1" t="s">
        <v>59</v>
      </c>
      <c r="C20" s="1" t="s">
        <v>60</v>
      </c>
      <c r="D20" s="1" t="s">
        <v>61</v>
      </c>
      <c r="E20" s="1" t="s">
        <v>58</v>
      </c>
      <c r="F20" s="2">
        <v>1</v>
      </c>
      <c r="G20" s="2"/>
      <c r="H20">
        <v>1</v>
      </c>
      <c r="K20">
        <f t="shared" si="0"/>
        <v>0</v>
      </c>
    </row>
    <row r="21" spans="1:11" x14ac:dyDescent="0.2">
      <c r="A21" s="7" t="s">
        <v>62</v>
      </c>
      <c r="B21" s="1" t="s">
        <v>63</v>
      </c>
      <c r="C21" s="1" t="s">
        <v>64</v>
      </c>
      <c r="D21" s="1" t="s">
        <v>62</v>
      </c>
      <c r="E21" s="1" t="s">
        <v>62</v>
      </c>
      <c r="F21" s="2">
        <v>7</v>
      </c>
      <c r="G21" s="2"/>
      <c r="H21">
        <v>9</v>
      </c>
      <c r="K21">
        <f t="shared" si="0"/>
        <v>0</v>
      </c>
    </row>
    <row r="22" spans="1:11" x14ac:dyDescent="0.2">
      <c r="A22" s="7" t="s">
        <v>65</v>
      </c>
      <c r="B22" s="1" t="s">
        <v>66</v>
      </c>
      <c r="C22" s="1" t="s">
        <v>67</v>
      </c>
      <c r="D22" s="1" t="s">
        <v>65</v>
      </c>
      <c r="E22" s="1" t="s">
        <v>65</v>
      </c>
      <c r="F22" s="2">
        <v>2</v>
      </c>
      <c r="G22" s="2"/>
      <c r="H22">
        <v>2</v>
      </c>
      <c r="K22">
        <f t="shared" si="0"/>
        <v>0</v>
      </c>
    </row>
    <row r="23" spans="1:11" x14ac:dyDescent="0.2">
      <c r="A23" s="7" t="s">
        <v>68</v>
      </c>
      <c r="B23" s="1" t="s">
        <v>69</v>
      </c>
      <c r="C23" s="1" t="s">
        <v>70</v>
      </c>
      <c r="D23" s="1" t="s">
        <v>71</v>
      </c>
      <c r="E23" s="1" t="s">
        <v>68</v>
      </c>
      <c r="F23" s="2">
        <v>2</v>
      </c>
      <c r="G23" s="2"/>
      <c r="I23">
        <v>2</v>
      </c>
      <c r="K23">
        <f t="shared" si="0"/>
        <v>0</v>
      </c>
    </row>
    <row r="24" spans="1:11" x14ac:dyDescent="0.2">
      <c r="A24" s="7" t="s">
        <v>72</v>
      </c>
      <c r="B24" s="1" t="s">
        <v>73</v>
      </c>
      <c r="C24" s="1" t="s">
        <v>74</v>
      </c>
      <c r="D24" s="1" t="s">
        <v>75</v>
      </c>
      <c r="E24" s="1" t="s">
        <v>72</v>
      </c>
      <c r="F24" s="2">
        <v>1</v>
      </c>
      <c r="G24" s="2"/>
      <c r="H24">
        <v>1</v>
      </c>
      <c r="K24">
        <f t="shared" si="0"/>
        <v>0</v>
      </c>
    </row>
    <row r="25" spans="1:11" x14ac:dyDescent="0.2">
      <c r="A25" s="7" t="s">
        <v>76</v>
      </c>
      <c r="B25" s="1" t="s">
        <v>77</v>
      </c>
      <c r="C25" s="1" t="s">
        <v>78</v>
      </c>
      <c r="D25" s="1" t="s">
        <v>79</v>
      </c>
      <c r="E25" s="1" t="s">
        <v>76</v>
      </c>
      <c r="F25" s="2">
        <v>1</v>
      </c>
      <c r="G25" s="2"/>
      <c r="H25">
        <v>2</v>
      </c>
      <c r="K25">
        <f t="shared" si="0"/>
        <v>0</v>
      </c>
    </row>
    <row r="26" spans="1:11" x14ac:dyDescent="0.2">
      <c r="A26" s="7" t="s">
        <v>80</v>
      </c>
      <c r="B26" s="1" t="s">
        <v>81</v>
      </c>
      <c r="C26" s="1" t="s">
        <v>82</v>
      </c>
      <c r="D26" s="1" t="s">
        <v>83</v>
      </c>
      <c r="E26" s="1" t="s">
        <v>84</v>
      </c>
      <c r="F26" s="2">
        <v>5</v>
      </c>
      <c r="G26" s="2"/>
      <c r="H26">
        <v>25</v>
      </c>
      <c r="K26">
        <f t="shared" si="0"/>
        <v>0</v>
      </c>
    </row>
    <row r="27" spans="1:11" x14ac:dyDescent="0.2">
      <c r="A27" s="7" t="s">
        <v>85</v>
      </c>
      <c r="B27" s="1" t="s">
        <v>86</v>
      </c>
      <c r="C27" s="1" t="s">
        <v>87</v>
      </c>
      <c r="D27" s="1" t="s">
        <v>88</v>
      </c>
      <c r="E27" s="1" t="s">
        <v>85</v>
      </c>
      <c r="F27" s="2">
        <v>1</v>
      </c>
      <c r="G27" s="2"/>
      <c r="H27">
        <v>2</v>
      </c>
      <c r="K27">
        <f t="shared" si="0"/>
        <v>0</v>
      </c>
    </row>
    <row r="28" spans="1:11" x14ac:dyDescent="0.2">
      <c r="A28" s="7" t="s">
        <v>89</v>
      </c>
      <c r="B28" s="1" t="s">
        <v>90</v>
      </c>
      <c r="C28" s="1" t="s">
        <v>91</v>
      </c>
      <c r="D28" s="1" t="s">
        <v>79</v>
      </c>
      <c r="E28" s="1" t="s">
        <v>89</v>
      </c>
      <c r="F28" s="2">
        <v>1</v>
      </c>
      <c r="G28" s="2"/>
      <c r="H28">
        <v>2</v>
      </c>
      <c r="K28">
        <f t="shared" si="0"/>
        <v>0</v>
      </c>
    </row>
    <row r="29" spans="1:11" x14ac:dyDescent="0.2">
      <c r="A29" s="7" t="s">
        <v>92</v>
      </c>
      <c r="B29" s="1" t="s">
        <v>93</v>
      </c>
      <c r="C29" s="1" t="s">
        <v>94</v>
      </c>
      <c r="D29" s="1" t="s">
        <v>95</v>
      </c>
      <c r="E29" s="1" t="s">
        <v>96</v>
      </c>
      <c r="F29" s="2">
        <v>2</v>
      </c>
      <c r="G29" s="2"/>
      <c r="H29">
        <v>2</v>
      </c>
      <c r="K29">
        <f t="shared" si="0"/>
        <v>0</v>
      </c>
    </row>
    <row r="30" spans="1:11" x14ac:dyDescent="0.2">
      <c r="A30" s="7" t="s">
        <v>97</v>
      </c>
      <c r="B30" s="1" t="s">
        <v>98</v>
      </c>
      <c r="C30" s="1" t="s">
        <v>99</v>
      </c>
      <c r="D30" s="1" t="s">
        <v>100</v>
      </c>
      <c r="E30" s="1" t="s">
        <v>97</v>
      </c>
      <c r="F30" s="2">
        <v>1</v>
      </c>
      <c r="G30" s="2"/>
      <c r="H30">
        <v>1</v>
      </c>
      <c r="K30">
        <f t="shared" si="0"/>
        <v>0</v>
      </c>
    </row>
    <row r="31" spans="1:11" x14ac:dyDescent="0.2">
      <c r="A31" t="s">
        <v>262</v>
      </c>
      <c r="B31" t="s">
        <v>263</v>
      </c>
      <c r="C31" s="1" t="s">
        <v>101</v>
      </c>
      <c r="D31" s="1" t="s">
        <v>102</v>
      </c>
      <c r="E31" t="s">
        <v>262</v>
      </c>
      <c r="F31" s="2">
        <v>1</v>
      </c>
      <c r="G31" s="2"/>
      <c r="H31">
        <v>0</v>
      </c>
      <c r="I31">
        <v>3</v>
      </c>
      <c r="K31">
        <f t="shared" si="0"/>
        <v>0</v>
      </c>
    </row>
    <row r="32" spans="1:11" x14ac:dyDescent="0.2">
      <c r="A32" s="7" t="s">
        <v>103</v>
      </c>
      <c r="B32" s="1" t="s">
        <v>104</v>
      </c>
      <c r="C32" s="1" t="s">
        <v>105</v>
      </c>
      <c r="D32" s="1" t="s">
        <v>106</v>
      </c>
      <c r="E32" s="1" t="s">
        <v>103</v>
      </c>
      <c r="F32" s="2">
        <v>4</v>
      </c>
      <c r="G32" s="2"/>
      <c r="H32">
        <v>9</v>
      </c>
      <c r="K32">
        <f t="shared" si="0"/>
        <v>0</v>
      </c>
    </row>
    <row r="33" spans="1:11" x14ac:dyDescent="0.2">
      <c r="A33" s="7" t="s">
        <v>107</v>
      </c>
      <c r="B33" s="1" t="s">
        <v>108</v>
      </c>
      <c r="C33" s="1" t="s">
        <v>109</v>
      </c>
      <c r="D33" s="1" t="s">
        <v>107</v>
      </c>
      <c r="E33" s="1" t="s">
        <v>107</v>
      </c>
      <c r="F33" s="2">
        <v>1</v>
      </c>
      <c r="G33" s="2"/>
      <c r="I33">
        <v>5</v>
      </c>
      <c r="K33">
        <f t="shared" si="0"/>
        <v>0</v>
      </c>
    </row>
    <row r="34" spans="1:11" x14ac:dyDescent="0.2">
      <c r="A34" s="7" t="s">
        <v>110</v>
      </c>
      <c r="B34" s="1" t="s">
        <v>111</v>
      </c>
      <c r="C34" s="1" t="s">
        <v>112</v>
      </c>
      <c r="D34" s="1" t="s">
        <v>110</v>
      </c>
      <c r="E34" s="1" t="s">
        <v>110</v>
      </c>
      <c r="F34" s="2">
        <v>1</v>
      </c>
      <c r="G34" s="2"/>
      <c r="I34">
        <v>1</v>
      </c>
      <c r="K34">
        <f t="shared" si="0"/>
        <v>0</v>
      </c>
    </row>
    <row r="35" spans="1:11" x14ac:dyDescent="0.2">
      <c r="A35" s="7" t="s">
        <v>113</v>
      </c>
      <c r="B35" s="1" t="s">
        <v>114</v>
      </c>
      <c r="C35" s="1" t="s">
        <v>115</v>
      </c>
      <c r="D35" s="1" t="s">
        <v>116</v>
      </c>
      <c r="E35" s="1" t="s">
        <v>113</v>
      </c>
      <c r="F35" s="2">
        <v>2</v>
      </c>
      <c r="G35" s="2"/>
      <c r="I35">
        <v>4</v>
      </c>
      <c r="K35">
        <f t="shared" si="0"/>
        <v>0</v>
      </c>
    </row>
    <row r="36" spans="1:11" x14ac:dyDescent="0.2">
      <c r="A36" s="7" t="s">
        <v>117</v>
      </c>
      <c r="B36" s="1" t="s">
        <v>118</v>
      </c>
      <c r="C36" s="1" t="s">
        <v>119</v>
      </c>
      <c r="D36" s="1" t="s">
        <v>120</v>
      </c>
      <c r="E36" s="1" t="s">
        <v>117</v>
      </c>
      <c r="F36" s="2">
        <v>4</v>
      </c>
      <c r="G36" s="2"/>
      <c r="H36">
        <v>5</v>
      </c>
      <c r="K36">
        <f t="shared" si="0"/>
        <v>0</v>
      </c>
    </row>
    <row r="37" spans="1:11" x14ac:dyDescent="0.2">
      <c r="A37" s="7" t="s">
        <v>121</v>
      </c>
      <c r="B37" s="1" t="s">
        <v>122</v>
      </c>
      <c r="C37" s="1" t="s">
        <v>123</v>
      </c>
      <c r="D37" s="1" t="s">
        <v>102</v>
      </c>
      <c r="E37" s="1" t="s">
        <v>121</v>
      </c>
      <c r="F37" s="2">
        <v>2</v>
      </c>
      <c r="G37" s="1" t="s">
        <v>124</v>
      </c>
      <c r="H37">
        <v>3</v>
      </c>
      <c r="K37">
        <f t="shared" si="0"/>
        <v>0</v>
      </c>
    </row>
    <row r="38" spans="1:11" x14ac:dyDescent="0.2">
      <c r="A38" s="7" t="s">
        <v>125</v>
      </c>
      <c r="B38" s="1" t="s">
        <v>126</v>
      </c>
      <c r="C38" s="1" t="s">
        <v>127</v>
      </c>
      <c r="D38" s="1" t="s">
        <v>100</v>
      </c>
      <c r="E38" s="1" t="s">
        <v>125</v>
      </c>
      <c r="F38" s="2">
        <v>15</v>
      </c>
      <c r="G38" s="1" t="s">
        <v>128</v>
      </c>
      <c r="H38">
        <v>5</v>
      </c>
      <c r="I38">
        <v>20</v>
      </c>
      <c r="K38">
        <f t="shared" si="0"/>
        <v>0</v>
      </c>
    </row>
    <row r="39" spans="1:11" x14ac:dyDescent="0.2">
      <c r="A39" s="7" t="s">
        <v>125</v>
      </c>
      <c r="B39" s="1" t="s">
        <v>126</v>
      </c>
      <c r="C39" s="1" t="s">
        <v>129</v>
      </c>
      <c r="D39" s="1" t="s">
        <v>100</v>
      </c>
      <c r="E39" s="1" t="s">
        <v>125</v>
      </c>
      <c r="F39" s="2">
        <v>10</v>
      </c>
      <c r="G39" s="1" t="s">
        <v>130</v>
      </c>
      <c r="I39">
        <v>10</v>
      </c>
      <c r="K39">
        <f t="shared" si="0"/>
        <v>0</v>
      </c>
    </row>
    <row r="40" spans="1:11" x14ac:dyDescent="0.2">
      <c r="A40" s="7" t="s">
        <v>125</v>
      </c>
      <c r="B40" s="1" t="s">
        <v>126</v>
      </c>
      <c r="C40" s="1" t="s">
        <v>131</v>
      </c>
      <c r="D40" s="1" t="s">
        <v>100</v>
      </c>
      <c r="E40" s="1" t="s">
        <v>125</v>
      </c>
      <c r="F40" s="2">
        <v>7</v>
      </c>
      <c r="G40" s="1" t="s">
        <v>132</v>
      </c>
      <c r="H40">
        <v>10</v>
      </c>
      <c r="K40">
        <f t="shared" si="0"/>
        <v>0</v>
      </c>
    </row>
    <row r="41" spans="1:11" x14ac:dyDescent="0.2">
      <c r="A41" s="7" t="s">
        <v>125</v>
      </c>
      <c r="B41" s="1" t="s">
        <v>126</v>
      </c>
      <c r="C41" s="1" t="s">
        <v>133</v>
      </c>
      <c r="D41" s="1" t="s">
        <v>100</v>
      </c>
      <c r="E41" s="1" t="s">
        <v>125</v>
      </c>
      <c r="F41" s="2">
        <v>3</v>
      </c>
      <c r="G41" s="1" t="s">
        <v>134</v>
      </c>
      <c r="H41">
        <v>10</v>
      </c>
      <c r="K41">
        <f t="shared" si="0"/>
        <v>0</v>
      </c>
    </row>
    <row r="42" spans="1:11" x14ac:dyDescent="0.2">
      <c r="A42" s="7" t="s">
        <v>125</v>
      </c>
      <c r="B42" s="1" t="s">
        <v>126</v>
      </c>
      <c r="C42" s="1" t="s">
        <v>135</v>
      </c>
      <c r="D42" s="1" t="s">
        <v>100</v>
      </c>
      <c r="E42" s="1" t="s">
        <v>125</v>
      </c>
      <c r="F42" s="2">
        <v>2</v>
      </c>
      <c r="G42" s="1" t="s">
        <v>136</v>
      </c>
      <c r="H42">
        <v>10</v>
      </c>
      <c r="K42">
        <f t="shared" si="0"/>
        <v>0</v>
      </c>
    </row>
    <row r="43" spans="1:11" x14ac:dyDescent="0.2">
      <c r="A43" s="7" t="s">
        <v>125</v>
      </c>
      <c r="B43" s="1" t="s">
        <v>126</v>
      </c>
      <c r="C43" s="1" t="s">
        <v>137</v>
      </c>
      <c r="D43" s="1" t="s">
        <v>100</v>
      </c>
      <c r="E43" s="1" t="s">
        <v>125</v>
      </c>
      <c r="F43" s="2">
        <v>1</v>
      </c>
      <c r="G43" s="1" t="s">
        <v>138</v>
      </c>
      <c r="H43">
        <v>10</v>
      </c>
      <c r="K43">
        <f t="shared" si="0"/>
        <v>0</v>
      </c>
    </row>
    <row r="44" spans="1:11" x14ac:dyDescent="0.2">
      <c r="A44" s="7" t="s">
        <v>125</v>
      </c>
      <c r="B44" s="1" t="s">
        <v>126</v>
      </c>
      <c r="C44" s="1" t="s">
        <v>139</v>
      </c>
      <c r="D44" s="1" t="s">
        <v>100</v>
      </c>
      <c r="E44" s="1" t="s">
        <v>125</v>
      </c>
      <c r="F44" s="2">
        <v>2</v>
      </c>
      <c r="G44" s="1" t="s">
        <v>140</v>
      </c>
      <c r="H44">
        <v>10</v>
      </c>
      <c r="K44">
        <f t="shared" si="0"/>
        <v>0</v>
      </c>
    </row>
    <row r="45" spans="1:11" x14ac:dyDescent="0.2">
      <c r="A45" s="7" t="s">
        <v>125</v>
      </c>
      <c r="B45" s="1" t="s">
        <v>126</v>
      </c>
      <c r="C45" s="1" t="s">
        <v>141</v>
      </c>
      <c r="D45" s="1" t="s">
        <v>100</v>
      </c>
      <c r="E45" s="1" t="s">
        <v>125</v>
      </c>
      <c r="F45" s="2">
        <v>1</v>
      </c>
      <c r="G45" s="1" t="s">
        <v>142</v>
      </c>
      <c r="H45">
        <v>10</v>
      </c>
      <c r="K45">
        <f t="shared" si="0"/>
        <v>0</v>
      </c>
    </row>
    <row r="46" spans="1:11" x14ac:dyDescent="0.2">
      <c r="A46" s="7" t="s">
        <v>125</v>
      </c>
      <c r="B46" s="1" t="s">
        <v>126</v>
      </c>
      <c r="C46" s="1" t="s">
        <v>143</v>
      </c>
      <c r="D46" s="1" t="s">
        <v>100</v>
      </c>
      <c r="E46" s="1" t="s">
        <v>125</v>
      </c>
      <c r="F46" s="2">
        <v>2</v>
      </c>
      <c r="G46" s="1" t="s">
        <v>144</v>
      </c>
      <c r="H46">
        <v>9</v>
      </c>
      <c r="K46">
        <f t="shared" si="0"/>
        <v>0</v>
      </c>
    </row>
    <row r="47" spans="1:11" x14ac:dyDescent="0.2">
      <c r="A47" s="7" t="s">
        <v>125</v>
      </c>
      <c r="B47" s="1" t="s">
        <v>126</v>
      </c>
      <c r="C47" s="1" t="s">
        <v>145</v>
      </c>
      <c r="D47" s="1" t="s">
        <v>100</v>
      </c>
      <c r="E47" s="1" t="s">
        <v>125</v>
      </c>
      <c r="F47" s="2">
        <v>3</v>
      </c>
      <c r="G47" s="1" t="s">
        <v>146</v>
      </c>
      <c r="H47">
        <v>7</v>
      </c>
      <c r="K47">
        <f t="shared" si="0"/>
        <v>0</v>
      </c>
    </row>
    <row r="48" spans="1:11" x14ac:dyDescent="0.2">
      <c r="A48" s="7" t="s">
        <v>125</v>
      </c>
      <c r="B48" s="1" t="s">
        <v>126</v>
      </c>
      <c r="C48" s="1" t="s">
        <v>147</v>
      </c>
      <c r="D48" s="1" t="s">
        <v>100</v>
      </c>
      <c r="E48" s="1" t="s">
        <v>125</v>
      </c>
      <c r="F48" s="2">
        <v>2</v>
      </c>
      <c r="G48" s="1" t="s">
        <v>148</v>
      </c>
      <c r="H48">
        <v>10</v>
      </c>
      <c r="K48">
        <f t="shared" si="0"/>
        <v>0</v>
      </c>
    </row>
    <row r="49" spans="1:11" x14ac:dyDescent="0.2">
      <c r="A49" s="7" t="s">
        <v>125</v>
      </c>
      <c r="B49" s="1" t="s">
        <v>126</v>
      </c>
      <c r="C49" s="1" t="s">
        <v>149</v>
      </c>
      <c r="D49" s="1" t="s">
        <v>100</v>
      </c>
      <c r="E49" s="1" t="s">
        <v>125</v>
      </c>
      <c r="F49" s="2">
        <v>1</v>
      </c>
      <c r="G49" s="1" t="s">
        <v>150</v>
      </c>
      <c r="H49">
        <v>1</v>
      </c>
      <c r="K49">
        <f t="shared" si="0"/>
        <v>0</v>
      </c>
    </row>
    <row r="50" spans="1:11" x14ac:dyDescent="0.2">
      <c r="A50" s="7" t="s">
        <v>125</v>
      </c>
      <c r="B50" s="1" t="s">
        <v>126</v>
      </c>
      <c r="C50" s="1" t="s">
        <v>151</v>
      </c>
      <c r="D50" s="1" t="s">
        <v>100</v>
      </c>
      <c r="E50" s="1" t="s">
        <v>125</v>
      </c>
      <c r="F50" s="2">
        <v>9</v>
      </c>
      <c r="G50" s="1" t="s">
        <v>152</v>
      </c>
      <c r="I50">
        <v>20</v>
      </c>
      <c r="K50">
        <f t="shared" si="0"/>
        <v>0</v>
      </c>
    </row>
    <row r="51" spans="1:11" x14ac:dyDescent="0.2">
      <c r="A51" s="7" t="s">
        <v>125</v>
      </c>
      <c r="B51" s="1" t="s">
        <v>126</v>
      </c>
      <c r="C51" s="1" t="s">
        <v>153</v>
      </c>
      <c r="D51" s="1" t="s">
        <v>100</v>
      </c>
      <c r="E51" s="1" t="s">
        <v>125</v>
      </c>
      <c r="F51" s="2">
        <v>1</v>
      </c>
      <c r="G51" s="1" t="s">
        <v>154</v>
      </c>
      <c r="H51">
        <v>1</v>
      </c>
      <c r="K51">
        <f t="shared" si="0"/>
        <v>0</v>
      </c>
    </row>
    <row r="52" spans="1:11" x14ac:dyDescent="0.2">
      <c r="A52" s="7" t="s">
        <v>125</v>
      </c>
      <c r="B52" s="1" t="s">
        <v>126</v>
      </c>
      <c r="C52" s="1" t="s">
        <v>155</v>
      </c>
      <c r="D52" s="1" t="s">
        <v>100</v>
      </c>
      <c r="E52" s="1" t="s">
        <v>125</v>
      </c>
      <c r="F52" s="2">
        <v>1</v>
      </c>
      <c r="G52" s="1" t="s">
        <v>156</v>
      </c>
      <c r="H52">
        <v>1</v>
      </c>
      <c r="K52">
        <f t="shared" si="0"/>
        <v>0</v>
      </c>
    </row>
    <row r="53" spans="1:11" x14ac:dyDescent="0.2">
      <c r="A53" s="7" t="s">
        <v>125</v>
      </c>
      <c r="B53" s="1" t="s">
        <v>126</v>
      </c>
      <c r="C53" s="1" t="s">
        <v>157</v>
      </c>
      <c r="D53" s="1" t="s">
        <v>102</v>
      </c>
      <c r="E53" s="1" t="s">
        <v>125</v>
      </c>
      <c r="F53" s="2">
        <v>2</v>
      </c>
      <c r="G53" s="1" t="s">
        <v>158</v>
      </c>
      <c r="H53">
        <v>9</v>
      </c>
      <c r="K53">
        <f t="shared" si="0"/>
        <v>0</v>
      </c>
    </row>
    <row r="54" spans="1:11" x14ac:dyDescent="0.2">
      <c r="A54" s="7" t="s">
        <v>125</v>
      </c>
      <c r="B54" s="1" t="s">
        <v>126</v>
      </c>
      <c r="C54" s="1" t="s">
        <v>159</v>
      </c>
      <c r="D54" s="1" t="s">
        <v>100</v>
      </c>
      <c r="E54" s="1" t="s">
        <v>125</v>
      </c>
      <c r="F54" s="2">
        <v>1</v>
      </c>
      <c r="G54" s="1" t="s">
        <v>160</v>
      </c>
      <c r="H54">
        <v>10</v>
      </c>
      <c r="K54">
        <f t="shared" si="0"/>
        <v>0</v>
      </c>
    </row>
    <row r="55" spans="1:11" x14ac:dyDescent="0.2">
      <c r="A55" s="7" t="s">
        <v>125</v>
      </c>
      <c r="B55" s="1" t="s">
        <v>126</v>
      </c>
      <c r="C55" s="1" t="s">
        <v>161</v>
      </c>
      <c r="D55" s="1" t="s">
        <v>100</v>
      </c>
      <c r="E55" s="1" t="s">
        <v>125</v>
      </c>
      <c r="F55" s="2">
        <v>8</v>
      </c>
      <c r="G55" s="1" t="s">
        <v>162</v>
      </c>
      <c r="H55">
        <v>8</v>
      </c>
      <c r="K55">
        <f t="shared" si="0"/>
        <v>0</v>
      </c>
    </row>
    <row r="56" spans="1:11" x14ac:dyDescent="0.2">
      <c r="A56" s="7" t="s">
        <v>163</v>
      </c>
      <c r="B56" s="1" t="s">
        <v>164</v>
      </c>
      <c r="C56" s="1" t="s">
        <v>165</v>
      </c>
      <c r="D56" s="1" t="s">
        <v>166</v>
      </c>
      <c r="E56" s="1" t="s">
        <v>163</v>
      </c>
      <c r="F56" s="2">
        <v>4</v>
      </c>
      <c r="G56" s="2"/>
      <c r="H56">
        <v>4</v>
      </c>
      <c r="K56">
        <f t="shared" si="0"/>
        <v>0</v>
      </c>
    </row>
    <row r="57" spans="1:11" x14ac:dyDescent="0.2">
      <c r="A57" s="7" t="s">
        <v>125</v>
      </c>
      <c r="B57" s="1" t="s">
        <v>126</v>
      </c>
      <c r="C57" s="1" t="s">
        <v>167</v>
      </c>
      <c r="D57" s="1" t="s">
        <v>100</v>
      </c>
      <c r="E57" s="1" t="s">
        <v>125</v>
      </c>
      <c r="F57" s="2">
        <v>1</v>
      </c>
      <c r="G57" s="1" t="s">
        <v>168</v>
      </c>
      <c r="H57">
        <v>9</v>
      </c>
      <c r="K57">
        <f t="shared" si="0"/>
        <v>0</v>
      </c>
    </row>
    <row r="58" spans="1:11" x14ac:dyDescent="0.2">
      <c r="A58" s="7" t="s">
        <v>125</v>
      </c>
      <c r="B58" s="1" t="s">
        <v>126</v>
      </c>
      <c r="C58" s="1" t="s">
        <v>169</v>
      </c>
      <c r="D58" s="1" t="s">
        <v>100</v>
      </c>
      <c r="E58" s="1" t="s">
        <v>125</v>
      </c>
      <c r="F58" s="2">
        <v>1</v>
      </c>
      <c r="G58" s="1" t="s">
        <v>170</v>
      </c>
      <c r="H58">
        <v>1</v>
      </c>
      <c r="K58">
        <f t="shared" si="0"/>
        <v>0</v>
      </c>
    </row>
    <row r="59" spans="1:11" x14ac:dyDescent="0.2">
      <c r="A59" s="7" t="s">
        <v>125</v>
      </c>
      <c r="B59" s="1" t="s">
        <v>126</v>
      </c>
      <c r="C59" s="1" t="s">
        <v>171</v>
      </c>
      <c r="D59" s="1" t="s">
        <v>100</v>
      </c>
      <c r="E59" s="1" t="s">
        <v>125</v>
      </c>
      <c r="F59" s="2">
        <v>1</v>
      </c>
      <c r="G59" s="1" t="s">
        <v>172</v>
      </c>
      <c r="H59">
        <v>1</v>
      </c>
      <c r="K59">
        <f t="shared" si="0"/>
        <v>0</v>
      </c>
    </row>
    <row r="60" spans="1:11" x14ac:dyDescent="0.2">
      <c r="A60" s="7" t="s">
        <v>125</v>
      </c>
      <c r="B60" s="1" t="s">
        <v>126</v>
      </c>
      <c r="C60" s="1" t="s">
        <v>173</v>
      </c>
      <c r="D60" s="1" t="s">
        <v>100</v>
      </c>
      <c r="E60" s="1" t="s">
        <v>125</v>
      </c>
      <c r="F60" s="2">
        <v>2</v>
      </c>
      <c r="G60" s="1" t="s">
        <v>174</v>
      </c>
      <c r="H60">
        <v>9</v>
      </c>
      <c r="K60">
        <f t="shared" si="0"/>
        <v>0</v>
      </c>
    </row>
    <row r="61" spans="1:11" x14ac:dyDescent="0.2">
      <c r="A61" s="7" t="s">
        <v>125</v>
      </c>
      <c r="B61" s="1" t="s">
        <v>126</v>
      </c>
      <c r="C61" s="1" t="s">
        <v>175</v>
      </c>
      <c r="D61" s="1" t="s">
        <v>100</v>
      </c>
      <c r="E61" s="1" t="s">
        <v>125</v>
      </c>
      <c r="F61" s="2">
        <v>1</v>
      </c>
      <c r="G61" s="1" t="s">
        <v>176</v>
      </c>
      <c r="H61">
        <v>10</v>
      </c>
      <c r="K61">
        <f t="shared" si="0"/>
        <v>0</v>
      </c>
    </row>
    <row r="62" spans="1:11" x14ac:dyDescent="0.2">
      <c r="A62" s="7" t="s">
        <v>125</v>
      </c>
      <c r="B62" s="1" t="s">
        <v>126</v>
      </c>
      <c r="C62" s="1" t="s">
        <v>177</v>
      </c>
      <c r="D62" s="1" t="s">
        <v>100</v>
      </c>
      <c r="E62" s="1" t="s">
        <v>125</v>
      </c>
      <c r="F62" s="2">
        <v>8</v>
      </c>
      <c r="G62" s="1" t="s">
        <v>178</v>
      </c>
      <c r="I62">
        <v>10</v>
      </c>
      <c r="K62">
        <f t="shared" si="0"/>
        <v>0</v>
      </c>
    </row>
    <row r="63" spans="1:11" x14ac:dyDescent="0.2">
      <c r="A63" s="7" t="s">
        <v>125</v>
      </c>
      <c r="B63" s="1" t="s">
        <v>126</v>
      </c>
      <c r="C63" s="1" t="s">
        <v>179</v>
      </c>
      <c r="D63" s="1" t="s">
        <v>100</v>
      </c>
      <c r="E63" s="1" t="s">
        <v>125</v>
      </c>
      <c r="F63" s="2">
        <v>1</v>
      </c>
      <c r="G63" s="1" t="s">
        <v>180</v>
      </c>
      <c r="H63">
        <v>8</v>
      </c>
      <c r="K63">
        <f t="shared" si="0"/>
        <v>0</v>
      </c>
    </row>
    <row r="64" spans="1:11" x14ac:dyDescent="0.2">
      <c r="A64" s="7" t="s">
        <v>125</v>
      </c>
      <c r="B64" s="1" t="s">
        <v>126</v>
      </c>
      <c r="C64" s="1" t="s">
        <v>181</v>
      </c>
      <c r="D64" s="1" t="s">
        <v>100</v>
      </c>
      <c r="E64" s="1" t="s">
        <v>125</v>
      </c>
      <c r="F64" s="2">
        <v>2</v>
      </c>
      <c r="G64" s="1" t="s">
        <v>182</v>
      </c>
      <c r="H64">
        <v>10</v>
      </c>
      <c r="K64">
        <f t="shared" si="0"/>
        <v>0</v>
      </c>
    </row>
    <row r="65" spans="1:12" x14ac:dyDescent="0.2">
      <c r="A65" s="7" t="s">
        <v>125</v>
      </c>
      <c r="B65" s="1" t="s">
        <v>126</v>
      </c>
      <c r="C65" s="1" t="s">
        <v>183</v>
      </c>
      <c r="D65" s="1" t="s">
        <v>102</v>
      </c>
      <c r="E65" s="1" t="s">
        <v>125</v>
      </c>
      <c r="F65" s="2">
        <v>1</v>
      </c>
      <c r="G65" s="1" t="s">
        <v>130</v>
      </c>
      <c r="H65">
        <v>10</v>
      </c>
      <c r="K65">
        <f t="shared" ref="K65:K83" si="1">MAX(F65-H65-I65-J65,0)</f>
        <v>0</v>
      </c>
    </row>
    <row r="66" spans="1:12" x14ac:dyDescent="0.2">
      <c r="A66" s="7" t="s">
        <v>125</v>
      </c>
      <c r="B66" s="1" t="s">
        <v>126</v>
      </c>
      <c r="C66" s="1" t="s">
        <v>184</v>
      </c>
      <c r="D66" s="1" t="s">
        <v>100</v>
      </c>
      <c r="E66" s="1" t="s">
        <v>125</v>
      </c>
      <c r="F66" s="2">
        <v>1</v>
      </c>
      <c r="G66" s="1" t="s">
        <v>185</v>
      </c>
      <c r="H66">
        <v>8</v>
      </c>
      <c r="K66">
        <f t="shared" si="1"/>
        <v>0</v>
      </c>
    </row>
    <row r="67" spans="1:12" x14ac:dyDescent="0.2">
      <c r="A67" s="7" t="s">
        <v>186</v>
      </c>
      <c r="B67" s="1" t="s">
        <v>187</v>
      </c>
      <c r="C67" s="1" t="s">
        <v>188</v>
      </c>
      <c r="D67" s="1" t="s">
        <v>189</v>
      </c>
      <c r="E67" s="1" t="s">
        <v>186</v>
      </c>
      <c r="F67" s="2">
        <v>1</v>
      </c>
      <c r="G67" s="2"/>
      <c r="I67">
        <v>1</v>
      </c>
      <c r="K67">
        <f t="shared" si="1"/>
        <v>0</v>
      </c>
    </row>
    <row r="68" spans="1:12" x14ac:dyDescent="0.2">
      <c r="A68" s="7" t="s">
        <v>190</v>
      </c>
      <c r="B68" s="1" t="s">
        <v>1</v>
      </c>
      <c r="C68" s="1" t="s">
        <v>191</v>
      </c>
      <c r="D68" s="1" t="s">
        <v>192</v>
      </c>
      <c r="E68" s="1" t="s">
        <v>190</v>
      </c>
      <c r="F68" s="2">
        <v>9</v>
      </c>
      <c r="G68" s="2"/>
      <c r="H68">
        <v>9</v>
      </c>
      <c r="K68">
        <f t="shared" si="1"/>
        <v>0</v>
      </c>
    </row>
    <row r="69" spans="1:12" x14ac:dyDescent="0.2">
      <c r="A69" s="7" t="s">
        <v>193</v>
      </c>
      <c r="B69" s="1" t="s">
        <v>194</v>
      </c>
      <c r="C69" s="1" t="s">
        <v>195</v>
      </c>
      <c r="D69" s="1" t="s">
        <v>196</v>
      </c>
      <c r="E69" s="1" t="s">
        <v>193</v>
      </c>
      <c r="F69" s="2">
        <v>4</v>
      </c>
      <c r="G69" s="2"/>
      <c r="H69">
        <v>5</v>
      </c>
      <c r="K69">
        <f t="shared" si="1"/>
        <v>0</v>
      </c>
    </row>
    <row r="70" spans="1:12" x14ac:dyDescent="0.2">
      <c r="A70" s="7" t="s">
        <v>197</v>
      </c>
      <c r="B70" s="1" t="s">
        <v>198</v>
      </c>
      <c r="C70" s="1" t="s">
        <v>199</v>
      </c>
      <c r="D70" s="1" t="s">
        <v>200</v>
      </c>
      <c r="E70" s="1" t="s">
        <v>197</v>
      </c>
      <c r="F70" s="2">
        <v>2</v>
      </c>
      <c r="G70" s="2"/>
      <c r="H70">
        <v>3</v>
      </c>
      <c r="K70">
        <f t="shared" si="1"/>
        <v>0</v>
      </c>
    </row>
    <row r="71" spans="1:12" x14ac:dyDescent="0.2">
      <c r="A71" s="7" t="s">
        <v>201</v>
      </c>
      <c r="B71" s="1" t="s">
        <v>202</v>
      </c>
      <c r="C71" s="1" t="s">
        <v>203</v>
      </c>
      <c r="D71" s="1" t="s">
        <v>204</v>
      </c>
      <c r="E71" s="1" t="s">
        <v>201</v>
      </c>
      <c r="F71" s="2">
        <v>4</v>
      </c>
      <c r="G71" s="2"/>
      <c r="H71">
        <v>6</v>
      </c>
      <c r="K71">
        <f t="shared" si="1"/>
        <v>0</v>
      </c>
    </row>
    <row r="72" spans="1:12" x14ac:dyDescent="0.2">
      <c r="A72" s="7" t="s">
        <v>205</v>
      </c>
      <c r="B72" s="1" t="s">
        <v>206</v>
      </c>
      <c r="C72" s="1" t="s">
        <v>207</v>
      </c>
      <c r="D72" s="1" t="s">
        <v>208</v>
      </c>
      <c r="E72" s="1" t="s">
        <v>205</v>
      </c>
      <c r="F72" s="2">
        <v>1</v>
      </c>
      <c r="G72" s="2"/>
      <c r="H72">
        <v>4</v>
      </c>
      <c r="K72">
        <f t="shared" si="1"/>
        <v>0</v>
      </c>
    </row>
    <row r="73" spans="1:12" x14ac:dyDescent="0.2">
      <c r="A73" s="7" t="s">
        <v>209</v>
      </c>
      <c r="B73" s="1" t="s">
        <v>210</v>
      </c>
      <c r="C73" s="1" t="s">
        <v>211</v>
      </c>
      <c r="D73" s="1" t="s">
        <v>212</v>
      </c>
      <c r="E73" s="1" t="s">
        <v>209</v>
      </c>
      <c r="F73" s="2">
        <v>8</v>
      </c>
      <c r="G73" s="2"/>
      <c r="I73">
        <v>10</v>
      </c>
      <c r="K73">
        <f t="shared" si="1"/>
        <v>0</v>
      </c>
      <c r="L73" t="s">
        <v>264</v>
      </c>
    </row>
    <row r="74" spans="1:12" x14ac:dyDescent="0.2">
      <c r="A74" s="7" t="s">
        <v>213</v>
      </c>
      <c r="B74" s="1" t="s">
        <v>214</v>
      </c>
      <c r="C74" s="1" t="s">
        <v>215</v>
      </c>
      <c r="D74" s="1" t="s">
        <v>212</v>
      </c>
      <c r="E74" s="1" t="s">
        <v>213</v>
      </c>
      <c r="F74" s="2">
        <v>5</v>
      </c>
      <c r="G74" s="2"/>
      <c r="H74">
        <v>10</v>
      </c>
      <c r="K74">
        <f t="shared" si="1"/>
        <v>0</v>
      </c>
    </row>
    <row r="75" spans="1:12" x14ac:dyDescent="0.2">
      <c r="A75" s="7" t="s">
        <v>216</v>
      </c>
      <c r="B75" s="1" t="s">
        <v>217</v>
      </c>
      <c r="C75" s="1" t="s">
        <v>218</v>
      </c>
      <c r="D75" s="1" t="s">
        <v>219</v>
      </c>
      <c r="E75" s="1" t="s">
        <v>216</v>
      </c>
      <c r="F75" s="2">
        <v>2</v>
      </c>
      <c r="G75" s="2"/>
      <c r="H75">
        <v>4</v>
      </c>
      <c r="K75">
        <f t="shared" si="1"/>
        <v>0</v>
      </c>
    </row>
    <row r="76" spans="1:12" x14ac:dyDescent="0.2">
      <c r="A76" s="7" t="s">
        <v>220</v>
      </c>
      <c r="B76" s="1" t="s">
        <v>221</v>
      </c>
      <c r="C76" s="1" t="s">
        <v>222</v>
      </c>
      <c r="D76" s="1" t="s">
        <v>223</v>
      </c>
      <c r="E76" s="1" t="s">
        <v>220</v>
      </c>
      <c r="F76" s="2">
        <v>1</v>
      </c>
      <c r="G76" s="2"/>
      <c r="H76">
        <v>2</v>
      </c>
      <c r="K76">
        <f t="shared" si="1"/>
        <v>0</v>
      </c>
    </row>
    <row r="77" spans="1:12" x14ac:dyDescent="0.2">
      <c r="A77" s="7" t="s">
        <v>224</v>
      </c>
      <c r="B77" s="1" t="s">
        <v>225</v>
      </c>
      <c r="C77" s="1" t="s">
        <v>226</v>
      </c>
      <c r="D77" s="1" t="s">
        <v>227</v>
      </c>
      <c r="E77" s="1" t="s">
        <v>224</v>
      </c>
      <c r="F77" s="2">
        <v>1</v>
      </c>
      <c r="G77" s="2"/>
      <c r="H77">
        <v>1</v>
      </c>
      <c r="K77">
        <f t="shared" si="1"/>
        <v>0</v>
      </c>
    </row>
    <row r="78" spans="1:12" x14ac:dyDescent="0.2">
      <c r="A78" s="7" t="s">
        <v>228</v>
      </c>
      <c r="B78" s="1" t="s">
        <v>229</v>
      </c>
      <c r="C78" s="1" t="s">
        <v>230</v>
      </c>
      <c r="D78" s="1" t="s">
        <v>231</v>
      </c>
      <c r="E78" s="1" t="s">
        <v>228</v>
      </c>
      <c r="F78" s="2">
        <v>1</v>
      </c>
      <c r="G78" s="2"/>
      <c r="H78">
        <v>2</v>
      </c>
      <c r="K78">
        <f t="shared" si="1"/>
        <v>0</v>
      </c>
    </row>
    <row r="79" spans="1:12" x14ac:dyDescent="0.2">
      <c r="A79" s="7" t="s">
        <v>232</v>
      </c>
      <c r="B79" s="1" t="s">
        <v>233</v>
      </c>
      <c r="C79" s="1" t="s">
        <v>234</v>
      </c>
      <c r="D79" s="1" t="s">
        <v>235</v>
      </c>
      <c r="E79" s="1" t="s">
        <v>232</v>
      </c>
      <c r="F79" s="2">
        <v>3</v>
      </c>
      <c r="G79" s="2"/>
      <c r="H79">
        <v>2</v>
      </c>
      <c r="K79">
        <f t="shared" si="1"/>
        <v>1</v>
      </c>
      <c r="L79" t="s">
        <v>264</v>
      </c>
    </row>
    <row r="80" spans="1:12" x14ac:dyDescent="0.2">
      <c r="A80" s="7" t="s">
        <v>236</v>
      </c>
      <c r="B80" s="1" t="s">
        <v>237</v>
      </c>
      <c r="C80" s="1" t="s">
        <v>238</v>
      </c>
      <c r="D80" s="1" t="s">
        <v>239</v>
      </c>
      <c r="E80" s="1" t="s">
        <v>236</v>
      </c>
      <c r="F80" s="2">
        <v>1</v>
      </c>
      <c r="G80" s="2"/>
      <c r="I80">
        <v>2</v>
      </c>
      <c r="K80">
        <f t="shared" si="1"/>
        <v>0</v>
      </c>
    </row>
    <row r="81" spans="1:11" x14ac:dyDescent="0.2">
      <c r="A81" s="7" t="s">
        <v>240</v>
      </c>
      <c r="B81" s="1" t="s">
        <v>241</v>
      </c>
      <c r="C81" s="1" t="s">
        <v>242</v>
      </c>
      <c r="D81" s="1" t="s">
        <v>243</v>
      </c>
      <c r="E81" s="1" t="s">
        <v>240</v>
      </c>
      <c r="F81" s="2">
        <v>1</v>
      </c>
      <c r="G81" s="2"/>
      <c r="H81">
        <v>10</v>
      </c>
      <c r="K81">
        <f t="shared" si="1"/>
        <v>0</v>
      </c>
    </row>
    <row r="82" spans="1:11" x14ac:dyDescent="0.2">
      <c r="A82" s="7" t="s">
        <v>244</v>
      </c>
      <c r="B82" s="1" t="s">
        <v>245</v>
      </c>
      <c r="C82" s="1" t="s">
        <v>246</v>
      </c>
      <c r="D82" s="1" t="s">
        <v>247</v>
      </c>
      <c r="E82" s="1" t="s">
        <v>244</v>
      </c>
      <c r="F82" s="2">
        <v>1</v>
      </c>
      <c r="G82" s="2"/>
      <c r="H82">
        <v>2</v>
      </c>
      <c r="K82">
        <f t="shared" si="1"/>
        <v>0</v>
      </c>
    </row>
    <row r="83" spans="1:11" x14ac:dyDescent="0.2">
      <c r="A83" s="7" t="s">
        <v>248</v>
      </c>
      <c r="B83" s="1" t="s">
        <v>249</v>
      </c>
      <c r="C83" s="1" t="s">
        <v>250</v>
      </c>
      <c r="D83" s="1" t="s">
        <v>251</v>
      </c>
      <c r="E83" s="1" t="s">
        <v>248</v>
      </c>
      <c r="F83" s="2">
        <v>1</v>
      </c>
      <c r="G83" s="2"/>
      <c r="H83">
        <v>1</v>
      </c>
      <c r="K83">
        <f t="shared" si="1"/>
        <v>0</v>
      </c>
    </row>
    <row r="85" spans="1:11" x14ac:dyDescent="0.2">
      <c r="J85" t="s">
        <v>255</v>
      </c>
      <c r="K85">
        <f>SUM(K2:K83)</f>
        <v>1</v>
      </c>
    </row>
  </sheetData>
  <conditionalFormatting sqref="K85 K2:K83">
    <cfRule type="cellIs" dxfId="1" priority="1" operator="lessThan">
      <formula>0.5</formula>
    </cfRule>
    <cfRule type="cellIs" dxfId="0" priority="2" operator="greaterThan">
      <formula>0.5</formula>
    </cfRule>
  </conditionalFormatting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ColWidth="9.140625" defaultRowHeight="12.75" x14ac:dyDescent="0.2"/>
  <sheetData/>
  <pageMargins left="0.75" right="0.75" top="1" bottom="1" header="0.5" footer="0.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</vt:i4>
      </vt:variant>
    </vt:vector>
  </HeadingPairs>
  <TitlesOfParts>
    <vt:vector size="4" baseType="lpstr">
      <vt:lpstr>BOM</vt:lpstr>
      <vt:lpstr>Sheet2</vt:lpstr>
      <vt:lpstr>Sheet3</vt:lpstr>
      <vt:lpstr>BOM!Print_Titles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Hugo Boyce</dc:creator>
  <cp:lastModifiedBy>Windows User</cp:lastModifiedBy>
  <dcterms:modified xsi:type="dcterms:W3CDTF">2022-01-25T19:24:45Z</dcterms:modified>
</cp:coreProperties>
</file>