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U:\"/>
    </mc:Choice>
  </mc:AlternateContent>
  <xr:revisionPtr revIDLastSave="0" documentId="13_ncr:1_{C0497AF5-19C0-4D01-9BA9-C1E72F505CBA}" xr6:coauthVersionLast="45" xr6:coauthVersionMax="45" xr10:uidLastSave="{00000000-0000-0000-0000-000000000000}"/>
  <bookViews>
    <workbookView xWindow="-120" yWindow="-120" windowWidth="20730" windowHeight="11160" activeTab="1" xr2:uid="{D1932A2C-9B5E-4084-9414-8309DBEC8A86}"/>
  </bookViews>
  <sheets>
    <sheet name="pivot" sheetId="3" r:id="rId1"/>
    <sheet name="environmentals" sheetId="1" r:id="rId2"/>
  </sheets>
  <definedNames>
    <definedName name="Slicer_Strain">#N/A</definedName>
    <definedName name="Slicer_Strain1">#N/A</definedName>
  </definedNames>
  <calcPr calcId="191029"/>
  <pivotCaches>
    <pivotCache cacheId="63"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26" i="1" l="1"/>
  <c r="K325" i="1"/>
  <c r="K324" i="1"/>
  <c r="K323" i="1"/>
  <c r="K322" i="1"/>
  <c r="K321" i="1"/>
  <c r="K320" i="1"/>
  <c r="K319" i="1"/>
  <c r="K318" i="1"/>
  <c r="K317" i="1"/>
  <c r="K316" i="1"/>
  <c r="K315" i="1"/>
  <c r="K314" i="1"/>
  <c r="K313" i="1"/>
  <c r="K312" i="1"/>
  <c r="K311" i="1"/>
  <c r="K310" i="1"/>
  <c r="K309" i="1"/>
  <c r="K308" i="1"/>
  <c r="K307" i="1"/>
  <c r="K306" i="1"/>
  <c r="K305" i="1"/>
  <c r="K304" i="1"/>
  <c r="K303" i="1"/>
  <c r="K302" i="1"/>
  <c r="K301" i="1"/>
  <c r="K300" i="1"/>
  <c r="K298" i="1"/>
  <c r="K297" i="1"/>
  <c r="K296" i="1"/>
  <c r="K295" i="1"/>
  <c r="K294" i="1"/>
  <c r="K293" i="1"/>
  <c r="K292" i="1"/>
  <c r="K291" i="1"/>
  <c r="K290" i="1"/>
  <c r="K289" i="1"/>
  <c r="K288" i="1"/>
  <c r="K287" i="1"/>
  <c r="K286" i="1"/>
  <c r="K285" i="1"/>
  <c r="K284" i="1"/>
  <c r="K283" i="1"/>
  <c r="K282" i="1"/>
  <c r="K281" i="1"/>
  <c r="K280" i="1"/>
  <c r="K279" i="1"/>
  <c r="K278" i="1"/>
  <c r="K277" i="1"/>
  <c r="K276" i="1"/>
  <c r="K275" i="1"/>
  <c r="K274" i="1"/>
  <c r="K273" i="1"/>
  <c r="K272" i="1"/>
  <c r="K271" i="1"/>
  <c r="K270" i="1"/>
  <c r="K269" i="1"/>
  <c r="K267" i="1"/>
  <c r="K266" i="1"/>
  <c r="K265" i="1"/>
</calcChain>
</file>

<file path=xl/sharedStrings.xml><?xml version="1.0" encoding="utf-8"?>
<sst xmlns="http://schemas.openxmlformats.org/spreadsheetml/2006/main" count="480" uniqueCount="40">
  <si>
    <t>Temperature</t>
  </si>
  <si>
    <t>Relative Humidity</t>
  </si>
  <si>
    <t>Zone</t>
  </si>
  <si>
    <t>pH</t>
  </si>
  <si>
    <t>EC</t>
  </si>
  <si>
    <t>Date</t>
  </si>
  <si>
    <t>AL</t>
  </si>
  <si>
    <t>CU</t>
  </si>
  <si>
    <t>Strain</t>
  </si>
  <si>
    <t>GFSD189</t>
  </si>
  <si>
    <t>LCKE004</t>
  </si>
  <si>
    <t>SOUR011</t>
  </si>
  <si>
    <t>KING002</t>
  </si>
  <si>
    <t>PINE001</t>
  </si>
  <si>
    <t>DURP006</t>
  </si>
  <si>
    <t>STR8014</t>
  </si>
  <si>
    <t>NYFL014</t>
  </si>
  <si>
    <t>EC setpoint</t>
  </si>
  <si>
    <t>Moisture Content</t>
  </si>
  <si>
    <t>92CK119</t>
  </si>
  <si>
    <t>OROB054</t>
  </si>
  <si>
    <t>LDOS040</t>
  </si>
  <si>
    <t>PLAN008</t>
  </si>
  <si>
    <t>BERT016</t>
  </si>
  <si>
    <t/>
  </si>
  <si>
    <t>SUNL006</t>
  </si>
  <si>
    <t>PINE011</t>
  </si>
  <si>
    <t>SOUR007</t>
  </si>
  <si>
    <t>SHRM014</t>
  </si>
  <si>
    <t>Volume</t>
  </si>
  <si>
    <t>Volume Setpoint</t>
  </si>
  <si>
    <t>Row Labels</t>
  </si>
  <si>
    <t>Average of pH</t>
  </si>
  <si>
    <t>Average of EC</t>
  </si>
  <si>
    <t>Average of Temperature</t>
  </si>
  <si>
    <t>Average of Relative Humidity</t>
  </si>
  <si>
    <t>Average of Moisture Content</t>
  </si>
  <si>
    <t>Average of Volume</t>
  </si>
  <si>
    <t>Average of Volume Setpoint</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</si>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</sst>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2" borderId="0" xfId="0" applyNumberFormat="1" applyFill="1"/>
  </cellXfs>
  <cellStyles count="1">
    <cellStyle name="Normal" xfId="0" builtinId="0"/>
  </cellStyles>
  <dxfs count="4">
    <dxf>
      <fill>
        <patternFill patternType="solid">
          <bgColor rgb="FFFFFF00"/>
        </patternFill>
      </fill>
    </dxf>
    <dxf>
      <fill>
        <patternFill patternType="solid">
          <bgColor rgb="FFFFFF00"/>
        </patternFill>
      </fill>
    </dxf>
    <dxf>
      <fill>
        <patternFill patternType="solid">
          <bgColor rgb="FFFFFF00"/>
        </patternFill>
      </fill>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3</xdr:col>
      <xdr:colOff>114300</xdr:colOff>
      <xdr:row>6</xdr:row>
      <xdr:rowOff>133350</xdr:rowOff>
    </xdr:from>
    <xdr:to>
      <xdr:col>4</xdr:col>
      <xdr:colOff>409575</xdr:colOff>
      <xdr:row>12</xdr:row>
      <xdr:rowOff>180975</xdr:rowOff>
    </xdr:to>
    <mc:AlternateContent xmlns:mc="http://schemas.openxmlformats.org/markup-compatibility/2006">
      <mc:Choice xmlns:a14="http://schemas.microsoft.com/office/drawing/2010/main" Requires="a14">
        <xdr:graphicFrame macro="">
          <xdr:nvGraphicFramePr>
            <xdr:cNvPr id="2" name="Strain">
              <a:extLst>
                <a:ext uri="{FF2B5EF4-FFF2-40B4-BE49-F238E27FC236}">
                  <a16:creationId xmlns:a16="http://schemas.microsoft.com/office/drawing/2014/main" id="{1189134B-A5FE-463C-BC31-792A614A9F2D}"/>
                </a:ext>
              </a:extLst>
            </xdr:cNvPr>
            <xdr:cNvGraphicFramePr/>
          </xdr:nvGraphicFramePr>
          <xdr:xfrm>
            <a:off x="0" y="0"/>
            <a:ext cx="0" cy="0"/>
          </xdr:xfrm>
          <a:graphic>
            <a:graphicData uri="http://schemas.microsoft.com/office/drawing/2010/slicer">
              <sle:slicer xmlns:sle="http://schemas.microsoft.com/office/drawing/2010/slicer" name="Strain"/>
            </a:graphicData>
          </a:graphic>
        </xdr:graphicFrame>
      </mc:Choice>
      <mc:Fallback>
        <xdr:sp macro="" textlink="">
          <xdr:nvSpPr>
            <xdr:cNvPr id="0" name=""/>
            <xdr:cNvSpPr>
              <a:spLocks noTextEdit="1"/>
            </xdr:cNvSpPr>
          </xdr:nvSpPr>
          <xdr:spPr>
            <a:xfrm>
              <a:off x="2971800" y="1276350"/>
              <a:ext cx="1828800"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104775</xdr:colOff>
      <xdr:row>14</xdr:row>
      <xdr:rowOff>0</xdr:rowOff>
    </xdr:from>
    <xdr:to>
      <xdr:col>4</xdr:col>
      <xdr:colOff>400050</xdr:colOff>
      <xdr:row>20</xdr:row>
      <xdr:rowOff>66675</xdr:rowOff>
    </xdr:to>
    <mc:AlternateContent xmlns:mc="http://schemas.openxmlformats.org/markup-compatibility/2006">
      <mc:Choice xmlns:a14="http://schemas.microsoft.com/office/drawing/2010/main" Requires="a14">
        <xdr:graphicFrame macro="">
          <xdr:nvGraphicFramePr>
            <xdr:cNvPr id="3" name="Strain 1">
              <a:extLst>
                <a:ext uri="{FF2B5EF4-FFF2-40B4-BE49-F238E27FC236}">
                  <a16:creationId xmlns:a16="http://schemas.microsoft.com/office/drawing/2014/main" id="{3B3BFBD4-7951-47FE-920D-791FE89DC544}"/>
                </a:ext>
              </a:extLst>
            </xdr:cNvPr>
            <xdr:cNvGraphicFramePr/>
          </xdr:nvGraphicFramePr>
          <xdr:xfrm>
            <a:off x="0" y="0"/>
            <a:ext cx="0" cy="0"/>
          </xdr:xfrm>
          <a:graphic>
            <a:graphicData uri="http://schemas.microsoft.com/office/drawing/2010/slicer">
              <sle:slicer xmlns:sle="http://schemas.microsoft.com/office/drawing/2010/slicer" name="Strain 1"/>
            </a:graphicData>
          </a:graphic>
        </xdr:graphicFrame>
      </mc:Choice>
      <mc:Fallback>
        <xdr:sp macro="" textlink="">
          <xdr:nvSpPr>
            <xdr:cNvPr id="0" name=""/>
            <xdr:cNvSpPr>
              <a:spLocks noTextEdit="1"/>
            </xdr:cNvSpPr>
          </xdr:nvSpPr>
          <xdr:spPr>
            <a:xfrm>
              <a:off x="2962275" y="2667000"/>
              <a:ext cx="1828800" cy="120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nnah Blice" refreshedDate="44174.416049768515" createdVersion="6" refreshedVersion="6" minRefreshableVersion="3" recordCount="325" xr:uid="{87315902-6928-43E8-8843-B75AAD498C04}">
  <cacheSource type="worksheet">
    <worksheetSource name="Table1"/>
  </cacheSource>
  <cacheFields count="11">
    <cacheField name="Date" numFmtId="14">
      <sharedItems containsSemiMixedTypes="0" containsNonDate="0" containsDate="1" containsString="0" minDate="2020-10-12T00:00:00" maxDate="2020-12-09T00:00:00"/>
    </cacheField>
    <cacheField name="Strain" numFmtId="0">
      <sharedItems containsBlank="1" count="19">
        <m/>
        <s v="LCKE004"/>
        <s v="DURP006"/>
        <s v="KING002"/>
        <s v="PINE001"/>
        <s v="SOUR011"/>
        <s v="STR8014"/>
        <s v="GFSD189"/>
        <s v="NYFL014"/>
        <s v="92CK119"/>
        <s v="SOUR007"/>
        <s v="SHRM014"/>
        <s v="OROB054"/>
        <s v="LDOS040"/>
        <s v="SUNL006"/>
        <s v="BERT016"/>
        <s v="PINE011"/>
        <s v="PLAN008"/>
        <s v=""/>
      </sharedItems>
    </cacheField>
    <cacheField name="Zone" numFmtId="0">
      <sharedItems count="3">
        <s v="AL"/>
        <s v="CU"/>
        <s v="CL" u="1"/>
      </sharedItems>
    </cacheField>
    <cacheField name="pH" numFmtId="0">
      <sharedItems containsString="0" containsBlank="1" containsNumber="1" minValue="5.5" maxValue="6.4"/>
    </cacheField>
    <cacheField name="EC" numFmtId="0">
      <sharedItems containsString="0" containsBlank="1" containsNumber="1" minValue="1.22" maxValue="5.65"/>
    </cacheField>
    <cacheField name="EC setpoint" numFmtId="0">
      <sharedItems containsString="0" containsBlank="1" containsNumber="1" minValue="1.7" maxValue="2.2999999999999998"/>
    </cacheField>
    <cacheField name="Temperature" numFmtId="0">
      <sharedItems containsString="0" containsBlank="1" containsNumber="1" minValue="26.3" maxValue="28.1"/>
    </cacheField>
    <cacheField name="Relative Humidity" numFmtId="0">
      <sharedItems containsString="0" containsBlank="1" containsNumber="1" containsInteger="1" minValue="50" maxValue="63"/>
    </cacheField>
    <cacheField name="Moisture Content" numFmtId="0">
      <sharedItems containsString="0" containsBlank="1" containsNumber="1" minValue="0.126" maxValue="0.78700000000000003"/>
    </cacheField>
    <cacheField name="Volume" numFmtId="0">
      <sharedItems containsString="0" containsBlank="1" containsNumber="1" containsInteger="1" minValue="260" maxValue="2600"/>
    </cacheField>
    <cacheField name="Volume Setpoint" numFmtId="0">
      <sharedItems containsString="0" containsBlank="1" containsNumber="1" containsInteger="1" minValue="260" maxValue="2390"/>
    </cacheField>
  </cacheFields>
  <extLst>
    <ext xmlns:x14="http://schemas.microsoft.com/office/spreadsheetml/2009/9/main" uri="{725AE2AE-9491-48be-B2B4-4EB974FC3084}">
      <x14:pivotCacheDefinition pivotCacheId="12106711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5">
  <r>
    <d v="2020-10-13T00:00:00"/>
    <x v="0"/>
    <x v="0"/>
    <n v="5.9"/>
    <n v="1.7"/>
    <m/>
    <m/>
    <m/>
    <m/>
    <m/>
    <m/>
  </r>
  <r>
    <d v="2020-10-14T00:00:00"/>
    <x v="0"/>
    <x v="0"/>
    <n v="6"/>
    <n v="1.7"/>
    <m/>
    <m/>
    <m/>
    <m/>
    <m/>
    <m/>
  </r>
  <r>
    <d v="2020-10-15T00:00:00"/>
    <x v="0"/>
    <x v="0"/>
    <n v="5.9"/>
    <n v="1.9"/>
    <m/>
    <m/>
    <m/>
    <m/>
    <m/>
    <m/>
  </r>
  <r>
    <d v="2020-10-16T00:00:00"/>
    <x v="0"/>
    <x v="0"/>
    <n v="5.8"/>
    <n v="1.8"/>
    <m/>
    <m/>
    <m/>
    <m/>
    <m/>
    <m/>
  </r>
  <r>
    <d v="2020-10-19T00:00:00"/>
    <x v="0"/>
    <x v="0"/>
    <n v="6"/>
    <n v="2"/>
    <m/>
    <m/>
    <m/>
    <m/>
    <m/>
    <m/>
  </r>
  <r>
    <d v="2020-10-20T00:00:00"/>
    <x v="0"/>
    <x v="0"/>
    <n v="5.9"/>
    <n v="2.2999999999999998"/>
    <m/>
    <m/>
    <m/>
    <m/>
    <m/>
    <m/>
  </r>
  <r>
    <d v="2020-10-21T00:00:00"/>
    <x v="0"/>
    <x v="0"/>
    <n v="5.9"/>
    <n v="1.6"/>
    <m/>
    <m/>
    <m/>
    <m/>
    <m/>
    <m/>
  </r>
  <r>
    <d v="2020-10-22T00:00:00"/>
    <x v="0"/>
    <x v="0"/>
    <n v="5.7"/>
    <n v="1.8"/>
    <m/>
    <m/>
    <m/>
    <m/>
    <m/>
    <m/>
  </r>
  <r>
    <d v="2020-10-23T00:00:00"/>
    <x v="0"/>
    <x v="0"/>
    <n v="5.8"/>
    <n v="1.8"/>
    <m/>
    <m/>
    <m/>
    <m/>
    <m/>
    <m/>
  </r>
  <r>
    <d v="2020-10-26T00:00:00"/>
    <x v="0"/>
    <x v="0"/>
    <n v="5.8"/>
    <n v="2"/>
    <m/>
    <m/>
    <m/>
    <m/>
    <m/>
    <m/>
  </r>
  <r>
    <d v="2020-10-27T00:00:00"/>
    <x v="0"/>
    <x v="0"/>
    <n v="6"/>
    <n v="2"/>
    <m/>
    <m/>
    <m/>
    <m/>
    <m/>
    <m/>
  </r>
  <r>
    <d v="2020-10-28T00:00:00"/>
    <x v="0"/>
    <x v="0"/>
    <n v="5.9"/>
    <n v="2"/>
    <m/>
    <m/>
    <m/>
    <m/>
    <m/>
    <m/>
  </r>
  <r>
    <d v="2020-10-29T00:00:00"/>
    <x v="0"/>
    <x v="0"/>
    <n v="5.8"/>
    <n v="2"/>
    <m/>
    <m/>
    <m/>
    <m/>
    <m/>
    <m/>
  </r>
  <r>
    <d v="2020-10-30T00:00:00"/>
    <x v="0"/>
    <x v="0"/>
    <n v="5.6"/>
    <n v="2"/>
    <m/>
    <m/>
    <m/>
    <m/>
    <m/>
    <m/>
  </r>
  <r>
    <d v="2020-11-02T00:00:00"/>
    <x v="0"/>
    <x v="0"/>
    <n v="5.8"/>
    <n v="2"/>
    <m/>
    <m/>
    <m/>
    <m/>
    <m/>
    <m/>
  </r>
  <r>
    <d v="2020-11-03T00:00:00"/>
    <x v="0"/>
    <x v="0"/>
    <n v="5.6"/>
    <n v="2"/>
    <m/>
    <m/>
    <m/>
    <m/>
    <m/>
    <m/>
  </r>
  <r>
    <d v="2020-11-04T00:00:00"/>
    <x v="0"/>
    <x v="0"/>
    <n v="5.8"/>
    <n v="2"/>
    <m/>
    <m/>
    <m/>
    <m/>
    <m/>
    <m/>
  </r>
  <r>
    <d v="2020-11-05T00:00:00"/>
    <x v="0"/>
    <x v="0"/>
    <n v="5.9"/>
    <n v="2"/>
    <m/>
    <m/>
    <m/>
    <m/>
    <m/>
    <m/>
  </r>
  <r>
    <d v="2020-11-06T00:00:00"/>
    <x v="0"/>
    <x v="0"/>
    <n v="5.8"/>
    <n v="1.9"/>
    <m/>
    <m/>
    <m/>
    <m/>
    <m/>
    <m/>
  </r>
  <r>
    <d v="2020-11-09T00:00:00"/>
    <x v="0"/>
    <x v="0"/>
    <n v="5.9"/>
    <n v="2"/>
    <m/>
    <m/>
    <m/>
    <m/>
    <m/>
    <m/>
  </r>
  <r>
    <d v="2020-11-10T00:00:00"/>
    <x v="0"/>
    <x v="0"/>
    <n v="5.9"/>
    <n v="2"/>
    <m/>
    <m/>
    <m/>
    <m/>
    <m/>
    <m/>
  </r>
  <r>
    <d v="2020-11-11T00:00:00"/>
    <x v="0"/>
    <x v="0"/>
    <n v="5.9"/>
    <n v="1.9"/>
    <m/>
    <m/>
    <m/>
    <m/>
    <m/>
    <m/>
  </r>
  <r>
    <d v="2020-11-12T00:00:00"/>
    <x v="0"/>
    <x v="0"/>
    <n v="5.9"/>
    <n v="1.9"/>
    <m/>
    <m/>
    <m/>
    <m/>
    <m/>
    <m/>
  </r>
  <r>
    <d v="2020-11-13T00:00:00"/>
    <x v="0"/>
    <x v="0"/>
    <n v="6.1"/>
    <n v="1.9"/>
    <m/>
    <m/>
    <m/>
    <m/>
    <m/>
    <m/>
  </r>
  <r>
    <d v="2020-11-16T00:00:00"/>
    <x v="0"/>
    <x v="0"/>
    <n v="6.2"/>
    <n v="2"/>
    <m/>
    <m/>
    <m/>
    <m/>
    <m/>
    <m/>
  </r>
  <r>
    <d v="2020-11-17T00:00:00"/>
    <x v="0"/>
    <x v="0"/>
    <n v="6.4"/>
    <n v="2"/>
    <m/>
    <m/>
    <m/>
    <m/>
    <m/>
    <m/>
  </r>
  <r>
    <d v="2020-11-19T00:00:00"/>
    <x v="0"/>
    <x v="0"/>
    <n v="6.4"/>
    <n v="2"/>
    <m/>
    <m/>
    <m/>
    <m/>
    <m/>
    <m/>
  </r>
  <r>
    <d v="2020-11-20T00:00:00"/>
    <x v="0"/>
    <x v="0"/>
    <n v="6.1"/>
    <n v="2"/>
    <m/>
    <m/>
    <m/>
    <m/>
    <m/>
    <m/>
  </r>
  <r>
    <d v="2020-11-23T00:00:00"/>
    <x v="0"/>
    <x v="0"/>
    <n v="6.1"/>
    <n v="2"/>
    <m/>
    <m/>
    <m/>
    <m/>
    <m/>
    <m/>
  </r>
  <r>
    <d v="2020-11-24T00:00:00"/>
    <x v="0"/>
    <x v="0"/>
    <n v="6"/>
    <n v="1.5"/>
    <m/>
    <m/>
    <m/>
    <m/>
    <m/>
    <m/>
  </r>
  <r>
    <d v="2020-11-25T00:00:00"/>
    <x v="0"/>
    <x v="0"/>
    <n v="6.2"/>
    <n v="1.5"/>
    <m/>
    <m/>
    <m/>
    <m/>
    <m/>
    <m/>
  </r>
  <r>
    <d v="2020-10-13T00:00:00"/>
    <x v="0"/>
    <x v="1"/>
    <n v="5.7"/>
    <n v="1.7"/>
    <m/>
    <m/>
    <m/>
    <m/>
    <m/>
    <m/>
  </r>
  <r>
    <d v="2020-10-14T00:00:00"/>
    <x v="0"/>
    <x v="1"/>
    <n v="5.7"/>
    <n v="1.8"/>
    <m/>
    <m/>
    <m/>
    <m/>
    <m/>
    <m/>
  </r>
  <r>
    <d v="2020-10-15T00:00:00"/>
    <x v="0"/>
    <x v="1"/>
    <n v="5.6"/>
    <n v="1.7"/>
    <m/>
    <m/>
    <m/>
    <m/>
    <m/>
    <m/>
  </r>
  <r>
    <d v="2020-10-16T00:00:00"/>
    <x v="0"/>
    <x v="1"/>
    <n v="5.7"/>
    <n v="1.8"/>
    <m/>
    <m/>
    <m/>
    <m/>
    <m/>
    <m/>
  </r>
  <r>
    <d v="2020-10-19T00:00:00"/>
    <x v="0"/>
    <x v="1"/>
    <n v="5.8"/>
    <n v="2.1"/>
    <m/>
    <m/>
    <m/>
    <m/>
    <m/>
    <m/>
  </r>
  <r>
    <d v="2020-10-20T00:00:00"/>
    <x v="0"/>
    <x v="1"/>
    <n v="5.8"/>
    <n v="2"/>
    <m/>
    <m/>
    <m/>
    <m/>
    <m/>
    <m/>
  </r>
  <r>
    <d v="2020-10-21T00:00:00"/>
    <x v="0"/>
    <x v="1"/>
    <n v="5.8"/>
    <n v="1.6"/>
    <m/>
    <m/>
    <m/>
    <m/>
    <m/>
    <m/>
  </r>
  <r>
    <d v="2020-10-22T00:00:00"/>
    <x v="0"/>
    <x v="1"/>
    <n v="5.7"/>
    <n v="1.8"/>
    <m/>
    <m/>
    <m/>
    <m/>
    <m/>
    <m/>
  </r>
  <r>
    <d v="2020-10-23T00:00:00"/>
    <x v="0"/>
    <x v="1"/>
    <n v="5.6"/>
    <n v="1.9"/>
    <m/>
    <m/>
    <m/>
    <m/>
    <m/>
    <m/>
  </r>
  <r>
    <d v="2020-10-26T00:00:00"/>
    <x v="0"/>
    <x v="1"/>
    <n v="5.7"/>
    <n v="2"/>
    <m/>
    <m/>
    <m/>
    <m/>
    <m/>
    <m/>
  </r>
  <r>
    <d v="2020-10-27T00:00:00"/>
    <x v="0"/>
    <x v="1"/>
    <n v="5.7"/>
    <n v="2"/>
    <m/>
    <m/>
    <m/>
    <m/>
    <m/>
    <m/>
  </r>
  <r>
    <d v="2020-10-28T00:00:00"/>
    <x v="0"/>
    <x v="1"/>
    <n v="5.7"/>
    <n v="1.9"/>
    <m/>
    <m/>
    <m/>
    <m/>
    <m/>
    <m/>
  </r>
  <r>
    <d v="2020-10-29T00:00:00"/>
    <x v="0"/>
    <x v="1"/>
    <n v="5.6"/>
    <n v="2"/>
    <m/>
    <m/>
    <m/>
    <m/>
    <m/>
    <m/>
  </r>
  <r>
    <d v="2020-10-30T00:00:00"/>
    <x v="0"/>
    <x v="1"/>
    <n v="5.6"/>
    <n v="2"/>
    <m/>
    <m/>
    <m/>
    <m/>
    <m/>
    <m/>
  </r>
  <r>
    <d v="2020-11-02T00:00:00"/>
    <x v="0"/>
    <x v="1"/>
    <n v="5.8"/>
    <n v="2"/>
    <m/>
    <m/>
    <m/>
    <m/>
    <m/>
    <m/>
  </r>
  <r>
    <d v="2020-11-03T00:00:00"/>
    <x v="0"/>
    <x v="1"/>
    <n v="5.5"/>
    <n v="2"/>
    <m/>
    <m/>
    <m/>
    <m/>
    <m/>
    <m/>
  </r>
  <r>
    <d v="2020-11-04T00:00:00"/>
    <x v="0"/>
    <x v="1"/>
    <n v="5.6"/>
    <n v="2"/>
    <m/>
    <m/>
    <m/>
    <m/>
    <m/>
    <m/>
  </r>
  <r>
    <d v="2020-11-05T00:00:00"/>
    <x v="0"/>
    <x v="1"/>
    <n v="5.6"/>
    <n v="2"/>
    <m/>
    <m/>
    <m/>
    <m/>
    <m/>
    <m/>
  </r>
  <r>
    <d v="2020-11-06T00:00:00"/>
    <x v="0"/>
    <x v="1"/>
    <n v="5.5"/>
    <n v="2"/>
    <m/>
    <m/>
    <m/>
    <m/>
    <m/>
    <m/>
  </r>
  <r>
    <d v="2020-11-09T00:00:00"/>
    <x v="0"/>
    <x v="1"/>
    <n v="5.7"/>
    <n v="2"/>
    <m/>
    <m/>
    <m/>
    <m/>
    <m/>
    <m/>
  </r>
  <r>
    <d v="2020-11-10T00:00:00"/>
    <x v="0"/>
    <x v="1"/>
    <n v="5.7"/>
    <n v="2"/>
    <m/>
    <m/>
    <m/>
    <m/>
    <m/>
    <m/>
  </r>
  <r>
    <d v="2020-11-11T00:00:00"/>
    <x v="0"/>
    <x v="1"/>
    <n v="5.7"/>
    <n v="2"/>
    <m/>
    <m/>
    <m/>
    <m/>
    <m/>
    <m/>
  </r>
  <r>
    <d v="2020-11-12T00:00:00"/>
    <x v="0"/>
    <x v="1"/>
    <n v="5.7"/>
    <n v="2"/>
    <m/>
    <m/>
    <m/>
    <m/>
    <m/>
    <m/>
  </r>
  <r>
    <d v="2020-11-13T00:00:00"/>
    <x v="0"/>
    <x v="1"/>
    <n v="5.8"/>
    <n v="2"/>
    <m/>
    <m/>
    <m/>
    <m/>
    <m/>
    <m/>
  </r>
  <r>
    <d v="2020-11-16T00:00:00"/>
    <x v="0"/>
    <x v="1"/>
    <n v="5.9"/>
    <n v="2"/>
    <m/>
    <m/>
    <m/>
    <m/>
    <m/>
    <m/>
  </r>
  <r>
    <d v="2020-11-17T00:00:00"/>
    <x v="0"/>
    <x v="1"/>
    <n v="6.1"/>
    <n v="2"/>
    <m/>
    <m/>
    <m/>
    <m/>
    <m/>
    <m/>
  </r>
  <r>
    <d v="2020-11-19T00:00:00"/>
    <x v="0"/>
    <x v="1"/>
    <n v="5.9"/>
    <n v="2"/>
    <m/>
    <m/>
    <m/>
    <m/>
    <m/>
    <m/>
  </r>
  <r>
    <d v="2020-11-20T00:00:00"/>
    <x v="0"/>
    <x v="1"/>
    <n v="5.9"/>
    <n v="2"/>
    <m/>
    <m/>
    <m/>
    <m/>
    <m/>
    <m/>
  </r>
  <r>
    <d v="2020-11-23T00:00:00"/>
    <x v="0"/>
    <x v="1"/>
    <n v="5.8"/>
    <n v="2"/>
    <m/>
    <m/>
    <m/>
    <m/>
    <m/>
    <m/>
  </r>
  <r>
    <d v="2020-11-24T00:00:00"/>
    <x v="0"/>
    <x v="1"/>
    <n v="5.9"/>
    <n v="1.5"/>
    <m/>
    <m/>
    <m/>
    <m/>
    <m/>
    <m/>
  </r>
  <r>
    <d v="2020-11-25T00:00:00"/>
    <x v="0"/>
    <x v="1"/>
    <n v="5.9"/>
    <n v="1.5"/>
    <m/>
    <m/>
    <m/>
    <m/>
    <m/>
    <m/>
  </r>
  <r>
    <d v="2020-10-15T00:00:00"/>
    <x v="1"/>
    <x v="0"/>
    <m/>
    <n v="2.29"/>
    <n v="2.1"/>
    <m/>
    <m/>
    <m/>
    <m/>
    <m/>
  </r>
  <r>
    <d v="2020-11-12T00:00:00"/>
    <x v="2"/>
    <x v="0"/>
    <m/>
    <n v="2.56"/>
    <n v="2.2999999999999998"/>
    <m/>
    <m/>
    <m/>
    <m/>
    <m/>
  </r>
  <r>
    <d v="2020-11-20T00:00:00"/>
    <x v="2"/>
    <x v="0"/>
    <m/>
    <n v="5.65"/>
    <n v="2.2999999999999998"/>
    <m/>
    <m/>
    <m/>
    <m/>
    <m/>
  </r>
  <r>
    <d v="2020-10-22T00:00:00"/>
    <x v="2"/>
    <x v="0"/>
    <m/>
    <n v="2.2799999999999998"/>
    <n v="2.1"/>
    <m/>
    <m/>
    <m/>
    <m/>
    <m/>
  </r>
  <r>
    <d v="2020-10-29T00:00:00"/>
    <x v="2"/>
    <x v="0"/>
    <m/>
    <n v="1.22"/>
    <n v="2.2999999999999998"/>
    <m/>
    <m/>
    <m/>
    <m/>
    <m/>
  </r>
  <r>
    <d v="2020-11-05T00:00:00"/>
    <x v="2"/>
    <x v="0"/>
    <m/>
    <n v="5.61"/>
    <n v="2.2999999999999998"/>
    <m/>
    <m/>
    <m/>
    <m/>
    <m/>
  </r>
  <r>
    <d v="2020-10-23T00:00:00"/>
    <x v="3"/>
    <x v="0"/>
    <m/>
    <n v="2.44"/>
    <n v="2.1"/>
    <m/>
    <m/>
    <m/>
    <m/>
    <m/>
  </r>
  <r>
    <d v="2020-10-30T00:00:00"/>
    <x v="3"/>
    <x v="0"/>
    <m/>
    <n v="1.98"/>
    <n v="2.2999999999999998"/>
    <m/>
    <m/>
    <m/>
    <m/>
    <m/>
  </r>
  <r>
    <d v="2020-11-06T00:00:00"/>
    <x v="3"/>
    <x v="0"/>
    <m/>
    <n v="4.4000000000000004"/>
    <n v="2.2999999999999998"/>
    <m/>
    <m/>
    <m/>
    <m/>
    <m/>
  </r>
  <r>
    <d v="2020-10-16T00:00:00"/>
    <x v="3"/>
    <x v="0"/>
    <m/>
    <n v="2.1"/>
    <n v="2.1"/>
    <m/>
    <m/>
    <m/>
    <m/>
    <m/>
  </r>
  <r>
    <d v="2020-11-13T00:00:00"/>
    <x v="3"/>
    <x v="0"/>
    <m/>
    <n v="2.69"/>
    <n v="2.2999999999999998"/>
    <m/>
    <m/>
    <m/>
    <m/>
    <m/>
  </r>
  <r>
    <d v="2020-11-23T00:00:00"/>
    <x v="4"/>
    <x v="0"/>
    <m/>
    <n v="4.18"/>
    <n v="2.2999999999999998"/>
    <m/>
    <m/>
    <m/>
    <m/>
    <m/>
  </r>
  <r>
    <d v="2020-10-19T00:00:00"/>
    <x v="4"/>
    <x v="0"/>
    <m/>
    <n v="2.11"/>
    <n v="2.1"/>
    <m/>
    <m/>
    <m/>
    <m/>
    <m/>
  </r>
  <r>
    <d v="2020-10-26T00:00:00"/>
    <x v="4"/>
    <x v="0"/>
    <m/>
    <n v="2.41"/>
    <n v="2.2999999999999998"/>
    <m/>
    <m/>
    <m/>
    <m/>
    <m/>
  </r>
  <r>
    <d v="2020-11-16T00:00:00"/>
    <x v="4"/>
    <x v="0"/>
    <m/>
    <n v="3.52"/>
    <n v="2.2999999999999998"/>
    <m/>
    <m/>
    <m/>
    <m/>
    <m/>
  </r>
  <r>
    <d v="2020-11-24T00:00:00"/>
    <x v="4"/>
    <x v="0"/>
    <m/>
    <n v="2.86"/>
    <n v="2.2999999999999998"/>
    <m/>
    <m/>
    <m/>
    <m/>
    <m/>
  </r>
  <r>
    <d v="2020-11-02T00:00:00"/>
    <x v="4"/>
    <x v="0"/>
    <m/>
    <n v="3.62"/>
    <n v="2.2999999999999998"/>
    <m/>
    <m/>
    <m/>
    <m/>
    <m/>
  </r>
  <r>
    <d v="2020-11-09T00:00:00"/>
    <x v="4"/>
    <x v="0"/>
    <m/>
    <n v="5.38"/>
    <n v="2.2999999999999998"/>
    <m/>
    <m/>
    <m/>
    <m/>
    <m/>
  </r>
  <r>
    <d v="2020-11-03T00:00:00"/>
    <x v="5"/>
    <x v="0"/>
    <m/>
    <n v="2.2000000000000002"/>
    <n v="2.2999999999999998"/>
    <m/>
    <m/>
    <m/>
    <m/>
    <m/>
  </r>
  <r>
    <d v="2020-10-20T00:00:00"/>
    <x v="5"/>
    <x v="0"/>
    <m/>
    <n v="1.5"/>
    <n v="2.1"/>
    <m/>
    <m/>
    <m/>
    <m/>
    <m/>
  </r>
  <r>
    <d v="2020-11-17T00:00:00"/>
    <x v="5"/>
    <x v="0"/>
    <m/>
    <n v="2.5499999999999998"/>
    <n v="2.2999999999999998"/>
    <m/>
    <m/>
    <m/>
    <m/>
    <m/>
  </r>
  <r>
    <d v="2020-11-25T00:00:00"/>
    <x v="5"/>
    <x v="0"/>
    <m/>
    <n v="4.34"/>
    <n v="1.7"/>
    <m/>
    <m/>
    <m/>
    <m/>
    <m/>
  </r>
  <r>
    <d v="2020-10-27T00:00:00"/>
    <x v="6"/>
    <x v="0"/>
    <m/>
    <n v="2.54"/>
    <n v="2.2999999999999998"/>
    <m/>
    <m/>
    <m/>
    <m/>
    <m/>
  </r>
  <r>
    <d v="2020-11-10T00:00:00"/>
    <x v="5"/>
    <x v="0"/>
    <m/>
    <n v="2.37"/>
    <n v="2.2999999999999998"/>
    <m/>
    <m/>
    <m/>
    <m/>
    <m/>
  </r>
  <r>
    <d v="2020-11-04T00:00:00"/>
    <x v="5"/>
    <x v="0"/>
    <m/>
    <n v="4.5599999999999996"/>
    <n v="2.2999999999999998"/>
    <m/>
    <m/>
    <m/>
    <m/>
    <m/>
  </r>
  <r>
    <d v="2020-11-11T00:00:00"/>
    <x v="5"/>
    <x v="0"/>
    <m/>
    <n v="2.1800000000000002"/>
    <n v="2.2999999999999998"/>
    <m/>
    <m/>
    <m/>
    <m/>
    <m/>
  </r>
  <r>
    <d v="2020-11-19T00:00:00"/>
    <x v="5"/>
    <x v="0"/>
    <m/>
    <n v="3.29"/>
    <n v="2.2999999999999998"/>
    <m/>
    <m/>
    <m/>
    <m/>
    <m/>
  </r>
  <r>
    <d v="2020-11-30T00:00:00"/>
    <x v="5"/>
    <x v="0"/>
    <m/>
    <n v="4.09"/>
    <n v="1.7"/>
    <m/>
    <m/>
    <m/>
    <m/>
    <m/>
  </r>
  <r>
    <d v="2020-10-21T00:00:00"/>
    <x v="5"/>
    <x v="0"/>
    <m/>
    <n v="2.34"/>
    <n v="2.1"/>
    <m/>
    <m/>
    <m/>
    <m/>
    <m/>
  </r>
  <r>
    <d v="2020-10-28T00:00:00"/>
    <x v="5"/>
    <x v="0"/>
    <m/>
    <n v="2.19"/>
    <n v="2.2999999999999998"/>
    <m/>
    <m/>
    <m/>
    <m/>
    <m/>
  </r>
  <r>
    <d v="2020-11-05T00:00:00"/>
    <x v="5"/>
    <x v="1"/>
    <m/>
    <n v="3.02"/>
    <n v="2.2999999999999998"/>
    <m/>
    <m/>
    <m/>
    <m/>
    <m/>
  </r>
  <r>
    <d v="2020-11-12T00:00:00"/>
    <x v="5"/>
    <x v="1"/>
    <m/>
    <n v="1.74"/>
    <n v="2.2999999999999998"/>
    <m/>
    <m/>
    <m/>
    <m/>
    <m/>
  </r>
  <r>
    <d v="2020-11-20T00:00:00"/>
    <x v="5"/>
    <x v="1"/>
    <m/>
    <n v="4.6500000000000004"/>
    <n v="2.2999999999999998"/>
    <m/>
    <m/>
    <m/>
    <m/>
    <m/>
  </r>
  <r>
    <d v="2020-10-22T00:00:00"/>
    <x v="5"/>
    <x v="1"/>
    <m/>
    <n v="3.34"/>
    <n v="2.1"/>
    <m/>
    <m/>
    <m/>
    <m/>
    <m/>
  </r>
  <r>
    <d v="2020-10-29T00:00:00"/>
    <x v="5"/>
    <x v="1"/>
    <m/>
    <n v="4.26"/>
    <n v="2.2999999999999998"/>
    <m/>
    <m/>
    <m/>
    <m/>
    <m/>
  </r>
  <r>
    <d v="2020-10-15T00:00:00"/>
    <x v="5"/>
    <x v="1"/>
    <m/>
    <n v="2.6"/>
    <n v="2.1"/>
    <m/>
    <m/>
    <m/>
    <m/>
    <m/>
  </r>
  <r>
    <d v="2020-10-16T00:00:00"/>
    <x v="5"/>
    <x v="1"/>
    <m/>
    <n v="2.2400000000000002"/>
    <n v="2.1"/>
    <m/>
    <m/>
    <m/>
    <m/>
    <m/>
  </r>
  <r>
    <d v="2020-10-23T00:00:00"/>
    <x v="5"/>
    <x v="1"/>
    <m/>
    <n v="2.72"/>
    <n v="2.1"/>
    <m/>
    <m/>
    <m/>
    <m/>
    <m/>
  </r>
  <r>
    <d v="2020-10-30T00:00:00"/>
    <x v="5"/>
    <x v="1"/>
    <m/>
    <n v="3.69"/>
    <n v="2.2999999999999998"/>
    <m/>
    <m/>
    <m/>
    <m/>
    <m/>
  </r>
  <r>
    <d v="2020-11-13T00:00:00"/>
    <x v="5"/>
    <x v="1"/>
    <m/>
    <n v="3.09"/>
    <n v="2.2999999999999998"/>
    <m/>
    <m/>
    <m/>
    <m/>
    <m/>
  </r>
  <r>
    <d v="2020-11-23T00:00:00"/>
    <x v="5"/>
    <x v="1"/>
    <m/>
    <n v="3.49"/>
    <n v="2.2999999999999998"/>
    <m/>
    <m/>
    <m/>
    <m/>
    <m/>
  </r>
  <r>
    <d v="2020-11-06T00:00:00"/>
    <x v="5"/>
    <x v="1"/>
    <m/>
    <n v="4.3600000000000003"/>
    <n v="2.2999999999999998"/>
    <m/>
    <m/>
    <m/>
    <m/>
    <m/>
  </r>
  <r>
    <d v="2020-11-11T00:00:00"/>
    <x v="7"/>
    <x v="1"/>
    <m/>
    <n v="2.72"/>
    <n v="2.2999999999999998"/>
    <m/>
    <m/>
    <m/>
    <m/>
    <m/>
  </r>
  <r>
    <d v="2020-11-16T00:00:00"/>
    <x v="7"/>
    <x v="1"/>
    <m/>
    <n v="3.17"/>
    <n v="2.2999999999999998"/>
    <m/>
    <m/>
    <m/>
    <m/>
    <m/>
  </r>
  <r>
    <d v="2020-11-24T00:00:00"/>
    <x v="7"/>
    <x v="1"/>
    <m/>
    <n v="3.71"/>
    <n v="2.2999999999999998"/>
    <m/>
    <m/>
    <m/>
    <m/>
    <m/>
  </r>
  <r>
    <d v="2020-10-19T00:00:00"/>
    <x v="7"/>
    <x v="1"/>
    <m/>
    <n v="2.37"/>
    <n v="2.1"/>
    <m/>
    <m/>
    <m/>
    <m/>
    <m/>
  </r>
  <r>
    <d v="2020-10-26T00:00:00"/>
    <x v="7"/>
    <x v="1"/>
    <m/>
    <n v="2.4"/>
    <n v="2.2999999999999998"/>
    <m/>
    <m/>
    <m/>
    <m/>
    <m/>
  </r>
  <r>
    <d v="2020-11-02T00:00:00"/>
    <x v="7"/>
    <x v="1"/>
    <m/>
    <n v="3.39"/>
    <n v="2.2999999999999998"/>
    <m/>
    <m/>
    <m/>
    <m/>
    <m/>
  </r>
  <r>
    <d v="2020-11-09T00:00:00"/>
    <x v="7"/>
    <x v="1"/>
    <m/>
    <n v="3.7"/>
    <n v="2.2999999999999998"/>
    <m/>
    <m/>
    <m/>
    <m/>
    <m/>
  </r>
  <r>
    <d v="2020-11-17T00:00:00"/>
    <x v="7"/>
    <x v="1"/>
    <m/>
    <n v="4.37"/>
    <n v="2.2999999999999998"/>
    <m/>
    <m/>
    <m/>
    <m/>
    <m/>
  </r>
  <r>
    <d v="2020-11-25T00:00:00"/>
    <x v="7"/>
    <x v="1"/>
    <m/>
    <n v="3.33"/>
    <n v="1.7"/>
    <m/>
    <m/>
    <m/>
    <m/>
    <m/>
  </r>
  <r>
    <d v="2020-10-20T00:00:00"/>
    <x v="7"/>
    <x v="1"/>
    <m/>
    <n v="2.7"/>
    <n v="2.1"/>
    <m/>
    <m/>
    <m/>
    <m/>
    <m/>
  </r>
  <r>
    <d v="2020-10-27T00:00:00"/>
    <x v="7"/>
    <x v="1"/>
    <m/>
    <n v="2.4700000000000002"/>
    <n v="2.2999999999999998"/>
    <m/>
    <m/>
    <m/>
    <m/>
    <m/>
  </r>
  <r>
    <d v="2020-11-03T00:00:00"/>
    <x v="7"/>
    <x v="1"/>
    <m/>
    <n v="3.16"/>
    <n v="2.2999999999999998"/>
    <m/>
    <m/>
    <m/>
    <m/>
    <m/>
  </r>
  <r>
    <d v="2020-11-10T00:00:00"/>
    <x v="7"/>
    <x v="1"/>
    <m/>
    <n v="2.04"/>
    <n v="2.2999999999999998"/>
    <m/>
    <m/>
    <m/>
    <m/>
    <m/>
  </r>
  <r>
    <d v="2020-10-21T00:00:00"/>
    <x v="7"/>
    <x v="1"/>
    <m/>
    <n v="2.1800000000000002"/>
    <n v="2.1"/>
    <m/>
    <m/>
    <m/>
    <m/>
    <m/>
  </r>
  <r>
    <d v="2020-10-28T00:00:00"/>
    <x v="7"/>
    <x v="1"/>
    <m/>
    <n v="3.72"/>
    <n v="2.2999999999999998"/>
    <m/>
    <m/>
    <m/>
    <m/>
    <m/>
  </r>
  <r>
    <d v="2020-11-04T00:00:00"/>
    <x v="7"/>
    <x v="1"/>
    <m/>
    <n v="3.65"/>
    <n v="2.2999999999999998"/>
    <m/>
    <m/>
    <m/>
    <m/>
    <m/>
  </r>
  <r>
    <d v="2020-11-19T00:00:00"/>
    <x v="7"/>
    <x v="1"/>
    <m/>
    <n v="3.82"/>
    <n v="2.2999999999999998"/>
    <m/>
    <m/>
    <m/>
    <m/>
    <m/>
  </r>
  <r>
    <d v="2020-11-30T00:00:00"/>
    <x v="8"/>
    <x v="1"/>
    <m/>
    <n v="3.09"/>
    <n v="1.7"/>
    <m/>
    <m/>
    <m/>
    <m/>
    <m/>
  </r>
  <r>
    <d v="2020-10-13T00:00:00"/>
    <x v="0"/>
    <x v="0"/>
    <m/>
    <m/>
    <m/>
    <n v="26.5"/>
    <n v="60"/>
    <m/>
    <m/>
    <m/>
  </r>
  <r>
    <d v="2020-10-13T00:00:00"/>
    <x v="0"/>
    <x v="0"/>
    <m/>
    <m/>
    <m/>
    <n v="26.8"/>
    <n v="61"/>
    <m/>
    <m/>
    <m/>
  </r>
  <r>
    <d v="2020-10-13T00:00:00"/>
    <x v="0"/>
    <x v="0"/>
    <m/>
    <m/>
    <m/>
    <n v="26.6"/>
    <n v="61"/>
    <m/>
    <m/>
    <m/>
  </r>
  <r>
    <d v="2020-10-13T00:00:00"/>
    <x v="0"/>
    <x v="0"/>
    <m/>
    <m/>
    <m/>
    <n v="26.6"/>
    <n v="60"/>
    <m/>
    <m/>
    <m/>
  </r>
  <r>
    <d v="2020-10-13T00:00:00"/>
    <x v="0"/>
    <x v="0"/>
    <m/>
    <m/>
    <m/>
    <n v="26.5"/>
    <n v="61"/>
    <m/>
    <m/>
    <m/>
  </r>
  <r>
    <d v="2020-10-13T00:00:00"/>
    <x v="0"/>
    <x v="0"/>
    <m/>
    <m/>
    <m/>
    <n v="26.5"/>
    <n v="60"/>
    <m/>
    <m/>
    <m/>
  </r>
  <r>
    <d v="2020-10-13T00:00:00"/>
    <x v="0"/>
    <x v="0"/>
    <m/>
    <m/>
    <m/>
    <n v="26.6"/>
    <n v="60"/>
    <m/>
    <m/>
    <m/>
  </r>
  <r>
    <d v="2020-10-13T00:00:00"/>
    <x v="0"/>
    <x v="1"/>
    <m/>
    <m/>
    <m/>
    <n v="27"/>
    <n v="62"/>
    <m/>
    <m/>
    <m/>
  </r>
  <r>
    <d v="2020-10-13T00:00:00"/>
    <x v="0"/>
    <x v="1"/>
    <m/>
    <m/>
    <m/>
    <n v="27.2"/>
    <n v="59"/>
    <m/>
    <m/>
    <m/>
  </r>
  <r>
    <d v="2020-10-13T00:00:00"/>
    <x v="0"/>
    <x v="1"/>
    <m/>
    <m/>
    <m/>
    <n v="27.3"/>
    <n v="56"/>
    <m/>
    <m/>
    <m/>
  </r>
  <r>
    <d v="2020-10-13T00:00:00"/>
    <x v="0"/>
    <x v="1"/>
    <m/>
    <m/>
    <m/>
    <n v="27.2"/>
    <n v="58"/>
    <m/>
    <m/>
    <m/>
  </r>
  <r>
    <d v="2020-10-13T00:00:00"/>
    <x v="0"/>
    <x v="1"/>
    <m/>
    <m/>
    <m/>
    <n v="27.1"/>
    <n v="58"/>
    <m/>
    <m/>
    <m/>
  </r>
  <r>
    <d v="2020-10-13T00:00:00"/>
    <x v="0"/>
    <x v="1"/>
    <m/>
    <m/>
    <m/>
    <n v="27"/>
    <n v="59"/>
    <m/>
    <m/>
    <m/>
  </r>
  <r>
    <d v="2020-10-13T00:00:00"/>
    <x v="0"/>
    <x v="1"/>
    <m/>
    <m/>
    <m/>
    <n v="27.1"/>
    <n v="58"/>
    <m/>
    <m/>
    <m/>
  </r>
  <r>
    <d v="2020-10-20T00:00:00"/>
    <x v="0"/>
    <x v="0"/>
    <m/>
    <m/>
    <m/>
    <n v="27.1"/>
    <n v="53"/>
    <m/>
    <m/>
    <m/>
  </r>
  <r>
    <d v="2020-10-20T00:00:00"/>
    <x v="0"/>
    <x v="0"/>
    <m/>
    <m/>
    <m/>
    <n v="27.5"/>
    <n v="54"/>
    <m/>
    <m/>
    <m/>
  </r>
  <r>
    <d v="2020-10-20T00:00:00"/>
    <x v="0"/>
    <x v="0"/>
    <m/>
    <m/>
    <m/>
    <n v="27.3"/>
    <n v="57"/>
    <m/>
    <m/>
    <m/>
  </r>
  <r>
    <d v="2020-10-20T00:00:00"/>
    <x v="0"/>
    <x v="0"/>
    <m/>
    <m/>
    <m/>
    <n v="27.2"/>
    <n v="54"/>
    <m/>
    <m/>
    <m/>
  </r>
  <r>
    <d v="2020-10-20T00:00:00"/>
    <x v="0"/>
    <x v="0"/>
    <m/>
    <m/>
    <m/>
    <n v="27.1"/>
    <n v="54"/>
    <m/>
    <m/>
    <m/>
  </r>
  <r>
    <d v="2020-10-20T00:00:00"/>
    <x v="0"/>
    <x v="0"/>
    <m/>
    <m/>
    <m/>
    <n v="26.8"/>
    <n v="56"/>
    <m/>
    <m/>
    <m/>
  </r>
  <r>
    <d v="2020-10-20T00:00:00"/>
    <x v="0"/>
    <x v="0"/>
    <m/>
    <m/>
    <m/>
    <n v="27.3"/>
    <n v="55"/>
    <m/>
    <m/>
    <m/>
  </r>
  <r>
    <d v="2020-10-20T00:00:00"/>
    <x v="0"/>
    <x v="1"/>
    <m/>
    <m/>
    <m/>
    <n v="27.3"/>
    <n v="55"/>
    <m/>
    <m/>
    <m/>
  </r>
  <r>
    <d v="2020-10-20T00:00:00"/>
    <x v="0"/>
    <x v="1"/>
    <m/>
    <m/>
    <m/>
    <n v="28.1"/>
    <n v="50"/>
    <m/>
    <m/>
    <m/>
  </r>
  <r>
    <d v="2020-10-20T00:00:00"/>
    <x v="0"/>
    <x v="1"/>
    <m/>
    <m/>
    <m/>
    <n v="27.7"/>
    <n v="52"/>
    <m/>
    <m/>
    <m/>
  </r>
  <r>
    <d v="2020-10-20T00:00:00"/>
    <x v="0"/>
    <x v="1"/>
    <m/>
    <m/>
    <m/>
    <n v="26.8"/>
    <n v="53"/>
    <m/>
    <m/>
    <m/>
  </r>
  <r>
    <d v="2020-10-20T00:00:00"/>
    <x v="0"/>
    <x v="1"/>
    <m/>
    <m/>
    <m/>
    <n v="27.4"/>
    <n v="55"/>
    <m/>
    <m/>
    <m/>
  </r>
  <r>
    <d v="2020-10-20T00:00:00"/>
    <x v="0"/>
    <x v="1"/>
    <m/>
    <m/>
    <m/>
    <n v="27.2"/>
    <n v="55"/>
    <m/>
    <m/>
    <m/>
  </r>
  <r>
    <d v="2020-10-27T00:00:00"/>
    <x v="0"/>
    <x v="0"/>
    <m/>
    <m/>
    <m/>
    <n v="26.5"/>
    <n v="58"/>
    <m/>
    <m/>
    <m/>
  </r>
  <r>
    <d v="2020-10-27T00:00:00"/>
    <x v="0"/>
    <x v="0"/>
    <m/>
    <m/>
    <m/>
    <n v="27.1"/>
    <n v="58"/>
    <m/>
    <m/>
    <m/>
  </r>
  <r>
    <d v="2020-10-27T00:00:00"/>
    <x v="0"/>
    <x v="0"/>
    <m/>
    <m/>
    <m/>
    <n v="26.7"/>
    <n v="59"/>
    <m/>
    <m/>
    <m/>
  </r>
  <r>
    <d v="2020-10-27T00:00:00"/>
    <x v="0"/>
    <x v="0"/>
    <m/>
    <m/>
    <m/>
    <n v="26.6"/>
    <n v="59"/>
    <m/>
    <m/>
    <m/>
  </r>
  <r>
    <d v="2020-10-27T00:00:00"/>
    <x v="0"/>
    <x v="0"/>
    <m/>
    <m/>
    <m/>
    <n v="26.6"/>
    <n v="57"/>
    <m/>
    <m/>
    <m/>
  </r>
  <r>
    <d v="2020-10-27T00:00:00"/>
    <x v="0"/>
    <x v="0"/>
    <m/>
    <m/>
    <m/>
    <n v="26.4"/>
    <n v="60"/>
    <m/>
    <m/>
    <m/>
  </r>
  <r>
    <d v="2020-10-27T00:00:00"/>
    <x v="0"/>
    <x v="0"/>
    <m/>
    <m/>
    <m/>
    <n v="26.3"/>
    <n v="59"/>
    <m/>
    <m/>
    <m/>
  </r>
  <r>
    <d v="2020-10-27T00:00:00"/>
    <x v="0"/>
    <x v="1"/>
    <m/>
    <m/>
    <m/>
    <n v="27.5"/>
    <n v="58"/>
    <m/>
    <m/>
    <m/>
  </r>
  <r>
    <d v="2020-10-27T00:00:00"/>
    <x v="0"/>
    <x v="1"/>
    <m/>
    <m/>
    <m/>
    <n v="26.9"/>
    <n v="58"/>
    <m/>
    <m/>
    <m/>
  </r>
  <r>
    <d v="2020-10-27T00:00:00"/>
    <x v="0"/>
    <x v="1"/>
    <m/>
    <m/>
    <m/>
    <n v="26.9"/>
    <n v="56"/>
    <m/>
    <m/>
    <m/>
  </r>
  <r>
    <d v="2020-10-27T00:00:00"/>
    <x v="0"/>
    <x v="1"/>
    <m/>
    <m/>
    <m/>
    <n v="27.2"/>
    <n v="55"/>
    <m/>
    <m/>
    <m/>
  </r>
  <r>
    <d v="2020-10-27T00:00:00"/>
    <x v="0"/>
    <x v="1"/>
    <m/>
    <m/>
    <m/>
    <n v="27.5"/>
    <n v="54"/>
    <m/>
    <m/>
    <m/>
  </r>
  <r>
    <d v="2020-10-27T00:00:00"/>
    <x v="0"/>
    <x v="1"/>
    <m/>
    <m/>
    <m/>
    <n v="27.4"/>
    <n v="58"/>
    <m/>
    <m/>
    <m/>
  </r>
  <r>
    <d v="2020-10-27T00:00:00"/>
    <x v="0"/>
    <x v="1"/>
    <m/>
    <m/>
    <m/>
    <n v="26.7"/>
    <n v="60"/>
    <m/>
    <m/>
    <m/>
  </r>
  <r>
    <d v="2020-11-05T00:00:00"/>
    <x v="0"/>
    <x v="0"/>
    <m/>
    <m/>
    <m/>
    <n v="26.7"/>
    <n v="53"/>
    <m/>
    <m/>
    <m/>
  </r>
  <r>
    <d v="2020-11-05T00:00:00"/>
    <x v="0"/>
    <x v="0"/>
    <m/>
    <m/>
    <m/>
    <n v="26.8"/>
    <n v="53"/>
    <m/>
    <m/>
    <m/>
  </r>
  <r>
    <d v="2020-11-05T00:00:00"/>
    <x v="0"/>
    <x v="0"/>
    <m/>
    <m/>
    <m/>
    <n v="26.9"/>
    <n v="54"/>
    <m/>
    <m/>
    <m/>
  </r>
  <r>
    <d v="2020-11-05T00:00:00"/>
    <x v="0"/>
    <x v="0"/>
    <m/>
    <m/>
    <m/>
    <n v="26.8"/>
    <n v="54"/>
    <m/>
    <m/>
    <m/>
  </r>
  <r>
    <d v="2020-11-05T00:00:00"/>
    <x v="0"/>
    <x v="0"/>
    <m/>
    <m/>
    <m/>
    <n v="26.7"/>
    <n v="53"/>
    <m/>
    <m/>
    <m/>
  </r>
  <r>
    <d v="2020-11-05T00:00:00"/>
    <x v="0"/>
    <x v="0"/>
    <m/>
    <m/>
    <m/>
    <n v="26.7"/>
    <n v="54"/>
    <m/>
    <m/>
    <m/>
  </r>
  <r>
    <d v="2020-11-05T00:00:00"/>
    <x v="0"/>
    <x v="0"/>
    <m/>
    <m/>
    <m/>
    <n v="26.7"/>
    <n v="54"/>
    <m/>
    <m/>
    <m/>
  </r>
  <r>
    <d v="2020-11-05T00:00:00"/>
    <x v="0"/>
    <x v="1"/>
    <m/>
    <m/>
    <m/>
    <n v="27.8"/>
    <n v="56"/>
    <m/>
    <m/>
    <m/>
  </r>
  <r>
    <d v="2020-11-05T00:00:00"/>
    <x v="0"/>
    <x v="1"/>
    <m/>
    <m/>
    <m/>
    <n v="27.3"/>
    <n v="51"/>
    <m/>
    <m/>
    <m/>
  </r>
  <r>
    <d v="2020-11-05T00:00:00"/>
    <x v="0"/>
    <x v="1"/>
    <m/>
    <m/>
    <m/>
    <n v="26.8"/>
    <n v="55"/>
    <m/>
    <m/>
    <m/>
  </r>
  <r>
    <d v="2020-11-05T00:00:00"/>
    <x v="0"/>
    <x v="1"/>
    <m/>
    <m/>
    <m/>
    <n v="27"/>
    <n v="54"/>
    <m/>
    <m/>
    <m/>
  </r>
  <r>
    <d v="2020-11-05T00:00:00"/>
    <x v="0"/>
    <x v="1"/>
    <m/>
    <m/>
    <m/>
    <n v="27.1"/>
    <n v="56"/>
    <m/>
    <m/>
    <m/>
  </r>
  <r>
    <d v="2020-11-05T00:00:00"/>
    <x v="0"/>
    <x v="1"/>
    <m/>
    <m/>
    <m/>
    <n v="27.8"/>
    <n v="52"/>
    <m/>
    <m/>
    <m/>
  </r>
  <r>
    <d v="2020-11-10T00:00:00"/>
    <x v="0"/>
    <x v="0"/>
    <m/>
    <m/>
    <m/>
    <n v="26.8"/>
    <n v="58"/>
    <m/>
    <m/>
    <m/>
  </r>
  <r>
    <d v="2020-11-10T00:00:00"/>
    <x v="0"/>
    <x v="0"/>
    <m/>
    <m/>
    <m/>
    <n v="27.3"/>
    <n v="61"/>
    <m/>
    <m/>
    <m/>
  </r>
  <r>
    <d v="2020-11-10T00:00:00"/>
    <x v="0"/>
    <x v="0"/>
    <m/>
    <m/>
    <m/>
    <n v="27.2"/>
    <n v="63"/>
    <m/>
    <m/>
    <m/>
  </r>
  <r>
    <d v="2020-11-10T00:00:00"/>
    <x v="0"/>
    <x v="0"/>
    <m/>
    <m/>
    <m/>
    <n v="26.8"/>
    <n v="61"/>
    <m/>
    <m/>
    <m/>
  </r>
  <r>
    <d v="2020-11-10T00:00:00"/>
    <x v="0"/>
    <x v="0"/>
    <m/>
    <m/>
    <m/>
    <n v="27.1"/>
    <n v="61"/>
    <m/>
    <m/>
    <m/>
  </r>
  <r>
    <d v="2020-11-10T00:00:00"/>
    <x v="0"/>
    <x v="0"/>
    <m/>
    <m/>
    <m/>
    <n v="26.8"/>
    <n v="59"/>
    <m/>
    <m/>
    <m/>
  </r>
  <r>
    <d v="2020-11-10T00:00:00"/>
    <x v="0"/>
    <x v="0"/>
    <m/>
    <m/>
    <m/>
    <n v="27.3"/>
    <n v="62"/>
    <m/>
    <m/>
    <m/>
  </r>
  <r>
    <d v="2020-11-10T00:00:00"/>
    <x v="0"/>
    <x v="1"/>
    <m/>
    <m/>
    <m/>
    <n v="28"/>
    <n v="58"/>
    <m/>
    <m/>
    <m/>
  </r>
  <r>
    <d v="2020-11-10T00:00:00"/>
    <x v="0"/>
    <x v="1"/>
    <m/>
    <m/>
    <m/>
    <n v="28"/>
    <n v="58"/>
    <m/>
    <m/>
    <m/>
  </r>
  <r>
    <d v="2020-11-10T00:00:00"/>
    <x v="0"/>
    <x v="1"/>
    <m/>
    <m/>
    <m/>
    <n v="27.5"/>
    <n v="60"/>
    <m/>
    <m/>
    <m/>
  </r>
  <r>
    <d v="2020-11-10T00:00:00"/>
    <x v="0"/>
    <x v="1"/>
    <m/>
    <m/>
    <m/>
    <n v="27.7"/>
    <n v="57"/>
    <m/>
    <m/>
    <m/>
  </r>
  <r>
    <d v="2020-11-10T00:00:00"/>
    <x v="0"/>
    <x v="1"/>
    <m/>
    <m/>
    <m/>
    <n v="27.5"/>
    <n v="57"/>
    <m/>
    <m/>
    <m/>
  </r>
  <r>
    <d v="2020-11-10T00:00:00"/>
    <x v="0"/>
    <x v="1"/>
    <m/>
    <m/>
    <m/>
    <n v="27.5"/>
    <n v="59"/>
    <m/>
    <m/>
    <m/>
  </r>
  <r>
    <d v="2020-12-01T00:00:00"/>
    <x v="0"/>
    <x v="0"/>
    <m/>
    <m/>
    <m/>
    <n v="26.8"/>
    <n v="58"/>
    <m/>
    <m/>
    <m/>
  </r>
  <r>
    <d v="2020-12-01T00:00:00"/>
    <x v="0"/>
    <x v="0"/>
    <m/>
    <m/>
    <m/>
    <n v="27.3"/>
    <n v="61"/>
    <m/>
    <m/>
    <m/>
  </r>
  <r>
    <d v="2020-12-01T00:00:00"/>
    <x v="0"/>
    <x v="0"/>
    <m/>
    <m/>
    <m/>
    <n v="27.2"/>
    <n v="63"/>
    <m/>
    <m/>
    <m/>
  </r>
  <r>
    <d v="2020-12-01T00:00:00"/>
    <x v="0"/>
    <x v="0"/>
    <m/>
    <m/>
    <m/>
    <n v="26.8"/>
    <n v="61"/>
    <m/>
    <m/>
    <m/>
  </r>
  <r>
    <d v="2020-12-01T00:00:00"/>
    <x v="0"/>
    <x v="0"/>
    <m/>
    <m/>
    <m/>
    <n v="27.1"/>
    <n v="61"/>
    <m/>
    <m/>
    <m/>
  </r>
  <r>
    <d v="2020-12-01T00:00:00"/>
    <x v="0"/>
    <x v="0"/>
    <m/>
    <m/>
    <m/>
    <n v="26.8"/>
    <n v="59"/>
    <m/>
    <m/>
    <m/>
  </r>
  <r>
    <d v="2020-12-01T00:00:00"/>
    <x v="0"/>
    <x v="0"/>
    <m/>
    <m/>
    <m/>
    <n v="27.3"/>
    <n v="62"/>
    <m/>
    <m/>
    <m/>
  </r>
  <r>
    <d v="2020-12-01T00:00:00"/>
    <x v="0"/>
    <x v="1"/>
    <m/>
    <m/>
    <m/>
    <n v="28"/>
    <n v="58"/>
    <m/>
    <m/>
    <m/>
  </r>
  <r>
    <d v="2020-12-01T00:00:00"/>
    <x v="0"/>
    <x v="1"/>
    <m/>
    <m/>
    <m/>
    <n v="28"/>
    <n v="58"/>
    <m/>
    <m/>
    <m/>
  </r>
  <r>
    <d v="2020-12-01T00:00:00"/>
    <x v="0"/>
    <x v="1"/>
    <m/>
    <m/>
    <m/>
    <n v="27.5"/>
    <n v="60"/>
    <m/>
    <m/>
    <m/>
  </r>
  <r>
    <d v="2020-12-01T00:00:00"/>
    <x v="0"/>
    <x v="1"/>
    <m/>
    <m/>
    <m/>
    <n v="27.7"/>
    <n v="57"/>
    <m/>
    <m/>
    <m/>
  </r>
  <r>
    <d v="2020-12-01T00:00:00"/>
    <x v="0"/>
    <x v="1"/>
    <m/>
    <m/>
    <m/>
    <n v="27.5"/>
    <n v="57"/>
    <m/>
    <m/>
    <m/>
  </r>
  <r>
    <d v="2020-12-01T00:00:00"/>
    <x v="0"/>
    <x v="1"/>
    <m/>
    <m/>
    <m/>
    <n v="27.5"/>
    <n v="59"/>
    <m/>
    <m/>
    <m/>
  </r>
  <r>
    <d v="2020-10-22T00:00:00"/>
    <x v="5"/>
    <x v="0"/>
    <m/>
    <m/>
    <m/>
    <m/>
    <m/>
    <n v="0.44900000000000001"/>
    <m/>
    <m/>
  </r>
  <r>
    <d v="2020-11-25T00:00:00"/>
    <x v="9"/>
    <x v="0"/>
    <m/>
    <m/>
    <m/>
    <m/>
    <m/>
    <n v="0.76800000000000002"/>
    <m/>
    <m/>
  </r>
  <r>
    <d v="2020-12-04T00:00:00"/>
    <x v="9"/>
    <x v="0"/>
    <m/>
    <m/>
    <m/>
    <m/>
    <m/>
    <n v="0.66500000000000004"/>
    <m/>
    <m/>
  </r>
  <r>
    <d v="2020-10-29T00:00:00"/>
    <x v="5"/>
    <x v="0"/>
    <m/>
    <m/>
    <m/>
    <m/>
    <m/>
    <n v="0.52900000000000003"/>
    <m/>
    <m/>
  </r>
  <r>
    <d v="2020-11-05T00:00:00"/>
    <x v="5"/>
    <x v="0"/>
    <m/>
    <m/>
    <m/>
    <m/>
    <m/>
    <n v="0.49"/>
    <m/>
    <m/>
  </r>
  <r>
    <d v="2020-10-15T00:00:00"/>
    <x v="5"/>
    <x v="0"/>
    <m/>
    <m/>
    <m/>
    <m/>
    <m/>
    <n v="0.41899999999999998"/>
    <m/>
    <m/>
  </r>
  <r>
    <d v="2020-10-16T00:00:00"/>
    <x v="10"/>
    <x v="0"/>
    <m/>
    <m/>
    <m/>
    <m/>
    <m/>
    <n v="0.53600000000000003"/>
    <m/>
    <m/>
  </r>
  <r>
    <d v="2020-11-30T00:00:00"/>
    <x v="9"/>
    <x v="0"/>
    <m/>
    <m/>
    <m/>
    <m/>
    <m/>
    <n v="0.47599999999999998"/>
    <m/>
    <m/>
  </r>
  <r>
    <d v="2020-12-07T00:00:00"/>
    <x v="9"/>
    <x v="0"/>
    <m/>
    <m/>
    <m/>
    <m/>
    <m/>
    <n v="0.56599999999999995"/>
    <m/>
    <m/>
  </r>
  <r>
    <d v="2020-10-23T00:00:00"/>
    <x v="10"/>
    <x v="0"/>
    <m/>
    <m/>
    <m/>
    <m/>
    <m/>
    <n v="0.495"/>
    <m/>
    <m/>
  </r>
  <r>
    <d v="2020-10-30T00:00:00"/>
    <x v="10"/>
    <x v="0"/>
    <m/>
    <m/>
    <m/>
    <m/>
    <m/>
    <n v="0.55900000000000005"/>
    <m/>
    <m/>
  </r>
  <r>
    <d v="2020-11-06T00:00:00"/>
    <x v="5"/>
    <x v="0"/>
    <m/>
    <m/>
    <m/>
    <m/>
    <m/>
    <n v="0.21"/>
    <m/>
    <m/>
  </r>
  <r>
    <d v="2020-10-26T00:00:00"/>
    <x v="11"/>
    <x v="0"/>
    <m/>
    <m/>
    <m/>
    <m/>
    <m/>
    <n v="0.68899999999999995"/>
    <m/>
    <m/>
  </r>
  <r>
    <d v="2020-11-02T00:00:00"/>
    <x v="11"/>
    <x v="0"/>
    <m/>
    <m/>
    <m/>
    <m/>
    <m/>
    <n v="0.41599999999999998"/>
    <m/>
    <m/>
  </r>
  <r>
    <d v="2020-11-09T00:00:00"/>
    <x v="11"/>
    <x v="0"/>
    <m/>
    <m/>
    <m/>
    <m/>
    <m/>
    <n v="0.69199999999999995"/>
    <m/>
    <m/>
  </r>
  <r>
    <d v="2020-10-12T00:00:00"/>
    <x v="11"/>
    <x v="0"/>
    <m/>
    <m/>
    <m/>
    <m/>
    <m/>
    <n v="0.60499999999999998"/>
    <m/>
    <m/>
  </r>
  <r>
    <d v="2020-10-19T00:00:00"/>
    <x v="11"/>
    <x v="0"/>
    <m/>
    <m/>
    <m/>
    <m/>
    <m/>
    <n v="0.42599999999999999"/>
    <m/>
    <m/>
  </r>
  <r>
    <d v="2020-12-01T00:00:00"/>
    <x v="9"/>
    <x v="0"/>
    <m/>
    <m/>
    <m/>
    <m/>
    <m/>
    <n v="0.66400000000000003"/>
    <m/>
    <m/>
  </r>
  <r>
    <d v="2020-10-13T00:00:00"/>
    <x v="11"/>
    <x v="0"/>
    <m/>
    <m/>
    <m/>
    <m/>
    <m/>
    <n v="0.33400000000000002"/>
    <m/>
    <m/>
  </r>
  <r>
    <d v="2020-12-02T00:00:00"/>
    <x v="12"/>
    <x v="0"/>
    <m/>
    <m/>
    <m/>
    <m/>
    <m/>
    <n v="0.45800000000000002"/>
    <m/>
    <m/>
  </r>
  <r>
    <d v="2020-12-08T00:00:00"/>
    <x v="9"/>
    <x v="0"/>
    <m/>
    <m/>
    <m/>
    <m/>
    <m/>
    <n v="0.495"/>
    <m/>
    <m/>
  </r>
  <r>
    <d v="2020-10-27T00:00:00"/>
    <x v="5"/>
    <x v="0"/>
    <m/>
    <m/>
    <m/>
    <m/>
    <m/>
    <n v="0.58399999999999996"/>
    <m/>
    <m/>
  </r>
  <r>
    <d v="2020-11-03T00:00:00"/>
    <x v="11"/>
    <x v="0"/>
    <m/>
    <m/>
    <m/>
    <m/>
    <m/>
    <n v="0.32100000000000001"/>
    <m/>
    <m/>
  </r>
  <r>
    <d v="2020-11-10T00:00:00"/>
    <x v="11"/>
    <x v="0"/>
    <m/>
    <m/>
    <m/>
    <m/>
    <m/>
    <n v="0.69199999999999995"/>
    <m/>
    <m/>
  </r>
  <r>
    <d v="2020-10-20T00:00:00"/>
    <x v="11"/>
    <x v="0"/>
    <m/>
    <m/>
    <m/>
    <m/>
    <m/>
    <n v="0.34899999999999998"/>
    <m/>
    <m/>
  </r>
  <r>
    <d v="2020-12-03T00:00:00"/>
    <x v="12"/>
    <x v="0"/>
    <m/>
    <m/>
    <m/>
    <m/>
    <m/>
    <n v="0.45200000000000001"/>
    <m/>
    <m/>
  </r>
  <r>
    <d v="2020-10-28T00:00:00"/>
    <x v="11"/>
    <x v="0"/>
    <m/>
    <m/>
    <m/>
    <m/>
    <m/>
    <n v="0.42499999999999999"/>
    <m/>
    <m/>
  </r>
  <r>
    <d v="2020-11-04T00:00:00"/>
    <x v="11"/>
    <x v="0"/>
    <m/>
    <m/>
    <m/>
    <m/>
    <m/>
    <n v="0.126"/>
    <m/>
    <m/>
  </r>
  <r>
    <d v="2020-11-11T00:00:00"/>
    <x v="11"/>
    <x v="0"/>
    <m/>
    <m/>
    <m/>
    <m/>
    <m/>
    <n v="0.60699999999999998"/>
    <m/>
    <m/>
  </r>
  <r>
    <d v="2020-10-14T00:00:00"/>
    <x v="11"/>
    <x v="0"/>
    <m/>
    <m/>
    <m/>
    <m/>
    <m/>
    <n v="0.35899999999999999"/>
    <m/>
    <m/>
  </r>
  <r>
    <d v="2020-10-21T00:00:00"/>
    <x v="11"/>
    <x v="0"/>
    <m/>
    <m/>
    <m/>
    <m/>
    <m/>
    <n v="0.52100000000000002"/>
    <m/>
    <m/>
  </r>
  <r>
    <d v="2020-10-29T00:00:00"/>
    <x v="10"/>
    <x v="1"/>
    <m/>
    <m/>
    <m/>
    <m/>
    <m/>
    <n v="0.501"/>
    <m/>
    <m/>
  </r>
  <r>
    <d v="2020-11-05T00:00:00"/>
    <x v="10"/>
    <x v="1"/>
    <m/>
    <m/>
    <m/>
    <m/>
    <m/>
    <n v="0.59799999999999998"/>
    <m/>
    <m/>
  </r>
  <r>
    <d v="2020-10-15T00:00:00"/>
    <x v="10"/>
    <x v="1"/>
    <m/>
    <m/>
    <m/>
    <m/>
    <m/>
    <n v="0.60199999999999998"/>
    <m/>
    <m/>
  </r>
  <r>
    <d v="2020-10-22T00:00:00"/>
    <x v="10"/>
    <x v="1"/>
    <m/>
    <m/>
    <m/>
    <m/>
    <m/>
    <n v="0.441"/>
    <m/>
    <m/>
  </r>
  <r>
    <d v="2020-11-25T00:00:00"/>
    <x v="13"/>
    <x v="1"/>
    <m/>
    <m/>
    <m/>
    <m/>
    <m/>
    <n v="0.78700000000000003"/>
    <m/>
    <m/>
  </r>
  <r>
    <d v="2020-12-04T00:00:00"/>
    <x v="13"/>
    <x v="1"/>
    <m/>
    <m/>
    <m/>
    <m/>
    <m/>
    <n v="0.76"/>
    <m/>
    <m/>
  </r>
  <r>
    <d v="2020-10-16T00:00:00"/>
    <x v="5"/>
    <x v="1"/>
    <m/>
    <m/>
    <m/>
    <m/>
    <m/>
    <n v="0.55700000000000005"/>
    <m/>
    <m/>
  </r>
  <r>
    <d v="2020-11-30T00:00:00"/>
    <x v="13"/>
    <x v="1"/>
    <m/>
    <m/>
    <m/>
    <m/>
    <m/>
    <n v="0.375"/>
    <m/>
    <m/>
  </r>
  <r>
    <d v="2020-12-07T00:00:00"/>
    <x v="13"/>
    <x v="1"/>
    <m/>
    <m/>
    <m/>
    <m/>
    <m/>
    <n v="0.53200000000000003"/>
    <m/>
    <m/>
  </r>
  <r>
    <d v="2020-10-30T00:00:00"/>
    <x v="5"/>
    <x v="1"/>
    <m/>
    <m/>
    <m/>
    <m/>
    <m/>
    <n v="0.49"/>
    <m/>
    <m/>
  </r>
  <r>
    <d v="2020-11-06T00:00:00"/>
    <x v="5"/>
    <x v="1"/>
    <m/>
    <m/>
    <m/>
    <m/>
    <m/>
    <n v="0.40899999999999997"/>
    <m/>
    <m/>
  </r>
  <r>
    <d v="2020-10-23T00:00:00"/>
    <x v="5"/>
    <x v="1"/>
    <m/>
    <m/>
    <m/>
    <m/>
    <m/>
    <n v="0.59399999999999997"/>
    <m/>
    <m/>
  </r>
  <r>
    <d v="2020-10-26T00:00:00"/>
    <x v="14"/>
    <x v="1"/>
    <m/>
    <m/>
    <m/>
    <m/>
    <m/>
    <n v="0.66500000000000004"/>
    <m/>
    <m/>
  </r>
  <r>
    <d v="2020-11-02T00:00:00"/>
    <x v="14"/>
    <x v="1"/>
    <m/>
    <m/>
    <m/>
    <m/>
    <m/>
    <n v="0.60099999999999998"/>
    <m/>
    <m/>
  </r>
  <r>
    <d v="2020-11-09T00:00:00"/>
    <x v="14"/>
    <x v="1"/>
    <m/>
    <m/>
    <m/>
    <m/>
    <m/>
    <n v="0.60099999999999998"/>
    <m/>
    <m/>
  </r>
  <r>
    <d v="2020-10-12T00:00:00"/>
    <x v="14"/>
    <x v="1"/>
    <m/>
    <m/>
    <m/>
    <m/>
    <m/>
    <n v="0.60499999999999998"/>
    <m/>
    <m/>
  </r>
  <r>
    <d v="2020-10-19T00:00:00"/>
    <x v="14"/>
    <x v="1"/>
    <m/>
    <m/>
    <m/>
    <m/>
    <m/>
    <n v="0.48799999999999999"/>
    <m/>
    <m/>
  </r>
  <r>
    <d v="2020-11-11T00:00:00"/>
    <x v="15"/>
    <x v="1"/>
    <m/>
    <m/>
    <m/>
    <m/>
    <m/>
    <n v="0.73799999999999999"/>
    <m/>
    <m/>
  </r>
  <r>
    <d v="2020-12-01T00:00:00"/>
    <x v="16"/>
    <x v="1"/>
    <m/>
    <m/>
    <m/>
    <m/>
    <m/>
    <n v="0.71499999999999997"/>
    <m/>
    <m/>
  </r>
  <r>
    <d v="2020-12-02T00:00:00"/>
    <x v="5"/>
    <x v="1"/>
    <m/>
    <m/>
    <m/>
    <m/>
    <m/>
    <n v="0.46700000000000003"/>
    <m/>
    <m/>
  </r>
  <r>
    <d v="2020-10-27T00:00:00"/>
    <x v="7"/>
    <x v="1"/>
    <m/>
    <m/>
    <m/>
    <m/>
    <m/>
    <n v="0.623"/>
    <m/>
    <m/>
  </r>
  <r>
    <d v="2020-11-03T00:00:00"/>
    <x v="7"/>
    <x v="1"/>
    <m/>
    <m/>
    <m/>
    <m/>
    <m/>
    <n v="0.57399999999999995"/>
    <m/>
    <m/>
  </r>
  <r>
    <d v="2020-11-10T00:00:00"/>
    <x v="7"/>
    <x v="1"/>
    <m/>
    <m/>
    <m/>
    <m/>
    <m/>
    <n v="0.67800000000000005"/>
    <m/>
    <m/>
  </r>
  <r>
    <d v="2020-10-13T00:00:00"/>
    <x v="7"/>
    <x v="1"/>
    <m/>
    <m/>
    <m/>
    <m/>
    <m/>
    <n v="0.58399999999999996"/>
    <m/>
    <m/>
  </r>
  <r>
    <d v="2020-10-20T00:00:00"/>
    <x v="7"/>
    <x v="1"/>
    <m/>
    <m/>
    <m/>
    <m/>
    <m/>
    <n v="0.50900000000000001"/>
    <m/>
    <m/>
  </r>
  <r>
    <d v="2020-10-14T00:00:00"/>
    <x v="7"/>
    <x v="1"/>
    <m/>
    <m/>
    <m/>
    <m/>
    <m/>
    <n v="0.57399999999999995"/>
    <m/>
    <m/>
  </r>
  <r>
    <d v="2020-10-21T00:00:00"/>
    <x v="7"/>
    <x v="1"/>
    <m/>
    <m/>
    <m/>
    <m/>
    <m/>
    <n v="0.64"/>
    <m/>
    <m/>
  </r>
  <r>
    <d v="2020-12-03T00:00:00"/>
    <x v="17"/>
    <x v="1"/>
    <m/>
    <m/>
    <m/>
    <m/>
    <m/>
    <n v="0.623"/>
    <m/>
    <m/>
  </r>
  <r>
    <d v="2020-10-28T00:00:00"/>
    <x v="11"/>
    <x v="1"/>
    <m/>
    <m/>
    <m/>
    <m/>
    <m/>
    <n v="0.60499999999999998"/>
    <m/>
    <m/>
  </r>
  <r>
    <d v="2020-11-04T00:00:00"/>
    <x v="11"/>
    <x v="1"/>
    <m/>
    <m/>
    <m/>
    <m/>
    <m/>
    <n v="0.41899999999999998"/>
    <m/>
    <m/>
  </r>
  <r>
    <d v="2020-10-13T00:00:00"/>
    <x v="18"/>
    <x v="0"/>
    <n v="5.9"/>
    <n v="1.7"/>
    <n v="2.1"/>
    <m/>
    <m/>
    <m/>
    <n v="700"/>
    <n v="700"/>
  </r>
  <r>
    <d v="2020-10-14T00:00:00"/>
    <x v="0"/>
    <x v="0"/>
    <n v="6"/>
    <n v="1.7"/>
    <n v="2.1"/>
    <m/>
    <m/>
    <m/>
    <n v="680"/>
    <n v="650"/>
  </r>
  <r>
    <d v="2020-10-15T00:00:00"/>
    <x v="0"/>
    <x v="0"/>
    <n v="5.9"/>
    <n v="1.9"/>
    <n v="2.1"/>
    <m/>
    <m/>
    <m/>
    <n v="520"/>
    <n v="520"/>
  </r>
  <r>
    <d v="2020-10-16T00:00:00"/>
    <x v="0"/>
    <x v="0"/>
    <n v="5.8"/>
    <n v="1.8"/>
    <n v="2.1"/>
    <m/>
    <m/>
    <m/>
    <n v="260"/>
    <n v="260"/>
  </r>
  <r>
    <d v="2020-10-19T00:00:00"/>
    <x v="0"/>
    <x v="0"/>
    <n v="6"/>
    <n v="2"/>
    <n v="2.1"/>
    <m/>
    <m/>
    <m/>
    <n v="800"/>
    <n v="780"/>
  </r>
  <r>
    <d v="2020-10-20T00:00:00"/>
    <x v="0"/>
    <x v="0"/>
    <n v="5.9"/>
    <n v="2.2999999999999998"/>
    <n v="2.1"/>
    <m/>
    <m/>
    <m/>
    <n v="540"/>
    <n v="650"/>
  </r>
  <r>
    <d v="2020-10-21T00:00:00"/>
    <x v="0"/>
    <x v="0"/>
    <n v="5.9"/>
    <n v="1.6"/>
    <n v="2.1"/>
    <m/>
    <m/>
    <m/>
    <n v="400"/>
    <n v="390"/>
  </r>
  <r>
    <d v="2020-10-22T00:00:00"/>
    <x v="0"/>
    <x v="0"/>
    <n v="5.7"/>
    <n v="1.8"/>
    <n v="2.1"/>
    <m/>
    <m/>
    <m/>
    <n v="660"/>
    <n v="650"/>
  </r>
  <r>
    <d v="2020-10-23T00:00:00"/>
    <x v="0"/>
    <x v="0"/>
    <n v="5.8"/>
    <n v="1.8"/>
    <n v="2.2999999999999998"/>
    <m/>
    <m/>
    <m/>
    <n v="1040"/>
    <n v="1040"/>
  </r>
  <r>
    <d v="2020-10-26T00:00:00"/>
    <x v="0"/>
    <x v="0"/>
    <n v="5.8"/>
    <n v="2"/>
    <n v="2.2999999999999998"/>
    <m/>
    <m/>
    <m/>
    <n v="820"/>
    <n v="780"/>
  </r>
  <r>
    <d v="2020-10-27T00:00:00"/>
    <x v="0"/>
    <x v="0"/>
    <n v="6"/>
    <n v="2"/>
    <n v="2.2999999999999998"/>
    <m/>
    <m/>
    <m/>
    <n v="600"/>
    <n v="650"/>
  </r>
  <r>
    <d v="2020-10-28T00:00:00"/>
    <x v="0"/>
    <x v="0"/>
    <n v="5.9"/>
    <n v="2"/>
    <n v="2.2999999999999998"/>
    <m/>
    <m/>
    <m/>
    <n v="560"/>
    <n v="550"/>
  </r>
  <r>
    <d v="2020-10-29T00:00:00"/>
    <x v="0"/>
    <x v="0"/>
    <n v="5.8"/>
    <n v="2"/>
    <n v="2.2999999999999998"/>
    <m/>
    <m/>
    <m/>
    <n v="540"/>
    <n v="550"/>
  </r>
  <r>
    <d v="2020-10-30T00:00:00"/>
    <x v="0"/>
    <x v="0"/>
    <n v="5.6"/>
    <n v="2"/>
    <n v="2.2999999999999998"/>
    <m/>
    <m/>
    <m/>
    <n v="540"/>
    <n v="550"/>
  </r>
  <r>
    <d v="2020-11-02T00:00:00"/>
    <x v="0"/>
    <x v="0"/>
    <n v="5.8"/>
    <n v="2"/>
    <n v="2.2999999999999998"/>
    <m/>
    <m/>
    <m/>
    <n v="460"/>
    <n v="440"/>
  </r>
  <r>
    <d v="2020-11-03T00:00:00"/>
    <x v="0"/>
    <x v="0"/>
    <n v="5.6"/>
    <n v="2"/>
    <n v="2.2999999999999998"/>
    <m/>
    <m/>
    <m/>
    <n v="700"/>
    <n v="780"/>
  </r>
  <r>
    <d v="2020-11-04T00:00:00"/>
    <x v="0"/>
    <x v="0"/>
    <n v="5.8"/>
    <n v="2"/>
    <n v="2.2999999999999998"/>
    <m/>
    <m/>
    <m/>
    <n v="780"/>
    <n v="780"/>
  </r>
  <r>
    <d v="2020-11-05T00:00:00"/>
    <x v="0"/>
    <x v="0"/>
    <n v="5.9"/>
    <n v="2"/>
    <n v="2.2999999999999998"/>
    <m/>
    <m/>
    <m/>
    <n v="780"/>
    <n v="780"/>
  </r>
  <r>
    <d v="2020-11-06T00:00:00"/>
    <x v="0"/>
    <x v="0"/>
    <n v="5.8"/>
    <n v="1.9"/>
    <n v="2.2999999999999998"/>
    <m/>
    <m/>
    <m/>
    <n v="780"/>
    <n v="780"/>
  </r>
  <r>
    <d v="2020-11-09T00:00:00"/>
    <x v="0"/>
    <x v="0"/>
    <n v="5.9"/>
    <n v="2"/>
    <n v="2.2999999999999998"/>
    <m/>
    <m/>
    <m/>
    <n v="640"/>
    <n v="650"/>
  </r>
  <r>
    <d v="2020-11-10T00:00:00"/>
    <x v="0"/>
    <x v="0"/>
    <n v="5.9"/>
    <n v="2"/>
    <n v="2.2999999999999998"/>
    <m/>
    <m/>
    <m/>
    <n v="2600"/>
    <n v="2390"/>
  </r>
  <r>
    <d v="2020-11-11T00:00:00"/>
    <x v="0"/>
    <x v="0"/>
    <n v="5.9"/>
    <n v="1.9"/>
    <n v="2.2999999999999998"/>
    <m/>
    <m/>
    <m/>
    <n v="640"/>
    <n v="650"/>
  </r>
  <r>
    <d v="2020-11-12T00:00:00"/>
    <x v="0"/>
    <x v="0"/>
    <n v="5.9"/>
    <n v="1.9"/>
    <n v="2.2999999999999998"/>
    <m/>
    <m/>
    <m/>
    <n v="760"/>
    <n v="650"/>
  </r>
  <r>
    <d v="2020-11-13T00:00:00"/>
    <x v="0"/>
    <x v="0"/>
    <n v="6.1"/>
    <n v="1.9"/>
    <n v="2.2999999999999998"/>
    <m/>
    <m/>
    <m/>
    <n v="900"/>
    <n v="780"/>
  </r>
  <r>
    <d v="2020-11-16T00:00:00"/>
    <x v="0"/>
    <x v="0"/>
    <n v="6.2"/>
    <n v="2"/>
    <n v="2.2999999999999998"/>
    <m/>
    <m/>
    <m/>
    <n v="520"/>
    <n v="520"/>
  </r>
  <r>
    <d v="2020-11-17T00:00:00"/>
    <x v="0"/>
    <x v="0"/>
    <n v="6.4"/>
    <n v="2"/>
    <n v="2.2999999999999998"/>
    <m/>
    <m/>
    <m/>
    <n v="880"/>
    <n v="780"/>
  </r>
  <r>
    <d v="2020-11-19T00:00:00"/>
    <x v="0"/>
    <x v="0"/>
    <n v="6.4"/>
    <n v="2"/>
    <n v="2.2999999999999998"/>
    <m/>
    <m/>
    <m/>
    <n v="1700"/>
    <n v="1560"/>
  </r>
  <r>
    <d v="2020-11-20T00:00:00"/>
    <x v="0"/>
    <x v="0"/>
    <n v="6.1"/>
    <n v="2"/>
    <n v="2.2999999999999998"/>
    <m/>
    <m/>
    <m/>
    <n v="600"/>
    <n v="520"/>
  </r>
  <r>
    <d v="2020-11-23T00:00:00"/>
    <x v="0"/>
    <x v="0"/>
    <n v="6.1"/>
    <n v="2"/>
    <n v="2.2999999999999998"/>
    <m/>
    <m/>
    <m/>
    <n v="980"/>
    <n v="910"/>
  </r>
  <r>
    <d v="2020-11-24T00:00:00"/>
    <x v="0"/>
    <x v="0"/>
    <n v="6"/>
    <n v="1.5"/>
    <n v="1.7"/>
    <m/>
    <m/>
    <m/>
    <n v="460"/>
    <n v="520"/>
  </r>
  <r>
    <d v="2020-11-25T00:00:00"/>
    <x v="0"/>
    <x v="0"/>
    <n v="6.2"/>
    <n v="1.5"/>
    <n v="1.7"/>
    <m/>
    <m/>
    <m/>
    <n v="620"/>
    <n v="650"/>
  </r>
  <r>
    <d v="2020-10-13T00:00:00"/>
    <x v="0"/>
    <x v="1"/>
    <n v="5.7"/>
    <n v="1.7"/>
    <n v="2.1"/>
    <m/>
    <m/>
    <m/>
    <n v="440"/>
    <n v="450"/>
  </r>
  <r>
    <d v="2020-10-14T00:00:00"/>
    <x v="0"/>
    <x v="1"/>
    <n v="5.7"/>
    <n v="1.8"/>
    <n v="2.1"/>
    <m/>
    <m/>
    <m/>
    <n v="600"/>
    <n v="650"/>
  </r>
  <r>
    <d v="2020-10-15T00:00:00"/>
    <x v="0"/>
    <x v="1"/>
    <n v="5.6"/>
    <n v="1.7"/>
    <n v="2.1"/>
    <m/>
    <m/>
    <m/>
    <n v="480"/>
    <n v="520"/>
  </r>
  <r>
    <d v="2020-10-16T00:00:00"/>
    <x v="0"/>
    <x v="1"/>
    <n v="5.7"/>
    <n v="1.8"/>
    <n v="2.1"/>
    <m/>
    <m/>
    <m/>
    <n v="260"/>
    <n v="260"/>
  </r>
  <r>
    <d v="2020-10-19T00:00:00"/>
    <x v="0"/>
    <x v="1"/>
    <n v="5.8"/>
    <n v="2.1"/>
    <n v="2.1"/>
    <m/>
    <m/>
    <m/>
    <n v="640"/>
    <n v="780"/>
  </r>
  <r>
    <d v="2020-10-20T00:00:00"/>
    <x v="0"/>
    <x v="1"/>
    <n v="5.8"/>
    <n v="2"/>
    <n v="2.1"/>
    <m/>
    <m/>
    <m/>
    <n v="620"/>
    <n v="650"/>
  </r>
  <r>
    <d v="2020-10-21T00:00:00"/>
    <x v="0"/>
    <x v="1"/>
    <n v="5.8"/>
    <n v="1.6"/>
    <n v="2.1"/>
    <m/>
    <m/>
    <m/>
    <n v="400"/>
    <n v="390"/>
  </r>
  <r>
    <d v="2020-10-22T00:00:00"/>
    <x v="0"/>
    <x v="1"/>
    <n v="5.7"/>
    <n v="1.8"/>
    <n v="2.1"/>
    <m/>
    <m/>
    <m/>
    <n v="580"/>
    <n v="650"/>
  </r>
  <r>
    <d v="2020-10-23T00:00:00"/>
    <x v="0"/>
    <x v="1"/>
    <n v="5.6"/>
    <n v="1.9"/>
    <n v="2.2999999999999998"/>
    <m/>
    <m/>
    <m/>
    <n v="940"/>
    <n v="910"/>
  </r>
  <r>
    <d v="2020-10-26T00:00:00"/>
    <x v="0"/>
    <x v="1"/>
    <n v="5.7"/>
    <n v="2"/>
    <n v="2.2999999999999998"/>
    <m/>
    <m/>
    <m/>
    <n v="700"/>
    <n v="780"/>
  </r>
  <r>
    <d v="2020-10-27T00:00:00"/>
    <x v="0"/>
    <x v="1"/>
    <n v="5.7"/>
    <n v="2"/>
    <n v="2.2999999999999998"/>
    <m/>
    <m/>
    <m/>
    <n v="700"/>
    <n v="650"/>
  </r>
  <r>
    <d v="2020-10-28T00:00:00"/>
    <x v="0"/>
    <x v="1"/>
    <n v="5.7"/>
    <n v="1.9"/>
    <n v="2.2999999999999998"/>
    <m/>
    <m/>
    <m/>
    <n v="400"/>
    <n v="520"/>
  </r>
  <r>
    <d v="2020-10-29T00:00:00"/>
    <x v="0"/>
    <x v="1"/>
    <n v="5.6"/>
    <n v="2"/>
    <n v="2.2999999999999998"/>
    <m/>
    <m/>
    <m/>
    <n v="600"/>
    <n v="650"/>
  </r>
  <r>
    <d v="2020-10-30T00:00:00"/>
    <x v="0"/>
    <x v="1"/>
    <n v="5.6"/>
    <n v="2"/>
    <n v="2.2999999999999998"/>
    <m/>
    <m/>
    <m/>
    <n v="600"/>
    <n v="650"/>
  </r>
  <r>
    <d v="2020-11-02T00:00:00"/>
    <x v="0"/>
    <x v="1"/>
    <n v="5.8"/>
    <n v="2"/>
    <n v="2.2999999999999998"/>
    <m/>
    <m/>
    <m/>
    <n v="500"/>
    <n v="520"/>
  </r>
  <r>
    <d v="2020-11-03T00:00:00"/>
    <x v="0"/>
    <x v="1"/>
    <n v="5.5"/>
    <n v="2"/>
    <n v="2.2999999999999998"/>
    <m/>
    <m/>
    <m/>
    <n v="760"/>
    <n v="780"/>
  </r>
  <r>
    <d v="2020-11-04T00:00:00"/>
    <x v="0"/>
    <x v="1"/>
    <n v="5.6"/>
    <n v="2"/>
    <n v="2.2999999999999998"/>
    <m/>
    <m/>
    <m/>
    <n v="760"/>
    <n v="780"/>
  </r>
  <r>
    <d v="2020-11-05T00:00:00"/>
    <x v="0"/>
    <x v="1"/>
    <n v="5.6"/>
    <n v="2"/>
    <n v="2.2999999999999998"/>
    <m/>
    <m/>
    <m/>
    <n v="900"/>
    <n v="910"/>
  </r>
  <r>
    <d v="2020-11-06T00:00:00"/>
    <x v="0"/>
    <x v="1"/>
    <n v="5.5"/>
    <n v="2"/>
    <n v="2.2999999999999998"/>
    <m/>
    <m/>
    <m/>
    <n v="740"/>
    <n v="780"/>
  </r>
  <r>
    <d v="2020-11-09T00:00:00"/>
    <x v="0"/>
    <x v="1"/>
    <n v="5.7"/>
    <n v="2"/>
    <n v="2.2999999999999998"/>
    <m/>
    <m/>
    <m/>
    <n v="640"/>
    <n v="650"/>
  </r>
  <r>
    <d v="2020-11-10T00:00:00"/>
    <x v="0"/>
    <x v="1"/>
    <n v="5.7"/>
    <n v="2"/>
    <n v="2.2999999999999998"/>
    <m/>
    <m/>
    <m/>
    <n v="2220"/>
    <n v="2390"/>
  </r>
  <r>
    <d v="2020-11-11T00:00:00"/>
    <x v="0"/>
    <x v="1"/>
    <n v="5.7"/>
    <n v="2"/>
    <n v="2.2999999999999998"/>
    <m/>
    <m/>
    <m/>
    <n v="600"/>
    <n v="650"/>
  </r>
  <r>
    <d v="2020-11-12T00:00:00"/>
    <x v="0"/>
    <x v="1"/>
    <n v="5.7"/>
    <n v="2"/>
    <n v="2.2999999999999998"/>
    <m/>
    <m/>
    <m/>
    <n v="760"/>
    <n v="650"/>
  </r>
  <r>
    <d v="2020-11-13T00:00:00"/>
    <x v="0"/>
    <x v="1"/>
    <n v="5.8"/>
    <n v="2"/>
    <n v="2.2999999999999998"/>
    <m/>
    <m/>
    <m/>
    <n v="880"/>
    <n v="780"/>
  </r>
  <r>
    <d v="2020-11-16T00:00:00"/>
    <x v="0"/>
    <x v="1"/>
    <n v="5.9"/>
    <n v="2"/>
    <n v="2.2999999999999998"/>
    <m/>
    <m/>
    <m/>
    <n v="640"/>
    <n v="650"/>
  </r>
  <r>
    <d v="2020-11-17T00:00:00"/>
    <x v="0"/>
    <x v="1"/>
    <n v="6.1"/>
    <n v="2"/>
    <n v="2.2999999999999998"/>
    <m/>
    <m/>
    <m/>
    <n v="600"/>
    <n v="780"/>
  </r>
  <r>
    <d v="2020-11-19T00:00:00"/>
    <x v="0"/>
    <x v="1"/>
    <n v="5.9"/>
    <n v="2"/>
    <n v="2.2999999999999998"/>
    <m/>
    <m/>
    <m/>
    <n v="1720"/>
    <n v="1560"/>
  </r>
  <r>
    <d v="2020-11-20T00:00:00"/>
    <x v="0"/>
    <x v="1"/>
    <n v="5.9"/>
    <n v="2"/>
    <n v="2.2999999999999998"/>
    <m/>
    <m/>
    <m/>
    <n v="820"/>
    <n v="780"/>
  </r>
  <r>
    <d v="2020-11-23T00:00:00"/>
    <x v="0"/>
    <x v="1"/>
    <n v="5.8"/>
    <n v="2"/>
    <n v="2.2999999999999998"/>
    <m/>
    <m/>
    <m/>
    <n v="400"/>
    <n v="910"/>
  </r>
  <r>
    <d v="2020-11-24T00:00:00"/>
    <x v="0"/>
    <x v="1"/>
    <n v="5.9"/>
    <n v="1.5"/>
    <n v="1.7"/>
    <m/>
    <m/>
    <m/>
    <n v="600"/>
    <n v="520"/>
  </r>
  <r>
    <d v="2020-11-25T00:00:00"/>
    <x v="0"/>
    <x v="1"/>
    <n v="5.9"/>
    <n v="1.5"/>
    <n v="1.7"/>
    <m/>
    <m/>
    <m/>
    <n v="640"/>
    <n v="6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8F472CB-84C4-4A1F-859F-1F5AC61281DC}" name="PivotTable5" cacheId="63"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15:C17" firstHeaderRow="1" firstDataRow="2" firstDataCol="1"/>
  <pivotFields count="11">
    <pivotField numFmtId="14" showAll="0"/>
    <pivotField axis="axisRow" showAll="0">
      <items count="20">
        <item h="1" x="18"/>
        <item h="1" x="9"/>
        <item h="1" x="15"/>
        <item h="1" x="2"/>
        <item h="1" x="7"/>
        <item h="1" x="3"/>
        <item h="1" x="1"/>
        <item h="1" x="13"/>
        <item h="1" x="8"/>
        <item h="1" x="12"/>
        <item h="1" x="4"/>
        <item h="1" x="16"/>
        <item h="1" x="17"/>
        <item h="1" x="11"/>
        <item h="1" x="10"/>
        <item x="5"/>
        <item h="1" x="6"/>
        <item h="1" x="14"/>
        <item h="1" x="0"/>
        <item t="default"/>
      </items>
    </pivotField>
    <pivotField axis="axisCol" showAll="0">
      <items count="4">
        <item x="0"/>
        <item m="1" x="2"/>
        <item x="1"/>
        <item t="default"/>
      </items>
    </pivotField>
    <pivotField showAll="0"/>
    <pivotField dataField="1" showAll="0"/>
    <pivotField showAll="0"/>
    <pivotField showAll="0"/>
    <pivotField showAll="0"/>
    <pivotField showAll="0"/>
    <pivotField showAll="0"/>
    <pivotField showAll="0"/>
  </pivotFields>
  <rowFields count="1">
    <field x="1"/>
  </rowFields>
  <rowItems count="1">
    <i>
      <x v="15"/>
    </i>
  </rowItems>
  <colFields count="1">
    <field x="2"/>
  </colFields>
  <colItems count="2">
    <i>
      <x/>
    </i>
    <i>
      <x v="2"/>
    </i>
  </colItems>
  <dataFields count="1">
    <dataField name="Average of EC" fld="4" subtotal="average" baseField="1" baseItem="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D1865F0-78EF-4192-A8D0-F0CD2E04EA65}" name="PivotTable4" cacheId="63"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8:C10" firstHeaderRow="1" firstDataRow="2" firstDataCol="1"/>
  <pivotFields count="11">
    <pivotField numFmtId="14" showAll="0"/>
    <pivotField axis="axisRow" showAll="0">
      <items count="20">
        <item h="1" x="18"/>
        <item h="1" x="9"/>
        <item h="1" x="15"/>
        <item h="1" x="2"/>
        <item h="1" x="7"/>
        <item h="1" x="3"/>
        <item h="1" x="1"/>
        <item h="1" x="13"/>
        <item h="1" x="8"/>
        <item h="1" x="12"/>
        <item h="1" x="4"/>
        <item h="1" x="16"/>
        <item h="1" x="17"/>
        <item h="1" x="11"/>
        <item h="1" x="10"/>
        <item x="5"/>
        <item h="1" x="6"/>
        <item h="1" x="14"/>
        <item h="1" x="0"/>
        <item t="default"/>
      </items>
    </pivotField>
    <pivotField axis="axisCol" showAll="0">
      <items count="4">
        <item x="0"/>
        <item m="1" x="2"/>
        <item x="1"/>
        <item t="default"/>
      </items>
    </pivotField>
    <pivotField showAll="0"/>
    <pivotField showAll="0"/>
    <pivotField showAll="0"/>
    <pivotField showAll="0"/>
    <pivotField showAll="0"/>
    <pivotField dataField="1" showAll="0"/>
    <pivotField showAll="0"/>
    <pivotField showAll="0"/>
  </pivotFields>
  <rowFields count="1">
    <field x="1"/>
  </rowFields>
  <rowItems count="1">
    <i>
      <x v="15"/>
    </i>
  </rowItems>
  <colFields count="1">
    <field x="2"/>
  </colFields>
  <colItems count="2">
    <i>
      <x/>
    </i>
    <i>
      <x v="2"/>
    </i>
  </colItems>
  <dataFields count="1">
    <dataField name="Average of Moisture Content" fld="8" subtotal="average"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EE2127F-EEEE-4935-832C-7241DB0E7DD7}" name="PivotTable3" cacheId="63"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3:H5" firstHeaderRow="0" firstDataRow="1" firstDataCol="1"/>
  <pivotFields count="11">
    <pivotField numFmtId="14" showAll="0"/>
    <pivotField showAll="0"/>
    <pivotField axis="axisRow" showAll="0">
      <items count="4">
        <item x="0"/>
        <item m="1" x="2"/>
        <item x="1"/>
        <item t="default"/>
      </items>
    </pivotField>
    <pivotField dataField="1" showAll="0"/>
    <pivotField dataField="1" showAll="0"/>
    <pivotField showAll="0"/>
    <pivotField dataField="1" showAll="0"/>
    <pivotField dataField="1" showAll="0"/>
    <pivotField dataField="1" showAll="0"/>
    <pivotField dataField="1" showAll="0"/>
    <pivotField dataField="1" showAll="0"/>
  </pivotFields>
  <rowFields count="1">
    <field x="2"/>
  </rowFields>
  <rowItems count="2">
    <i>
      <x/>
    </i>
    <i>
      <x v="2"/>
    </i>
  </rowItems>
  <colFields count="1">
    <field x="-2"/>
  </colFields>
  <colItems count="7">
    <i>
      <x/>
    </i>
    <i i="1">
      <x v="1"/>
    </i>
    <i i="2">
      <x v="2"/>
    </i>
    <i i="3">
      <x v="3"/>
    </i>
    <i i="4">
      <x v="4"/>
    </i>
    <i i="5">
      <x v="5"/>
    </i>
    <i i="6">
      <x v="6"/>
    </i>
  </colItems>
  <dataFields count="7">
    <dataField name="Average of pH" fld="3" subtotal="average" baseField="2" baseItem="2"/>
    <dataField name="Average of EC" fld="4" subtotal="average" baseField="2" baseItem="2"/>
    <dataField name="Average of Temperature" fld="6" subtotal="average" baseField="2" baseItem="2"/>
    <dataField name="Average of Relative Humidity" fld="7" subtotal="average" baseField="2" baseItem="2"/>
    <dataField name="Average of Moisture Content" fld="8" subtotal="average" baseField="2" baseItem="2"/>
    <dataField name="Average of Volume" fld="9" subtotal="average" baseField="2" baseItem="2"/>
    <dataField name="Average of Volume Setpoint" fld="10" subtotal="average" baseField="2" baseItem="2"/>
  </dataFields>
  <formats count="3">
    <format dxfId="2">
      <pivotArea outline="0" collapsedLevelsAreSubtotals="1" fieldPosition="0">
        <references count="1">
          <reference field="4294967294" count="1" selected="0">
            <x v="0"/>
          </reference>
        </references>
      </pivotArea>
    </format>
    <format dxfId="1">
      <pivotArea outline="0" collapsedLevelsAreSubtotals="1" fieldPosition="0">
        <references count="1">
          <reference field="4294967294" count="1" selected="0">
            <x v="3"/>
          </reference>
        </references>
      </pivotArea>
    </format>
    <format dxfId="0">
      <pivotArea outline="0" collapsedLevelsAreSubtotals="1" fieldPosition="0">
        <references count="1">
          <reference field="4294967294" count="1" selected="0">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rain" xr10:uid="{59026347-2DFF-4687-BF2C-72C277B381F4}" sourceName="Strain">
  <pivotTables>
    <pivotTable tabId="3" name="PivotTable4"/>
  </pivotTables>
  <data>
    <tabular pivotCacheId="1210671134">
      <items count="19">
        <i x="9"/>
        <i x="15"/>
        <i x="7"/>
        <i x="13"/>
        <i x="12"/>
        <i x="16"/>
        <i x="17"/>
        <i x="11"/>
        <i x="10"/>
        <i x="5" s="1"/>
        <i x="14"/>
        <i x="18" nd="1"/>
        <i x="2" nd="1"/>
        <i x="3" nd="1"/>
        <i x="1" nd="1"/>
        <i x="8" nd="1"/>
        <i x="4" nd="1"/>
        <i x="6" nd="1"/>
        <i x="0"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rain1" xr10:uid="{009CBEA0-1D1A-44D3-9225-3C7FE04352CC}" sourceName="Strain">
  <pivotTables>
    <pivotTable tabId="3" name="PivotTable5"/>
  </pivotTables>
  <data>
    <tabular pivotCacheId="1210671134">
      <items count="19">
        <i x="18"/>
        <i x="2"/>
        <i x="7"/>
        <i x="3"/>
        <i x="1"/>
        <i x="8"/>
        <i x="4"/>
        <i x="5" s="1"/>
        <i x="6"/>
        <i x="0"/>
        <i x="9" nd="1"/>
        <i x="15" nd="1"/>
        <i x="13" nd="1"/>
        <i x="12" nd="1"/>
        <i x="16" nd="1"/>
        <i x="17" nd="1"/>
        <i x="11" nd="1"/>
        <i x="10" nd="1"/>
        <i x="1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rain" xr10:uid="{C38511D9-D179-4F9A-A43B-A52CC8474C48}" cache="Slicer_Strain" caption="Strain" startItem="8" rowHeight="241300"/>
  <slicer name="Strain 1" xr10:uid="{B00BA453-A6EA-48F5-922B-54D05FD39107}" cache="Slicer_Strain1" caption="Strain" startItem="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B66FF-92ED-4D9A-8813-1D2BB73E32A3}" name="Table1" displayName="Table1" ref="A1:K326" totalsRowShown="0">
  <autoFilter ref="A1:K326" xr:uid="{F0DD2BF7-24F7-4F39-A0AB-366DCFB1D3C4}"/>
  <sortState xmlns:xlrd2="http://schemas.microsoft.com/office/spreadsheetml/2017/richdata2" ref="A204:I264">
    <sortCondition ref="C1:C264"/>
  </sortState>
  <tableColumns count="11">
    <tableColumn id="1" xr3:uid="{4A55A1CC-14E1-414F-90C3-C9E6E2F40021}" name="Date" dataDxfId="3"/>
    <tableColumn id="2" xr3:uid="{4DF9BA18-C1B9-4426-9487-4F7D5B0549B7}" name="Strain"/>
    <tableColumn id="3" xr3:uid="{AA07E238-4D90-4E3D-9534-5A567493A3D1}" name="Zone"/>
    <tableColumn id="4" xr3:uid="{825C0EC6-66B1-4FAC-8B30-68A17B124F75}" name="pH"/>
    <tableColumn id="5" xr3:uid="{F736C0FE-7336-4F83-8974-136023F91BF9}" name="EC"/>
    <tableColumn id="6" xr3:uid="{54135CE0-C70D-4676-8C86-5029C0C53D7B}" name="EC setpoint"/>
    <tableColumn id="7" xr3:uid="{C940F6BD-92EF-4110-97C2-ED829259CB2A}" name="Temperature"/>
    <tableColumn id="8" xr3:uid="{86273519-1E08-4280-9673-EDBCB95282C2}" name="Relative Humidity"/>
    <tableColumn id="9" xr3:uid="{FDC1C2E1-300B-4921-81A9-86003DFDB639}" name="Moisture Content"/>
    <tableColumn id="10" xr3:uid="{77909018-EBBA-4564-A54C-63FE96322B37}" name="Volume"/>
    <tableColumn id="11" xr3:uid="{44B04209-5B46-4F00-8ABA-EE43182359A8}" name="Volume Setpoi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186B39-A4D2-4A8F-AABB-37960C364485}">
  <dimension ref="A3:H17"/>
  <sheetViews>
    <sheetView workbookViewId="0">
      <selection activeCell="F8" sqref="F8"/>
    </sheetView>
  </sheetViews>
  <sheetFormatPr defaultRowHeight="15" x14ac:dyDescent="0.25"/>
  <cols>
    <col min="1" max="1" width="13.28515625" bestFit="1" customWidth="1"/>
    <col min="2" max="2" width="16.28515625" bestFit="1" customWidth="1"/>
    <col min="3" max="3" width="13.28515625" bestFit="1" customWidth="1"/>
    <col min="4" max="4" width="23" bestFit="1" customWidth="1"/>
    <col min="5" max="5" width="27.42578125" bestFit="1" customWidth="1"/>
    <col min="6" max="6" width="27.28515625" bestFit="1" customWidth="1"/>
    <col min="7" max="7" width="18.28515625" bestFit="1" customWidth="1"/>
    <col min="8" max="8" width="26.5703125" bestFit="1" customWidth="1"/>
  </cols>
  <sheetData>
    <row r="3" spans="1:8" x14ac:dyDescent="0.25">
      <c r="A3" s="2" t="s">
        <v>31</v>
      </c>
      <c r="B3" t="s">
        <v>32</v>
      </c>
      <c r="C3" t="s">
        <v>33</v>
      </c>
      <c r="D3" t="s">
        <v>34</v>
      </c>
      <c r="E3" t="s">
        <v>35</v>
      </c>
      <c r="F3" t="s">
        <v>36</v>
      </c>
      <c r="G3" t="s">
        <v>37</v>
      </c>
      <c r="H3" t="s">
        <v>38</v>
      </c>
    </row>
    <row r="4" spans="1:8" x14ac:dyDescent="0.25">
      <c r="A4" s="3" t="s">
        <v>6</v>
      </c>
      <c r="B4" s="5">
        <v>5.935483870967742</v>
      </c>
      <c r="C4" s="4">
        <v>2.2809782608695657</v>
      </c>
      <c r="D4" s="4">
        <v>26.869047619047613</v>
      </c>
      <c r="E4" s="5">
        <v>58.11904761904762</v>
      </c>
      <c r="F4" s="5">
        <v>0.49603225806451612</v>
      </c>
      <c r="G4" s="4">
        <v>756.77419354838707</v>
      </c>
      <c r="H4" s="4">
        <v>737.41935483870964</v>
      </c>
    </row>
    <row r="5" spans="1:8" x14ac:dyDescent="0.25">
      <c r="A5" s="3" t="s">
        <v>7</v>
      </c>
      <c r="B5" s="5">
        <v>5.7322580645161274</v>
      </c>
      <c r="C5" s="4">
        <v>2.323804347826087</v>
      </c>
      <c r="D5" s="4">
        <v>27.386842105263153</v>
      </c>
      <c r="E5" s="5">
        <v>56.60526315789474</v>
      </c>
      <c r="F5" s="5">
        <v>0.57850000000000013</v>
      </c>
      <c r="G5" s="4">
        <v>714.19354838709683</v>
      </c>
      <c r="H5" s="4">
        <v>750</v>
      </c>
    </row>
    <row r="8" spans="1:8" x14ac:dyDescent="0.25">
      <c r="A8" s="2" t="s">
        <v>36</v>
      </c>
      <c r="B8" s="2" t="s">
        <v>39</v>
      </c>
    </row>
    <row r="9" spans="1:8" x14ac:dyDescent="0.25">
      <c r="A9" s="2" t="s">
        <v>31</v>
      </c>
      <c r="B9" t="s">
        <v>6</v>
      </c>
      <c r="C9" t="s">
        <v>7</v>
      </c>
    </row>
    <row r="10" spans="1:8" x14ac:dyDescent="0.25">
      <c r="A10" s="3" t="s">
        <v>11</v>
      </c>
      <c r="B10" s="4">
        <v>0.44683333333333325</v>
      </c>
      <c r="C10" s="4">
        <v>0.50339999999999996</v>
      </c>
    </row>
    <row r="15" spans="1:8" x14ac:dyDescent="0.25">
      <c r="A15" s="2" t="s">
        <v>33</v>
      </c>
      <c r="B15" s="2" t="s">
        <v>39</v>
      </c>
    </row>
    <row r="16" spans="1:8" x14ac:dyDescent="0.25">
      <c r="A16" s="2" t="s">
        <v>31</v>
      </c>
      <c r="B16" t="s">
        <v>6</v>
      </c>
      <c r="C16" t="s">
        <v>7</v>
      </c>
    </row>
    <row r="17" spans="1:3" x14ac:dyDescent="0.25">
      <c r="A17" s="3" t="s">
        <v>11</v>
      </c>
      <c r="B17" s="4">
        <v>2.8736363636363635</v>
      </c>
      <c r="C17" s="4">
        <v>3.2666666666666675</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6B8DE3-D911-40C7-AB1A-CF169BAD321F}">
  <dimension ref="A1:K326"/>
  <sheetViews>
    <sheetView tabSelected="1" zoomScaleNormal="100" workbookViewId="0">
      <pane xSplit="1" ySplit="1" topLeftCell="B2" activePane="bottomRight" state="frozen"/>
      <selection pane="topRight" activeCell="B1" sqref="B1"/>
      <selection pane="bottomLeft" activeCell="A2" sqref="A2"/>
      <selection pane="bottomRight" activeCell="E14" sqref="E14"/>
    </sheetView>
  </sheetViews>
  <sheetFormatPr defaultRowHeight="15" x14ac:dyDescent="0.25"/>
  <cols>
    <col min="1" max="2" width="14.140625" customWidth="1"/>
    <col min="3" max="3" width="6.28515625" customWidth="1"/>
    <col min="4" max="4" width="8.42578125" customWidth="1"/>
    <col min="5" max="5" width="8.85546875" customWidth="1"/>
    <col min="6" max="6" width="11.85546875" customWidth="1"/>
    <col min="7" max="7" width="13.5703125" customWidth="1"/>
    <col min="8" max="9" width="17.5703125" customWidth="1"/>
    <col min="10" max="10" width="15.85546875" customWidth="1"/>
    <col min="12" max="12" width="11.5703125" customWidth="1"/>
    <col min="15" max="15" width="9.7109375" customWidth="1"/>
    <col min="16" max="16" width="9.5703125" customWidth="1"/>
    <col min="19" max="19" width="13.28515625" customWidth="1"/>
  </cols>
  <sheetData>
    <row r="1" spans="1:11" x14ac:dyDescent="0.25">
      <c r="A1" t="s">
        <v>5</v>
      </c>
      <c r="B1" t="s">
        <v>8</v>
      </c>
      <c r="C1" t="s">
        <v>2</v>
      </c>
      <c r="D1" t="s">
        <v>3</v>
      </c>
      <c r="E1" t="s">
        <v>4</v>
      </c>
      <c r="F1" t="s">
        <v>17</v>
      </c>
      <c r="G1" t="s">
        <v>0</v>
      </c>
      <c r="H1" t="s">
        <v>1</v>
      </c>
      <c r="I1" t="s">
        <v>18</v>
      </c>
      <c r="J1" t="s">
        <v>29</v>
      </c>
      <c r="K1" t="s">
        <v>30</v>
      </c>
    </row>
    <row r="2" spans="1:11" x14ac:dyDescent="0.25">
      <c r="A2" s="1">
        <v>44117</v>
      </c>
      <c r="C2" t="s">
        <v>6</v>
      </c>
      <c r="D2">
        <v>5.9</v>
      </c>
      <c r="E2">
        <v>1.7</v>
      </c>
    </row>
    <row r="3" spans="1:11" x14ac:dyDescent="0.25">
      <c r="A3" s="1">
        <v>44118</v>
      </c>
      <c r="C3" t="s">
        <v>6</v>
      </c>
      <c r="D3">
        <v>6</v>
      </c>
      <c r="E3">
        <v>1.7</v>
      </c>
    </row>
    <row r="4" spans="1:11" x14ac:dyDescent="0.25">
      <c r="A4" s="1">
        <v>44119</v>
      </c>
      <c r="C4" t="s">
        <v>6</v>
      </c>
      <c r="D4">
        <v>5.9</v>
      </c>
      <c r="E4">
        <v>1.9</v>
      </c>
    </row>
    <row r="5" spans="1:11" x14ac:dyDescent="0.25">
      <c r="A5" s="1">
        <v>44120</v>
      </c>
      <c r="C5" t="s">
        <v>6</v>
      </c>
      <c r="D5">
        <v>5.8</v>
      </c>
      <c r="E5">
        <v>1.8</v>
      </c>
    </row>
    <row r="6" spans="1:11" x14ac:dyDescent="0.25">
      <c r="A6" s="1">
        <v>44123</v>
      </c>
      <c r="C6" t="s">
        <v>6</v>
      </c>
      <c r="D6">
        <v>6</v>
      </c>
      <c r="E6">
        <v>2</v>
      </c>
    </row>
    <row r="7" spans="1:11" x14ac:dyDescent="0.25">
      <c r="A7" s="1">
        <v>44124</v>
      </c>
      <c r="C7" t="s">
        <v>6</v>
      </c>
      <c r="D7">
        <v>5.9</v>
      </c>
      <c r="E7">
        <v>2.2999999999999998</v>
      </c>
    </row>
    <row r="8" spans="1:11" x14ac:dyDescent="0.25">
      <c r="A8" s="1">
        <v>44125</v>
      </c>
      <c r="C8" t="s">
        <v>6</v>
      </c>
      <c r="D8">
        <v>5.9</v>
      </c>
      <c r="E8">
        <v>1.6</v>
      </c>
    </row>
    <row r="9" spans="1:11" x14ac:dyDescent="0.25">
      <c r="A9" s="1">
        <v>44126</v>
      </c>
      <c r="C9" t="s">
        <v>6</v>
      </c>
      <c r="D9">
        <v>5.7</v>
      </c>
      <c r="E9">
        <v>1.8</v>
      </c>
    </row>
    <row r="10" spans="1:11" x14ac:dyDescent="0.25">
      <c r="A10" s="1">
        <v>44127</v>
      </c>
      <c r="C10" t="s">
        <v>6</v>
      </c>
      <c r="D10">
        <v>5.8</v>
      </c>
      <c r="E10">
        <v>1.8</v>
      </c>
    </row>
    <row r="11" spans="1:11" x14ac:dyDescent="0.25">
      <c r="A11" s="1">
        <v>44130</v>
      </c>
      <c r="C11" t="s">
        <v>6</v>
      </c>
      <c r="D11">
        <v>5.8</v>
      </c>
      <c r="E11">
        <v>2</v>
      </c>
    </row>
    <row r="12" spans="1:11" x14ac:dyDescent="0.25">
      <c r="A12" s="1">
        <v>44131</v>
      </c>
      <c r="C12" t="s">
        <v>6</v>
      </c>
      <c r="D12">
        <v>6</v>
      </c>
      <c r="E12">
        <v>2</v>
      </c>
    </row>
    <row r="13" spans="1:11" x14ac:dyDescent="0.25">
      <c r="A13" s="1">
        <v>44132</v>
      </c>
      <c r="C13" t="s">
        <v>6</v>
      </c>
      <c r="D13">
        <v>5.9</v>
      </c>
      <c r="E13">
        <v>2</v>
      </c>
    </row>
    <row r="14" spans="1:11" x14ac:dyDescent="0.25">
      <c r="A14" s="1">
        <v>44133</v>
      </c>
      <c r="C14" t="s">
        <v>6</v>
      </c>
      <c r="D14">
        <v>5.8</v>
      </c>
      <c r="E14">
        <v>2</v>
      </c>
    </row>
    <row r="15" spans="1:11" x14ac:dyDescent="0.25">
      <c r="A15" s="1">
        <v>44134</v>
      </c>
      <c r="C15" t="s">
        <v>6</v>
      </c>
      <c r="D15">
        <v>5.6</v>
      </c>
      <c r="E15">
        <v>2</v>
      </c>
    </row>
    <row r="16" spans="1:11" x14ac:dyDescent="0.25">
      <c r="A16" s="1">
        <v>44137</v>
      </c>
      <c r="C16" t="s">
        <v>6</v>
      </c>
      <c r="D16">
        <v>5.8</v>
      </c>
      <c r="E16">
        <v>2</v>
      </c>
    </row>
    <row r="17" spans="1:5" x14ac:dyDescent="0.25">
      <c r="A17" s="1">
        <v>44138</v>
      </c>
      <c r="C17" t="s">
        <v>6</v>
      </c>
      <c r="D17">
        <v>5.6</v>
      </c>
      <c r="E17">
        <v>2</v>
      </c>
    </row>
    <row r="18" spans="1:5" x14ac:dyDescent="0.25">
      <c r="A18" s="1">
        <v>44139</v>
      </c>
      <c r="C18" t="s">
        <v>6</v>
      </c>
      <c r="D18">
        <v>5.8</v>
      </c>
      <c r="E18">
        <v>2</v>
      </c>
    </row>
    <row r="19" spans="1:5" x14ac:dyDescent="0.25">
      <c r="A19" s="1">
        <v>44140</v>
      </c>
      <c r="C19" t="s">
        <v>6</v>
      </c>
      <c r="D19">
        <v>5.9</v>
      </c>
      <c r="E19">
        <v>2</v>
      </c>
    </row>
    <row r="20" spans="1:5" x14ac:dyDescent="0.25">
      <c r="A20" s="1">
        <v>44141</v>
      </c>
      <c r="C20" t="s">
        <v>6</v>
      </c>
      <c r="D20">
        <v>5.8</v>
      </c>
      <c r="E20">
        <v>1.9</v>
      </c>
    </row>
    <row r="21" spans="1:5" x14ac:dyDescent="0.25">
      <c r="A21" s="1">
        <v>44144</v>
      </c>
      <c r="C21" t="s">
        <v>6</v>
      </c>
      <c r="D21">
        <v>5.9</v>
      </c>
      <c r="E21">
        <v>2</v>
      </c>
    </row>
    <row r="22" spans="1:5" x14ac:dyDescent="0.25">
      <c r="A22" s="1">
        <v>44145</v>
      </c>
      <c r="C22" t="s">
        <v>6</v>
      </c>
      <c r="D22">
        <v>5.9</v>
      </c>
      <c r="E22">
        <v>2</v>
      </c>
    </row>
    <row r="23" spans="1:5" x14ac:dyDescent="0.25">
      <c r="A23" s="1">
        <v>44146</v>
      </c>
      <c r="C23" t="s">
        <v>6</v>
      </c>
      <c r="D23">
        <v>5.9</v>
      </c>
      <c r="E23">
        <v>1.9</v>
      </c>
    </row>
    <row r="24" spans="1:5" x14ac:dyDescent="0.25">
      <c r="A24" s="1">
        <v>44147</v>
      </c>
      <c r="C24" t="s">
        <v>6</v>
      </c>
      <c r="D24">
        <v>5.9</v>
      </c>
      <c r="E24">
        <v>1.9</v>
      </c>
    </row>
    <row r="25" spans="1:5" x14ac:dyDescent="0.25">
      <c r="A25" s="1">
        <v>44148</v>
      </c>
      <c r="C25" t="s">
        <v>6</v>
      </c>
      <c r="D25">
        <v>6.1</v>
      </c>
      <c r="E25">
        <v>1.9</v>
      </c>
    </row>
    <row r="26" spans="1:5" x14ac:dyDescent="0.25">
      <c r="A26" s="1">
        <v>44151</v>
      </c>
      <c r="C26" t="s">
        <v>6</v>
      </c>
      <c r="D26">
        <v>6.2</v>
      </c>
      <c r="E26">
        <v>2</v>
      </c>
    </row>
    <row r="27" spans="1:5" x14ac:dyDescent="0.25">
      <c r="A27" s="1">
        <v>44152</v>
      </c>
      <c r="C27" t="s">
        <v>6</v>
      </c>
      <c r="D27">
        <v>6.4</v>
      </c>
      <c r="E27">
        <v>2</v>
      </c>
    </row>
    <row r="28" spans="1:5" x14ac:dyDescent="0.25">
      <c r="A28" s="1">
        <v>44154</v>
      </c>
      <c r="C28" t="s">
        <v>6</v>
      </c>
      <c r="D28">
        <v>6.4</v>
      </c>
      <c r="E28">
        <v>2</v>
      </c>
    </row>
    <row r="29" spans="1:5" x14ac:dyDescent="0.25">
      <c r="A29" s="1">
        <v>44155</v>
      </c>
      <c r="C29" t="s">
        <v>6</v>
      </c>
      <c r="D29">
        <v>6.1</v>
      </c>
      <c r="E29">
        <v>2</v>
      </c>
    </row>
    <row r="30" spans="1:5" x14ac:dyDescent="0.25">
      <c r="A30" s="1">
        <v>44158</v>
      </c>
      <c r="C30" t="s">
        <v>6</v>
      </c>
      <c r="D30">
        <v>6.1</v>
      </c>
      <c r="E30">
        <v>2</v>
      </c>
    </row>
    <row r="31" spans="1:5" x14ac:dyDescent="0.25">
      <c r="A31" s="1">
        <v>44159</v>
      </c>
      <c r="C31" t="s">
        <v>6</v>
      </c>
      <c r="D31">
        <v>6</v>
      </c>
      <c r="E31">
        <v>1.5</v>
      </c>
    </row>
    <row r="32" spans="1:5" x14ac:dyDescent="0.25">
      <c r="A32" s="1">
        <v>44160</v>
      </c>
      <c r="C32" t="s">
        <v>6</v>
      </c>
      <c r="D32">
        <v>6.2</v>
      </c>
      <c r="E32">
        <v>1.5</v>
      </c>
    </row>
    <row r="33" spans="1:5" x14ac:dyDescent="0.25">
      <c r="A33" s="1">
        <v>44117</v>
      </c>
      <c r="C33" t="s">
        <v>7</v>
      </c>
      <c r="D33">
        <v>5.7</v>
      </c>
      <c r="E33">
        <v>1.7</v>
      </c>
    </row>
    <row r="34" spans="1:5" x14ac:dyDescent="0.25">
      <c r="A34" s="1">
        <v>44118</v>
      </c>
      <c r="C34" t="s">
        <v>7</v>
      </c>
      <c r="D34">
        <v>5.7</v>
      </c>
      <c r="E34">
        <v>1.8</v>
      </c>
    </row>
    <row r="35" spans="1:5" x14ac:dyDescent="0.25">
      <c r="A35" s="1">
        <v>44119</v>
      </c>
      <c r="C35" t="s">
        <v>7</v>
      </c>
      <c r="D35">
        <v>5.6</v>
      </c>
      <c r="E35">
        <v>1.7</v>
      </c>
    </row>
    <row r="36" spans="1:5" x14ac:dyDescent="0.25">
      <c r="A36" s="1">
        <v>44120</v>
      </c>
      <c r="C36" t="s">
        <v>7</v>
      </c>
      <c r="D36">
        <v>5.7</v>
      </c>
      <c r="E36">
        <v>1.8</v>
      </c>
    </row>
    <row r="37" spans="1:5" x14ac:dyDescent="0.25">
      <c r="A37" s="1">
        <v>44123</v>
      </c>
      <c r="C37" t="s">
        <v>7</v>
      </c>
      <c r="D37">
        <v>5.8</v>
      </c>
      <c r="E37">
        <v>2.1</v>
      </c>
    </row>
    <row r="38" spans="1:5" x14ac:dyDescent="0.25">
      <c r="A38" s="1">
        <v>44124</v>
      </c>
      <c r="C38" t="s">
        <v>7</v>
      </c>
      <c r="D38">
        <v>5.8</v>
      </c>
      <c r="E38">
        <v>2</v>
      </c>
    </row>
    <row r="39" spans="1:5" x14ac:dyDescent="0.25">
      <c r="A39" s="1">
        <v>44125</v>
      </c>
      <c r="C39" t="s">
        <v>7</v>
      </c>
      <c r="D39">
        <v>5.8</v>
      </c>
      <c r="E39">
        <v>1.6</v>
      </c>
    </row>
    <row r="40" spans="1:5" x14ac:dyDescent="0.25">
      <c r="A40" s="1">
        <v>44126</v>
      </c>
      <c r="C40" t="s">
        <v>7</v>
      </c>
      <c r="D40">
        <v>5.7</v>
      </c>
      <c r="E40">
        <v>1.8</v>
      </c>
    </row>
    <row r="41" spans="1:5" x14ac:dyDescent="0.25">
      <c r="A41" s="1">
        <v>44127</v>
      </c>
      <c r="C41" t="s">
        <v>7</v>
      </c>
      <c r="D41">
        <v>5.6</v>
      </c>
      <c r="E41">
        <v>1.9</v>
      </c>
    </row>
    <row r="42" spans="1:5" x14ac:dyDescent="0.25">
      <c r="A42" s="1">
        <v>44130</v>
      </c>
      <c r="C42" t="s">
        <v>7</v>
      </c>
      <c r="D42">
        <v>5.7</v>
      </c>
      <c r="E42">
        <v>2</v>
      </c>
    </row>
    <row r="43" spans="1:5" x14ac:dyDescent="0.25">
      <c r="A43" s="1">
        <v>44131</v>
      </c>
      <c r="C43" t="s">
        <v>7</v>
      </c>
      <c r="D43">
        <v>5.7</v>
      </c>
      <c r="E43">
        <v>2</v>
      </c>
    </row>
    <row r="44" spans="1:5" x14ac:dyDescent="0.25">
      <c r="A44" s="1">
        <v>44132</v>
      </c>
      <c r="C44" t="s">
        <v>7</v>
      </c>
      <c r="D44">
        <v>5.7</v>
      </c>
      <c r="E44">
        <v>1.9</v>
      </c>
    </row>
    <row r="45" spans="1:5" x14ac:dyDescent="0.25">
      <c r="A45" s="1">
        <v>44133</v>
      </c>
      <c r="C45" t="s">
        <v>7</v>
      </c>
      <c r="D45">
        <v>5.6</v>
      </c>
      <c r="E45">
        <v>2</v>
      </c>
    </row>
    <row r="46" spans="1:5" x14ac:dyDescent="0.25">
      <c r="A46" s="1">
        <v>44134</v>
      </c>
      <c r="C46" t="s">
        <v>7</v>
      </c>
      <c r="D46">
        <v>5.6</v>
      </c>
      <c r="E46">
        <v>2</v>
      </c>
    </row>
    <row r="47" spans="1:5" x14ac:dyDescent="0.25">
      <c r="A47" s="1">
        <v>44137</v>
      </c>
      <c r="C47" t="s">
        <v>7</v>
      </c>
      <c r="D47">
        <v>5.8</v>
      </c>
      <c r="E47">
        <v>2</v>
      </c>
    </row>
    <row r="48" spans="1:5" x14ac:dyDescent="0.25">
      <c r="A48" s="1">
        <v>44138</v>
      </c>
      <c r="C48" t="s">
        <v>7</v>
      </c>
      <c r="D48">
        <v>5.5</v>
      </c>
      <c r="E48">
        <v>2</v>
      </c>
    </row>
    <row r="49" spans="1:6" x14ac:dyDescent="0.25">
      <c r="A49" s="1">
        <v>44139</v>
      </c>
      <c r="C49" t="s">
        <v>7</v>
      </c>
      <c r="D49">
        <v>5.6</v>
      </c>
      <c r="E49">
        <v>2</v>
      </c>
    </row>
    <row r="50" spans="1:6" x14ac:dyDescent="0.25">
      <c r="A50" s="1">
        <v>44140</v>
      </c>
      <c r="C50" t="s">
        <v>7</v>
      </c>
      <c r="D50">
        <v>5.6</v>
      </c>
      <c r="E50">
        <v>2</v>
      </c>
    </row>
    <row r="51" spans="1:6" x14ac:dyDescent="0.25">
      <c r="A51" s="1">
        <v>44141</v>
      </c>
      <c r="C51" t="s">
        <v>7</v>
      </c>
      <c r="D51">
        <v>5.5</v>
      </c>
      <c r="E51">
        <v>2</v>
      </c>
    </row>
    <row r="52" spans="1:6" x14ac:dyDescent="0.25">
      <c r="A52" s="1">
        <v>44144</v>
      </c>
      <c r="C52" t="s">
        <v>7</v>
      </c>
      <c r="D52">
        <v>5.7</v>
      </c>
      <c r="E52">
        <v>2</v>
      </c>
    </row>
    <row r="53" spans="1:6" x14ac:dyDescent="0.25">
      <c r="A53" s="1">
        <v>44145</v>
      </c>
      <c r="C53" t="s">
        <v>7</v>
      </c>
      <c r="D53">
        <v>5.7</v>
      </c>
      <c r="E53">
        <v>2</v>
      </c>
    </row>
    <row r="54" spans="1:6" x14ac:dyDescent="0.25">
      <c r="A54" s="1">
        <v>44146</v>
      </c>
      <c r="C54" t="s">
        <v>7</v>
      </c>
      <c r="D54">
        <v>5.7</v>
      </c>
      <c r="E54">
        <v>2</v>
      </c>
    </row>
    <row r="55" spans="1:6" x14ac:dyDescent="0.25">
      <c r="A55" s="1">
        <v>44147</v>
      </c>
      <c r="C55" t="s">
        <v>7</v>
      </c>
      <c r="D55">
        <v>5.7</v>
      </c>
      <c r="E55">
        <v>2</v>
      </c>
    </row>
    <row r="56" spans="1:6" x14ac:dyDescent="0.25">
      <c r="A56" s="1">
        <v>44148</v>
      </c>
      <c r="C56" t="s">
        <v>7</v>
      </c>
      <c r="D56">
        <v>5.8</v>
      </c>
      <c r="E56">
        <v>2</v>
      </c>
    </row>
    <row r="57" spans="1:6" x14ac:dyDescent="0.25">
      <c r="A57" s="1">
        <v>44151</v>
      </c>
      <c r="C57" t="s">
        <v>7</v>
      </c>
      <c r="D57">
        <v>5.9</v>
      </c>
      <c r="E57">
        <v>2</v>
      </c>
    </row>
    <row r="58" spans="1:6" x14ac:dyDescent="0.25">
      <c r="A58" s="1">
        <v>44152</v>
      </c>
      <c r="C58" t="s">
        <v>7</v>
      </c>
      <c r="D58">
        <v>6.1</v>
      </c>
      <c r="E58">
        <v>2</v>
      </c>
    </row>
    <row r="59" spans="1:6" x14ac:dyDescent="0.25">
      <c r="A59" s="1">
        <v>44154</v>
      </c>
      <c r="C59" t="s">
        <v>7</v>
      </c>
      <c r="D59">
        <v>5.9</v>
      </c>
      <c r="E59">
        <v>2</v>
      </c>
    </row>
    <row r="60" spans="1:6" x14ac:dyDescent="0.25">
      <c r="A60" s="1">
        <v>44155</v>
      </c>
      <c r="C60" t="s">
        <v>7</v>
      </c>
      <c r="D60">
        <v>5.9</v>
      </c>
      <c r="E60">
        <v>2</v>
      </c>
    </row>
    <row r="61" spans="1:6" x14ac:dyDescent="0.25">
      <c r="A61" s="1">
        <v>44158</v>
      </c>
      <c r="C61" t="s">
        <v>7</v>
      </c>
      <c r="D61">
        <v>5.8</v>
      </c>
      <c r="E61">
        <v>2</v>
      </c>
    </row>
    <row r="62" spans="1:6" x14ac:dyDescent="0.25">
      <c r="A62" s="1">
        <v>44159</v>
      </c>
      <c r="C62" t="s">
        <v>7</v>
      </c>
      <c r="D62">
        <v>5.9</v>
      </c>
      <c r="E62">
        <v>1.5</v>
      </c>
    </row>
    <row r="63" spans="1:6" x14ac:dyDescent="0.25">
      <c r="A63" s="1">
        <v>44160</v>
      </c>
      <c r="C63" t="s">
        <v>7</v>
      </c>
      <c r="D63">
        <v>5.9</v>
      </c>
      <c r="E63">
        <v>1.5</v>
      </c>
    </row>
    <row r="64" spans="1:6" x14ac:dyDescent="0.25">
      <c r="A64" s="1">
        <v>44119</v>
      </c>
      <c r="B64" t="s">
        <v>10</v>
      </c>
      <c r="C64" t="s">
        <v>6</v>
      </c>
      <c r="E64">
        <v>2.29</v>
      </c>
      <c r="F64">
        <v>2.1</v>
      </c>
    </row>
    <row r="65" spans="1:6" x14ac:dyDescent="0.25">
      <c r="A65" s="1">
        <v>44147</v>
      </c>
      <c r="B65" t="s">
        <v>14</v>
      </c>
      <c r="C65" t="s">
        <v>6</v>
      </c>
      <c r="E65">
        <v>2.56</v>
      </c>
      <c r="F65">
        <v>2.2999999999999998</v>
      </c>
    </row>
    <row r="66" spans="1:6" x14ac:dyDescent="0.25">
      <c r="A66" s="1">
        <v>44155</v>
      </c>
      <c r="B66" t="s">
        <v>14</v>
      </c>
      <c r="C66" t="s">
        <v>6</v>
      </c>
      <c r="E66">
        <v>5.65</v>
      </c>
      <c r="F66">
        <v>2.2999999999999998</v>
      </c>
    </row>
    <row r="67" spans="1:6" x14ac:dyDescent="0.25">
      <c r="A67" s="1">
        <v>44126</v>
      </c>
      <c r="B67" t="s">
        <v>14</v>
      </c>
      <c r="C67" t="s">
        <v>6</v>
      </c>
      <c r="E67">
        <v>2.2799999999999998</v>
      </c>
      <c r="F67">
        <v>2.1</v>
      </c>
    </row>
    <row r="68" spans="1:6" x14ac:dyDescent="0.25">
      <c r="A68" s="1">
        <v>44133</v>
      </c>
      <c r="B68" t="s">
        <v>14</v>
      </c>
      <c r="C68" t="s">
        <v>6</v>
      </c>
      <c r="E68">
        <v>1.22</v>
      </c>
      <c r="F68">
        <v>2.2999999999999998</v>
      </c>
    </row>
    <row r="69" spans="1:6" x14ac:dyDescent="0.25">
      <c r="A69" s="1">
        <v>44140</v>
      </c>
      <c r="B69" t="s">
        <v>14</v>
      </c>
      <c r="C69" t="s">
        <v>6</v>
      </c>
      <c r="E69">
        <v>5.61</v>
      </c>
      <c r="F69">
        <v>2.2999999999999998</v>
      </c>
    </row>
    <row r="70" spans="1:6" x14ac:dyDescent="0.25">
      <c r="A70" s="1">
        <v>44127</v>
      </c>
      <c r="B70" t="s">
        <v>12</v>
      </c>
      <c r="C70" t="s">
        <v>6</v>
      </c>
      <c r="E70">
        <v>2.44</v>
      </c>
      <c r="F70">
        <v>2.1</v>
      </c>
    </row>
    <row r="71" spans="1:6" x14ac:dyDescent="0.25">
      <c r="A71" s="1">
        <v>44134</v>
      </c>
      <c r="B71" t="s">
        <v>12</v>
      </c>
      <c r="C71" t="s">
        <v>6</v>
      </c>
      <c r="E71">
        <v>1.98</v>
      </c>
      <c r="F71">
        <v>2.2999999999999998</v>
      </c>
    </row>
    <row r="72" spans="1:6" x14ac:dyDescent="0.25">
      <c r="A72" s="1">
        <v>44141</v>
      </c>
      <c r="B72" t="s">
        <v>12</v>
      </c>
      <c r="C72" t="s">
        <v>6</v>
      </c>
      <c r="E72">
        <v>4.4000000000000004</v>
      </c>
      <c r="F72">
        <v>2.2999999999999998</v>
      </c>
    </row>
    <row r="73" spans="1:6" x14ac:dyDescent="0.25">
      <c r="A73" s="1">
        <v>44120</v>
      </c>
      <c r="B73" t="s">
        <v>12</v>
      </c>
      <c r="C73" t="s">
        <v>6</v>
      </c>
      <c r="E73">
        <v>2.1</v>
      </c>
      <c r="F73">
        <v>2.1</v>
      </c>
    </row>
    <row r="74" spans="1:6" x14ac:dyDescent="0.25">
      <c r="A74" s="1">
        <v>44148</v>
      </c>
      <c r="B74" t="s">
        <v>12</v>
      </c>
      <c r="C74" t="s">
        <v>6</v>
      </c>
      <c r="E74">
        <v>2.69</v>
      </c>
      <c r="F74">
        <v>2.2999999999999998</v>
      </c>
    </row>
    <row r="75" spans="1:6" x14ac:dyDescent="0.25">
      <c r="A75" s="1">
        <v>44158</v>
      </c>
      <c r="B75" t="s">
        <v>13</v>
      </c>
      <c r="C75" t="s">
        <v>6</v>
      </c>
      <c r="E75">
        <v>4.18</v>
      </c>
      <c r="F75">
        <v>2.2999999999999998</v>
      </c>
    </row>
    <row r="76" spans="1:6" x14ac:dyDescent="0.25">
      <c r="A76" s="1">
        <v>44123</v>
      </c>
      <c r="B76" t="s">
        <v>13</v>
      </c>
      <c r="C76" t="s">
        <v>6</v>
      </c>
      <c r="E76">
        <v>2.11</v>
      </c>
      <c r="F76">
        <v>2.1</v>
      </c>
    </row>
    <row r="77" spans="1:6" x14ac:dyDescent="0.25">
      <c r="A77" s="1">
        <v>44130</v>
      </c>
      <c r="B77" t="s">
        <v>13</v>
      </c>
      <c r="C77" t="s">
        <v>6</v>
      </c>
      <c r="E77">
        <v>2.41</v>
      </c>
      <c r="F77">
        <v>2.2999999999999998</v>
      </c>
    </row>
    <row r="78" spans="1:6" x14ac:dyDescent="0.25">
      <c r="A78" s="1">
        <v>44151</v>
      </c>
      <c r="B78" t="s">
        <v>13</v>
      </c>
      <c r="C78" t="s">
        <v>6</v>
      </c>
      <c r="E78">
        <v>3.52</v>
      </c>
      <c r="F78">
        <v>2.2999999999999998</v>
      </c>
    </row>
    <row r="79" spans="1:6" x14ac:dyDescent="0.25">
      <c r="A79" s="1">
        <v>44159</v>
      </c>
      <c r="B79" t="s">
        <v>13</v>
      </c>
      <c r="C79" t="s">
        <v>6</v>
      </c>
      <c r="E79">
        <v>2.86</v>
      </c>
      <c r="F79">
        <v>2.2999999999999998</v>
      </c>
    </row>
    <row r="80" spans="1:6" x14ac:dyDescent="0.25">
      <c r="A80" s="1">
        <v>44137</v>
      </c>
      <c r="B80" t="s">
        <v>13</v>
      </c>
      <c r="C80" t="s">
        <v>6</v>
      </c>
      <c r="E80">
        <v>3.62</v>
      </c>
      <c r="F80">
        <v>2.2999999999999998</v>
      </c>
    </row>
    <row r="81" spans="1:6" x14ac:dyDescent="0.25">
      <c r="A81" s="1">
        <v>44144</v>
      </c>
      <c r="B81" t="s">
        <v>13</v>
      </c>
      <c r="C81" t="s">
        <v>6</v>
      </c>
      <c r="E81">
        <v>5.38</v>
      </c>
      <c r="F81">
        <v>2.2999999999999998</v>
      </c>
    </row>
    <row r="82" spans="1:6" x14ac:dyDescent="0.25">
      <c r="A82" s="1">
        <v>44138</v>
      </c>
      <c r="B82" t="s">
        <v>11</v>
      </c>
      <c r="C82" t="s">
        <v>6</v>
      </c>
      <c r="E82">
        <v>2.2000000000000002</v>
      </c>
      <c r="F82">
        <v>2.2999999999999998</v>
      </c>
    </row>
    <row r="83" spans="1:6" x14ac:dyDescent="0.25">
      <c r="A83" s="1">
        <v>44124</v>
      </c>
      <c r="B83" t="s">
        <v>11</v>
      </c>
      <c r="C83" t="s">
        <v>6</v>
      </c>
      <c r="E83">
        <v>1.5</v>
      </c>
      <c r="F83">
        <v>2.1</v>
      </c>
    </row>
    <row r="84" spans="1:6" x14ac:dyDescent="0.25">
      <c r="A84" s="1">
        <v>44152</v>
      </c>
      <c r="B84" t="s">
        <v>11</v>
      </c>
      <c r="C84" t="s">
        <v>6</v>
      </c>
      <c r="E84">
        <v>2.5499999999999998</v>
      </c>
      <c r="F84">
        <v>2.2999999999999998</v>
      </c>
    </row>
    <row r="85" spans="1:6" x14ac:dyDescent="0.25">
      <c r="A85" s="1">
        <v>44160</v>
      </c>
      <c r="B85" t="s">
        <v>11</v>
      </c>
      <c r="C85" t="s">
        <v>6</v>
      </c>
      <c r="E85">
        <v>4.34</v>
      </c>
      <c r="F85">
        <v>1.7</v>
      </c>
    </row>
    <row r="86" spans="1:6" x14ac:dyDescent="0.25">
      <c r="A86" s="1">
        <v>44131</v>
      </c>
      <c r="B86" t="s">
        <v>15</v>
      </c>
      <c r="C86" t="s">
        <v>6</v>
      </c>
      <c r="E86">
        <v>2.54</v>
      </c>
      <c r="F86">
        <v>2.2999999999999998</v>
      </c>
    </row>
    <row r="87" spans="1:6" x14ac:dyDescent="0.25">
      <c r="A87" s="1">
        <v>44145</v>
      </c>
      <c r="B87" t="s">
        <v>11</v>
      </c>
      <c r="C87" t="s">
        <v>6</v>
      </c>
      <c r="E87">
        <v>2.37</v>
      </c>
      <c r="F87">
        <v>2.2999999999999998</v>
      </c>
    </row>
    <row r="88" spans="1:6" x14ac:dyDescent="0.25">
      <c r="A88" s="1">
        <v>44139</v>
      </c>
      <c r="B88" t="s">
        <v>11</v>
      </c>
      <c r="C88" t="s">
        <v>6</v>
      </c>
      <c r="E88">
        <v>4.5599999999999996</v>
      </c>
      <c r="F88">
        <v>2.2999999999999998</v>
      </c>
    </row>
    <row r="89" spans="1:6" x14ac:dyDescent="0.25">
      <c r="A89" s="1">
        <v>44146</v>
      </c>
      <c r="B89" t="s">
        <v>11</v>
      </c>
      <c r="C89" t="s">
        <v>6</v>
      </c>
      <c r="E89">
        <v>2.1800000000000002</v>
      </c>
      <c r="F89">
        <v>2.2999999999999998</v>
      </c>
    </row>
    <row r="90" spans="1:6" x14ac:dyDescent="0.25">
      <c r="A90" s="1">
        <v>44154</v>
      </c>
      <c r="B90" t="s">
        <v>11</v>
      </c>
      <c r="C90" t="s">
        <v>6</v>
      </c>
      <c r="E90">
        <v>3.29</v>
      </c>
      <c r="F90">
        <v>2.2999999999999998</v>
      </c>
    </row>
    <row r="91" spans="1:6" x14ac:dyDescent="0.25">
      <c r="A91" s="1">
        <v>44165</v>
      </c>
      <c r="B91" t="s">
        <v>11</v>
      </c>
      <c r="C91" t="s">
        <v>6</v>
      </c>
      <c r="E91">
        <v>4.09</v>
      </c>
      <c r="F91">
        <v>1.7</v>
      </c>
    </row>
    <row r="92" spans="1:6" x14ac:dyDescent="0.25">
      <c r="A92" s="1">
        <v>44125</v>
      </c>
      <c r="B92" t="s">
        <v>11</v>
      </c>
      <c r="C92" t="s">
        <v>6</v>
      </c>
      <c r="E92">
        <v>2.34</v>
      </c>
      <c r="F92">
        <v>2.1</v>
      </c>
    </row>
    <row r="93" spans="1:6" x14ac:dyDescent="0.25">
      <c r="A93" s="1">
        <v>44132</v>
      </c>
      <c r="B93" t="s">
        <v>11</v>
      </c>
      <c r="C93" t="s">
        <v>6</v>
      </c>
      <c r="E93">
        <v>2.19</v>
      </c>
      <c r="F93">
        <v>2.2999999999999998</v>
      </c>
    </row>
    <row r="94" spans="1:6" x14ac:dyDescent="0.25">
      <c r="A94" s="1">
        <v>44140</v>
      </c>
      <c r="B94" t="s">
        <v>11</v>
      </c>
      <c r="C94" t="s">
        <v>7</v>
      </c>
      <c r="E94">
        <v>3.02</v>
      </c>
      <c r="F94">
        <v>2.2999999999999998</v>
      </c>
    </row>
    <row r="95" spans="1:6" x14ac:dyDescent="0.25">
      <c r="A95" s="1">
        <v>44147</v>
      </c>
      <c r="B95" t="s">
        <v>11</v>
      </c>
      <c r="C95" t="s">
        <v>7</v>
      </c>
      <c r="E95">
        <v>1.74</v>
      </c>
      <c r="F95">
        <v>2.2999999999999998</v>
      </c>
    </row>
    <row r="96" spans="1:6" x14ac:dyDescent="0.25">
      <c r="A96" s="1">
        <v>44155</v>
      </c>
      <c r="B96" t="s">
        <v>11</v>
      </c>
      <c r="C96" t="s">
        <v>7</v>
      </c>
      <c r="E96">
        <v>4.6500000000000004</v>
      </c>
      <c r="F96">
        <v>2.2999999999999998</v>
      </c>
    </row>
    <row r="97" spans="1:6" x14ac:dyDescent="0.25">
      <c r="A97" s="1">
        <v>44126</v>
      </c>
      <c r="B97" t="s">
        <v>11</v>
      </c>
      <c r="C97" t="s">
        <v>7</v>
      </c>
      <c r="E97">
        <v>3.34</v>
      </c>
      <c r="F97">
        <v>2.1</v>
      </c>
    </row>
    <row r="98" spans="1:6" x14ac:dyDescent="0.25">
      <c r="A98" s="1">
        <v>44133</v>
      </c>
      <c r="B98" t="s">
        <v>11</v>
      </c>
      <c r="C98" t="s">
        <v>7</v>
      </c>
      <c r="E98">
        <v>4.26</v>
      </c>
      <c r="F98">
        <v>2.2999999999999998</v>
      </c>
    </row>
    <row r="99" spans="1:6" x14ac:dyDescent="0.25">
      <c r="A99" s="1">
        <v>44119</v>
      </c>
      <c r="B99" t="s">
        <v>11</v>
      </c>
      <c r="C99" t="s">
        <v>7</v>
      </c>
      <c r="E99">
        <v>2.6</v>
      </c>
      <c r="F99">
        <v>2.1</v>
      </c>
    </row>
    <row r="100" spans="1:6" x14ac:dyDescent="0.25">
      <c r="A100" s="1">
        <v>44120</v>
      </c>
      <c r="B100" t="s">
        <v>11</v>
      </c>
      <c r="C100" t="s">
        <v>7</v>
      </c>
      <c r="E100">
        <v>2.2400000000000002</v>
      </c>
      <c r="F100">
        <v>2.1</v>
      </c>
    </row>
    <row r="101" spans="1:6" x14ac:dyDescent="0.25">
      <c r="A101" s="1">
        <v>44127</v>
      </c>
      <c r="B101" t="s">
        <v>11</v>
      </c>
      <c r="C101" t="s">
        <v>7</v>
      </c>
      <c r="E101">
        <v>2.72</v>
      </c>
      <c r="F101">
        <v>2.1</v>
      </c>
    </row>
    <row r="102" spans="1:6" x14ac:dyDescent="0.25">
      <c r="A102" s="1">
        <v>44134</v>
      </c>
      <c r="B102" t="s">
        <v>11</v>
      </c>
      <c r="C102" t="s">
        <v>7</v>
      </c>
      <c r="E102">
        <v>3.69</v>
      </c>
      <c r="F102">
        <v>2.2999999999999998</v>
      </c>
    </row>
    <row r="103" spans="1:6" x14ac:dyDescent="0.25">
      <c r="A103" s="1">
        <v>44148</v>
      </c>
      <c r="B103" t="s">
        <v>11</v>
      </c>
      <c r="C103" t="s">
        <v>7</v>
      </c>
      <c r="E103">
        <v>3.09</v>
      </c>
      <c r="F103">
        <v>2.2999999999999998</v>
      </c>
    </row>
    <row r="104" spans="1:6" x14ac:dyDescent="0.25">
      <c r="A104" s="1">
        <v>44158</v>
      </c>
      <c r="B104" t="s">
        <v>11</v>
      </c>
      <c r="C104" t="s">
        <v>7</v>
      </c>
      <c r="E104">
        <v>3.49</v>
      </c>
      <c r="F104">
        <v>2.2999999999999998</v>
      </c>
    </row>
    <row r="105" spans="1:6" x14ac:dyDescent="0.25">
      <c r="A105" s="1">
        <v>44141</v>
      </c>
      <c r="B105" t="s">
        <v>11</v>
      </c>
      <c r="C105" t="s">
        <v>7</v>
      </c>
      <c r="E105">
        <v>4.3600000000000003</v>
      </c>
      <c r="F105">
        <v>2.2999999999999998</v>
      </c>
    </row>
    <row r="106" spans="1:6" x14ac:dyDescent="0.25">
      <c r="A106" s="1">
        <v>44146</v>
      </c>
      <c r="B106" t="s">
        <v>9</v>
      </c>
      <c r="C106" t="s">
        <v>7</v>
      </c>
      <c r="E106">
        <v>2.72</v>
      </c>
      <c r="F106">
        <v>2.2999999999999998</v>
      </c>
    </row>
    <row r="107" spans="1:6" x14ac:dyDescent="0.25">
      <c r="A107" s="1">
        <v>44151</v>
      </c>
      <c r="B107" t="s">
        <v>9</v>
      </c>
      <c r="C107" t="s">
        <v>7</v>
      </c>
      <c r="E107">
        <v>3.17</v>
      </c>
      <c r="F107">
        <v>2.2999999999999998</v>
      </c>
    </row>
    <row r="108" spans="1:6" x14ac:dyDescent="0.25">
      <c r="A108" s="1">
        <v>44159</v>
      </c>
      <c r="B108" t="s">
        <v>9</v>
      </c>
      <c r="C108" t="s">
        <v>7</v>
      </c>
      <c r="E108">
        <v>3.71</v>
      </c>
      <c r="F108">
        <v>2.2999999999999998</v>
      </c>
    </row>
    <row r="109" spans="1:6" x14ac:dyDescent="0.25">
      <c r="A109" s="1">
        <v>44123</v>
      </c>
      <c r="B109" t="s">
        <v>9</v>
      </c>
      <c r="C109" t="s">
        <v>7</v>
      </c>
      <c r="E109">
        <v>2.37</v>
      </c>
      <c r="F109">
        <v>2.1</v>
      </c>
    </row>
    <row r="110" spans="1:6" x14ac:dyDescent="0.25">
      <c r="A110" s="1">
        <v>44130</v>
      </c>
      <c r="B110" t="s">
        <v>9</v>
      </c>
      <c r="C110" t="s">
        <v>7</v>
      </c>
      <c r="E110">
        <v>2.4</v>
      </c>
      <c r="F110">
        <v>2.2999999999999998</v>
      </c>
    </row>
    <row r="111" spans="1:6" x14ac:dyDescent="0.25">
      <c r="A111" s="1">
        <v>44137</v>
      </c>
      <c r="B111" t="s">
        <v>9</v>
      </c>
      <c r="C111" t="s">
        <v>7</v>
      </c>
      <c r="E111">
        <v>3.39</v>
      </c>
      <c r="F111">
        <v>2.2999999999999998</v>
      </c>
    </row>
    <row r="112" spans="1:6" x14ac:dyDescent="0.25">
      <c r="A112" s="1">
        <v>44144</v>
      </c>
      <c r="B112" t="s">
        <v>9</v>
      </c>
      <c r="C112" t="s">
        <v>7</v>
      </c>
      <c r="E112">
        <v>3.7</v>
      </c>
      <c r="F112">
        <v>2.2999999999999998</v>
      </c>
    </row>
    <row r="113" spans="1:8" x14ac:dyDescent="0.25">
      <c r="A113" s="1">
        <v>44152</v>
      </c>
      <c r="B113" t="s">
        <v>9</v>
      </c>
      <c r="C113" t="s">
        <v>7</v>
      </c>
      <c r="E113">
        <v>4.37</v>
      </c>
      <c r="F113">
        <v>2.2999999999999998</v>
      </c>
    </row>
    <row r="114" spans="1:8" x14ac:dyDescent="0.25">
      <c r="A114" s="1">
        <v>44160</v>
      </c>
      <c r="B114" t="s">
        <v>9</v>
      </c>
      <c r="C114" t="s">
        <v>7</v>
      </c>
      <c r="E114">
        <v>3.33</v>
      </c>
      <c r="F114">
        <v>1.7</v>
      </c>
    </row>
    <row r="115" spans="1:8" x14ac:dyDescent="0.25">
      <c r="A115" s="1">
        <v>44124</v>
      </c>
      <c r="B115" t="s">
        <v>9</v>
      </c>
      <c r="C115" t="s">
        <v>7</v>
      </c>
      <c r="E115">
        <v>2.7</v>
      </c>
      <c r="F115">
        <v>2.1</v>
      </c>
    </row>
    <row r="116" spans="1:8" x14ac:dyDescent="0.25">
      <c r="A116" s="1">
        <v>44131</v>
      </c>
      <c r="B116" t="s">
        <v>9</v>
      </c>
      <c r="C116" t="s">
        <v>7</v>
      </c>
      <c r="E116">
        <v>2.4700000000000002</v>
      </c>
      <c r="F116">
        <v>2.2999999999999998</v>
      </c>
    </row>
    <row r="117" spans="1:8" x14ac:dyDescent="0.25">
      <c r="A117" s="1">
        <v>44138</v>
      </c>
      <c r="B117" t="s">
        <v>9</v>
      </c>
      <c r="C117" t="s">
        <v>7</v>
      </c>
      <c r="E117">
        <v>3.16</v>
      </c>
      <c r="F117">
        <v>2.2999999999999998</v>
      </c>
    </row>
    <row r="118" spans="1:8" x14ac:dyDescent="0.25">
      <c r="A118" s="1">
        <v>44145</v>
      </c>
      <c r="B118" t="s">
        <v>9</v>
      </c>
      <c r="C118" t="s">
        <v>7</v>
      </c>
      <c r="E118">
        <v>2.04</v>
      </c>
      <c r="F118">
        <v>2.2999999999999998</v>
      </c>
    </row>
    <row r="119" spans="1:8" x14ac:dyDescent="0.25">
      <c r="A119" s="1">
        <v>44125</v>
      </c>
      <c r="B119" t="s">
        <v>9</v>
      </c>
      <c r="C119" t="s">
        <v>7</v>
      </c>
      <c r="E119">
        <v>2.1800000000000002</v>
      </c>
      <c r="F119">
        <v>2.1</v>
      </c>
    </row>
    <row r="120" spans="1:8" x14ac:dyDescent="0.25">
      <c r="A120" s="1">
        <v>44132</v>
      </c>
      <c r="B120" t="s">
        <v>9</v>
      </c>
      <c r="C120" t="s">
        <v>7</v>
      </c>
      <c r="E120">
        <v>3.72</v>
      </c>
      <c r="F120">
        <v>2.2999999999999998</v>
      </c>
    </row>
    <row r="121" spans="1:8" x14ac:dyDescent="0.25">
      <c r="A121" s="1">
        <v>44139</v>
      </c>
      <c r="B121" t="s">
        <v>9</v>
      </c>
      <c r="C121" t="s">
        <v>7</v>
      </c>
      <c r="E121">
        <v>3.65</v>
      </c>
      <c r="F121">
        <v>2.2999999999999998</v>
      </c>
    </row>
    <row r="122" spans="1:8" x14ac:dyDescent="0.25">
      <c r="A122" s="1">
        <v>44154</v>
      </c>
      <c r="B122" t="s">
        <v>9</v>
      </c>
      <c r="C122" t="s">
        <v>7</v>
      </c>
      <c r="E122">
        <v>3.82</v>
      </c>
      <c r="F122">
        <v>2.2999999999999998</v>
      </c>
    </row>
    <row r="123" spans="1:8" x14ac:dyDescent="0.25">
      <c r="A123" s="1">
        <v>44165</v>
      </c>
      <c r="B123" t="s">
        <v>16</v>
      </c>
      <c r="C123" t="s">
        <v>7</v>
      </c>
      <c r="E123">
        <v>3.09</v>
      </c>
      <c r="F123">
        <v>1.7</v>
      </c>
    </row>
    <row r="124" spans="1:8" x14ac:dyDescent="0.25">
      <c r="A124" s="1">
        <v>44117</v>
      </c>
      <c r="C124" t="s">
        <v>6</v>
      </c>
      <c r="G124">
        <v>26.5</v>
      </c>
      <c r="H124">
        <v>60</v>
      </c>
    </row>
    <row r="125" spans="1:8" x14ac:dyDescent="0.25">
      <c r="A125" s="1">
        <v>44117</v>
      </c>
      <c r="C125" t="s">
        <v>6</v>
      </c>
      <c r="G125">
        <v>26.8</v>
      </c>
      <c r="H125">
        <v>61</v>
      </c>
    </row>
    <row r="126" spans="1:8" x14ac:dyDescent="0.25">
      <c r="A126" s="1">
        <v>44117</v>
      </c>
      <c r="C126" t="s">
        <v>6</v>
      </c>
      <c r="G126">
        <v>26.6</v>
      </c>
      <c r="H126">
        <v>61</v>
      </c>
    </row>
    <row r="127" spans="1:8" x14ac:dyDescent="0.25">
      <c r="A127" s="1">
        <v>44117</v>
      </c>
      <c r="C127" t="s">
        <v>6</v>
      </c>
      <c r="G127">
        <v>26.6</v>
      </c>
      <c r="H127">
        <v>60</v>
      </c>
    </row>
    <row r="128" spans="1:8" x14ac:dyDescent="0.25">
      <c r="A128" s="1">
        <v>44117</v>
      </c>
      <c r="C128" t="s">
        <v>6</v>
      </c>
      <c r="G128">
        <v>26.5</v>
      </c>
      <c r="H128">
        <v>61</v>
      </c>
    </row>
    <row r="129" spans="1:8" x14ac:dyDescent="0.25">
      <c r="A129" s="1">
        <v>44117</v>
      </c>
      <c r="C129" t="s">
        <v>6</v>
      </c>
      <c r="G129">
        <v>26.5</v>
      </c>
      <c r="H129">
        <v>60</v>
      </c>
    </row>
    <row r="130" spans="1:8" x14ac:dyDescent="0.25">
      <c r="A130" s="1">
        <v>44117</v>
      </c>
      <c r="C130" t="s">
        <v>6</v>
      </c>
      <c r="G130">
        <v>26.6</v>
      </c>
      <c r="H130">
        <v>60</v>
      </c>
    </row>
    <row r="131" spans="1:8" x14ac:dyDescent="0.25">
      <c r="A131" s="1">
        <v>44117</v>
      </c>
      <c r="C131" t="s">
        <v>7</v>
      </c>
      <c r="G131">
        <v>27</v>
      </c>
      <c r="H131">
        <v>62</v>
      </c>
    </row>
    <row r="132" spans="1:8" x14ac:dyDescent="0.25">
      <c r="A132" s="1">
        <v>44117</v>
      </c>
      <c r="C132" t="s">
        <v>7</v>
      </c>
      <c r="G132">
        <v>27.2</v>
      </c>
      <c r="H132">
        <v>59</v>
      </c>
    </row>
    <row r="133" spans="1:8" x14ac:dyDescent="0.25">
      <c r="A133" s="1">
        <v>44117</v>
      </c>
      <c r="C133" t="s">
        <v>7</v>
      </c>
      <c r="G133">
        <v>27.3</v>
      </c>
      <c r="H133">
        <v>56</v>
      </c>
    </row>
    <row r="134" spans="1:8" x14ac:dyDescent="0.25">
      <c r="A134" s="1">
        <v>44117</v>
      </c>
      <c r="C134" t="s">
        <v>7</v>
      </c>
      <c r="G134">
        <v>27.2</v>
      </c>
      <c r="H134">
        <v>58</v>
      </c>
    </row>
    <row r="135" spans="1:8" x14ac:dyDescent="0.25">
      <c r="A135" s="1">
        <v>44117</v>
      </c>
      <c r="C135" t="s">
        <v>7</v>
      </c>
      <c r="G135">
        <v>27.1</v>
      </c>
      <c r="H135">
        <v>58</v>
      </c>
    </row>
    <row r="136" spans="1:8" x14ac:dyDescent="0.25">
      <c r="A136" s="1">
        <v>44117</v>
      </c>
      <c r="C136" t="s">
        <v>7</v>
      </c>
      <c r="G136">
        <v>27</v>
      </c>
      <c r="H136">
        <v>59</v>
      </c>
    </row>
    <row r="137" spans="1:8" x14ac:dyDescent="0.25">
      <c r="A137" s="1">
        <v>44117</v>
      </c>
      <c r="C137" t="s">
        <v>7</v>
      </c>
      <c r="G137">
        <v>27.1</v>
      </c>
      <c r="H137">
        <v>58</v>
      </c>
    </row>
    <row r="138" spans="1:8" x14ac:dyDescent="0.25">
      <c r="A138" s="1">
        <v>44124</v>
      </c>
      <c r="C138" t="s">
        <v>6</v>
      </c>
      <c r="G138">
        <v>27.1</v>
      </c>
      <c r="H138">
        <v>53</v>
      </c>
    </row>
    <row r="139" spans="1:8" x14ac:dyDescent="0.25">
      <c r="A139" s="1">
        <v>44124</v>
      </c>
      <c r="C139" t="s">
        <v>6</v>
      </c>
      <c r="G139">
        <v>27.5</v>
      </c>
      <c r="H139">
        <v>54</v>
      </c>
    </row>
    <row r="140" spans="1:8" x14ac:dyDescent="0.25">
      <c r="A140" s="1">
        <v>44124</v>
      </c>
      <c r="C140" t="s">
        <v>6</v>
      </c>
      <c r="G140">
        <v>27.3</v>
      </c>
      <c r="H140">
        <v>57</v>
      </c>
    </row>
    <row r="141" spans="1:8" x14ac:dyDescent="0.25">
      <c r="A141" s="1">
        <v>44124</v>
      </c>
      <c r="C141" t="s">
        <v>6</v>
      </c>
      <c r="G141">
        <v>27.2</v>
      </c>
      <c r="H141">
        <v>54</v>
      </c>
    </row>
    <row r="142" spans="1:8" x14ac:dyDescent="0.25">
      <c r="A142" s="1">
        <v>44124</v>
      </c>
      <c r="C142" t="s">
        <v>6</v>
      </c>
      <c r="G142">
        <v>27.1</v>
      </c>
      <c r="H142">
        <v>54</v>
      </c>
    </row>
    <row r="143" spans="1:8" x14ac:dyDescent="0.25">
      <c r="A143" s="1">
        <v>44124</v>
      </c>
      <c r="C143" t="s">
        <v>6</v>
      </c>
      <c r="G143">
        <v>26.8</v>
      </c>
      <c r="H143">
        <v>56</v>
      </c>
    </row>
    <row r="144" spans="1:8" x14ac:dyDescent="0.25">
      <c r="A144" s="1">
        <v>44124</v>
      </c>
      <c r="C144" t="s">
        <v>6</v>
      </c>
      <c r="G144">
        <v>27.3</v>
      </c>
      <c r="H144">
        <v>55</v>
      </c>
    </row>
    <row r="145" spans="1:8" x14ac:dyDescent="0.25">
      <c r="A145" s="1">
        <v>44124</v>
      </c>
      <c r="C145" t="s">
        <v>7</v>
      </c>
      <c r="G145">
        <v>27.3</v>
      </c>
      <c r="H145">
        <v>55</v>
      </c>
    </row>
    <row r="146" spans="1:8" x14ac:dyDescent="0.25">
      <c r="A146" s="1">
        <v>44124</v>
      </c>
      <c r="C146" t="s">
        <v>7</v>
      </c>
      <c r="G146">
        <v>28.1</v>
      </c>
      <c r="H146">
        <v>50</v>
      </c>
    </row>
    <row r="147" spans="1:8" x14ac:dyDescent="0.25">
      <c r="A147" s="1">
        <v>44124</v>
      </c>
      <c r="C147" t="s">
        <v>7</v>
      </c>
      <c r="G147">
        <v>27.7</v>
      </c>
      <c r="H147">
        <v>52</v>
      </c>
    </row>
    <row r="148" spans="1:8" x14ac:dyDescent="0.25">
      <c r="A148" s="1">
        <v>44124</v>
      </c>
      <c r="C148" t="s">
        <v>7</v>
      </c>
      <c r="G148">
        <v>26.8</v>
      </c>
      <c r="H148">
        <v>53</v>
      </c>
    </row>
    <row r="149" spans="1:8" x14ac:dyDescent="0.25">
      <c r="A149" s="1">
        <v>44124</v>
      </c>
      <c r="C149" t="s">
        <v>7</v>
      </c>
      <c r="G149">
        <v>27.4</v>
      </c>
      <c r="H149">
        <v>55</v>
      </c>
    </row>
    <row r="150" spans="1:8" x14ac:dyDescent="0.25">
      <c r="A150" s="1">
        <v>44124</v>
      </c>
      <c r="C150" t="s">
        <v>7</v>
      </c>
      <c r="G150">
        <v>27.2</v>
      </c>
      <c r="H150">
        <v>55</v>
      </c>
    </row>
    <row r="151" spans="1:8" x14ac:dyDescent="0.25">
      <c r="A151" s="1">
        <v>44131</v>
      </c>
      <c r="C151" t="s">
        <v>6</v>
      </c>
      <c r="G151">
        <v>26.5</v>
      </c>
      <c r="H151">
        <v>58</v>
      </c>
    </row>
    <row r="152" spans="1:8" x14ac:dyDescent="0.25">
      <c r="A152" s="1">
        <v>44131</v>
      </c>
      <c r="C152" t="s">
        <v>6</v>
      </c>
      <c r="G152">
        <v>27.1</v>
      </c>
      <c r="H152">
        <v>58</v>
      </c>
    </row>
    <row r="153" spans="1:8" x14ac:dyDescent="0.25">
      <c r="A153" s="1">
        <v>44131</v>
      </c>
      <c r="C153" t="s">
        <v>6</v>
      </c>
      <c r="G153">
        <v>26.7</v>
      </c>
      <c r="H153">
        <v>59</v>
      </c>
    </row>
    <row r="154" spans="1:8" x14ac:dyDescent="0.25">
      <c r="A154" s="1">
        <v>44131</v>
      </c>
      <c r="C154" t="s">
        <v>6</v>
      </c>
      <c r="G154">
        <v>26.6</v>
      </c>
      <c r="H154">
        <v>59</v>
      </c>
    </row>
    <row r="155" spans="1:8" x14ac:dyDescent="0.25">
      <c r="A155" s="1">
        <v>44131</v>
      </c>
      <c r="C155" t="s">
        <v>6</v>
      </c>
      <c r="G155">
        <v>26.6</v>
      </c>
      <c r="H155">
        <v>57</v>
      </c>
    </row>
    <row r="156" spans="1:8" x14ac:dyDescent="0.25">
      <c r="A156" s="1">
        <v>44131</v>
      </c>
      <c r="C156" t="s">
        <v>6</v>
      </c>
      <c r="G156">
        <v>26.4</v>
      </c>
      <c r="H156">
        <v>60</v>
      </c>
    </row>
    <row r="157" spans="1:8" x14ac:dyDescent="0.25">
      <c r="A157" s="1">
        <v>44131</v>
      </c>
      <c r="C157" t="s">
        <v>6</v>
      </c>
      <c r="G157">
        <v>26.3</v>
      </c>
      <c r="H157">
        <v>59</v>
      </c>
    </row>
    <row r="158" spans="1:8" x14ac:dyDescent="0.25">
      <c r="A158" s="1">
        <v>44131</v>
      </c>
      <c r="C158" t="s">
        <v>7</v>
      </c>
      <c r="G158">
        <v>27.5</v>
      </c>
      <c r="H158">
        <v>58</v>
      </c>
    </row>
    <row r="159" spans="1:8" x14ac:dyDescent="0.25">
      <c r="A159" s="1">
        <v>44131</v>
      </c>
      <c r="C159" t="s">
        <v>7</v>
      </c>
      <c r="G159">
        <v>26.9</v>
      </c>
      <c r="H159">
        <v>58</v>
      </c>
    </row>
    <row r="160" spans="1:8" x14ac:dyDescent="0.25">
      <c r="A160" s="1">
        <v>44131</v>
      </c>
      <c r="C160" t="s">
        <v>7</v>
      </c>
      <c r="G160">
        <v>26.9</v>
      </c>
      <c r="H160">
        <v>56</v>
      </c>
    </row>
    <row r="161" spans="1:8" x14ac:dyDescent="0.25">
      <c r="A161" s="1">
        <v>44131</v>
      </c>
      <c r="C161" t="s">
        <v>7</v>
      </c>
      <c r="G161">
        <v>27.2</v>
      </c>
      <c r="H161">
        <v>55</v>
      </c>
    </row>
    <row r="162" spans="1:8" x14ac:dyDescent="0.25">
      <c r="A162" s="1">
        <v>44131</v>
      </c>
      <c r="C162" t="s">
        <v>7</v>
      </c>
      <c r="G162">
        <v>27.5</v>
      </c>
      <c r="H162">
        <v>54</v>
      </c>
    </row>
    <row r="163" spans="1:8" x14ac:dyDescent="0.25">
      <c r="A163" s="1">
        <v>44131</v>
      </c>
      <c r="C163" t="s">
        <v>7</v>
      </c>
      <c r="G163">
        <v>27.4</v>
      </c>
      <c r="H163">
        <v>58</v>
      </c>
    </row>
    <row r="164" spans="1:8" x14ac:dyDescent="0.25">
      <c r="A164" s="1">
        <v>44131</v>
      </c>
      <c r="C164" t="s">
        <v>7</v>
      </c>
      <c r="G164">
        <v>26.7</v>
      </c>
      <c r="H164">
        <v>60</v>
      </c>
    </row>
    <row r="165" spans="1:8" x14ac:dyDescent="0.25">
      <c r="A165" s="1">
        <v>44140</v>
      </c>
      <c r="C165" t="s">
        <v>6</v>
      </c>
      <c r="G165">
        <v>26.7</v>
      </c>
      <c r="H165">
        <v>53</v>
      </c>
    </row>
    <row r="166" spans="1:8" x14ac:dyDescent="0.25">
      <c r="A166" s="1">
        <v>44140</v>
      </c>
      <c r="C166" t="s">
        <v>6</v>
      </c>
      <c r="G166">
        <v>26.8</v>
      </c>
      <c r="H166">
        <v>53</v>
      </c>
    </row>
    <row r="167" spans="1:8" x14ac:dyDescent="0.25">
      <c r="A167" s="1">
        <v>44140</v>
      </c>
      <c r="C167" t="s">
        <v>6</v>
      </c>
      <c r="G167">
        <v>26.9</v>
      </c>
      <c r="H167">
        <v>54</v>
      </c>
    </row>
    <row r="168" spans="1:8" x14ac:dyDescent="0.25">
      <c r="A168" s="1">
        <v>44140</v>
      </c>
      <c r="C168" t="s">
        <v>6</v>
      </c>
      <c r="G168">
        <v>26.8</v>
      </c>
      <c r="H168">
        <v>54</v>
      </c>
    </row>
    <row r="169" spans="1:8" x14ac:dyDescent="0.25">
      <c r="A169" s="1">
        <v>44140</v>
      </c>
      <c r="C169" t="s">
        <v>6</v>
      </c>
      <c r="G169">
        <v>26.7</v>
      </c>
      <c r="H169">
        <v>53</v>
      </c>
    </row>
    <row r="170" spans="1:8" x14ac:dyDescent="0.25">
      <c r="A170" s="1">
        <v>44140</v>
      </c>
      <c r="C170" t="s">
        <v>6</v>
      </c>
      <c r="G170">
        <v>26.7</v>
      </c>
      <c r="H170">
        <v>54</v>
      </c>
    </row>
    <row r="171" spans="1:8" x14ac:dyDescent="0.25">
      <c r="A171" s="1">
        <v>44140</v>
      </c>
      <c r="C171" t="s">
        <v>6</v>
      </c>
      <c r="G171">
        <v>26.7</v>
      </c>
      <c r="H171">
        <v>54</v>
      </c>
    </row>
    <row r="172" spans="1:8" x14ac:dyDescent="0.25">
      <c r="A172" s="1">
        <v>44140</v>
      </c>
      <c r="C172" t="s">
        <v>7</v>
      </c>
      <c r="G172">
        <v>27.8</v>
      </c>
      <c r="H172">
        <v>56</v>
      </c>
    </row>
    <row r="173" spans="1:8" x14ac:dyDescent="0.25">
      <c r="A173" s="1">
        <v>44140</v>
      </c>
      <c r="C173" t="s">
        <v>7</v>
      </c>
      <c r="G173">
        <v>27.3</v>
      </c>
      <c r="H173">
        <v>51</v>
      </c>
    </row>
    <row r="174" spans="1:8" x14ac:dyDescent="0.25">
      <c r="A174" s="1">
        <v>44140</v>
      </c>
      <c r="C174" t="s">
        <v>7</v>
      </c>
      <c r="G174">
        <v>26.8</v>
      </c>
      <c r="H174">
        <v>55</v>
      </c>
    </row>
    <row r="175" spans="1:8" x14ac:dyDescent="0.25">
      <c r="A175" s="1">
        <v>44140</v>
      </c>
      <c r="C175" t="s">
        <v>7</v>
      </c>
      <c r="G175">
        <v>27</v>
      </c>
      <c r="H175">
        <v>54</v>
      </c>
    </row>
    <row r="176" spans="1:8" x14ac:dyDescent="0.25">
      <c r="A176" s="1">
        <v>44140</v>
      </c>
      <c r="C176" t="s">
        <v>7</v>
      </c>
      <c r="G176">
        <v>27.1</v>
      </c>
      <c r="H176">
        <v>56</v>
      </c>
    </row>
    <row r="177" spans="1:8" x14ac:dyDescent="0.25">
      <c r="A177" s="1">
        <v>44140</v>
      </c>
      <c r="C177" t="s">
        <v>7</v>
      </c>
      <c r="G177">
        <v>27.8</v>
      </c>
      <c r="H177">
        <v>52</v>
      </c>
    </row>
    <row r="178" spans="1:8" x14ac:dyDescent="0.25">
      <c r="A178" s="1">
        <v>44145</v>
      </c>
      <c r="C178" t="s">
        <v>6</v>
      </c>
      <c r="G178">
        <v>26.8</v>
      </c>
      <c r="H178">
        <v>58</v>
      </c>
    </row>
    <row r="179" spans="1:8" x14ac:dyDescent="0.25">
      <c r="A179" s="1">
        <v>44145</v>
      </c>
      <c r="C179" t="s">
        <v>6</v>
      </c>
      <c r="G179">
        <v>27.3</v>
      </c>
      <c r="H179">
        <v>61</v>
      </c>
    </row>
    <row r="180" spans="1:8" x14ac:dyDescent="0.25">
      <c r="A180" s="1">
        <v>44145</v>
      </c>
      <c r="C180" t="s">
        <v>6</v>
      </c>
      <c r="G180">
        <v>27.2</v>
      </c>
      <c r="H180">
        <v>63</v>
      </c>
    </row>
    <row r="181" spans="1:8" x14ac:dyDescent="0.25">
      <c r="A181" s="1">
        <v>44145</v>
      </c>
      <c r="C181" t="s">
        <v>6</v>
      </c>
      <c r="G181">
        <v>26.8</v>
      </c>
      <c r="H181">
        <v>61</v>
      </c>
    </row>
    <row r="182" spans="1:8" x14ac:dyDescent="0.25">
      <c r="A182" s="1">
        <v>44145</v>
      </c>
      <c r="C182" t="s">
        <v>6</v>
      </c>
      <c r="G182">
        <v>27.1</v>
      </c>
      <c r="H182">
        <v>61</v>
      </c>
    </row>
    <row r="183" spans="1:8" x14ac:dyDescent="0.25">
      <c r="A183" s="1">
        <v>44145</v>
      </c>
      <c r="C183" t="s">
        <v>6</v>
      </c>
      <c r="G183">
        <v>26.8</v>
      </c>
      <c r="H183">
        <v>59</v>
      </c>
    </row>
    <row r="184" spans="1:8" x14ac:dyDescent="0.25">
      <c r="A184" s="1">
        <v>44145</v>
      </c>
      <c r="C184" t="s">
        <v>6</v>
      </c>
      <c r="G184">
        <v>27.3</v>
      </c>
      <c r="H184">
        <v>62</v>
      </c>
    </row>
    <row r="185" spans="1:8" x14ac:dyDescent="0.25">
      <c r="A185" s="1">
        <v>44145</v>
      </c>
      <c r="C185" t="s">
        <v>7</v>
      </c>
      <c r="G185">
        <v>28</v>
      </c>
      <c r="H185">
        <v>58</v>
      </c>
    </row>
    <row r="186" spans="1:8" x14ac:dyDescent="0.25">
      <c r="A186" s="1">
        <v>44145</v>
      </c>
      <c r="C186" t="s">
        <v>7</v>
      </c>
      <c r="G186">
        <v>28</v>
      </c>
      <c r="H186">
        <v>58</v>
      </c>
    </row>
    <row r="187" spans="1:8" x14ac:dyDescent="0.25">
      <c r="A187" s="1">
        <v>44145</v>
      </c>
      <c r="C187" t="s">
        <v>7</v>
      </c>
      <c r="G187">
        <v>27.5</v>
      </c>
      <c r="H187">
        <v>60</v>
      </c>
    </row>
    <row r="188" spans="1:8" x14ac:dyDescent="0.25">
      <c r="A188" s="1">
        <v>44145</v>
      </c>
      <c r="C188" t="s">
        <v>7</v>
      </c>
      <c r="G188">
        <v>27.7</v>
      </c>
      <c r="H188">
        <v>57</v>
      </c>
    </row>
    <row r="189" spans="1:8" x14ac:dyDescent="0.25">
      <c r="A189" s="1">
        <v>44145</v>
      </c>
      <c r="C189" t="s">
        <v>7</v>
      </c>
      <c r="G189">
        <v>27.5</v>
      </c>
      <c r="H189">
        <v>57</v>
      </c>
    </row>
    <row r="190" spans="1:8" x14ac:dyDescent="0.25">
      <c r="A190" s="1">
        <v>44145</v>
      </c>
      <c r="C190" t="s">
        <v>7</v>
      </c>
      <c r="G190">
        <v>27.5</v>
      </c>
      <c r="H190">
        <v>59</v>
      </c>
    </row>
    <row r="191" spans="1:8" x14ac:dyDescent="0.25">
      <c r="A191" s="1">
        <v>44166</v>
      </c>
      <c r="C191" t="s">
        <v>6</v>
      </c>
      <c r="G191">
        <v>26.8</v>
      </c>
      <c r="H191">
        <v>58</v>
      </c>
    </row>
    <row r="192" spans="1:8" x14ac:dyDescent="0.25">
      <c r="A192" s="1">
        <v>44166</v>
      </c>
      <c r="C192" t="s">
        <v>6</v>
      </c>
      <c r="G192">
        <v>27.3</v>
      </c>
      <c r="H192">
        <v>61</v>
      </c>
    </row>
    <row r="193" spans="1:9" x14ac:dyDescent="0.25">
      <c r="A193" s="1">
        <v>44166</v>
      </c>
      <c r="C193" t="s">
        <v>6</v>
      </c>
      <c r="G193">
        <v>27.2</v>
      </c>
      <c r="H193">
        <v>63</v>
      </c>
    </row>
    <row r="194" spans="1:9" x14ac:dyDescent="0.25">
      <c r="A194" s="1">
        <v>44166</v>
      </c>
      <c r="C194" t="s">
        <v>6</v>
      </c>
      <c r="G194">
        <v>26.8</v>
      </c>
      <c r="H194">
        <v>61</v>
      </c>
    </row>
    <row r="195" spans="1:9" x14ac:dyDescent="0.25">
      <c r="A195" s="1">
        <v>44166</v>
      </c>
      <c r="C195" t="s">
        <v>6</v>
      </c>
      <c r="G195">
        <v>27.1</v>
      </c>
      <c r="H195">
        <v>61</v>
      </c>
    </row>
    <row r="196" spans="1:9" x14ac:dyDescent="0.25">
      <c r="A196" s="1">
        <v>44166</v>
      </c>
      <c r="C196" t="s">
        <v>6</v>
      </c>
      <c r="G196">
        <v>26.8</v>
      </c>
      <c r="H196">
        <v>59</v>
      </c>
    </row>
    <row r="197" spans="1:9" x14ac:dyDescent="0.25">
      <c r="A197" s="1">
        <v>44166</v>
      </c>
      <c r="C197" t="s">
        <v>6</v>
      </c>
      <c r="G197">
        <v>27.3</v>
      </c>
      <c r="H197">
        <v>62</v>
      </c>
    </row>
    <row r="198" spans="1:9" x14ac:dyDescent="0.25">
      <c r="A198" s="1">
        <v>44166</v>
      </c>
      <c r="C198" t="s">
        <v>7</v>
      </c>
      <c r="G198">
        <v>28</v>
      </c>
      <c r="H198">
        <v>58</v>
      </c>
    </row>
    <row r="199" spans="1:9" x14ac:dyDescent="0.25">
      <c r="A199" s="1">
        <v>44166</v>
      </c>
      <c r="C199" t="s">
        <v>7</v>
      </c>
      <c r="G199">
        <v>28</v>
      </c>
      <c r="H199">
        <v>58</v>
      </c>
    </row>
    <row r="200" spans="1:9" x14ac:dyDescent="0.25">
      <c r="A200" s="1">
        <v>44166</v>
      </c>
      <c r="C200" t="s">
        <v>7</v>
      </c>
      <c r="G200">
        <v>27.5</v>
      </c>
      <c r="H200">
        <v>60</v>
      </c>
    </row>
    <row r="201" spans="1:9" x14ac:dyDescent="0.25">
      <c r="A201" s="1">
        <v>44166</v>
      </c>
      <c r="C201" t="s">
        <v>7</v>
      </c>
      <c r="G201">
        <v>27.7</v>
      </c>
      <c r="H201">
        <v>57</v>
      </c>
    </row>
    <row r="202" spans="1:9" x14ac:dyDescent="0.25">
      <c r="A202" s="1">
        <v>44166</v>
      </c>
      <c r="C202" t="s">
        <v>7</v>
      </c>
      <c r="G202">
        <v>27.5</v>
      </c>
      <c r="H202">
        <v>57</v>
      </c>
    </row>
    <row r="203" spans="1:9" x14ac:dyDescent="0.25">
      <c r="A203" s="1">
        <v>44166</v>
      </c>
      <c r="C203" t="s">
        <v>7</v>
      </c>
      <c r="G203">
        <v>27.5</v>
      </c>
      <c r="H203">
        <v>59</v>
      </c>
    </row>
    <row r="204" spans="1:9" x14ac:dyDescent="0.25">
      <c r="A204" s="1">
        <v>44126</v>
      </c>
      <c r="B204" t="s">
        <v>11</v>
      </c>
      <c r="C204" t="s">
        <v>6</v>
      </c>
      <c r="I204">
        <v>0.44900000000000001</v>
      </c>
    </row>
    <row r="205" spans="1:9" x14ac:dyDescent="0.25">
      <c r="A205" s="1">
        <v>44160</v>
      </c>
      <c r="B205" t="s">
        <v>19</v>
      </c>
      <c r="C205" t="s">
        <v>6</v>
      </c>
      <c r="I205">
        <v>0.76800000000000002</v>
      </c>
    </row>
    <row r="206" spans="1:9" x14ac:dyDescent="0.25">
      <c r="A206" s="1">
        <v>44169</v>
      </c>
      <c r="B206" t="s">
        <v>19</v>
      </c>
      <c r="C206" t="s">
        <v>6</v>
      </c>
      <c r="I206">
        <v>0.66500000000000004</v>
      </c>
    </row>
    <row r="207" spans="1:9" x14ac:dyDescent="0.25">
      <c r="A207" s="1">
        <v>44133</v>
      </c>
      <c r="B207" t="s">
        <v>11</v>
      </c>
      <c r="C207" t="s">
        <v>6</v>
      </c>
      <c r="I207">
        <v>0.52900000000000003</v>
      </c>
    </row>
    <row r="208" spans="1:9" x14ac:dyDescent="0.25">
      <c r="A208" s="1">
        <v>44140</v>
      </c>
      <c r="B208" t="s">
        <v>11</v>
      </c>
      <c r="C208" t="s">
        <v>6</v>
      </c>
      <c r="I208">
        <v>0.49</v>
      </c>
    </row>
    <row r="209" spans="1:9" x14ac:dyDescent="0.25">
      <c r="A209" s="1">
        <v>44119</v>
      </c>
      <c r="B209" t="s">
        <v>11</v>
      </c>
      <c r="C209" t="s">
        <v>6</v>
      </c>
      <c r="I209">
        <v>0.41899999999999998</v>
      </c>
    </row>
    <row r="210" spans="1:9" x14ac:dyDescent="0.25">
      <c r="A210" s="1">
        <v>44120</v>
      </c>
      <c r="B210" t="s">
        <v>27</v>
      </c>
      <c r="C210" t="s">
        <v>6</v>
      </c>
      <c r="I210">
        <v>0.53600000000000003</v>
      </c>
    </row>
    <row r="211" spans="1:9" x14ac:dyDescent="0.25">
      <c r="A211" s="1">
        <v>44165</v>
      </c>
      <c r="B211" t="s">
        <v>19</v>
      </c>
      <c r="C211" t="s">
        <v>6</v>
      </c>
      <c r="I211">
        <v>0.47599999999999998</v>
      </c>
    </row>
    <row r="212" spans="1:9" x14ac:dyDescent="0.25">
      <c r="A212" s="1">
        <v>44172</v>
      </c>
      <c r="B212" t="s">
        <v>19</v>
      </c>
      <c r="C212" t="s">
        <v>6</v>
      </c>
      <c r="I212">
        <v>0.56599999999999995</v>
      </c>
    </row>
    <row r="213" spans="1:9" x14ac:dyDescent="0.25">
      <c r="A213" s="1">
        <v>44127</v>
      </c>
      <c r="B213" t="s">
        <v>27</v>
      </c>
      <c r="C213" t="s">
        <v>6</v>
      </c>
      <c r="I213">
        <v>0.495</v>
      </c>
    </row>
    <row r="214" spans="1:9" x14ac:dyDescent="0.25">
      <c r="A214" s="1">
        <v>44134</v>
      </c>
      <c r="B214" t="s">
        <v>27</v>
      </c>
      <c r="C214" t="s">
        <v>6</v>
      </c>
      <c r="I214">
        <v>0.55900000000000005</v>
      </c>
    </row>
    <row r="215" spans="1:9" x14ac:dyDescent="0.25">
      <c r="A215" s="1">
        <v>44141</v>
      </c>
      <c r="B215" t="s">
        <v>11</v>
      </c>
      <c r="C215" t="s">
        <v>6</v>
      </c>
      <c r="I215">
        <v>0.21</v>
      </c>
    </row>
    <row r="216" spans="1:9" x14ac:dyDescent="0.25">
      <c r="A216" s="1">
        <v>44130</v>
      </c>
      <c r="B216" t="s">
        <v>28</v>
      </c>
      <c r="C216" t="s">
        <v>6</v>
      </c>
      <c r="I216">
        <v>0.68899999999999995</v>
      </c>
    </row>
    <row r="217" spans="1:9" x14ac:dyDescent="0.25">
      <c r="A217" s="1">
        <v>44137</v>
      </c>
      <c r="B217" t="s">
        <v>28</v>
      </c>
      <c r="C217" t="s">
        <v>6</v>
      </c>
      <c r="I217">
        <v>0.41599999999999998</v>
      </c>
    </row>
    <row r="218" spans="1:9" x14ac:dyDescent="0.25">
      <c r="A218" s="1">
        <v>44144</v>
      </c>
      <c r="B218" t="s">
        <v>28</v>
      </c>
      <c r="C218" t="s">
        <v>6</v>
      </c>
      <c r="I218">
        <v>0.69199999999999995</v>
      </c>
    </row>
    <row r="219" spans="1:9" x14ac:dyDescent="0.25">
      <c r="A219" s="1">
        <v>44116</v>
      </c>
      <c r="B219" t="s">
        <v>28</v>
      </c>
      <c r="C219" t="s">
        <v>6</v>
      </c>
      <c r="I219">
        <v>0.60499999999999998</v>
      </c>
    </row>
    <row r="220" spans="1:9" x14ac:dyDescent="0.25">
      <c r="A220" s="1">
        <v>44123</v>
      </c>
      <c r="B220" t="s">
        <v>28</v>
      </c>
      <c r="C220" t="s">
        <v>6</v>
      </c>
      <c r="I220">
        <v>0.42599999999999999</v>
      </c>
    </row>
    <row r="221" spans="1:9" x14ac:dyDescent="0.25">
      <c r="A221" s="1">
        <v>44166</v>
      </c>
      <c r="B221" t="s">
        <v>19</v>
      </c>
      <c r="C221" t="s">
        <v>6</v>
      </c>
      <c r="I221">
        <v>0.66400000000000003</v>
      </c>
    </row>
    <row r="222" spans="1:9" x14ac:dyDescent="0.25">
      <c r="A222" s="1">
        <v>44117</v>
      </c>
      <c r="B222" t="s">
        <v>28</v>
      </c>
      <c r="C222" t="s">
        <v>6</v>
      </c>
      <c r="I222">
        <v>0.33400000000000002</v>
      </c>
    </row>
    <row r="223" spans="1:9" x14ac:dyDescent="0.25">
      <c r="A223" s="1">
        <v>44167</v>
      </c>
      <c r="B223" t="s">
        <v>20</v>
      </c>
      <c r="C223" t="s">
        <v>6</v>
      </c>
      <c r="I223">
        <v>0.45800000000000002</v>
      </c>
    </row>
    <row r="224" spans="1:9" x14ac:dyDescent="0.25">
      <c r="A224" s="1">
        <v>44173</v>
      </c>
      <c r="B224" t="s">
        <v>19</v>
      </c>
      <c r="C224" t="s">
        <v>6</v>
      </c>
      <c r="I224">
        <v>0.495</v>
      </c>
    </row>
    <row r="225" spans="1:9" x14ac:dyDescent="0.25">
      <c r="A225" s="1">
        <v>44131</v>
      </c>
      <c r="B225" t="s">
        <v>11</v>
      </c>
      <c r="C225" t="s">
        <v>6</v>
      </c>
      <c r="I225">
        <v>0.58399999999999996</v>
      </c>
    </row>
    <row r="226" spans="1:9" x14ac:dyDescent="0.25">
      <c r="A226" s="1">
        <v>44138</v>
      </c>
      <c r="B226" t="s">
        <v>28</v>
      </c>
      <c r="C226" t="s">
        <v>6</v>
      </c>
      <c r="I226">
        <v>0.32100000000000001</v>
      </c>
    </row>
    <row r="227" spans="1:9" x14ac:dyDescent="0.25">
      <c r="A227" s="1">
        <v>44145</v>
      </c>
      <c r="B227" t="s">
        <v>28</v>
      </c>
      <c r="C227" t="s">
        <v>6</v>
      </c>
      <c r="I227">
        <v>0.69199999999999995</v>
      </c>
    </row>
    <row r="228" spans="1:9" x14ac:dyDescent="0.25">
      <c r="A228" s="1">
        <v>44124</v>
      </c>
      <c r="B228" t="s">
        <v>28</v>
      </c>
      <c r="C228" t="s">
        <v>6</v>
      </c>
      <c r="I228">
        <v>0.34899999999999998</v>
      </c>
    </row>
    <row r="229" spans="1:9" x14ac:dyDescent="0.25">
      <c r="A229" s="1">
        <v>44168</v>
      </c>
      <c r="B229" t="s">
        <v>20</v>
      </c>
      <c r="C229" t="s">
        <v>6</v>
      </c>
      <c r="I229">
        <v>0.45200000000000001</v>
      </c>
    </row>
    <row r="230" spans="1:9" x14ac:dyDescent="0.25">
      <c r="A230" s="1">
        <v>44132</v>
      </c>
      <c r="B230" t="s">
        <v>28</v>
      </c>
      <c r="C230" t="s">
        <v>6</v>
      </c>
      <c r="I230">
        <v>0.42499999999999999</v>
      </c>
    </row>
    <row r="231" spans="1:9" x14ac:dyDescent="0.25">
      <c r="A231" s="1">
        <v>44139</v>
      </c>
      <c r="B231" t="s">
        <v>28</v>
      </c>
      <c r="C231" t="s">
        <v>6</v>
      </c>
      <c r="I231">
        <v>0.126</v>
      </c>
    </row>
    <row r="232" spans="1:9" x14ac:dyDescent="0.25">
      <c r="A232" s="1">
        <v>44146</v>
      </c>
      <c r="B232" t="s">
        <v>28</v>
      </c>
      <c r="C232" t="s">
        <v>6</v>
      </c>
      <c r="I232">
        <v>0.60699999999999998</v>
      </c>
    </row>
    <row r="233" spans="1:9" x14ac:dyDescent="0.25">
      <c r="A233" s="1">
        <v>44118</v>
      </c>
      <c r="B233" t="s">
        <v>28</v>
      </c>
      <c r="C233" t="s">
        <v>6</v>
      </c>
      <c r="I233">
        <v>0.35899999999999999</v>
      </c>
    </row>
    <row r="234" spans="1:9" x14ac:dyDescent="0.25">
      <c r="A234" s="1">
        <v>44125</v>
      </c>
      <c r="B234" t="s">
        <v>28</v>
      </c>
      <c r="C234" t="s">
        <v>6</v>
      </c>
      <c r="I234">
        <v>0.52100000000000002</v>
      </c>
    </row>
    <row r="235" spans="1:9" x14ac:dyDescent="0.25">
      <c r="A235" s="1">
        <v>44133</v>
      </c>
      <c r="B235" t="s">
        <v>27</v>
      </c>
      <c r="C235" t="s">
        <v>7</v>
      </c>
      <c r="I235">
        <v>0.501</v>
      </c>
    </row>
    <row r="236" spans="1:9" x14ac:dyDescent="0.25">
      <c r="A236" s="1">
        <v>44140</v>
      </c>
      <c r="B236" t="s">
        <v>27</v>
      </c>
      <c r="C236" t="s">
        <v>7</v>
      </c>
      <c r="I236">
        <v>0.59799999999999998</v>
      </c>
    </row>
    <row r="237" spans="1:9" x14ac:dyDescent="0.25">
      <c r="A237" s="1">
        <v>44119</v>
      </c>
      <c r="B237" t="s">
        <v>27</v>
      </c>
      <c r="C237" t="s">
        <v>7</v>
      </c>
      <c r="I237">
        <v>0.60199999999999998</v>
      </c>
    </row>
    <row r="238" spans="1:9" x14ac:dyDescent="0.25">
      <c r="A238" s="1">
        <v>44126</v>
      </c>
      <c r="B238" t="s">
        <v>27</v>
      </c>
      <c r="C238" t="s">
        <v>7</v>
      </c>
      <c r="I238">
        <v>0.441</v>
      </c>
    </row>
    <row r="239" spans="1:9" x14ac:dyDescent="0.25">
      <c r="A239" s="1">
        <v>44160</v>
      </c>
      <c r="B239" t="s">
        <v>21</v>
      </c>
      <c r="C239" t="s">
        <v>7</v>
      </c>
      <c r="I239">
        <v>0.78700000000000003</v>
      </c>
    </row>
    <row r="240" spans="1:9" x14ac:dyDescent="0.25">
      <c r="A240" s="1">
        <v>44169</v>
      </c>
      <c r="B240" t="s">
        <v>21</v>
      </c>
      <c r="C240" t="s">
        <v>7</v>
      </c>
      <c r="I240">
        <v>0.76</v>
      </c>
    </row>
    <row r="241" spans="1:9" x14ac:dyDescent="0.25">
      <c r="A241" s="1">
        <v>44120</v>
      </c>
      <c r="B241" t="s">
        <v>11</v>
      </c>
      <c r="C241" t="s">
        <v>7</v>
      </c>
      <c r="I241">
        <v>0.55700000000000005</v>
      </c>
    </row>
    <row r="242" spans="1:9" x14ac:dyDescent="0.25">
      <c r="A242" s="1">
        <v>44165</v>
      </c>
      <c r="B242" t="s">
        <v>21</v>
      </c>
      <c r="C242" t="s">
        <v>7</v>
      </c>
      <c r="I242">
        <v>0.375</v>
      </c>
    </row>
    <row r="243" spans="1:9" x14ac:dyDescent="0.25">
      <c r="A243" s="1">
        <v>44172</v>
      </c>
      <c r="B243" t="s">
        <v>21</v>
      </c>
      <c r="C243" t="s">
        <v>7</v>
      </c>
      <c r="I243">
        <v>0.53200000000000003</v>
      </c>
    </row>
    <row r="244" spans="1:9" x14ac:dyDescent="0.25">
      <c r="A244" s="1">
        <v>44134</v>
      </c>
      <c r="B244" t="s">
        <v>11</v>
      </c>
      <c r="C244" t="s">
        <v>7</v>
      </c>
      <c r="I244">
        <v>0.49</v>
      </c>
    </row>
    <row r="245" spans="1:9" x14ac:dyDescent="0.25">
      <c r="A245" s="1">
        <v>44141</v>
      </c>
      <c r="B245" t="s">
        <v>11</v>
      </c>
      <c r="C245" t="s">
        <v>7</v>
      </c>
      <c r="I245">
        <v>0.40899999999999997</v>
      </c>
    </row>
    <row r="246" spans="1:9" x14ac:dyDescent="0.25">
      <c r="A246" s="1">
        <v>44127</v>
      </c>
      <c r="B246" t="s">
        <v>11</v>
      </c>
      <c r="C246" t="s">
        <v>7</v>
      </c>
      <c r="I246">
        <v>0.59399999999999997</v>
      </c>
    </row>
    <row r="247" spans="1:9" x14ac:dyDescent="0.25">
      <c r="A247" s="1">
        <v>44130</v>
      </c>
      <c r="B247" t="s">
        <v>25</v>
      </c>
      <c r="C247" t="s">
        <v>7</v>
      </c>
      <c r="I247">
        <v>0.66500000000000004</v>
      </c>
    </row>
    <row r="248" spans="1:9" x14ac:dyDescent="0.25">
      <c r="A248" s="1">
        <v>44137</v>
      </c>
      <c r="B248" t="s">
        <v>25</v>
      </c>
      <c r="C248" t="s">
        <v>7</v>
      </c>
      <c r="I248">
        <v>0.60099999999999998</v>
      </c>
    </row>
    <row r="249" spans="1:9" x14ac:dyDescent="0.25">
      <c r="A249" s="1">
        <v>44144</v>
      </c>
      <c r="B249" t="s">
        <v>25</v>
      </c>
      <c r="C249" t="s">
        <v>7</v>
      </c>
      <c r="I249">
        <v>0.60099999999999998</v>
      </c>
    </row>
    <row r="250" spans="1:9" x14ac:dyDescent="0.25">
      <c r="A250" s="1">
        <v>44116</v>
      </c>
      <c r="B250" t="s">
        <v>25</v>
      </c>
      <c r="C250" t="s">
        <v>7</v>
      </c>
      <c r="I250">
        <v>0.60499999999999998</v>
      </c>
    </row>
    <row r="251" spans="1:9" x14ac:dyDescent="0.25">
      <c r="A251" s="1">
        <v>44123</v>
      </c>
      <c r="B251" t="s">
        <v>25</v>
      </c>
      <c r="C251" t="s">
        <v>7</v>
      </c>
      <c r="I251">
        <v>0.48799999999999999</v>
      </c>
    </row>
    <row r="252" spans="1:9" x14ac:dyDescent="0.25">
      <c r="A252" s="1">
        <v>44146</v>
      </c>
      <c r="B252" t="s">
        <v>23</v>
      </c>
      <c r="C252" t="s">
        <v>7</v>
      </c>
      <c r="I252">
        <v>0.73799999999999999</v>
      </c>
    </row>
    <row r="253" spans="1:9" x14ac:dyDescent="0.25">
      <c r="A253" s="1">
        <v>44166</v>
      </c>
      <c r="B253" t="s">
        <v>26</v>
      </c>
      <c r="C253" t="s">
        <v>7</v>
      </c>
      <c r="I253">
        <v>0.71499999999999997</v>
      </c>
    </row>
    <row r="254" spans="1:9" x14ac:dyDescent="0.25">
      <c r="A254" s="1">
        <v>44167</v>
      </c>
      <c r="B254" t="s">
        <v>11</v>
      </c>
      <c r="C254" t="s">
        <v>7</v>
      </c>
      <c r="I254">
        <v>0.46700000000000003</v>
      </c>
    </row>
    <row r="255" spans="1:9" x14ac:dyDescent="0.25">
      <c r="A255" s="1">
        <v>44131</v>
      </c>
      <c r="B255" t="s">
        <v>9</v>
      </c>
      <c r="C255" t="s">
        <v>7</v>
      </c>
      <c r="I255">
        <v>0.623</v>
      </c>
    </row>
    <row r="256" spans="1:9" x14ac:dyDescent="0.25">
      <c r="A256" s="1">
        <v>44138</v>
      </c>
      <c r="B256" t="s">
        <v>9</v>
      </c>
      <c r="C256" t="s">
        <v>7</v>
      </c>
      <c r="I256">
        <v>0.57399999999999995</v>
      </c>
    </row>
    <row r="257" spans="1:11" x14ac:dyDescent="0.25">
      <c r="A257" s="1">
        <v>44145</v>
      </c>
      <c r="B257" t="s">
        <v>9</v>
      </c>
      <c r="C257" t="s">
        <v>7</v>
      </c>
      <c r="I257">
        <v>0.67800000000000005</v>
      </c>
    </row>
    <row r="258" spans="1:11" x14ac:dyDescent="0.25">
      <c r="A258" s="1">
        <v>44117</v>
      </c>
      <c r="B258" t="s">
        <v>9</v>
      </c>
      <c r="C258" t="s">
        <v>7</v>
      </c>
      <c r="I258">
        <v>0.58399999999999996</v>
      </c>
    </row>
    <row r="259" spans="1:11" x14ac:dyDescent="0.25">
      <c r="A259" s="1">
        <v>44124</v>
      </c>
      <c r="B259" t="s">
        <v>9</v>
      </c>
      <c r="C259" t="s">
        <v>7</v>
      </c>
      <c r="I259">
        <v>0.50900000000000001</v>
      </c>
    </row>
    <row r="260" spans="1:11" x14ac:dyDescent="0.25">
      <c r="A260" s="1">
        <v>44118</v>
      </c>
      <c r="B260" t="s">
        <v>9</v>
      </c>
      <c r="C260" t="s">
        <v>7</v>
      </c>
      <c r="I260">
        <v>0.57399999999999995</v>
      </c>
    </row>
    <row r="261" spans="1:11" x14ac:dyDescent="0.25">
      <c r="A261" s="1">
        <v>44125</v>
      </c>
      <c r="B261" t="s">
        <v>9</v>
      </c>
      <c r="C261" t="s">
        <v>7</v>
      </c>
      <c r="I261">
        <v>0.64</v>
      </c>
    </row>
    <row r="262" spans="1:11" x14ac:dyDescent="0.25">
      <c r="A262" s="1">
        <v>44168</v>
      </c>
      <c r="B262" t="s">
        <v>22</v>
      </c>
      <c r="C262" t="s">
        <v>7</v>
      </c>
      <c r="I262">
        <v>0.623</v>
      </c>
    </row>
    <row r="263" spans="1:11" x14ac:dyDescent="0.25">
      <c r="A263" s="1">
        <v>44132</v>
      </c>
      <c r="B263" t="s">
        <v>28</v>
      </c>
      <c r="C263" t="s">
        <v>7</v>
      </c>
      <c r="I263">
        <v>0.60499999999999998</v>
      </c>
    </row>
    <row r="264" spans="1:11" x14ac:dyDescent="0.25">
      <c r="A264" s="1">
        <v>44139</v>
      </c>
      <c r="B264" t="s">
        <v>28</v>
      </c>
      <c r="C264" t="s">
        <v>7</v>
      </c>
      <c r="I264">
        <v>0.41899999999999998</v>
      </c>
    </row>
    <row r="265" spans="1:11" x14ac:dyDescent="0.25">
      <c r="A265" s="1">
        <v>44117</v>
      </c>
      <c r="B265" t="s">
        <v>24</v>
      </c>
      <c r="C265" t="s">
        <v>6</v>
      </c>
      <c r="D265">
        <v>5.9</v>
      </c>
      <c r="E265">
        <v>1.7</v>
      </c>
      <c r="F265">
        <v>2.1</v>
      </c>
      <c r="J265">
        <v>700</v>
      </c>
      <c r="K265">
        <f>14*50</f>
        <v>700</v>
      </c>
    </row>
    <row r="266" spans="1:11" x14ac:dyDescent="0.25">
      <c r="A266" s="1">
        <v>44118</v>
      </c>
      <c r="C266" t="s">
        <v>6</v>
      </c>
      <c r="D266">
        <v>6</v>
      </c>
      <c r="E266">
        <v>1.7</v>
      </c>
      <c r="F266">
        <v>2.1</v>
      </c>
      <c r="J266">
        <v>680</v>
      </c>
      <c r="K266">
        <f>13*50</f>
        <v>650</v>
      </c>
    </row>
    <row r="267" spans="1:11" x14ac:dyDescent="0.25">
      <c r="A267" s="1">
        <v>44119</v>
      </c>
      <c r="C267" t="s">
        <v>6</v>
      </c>
      <c r="D267">
        <v>5.9</v>
      </c>
      <c r="E267">
        <v>1.9</v>
      </c>
      <c r="F267">
        <v>2.1</v>
      </c>
      <c r="J267">
        <v>520</v>
      </c>
      <c r="K267">
        <f>4*130</f>
        <v>520</v>
      </c>
    </row>
    <row r="268" spans="1:11" x14ac:dyDescent="0.25">
      <c r="A268" s="1">
        <v>44120</v>
      </c>
      <c r="C268" t="s">
        <v>6</v>
      </c>
      <c r="D268">
        <v>5.8</v>
      </c>
      <c r="E268">
        <v>1.8</v>
      </c>
      <c r="F268">
        <v>2.1</v>
      </c>
      <c r="J268">
        <v>260</v>
      </c>
      <c r="K268">
        <v>260</v>
      </c>
    </row>
    <row r="269" spans="1:11" x14ac:dyDescent="0.25">
      <c r="A269" s="1">
        <v>44123</v>
      </c>
      <c r="C269" t="s">
        <v>6</v>
      </c>
      <c r="D269">
        <v>6</v>
      </c>
      <c r="E269">
        <v>2</v>
      </c>
      <c r="F269">
        <v>2.1</v>
      </c>
      <c r="J269">
        <v>800</v>
      </c>
      <c r="K269">
        <f>6*130</f>
        <v>780</v>
      </c>
    </row>
    <row r="270" spans="1:11" x14ac:dyDescent="0.25">
      <c r="A270" s="1">
        <v>44124</v>
      </c>
      <c r="C270" t="s">
        <v>6</v>
      </c>
      <c r="D270">
        <v>5.9</v>
      </c>
      <c r="E270">
        <v>2.2999999999999998</v>
      </c>
      <c r="F270">
        <v>2.1</v>
      </c>
      <c r="J270">
        <v>540</v>
      </c>
      <c r="K270">
        <f>5*130</f>
        <v>650</v>
      </c>
    </row>
    <row r="271" spans="1:11" x14ac:dyDescent="0.25">
      <c r="A271" s="1">
        <v>44125</v>
      </c>
      <c r="C271" t="s">
        <v>6</v>
      </c>
      <c r="D271">
        <v>5.9</v>
      </c>
      <c r="E271">
        <v>1.6</v>
      </c>
      <c r="F271">
        <v>2.1</v>
      </c>
      <c r="J271">
        <v>400</v>
      </c>
      <c r="K271">
        <f>3*130</f>
        <v>390</v>
      </c>
    </row>
    <row r="272" spans="1:11" x14ac:dyDescent="0.25">
      <c r="A272" s="1">
        <v>44126</v>
      </c>
      <c r="C272" t="s">
        <v>6</v>
      </c>
      <c r="D272">
        <v>5.7</v>
      </c>
      <c r="E272">
        <v>1.8</v>
      </c>
      <c r="F272">
        <v>2.1</v>
      </c>
      <c r="J272">
        <v>660</v>
      </c>
      <c r="K272">
        <f>5*130</f>
        <v>650</v>
      </c>
    </row>
    <row r="273" spans="1:11" x14ac:dyDescent="0.25">
      <c r="A273" s="1">
        <v>44127</v>
      </c>
      <c r="C273" t="s">
        <v>6</v>
      </c>
      <c r="D273">
        <v>5.8</v>
      </c>
      <c r="E273">
        <v>1.8</v>
      </c>
      <c r="F273">
        <v>2.2999999999999998</v>
      </c>
      <c r="J273">
        <v>1040</v>
      </c>
      <c r="K273">
        <f>8*130</f>
        <v>1040</v>
      </c>
    </row>
    <row r="274" spans="1:11" x14ac:dyDescent="0.25">
      <c r="A274" s="1">
        <v>44130</v>
      </c>
      <c r="C274" t="s">
        <v>6</v>
      </c>
      <c r="D274">
        <v>5.8</v>
      </c>
      <c r="E274">
        <v>2</v>
      </c>
      <c r="F274">
        <v>2.2999999999999998</v>
      </c>
      <c r="J274">
        <v>820</v>
      </c>
      <c r="K274">
        <f>6*130</f>
        <v>780</v>
      </c>
    </row>
    <row r="275" spans="1:11" x14ac:dyDescent="0.25">
      <c r="A275" s="1">
        <v>44131</v>
      </c>
      <c r="C275" t="s">
        <v>6</v>
      </c>
      <c r="D275">
        <v>6</v>
      </c>
      <c r="E275">
        <v>2</v>
      </c>
      <c r="F275">
        <v>2.2999999999999998</v>
      </c>
      <c r="J275">
        <v>600</v>
      </c>
      <c r="K275">
        <f>5*130</f>
        <v>650</v>
      </c>
    </row>
    <row r="276" spans="1:11" x14ac:dyDescent="0.25">
      <c r="A276" s="1">
        <v>44132</v>
      </c>
      <c r="C276" t="s">
        <v>6</v>
      </c>
      <c r="D276">
        <v>5.9</v>
      </c>
      <c r="E276">
        <v>2</v>
      </c>
      <c r="F276">
        <v>2.2999999999999998</v>
      </c>
      <c r="J276">
        <v>560</v>
      </c>
      <c r="K276">
        <f>5*110</f>
        <v>550</v>
      </c>
    </row>
    <row r="277" spans="1:11" x14ac:dyDescent="0.25">
      <c r="A277" s="1">
        <v>44133</v>
      </c>
      <c r="C277" t="s">
        <v>6</v>
      </c>
      <c r="D277">
        <v>5.8</v>
      </c>
      <c r="E277">
        <v>2</v>
      </c>
      <c r="F277">
        <v>2.2999999999999998</v>
      </c>
      <c r="J277">
        <v>540</v>
      </c>
      <c r="K277">
        <f>5*110</f>
        <v>550</v>
      </c>
    </row>
    <row r="278" spans="1:11" x14ac:dyDescent="0.25">
      <c r="A278" s="1">
        <v>44134</v>
      </c>
      <c r="C278" t="s">
        <v>6</v>
      </c>
      <c r="D278">
        <v>5.6</v>
      </c>
      <c r="E278">
        <v>2</v>
      </c>
      <c r="F278">
        <v>2.2999999999999998</v>
      </c>
      <c r="J278">
        <v>540</v>
      </c>
      <c r="K278">
        <f>5*110</f>
        <v>550</v>
      </c>
    </row>
    <row r="279" spans="1:11" x14ac:dyDescent="0.25">
      <c r="A279" s="1">
        <v>44137</v>
      </c>
      <c r="C279" t="s">
        <v>6</v>
      </c>
      <c r="D279">
        <v>5.8</v>
      </c>
      <c r="E279">
        <v>2</v>
      </c>
      <c r="F279">
        <v>2.2999999999999998</v>
      </c>
      <c r="J279">
        <v>460</v>
      </c>
      <c r="K279">
        <f>4*110</f>
        <v>440</v>
      </c>
    </row>
    <row r="280" spans="1:11" x14ac:dyDescent="0.25">
      <c r="A280" s="1">
        <v>44138</v>
      </c>
      <c r="C280" t="s">
        <v>6</v>
      </c>
      <c r="D280">
        <v>5.6</v>
      </c>
      <c r="E280">
        <v>2</v>
      </c>
      <c r="F280">
        <v>2.2999999999999998</v>
      </c>
      <c r="J280">
        <v>700</v>
      </c>
      <c r="K280">
        <f>6*130</f>
        <v>780</v>
      </c>
    </row>
    <row r="281" spans="1:11" x14ac:dyDescent="0.25">
      <c r="A281" s="1">
        <v>44139</v>
      </c>
      <c r="C281" t="s">
        <v>6</v>
      </c>
      <c r="D281">
        <v>5.8</v>
      </c>
      <c r="E281">
        <v>2</v>
      </c>
      <c r="F281">
        <v>2.2999999999999998</v>
      </c>
      <c r="J281">
        <v>780</v>
      </c>
      <c r="K281">
        <f>6*130</f>
        <v>780</v>
      </c>
    </row>
    <row r="282" spans="1:11" x14ac:dyDescent="0.25">
      <c r="A282" s="1">
        <v>44140</v>
      </c>
      <c r="C282" t="s">
        <v>6</v>
      </c>
      <c r="D282">
        <v>5.9</v>
      </c>
      <c r="E282">
        <v>2</v>
      </c>
      <c r="F282">
        <v>2.2999999999999998</v>
      </c>
      <c r="J282">
        <v>780</v>
      </c>
      <c r="K282">
        <f>6*130</f>
        <v>780</v>
      </c>
    </row>
    <row r="283" spans="1:11" x14ac:dyDescent="0.25">
      <c r="A283" s="1">
        <v>44141</v>
      </c>
      <c r="C283" t="s">
        <v>6</v>
      </c>
      <c r="D283">
        <v>5.8</v>
      </c>
      <c r="E283">
        <v>1.9</v>
      </c>
      <c r="F283">
        <v>2.2999999999999998</v>
      </c>
      <c r="J283">
        <v>780</v>
      </c>
      <c r="K283">
        <f>6*130</f>
        <v>780</v>
      </c>
    </row>
    <row r="284" spans="1:11" x14ac:dyDescent="0.25">
      <c r="A284" s="1">
        <v>44144</v>
      </c>
      <c r="C284" t="s">
        <v>6</v>
      </c>
      <c r="D284">
        <v>5.9</v>
      </c>
      <c r="E284">
        <v>2</v>
      </c>
      <c r="F284">
        <v>2.2999999999999998</v>
      </c>
      <c r="J284">
        <v>640</v>
      </c>
      <c r="K284">
        <f>5*130</f>
        <v>650</v>
      </c>
    </row>
    <row r="285" spans="1:11" x14ac:dyDescent="0.25">
      <c r="A285" s="1">
        <v>44145</v>
      </c>
      <c r="C285" t="s">
        <v>6</v>
      </c>
      <c r="D285">
        <v>5.9</v>
      </c>
      <c r="E285">
        <v>2</v>
      </c>
      <c r="F285">
        <v>2.2999999999999998</v>
      </c>
      <c r="J285">
        <v>2600</v>
      </c>
      <c r="K285">
        <f>2*1000+3*130</f>
        <v>2390</v>
      </c>
    </row>
    <row r="286" spans="1:11" x14ac:dyDescent="0.25">
      <c r="A286" s="1">
        <v>44146</v>
      </c>
      <c r="C286" t="s">
        <v>6</v>
      </c>
      <c r="D286">
        <v>5.9</v>
      </c>
      <c r="E286">
        <v>1.9</v>
      </c>
      <c r="F286">
        <v>2.2999999999999998</v>
      </c>
      <c r="J286">
        <v>640</v>
      </c>
      <c r="K286">
        <f>5*130</f>
        <v>650</v>
      </c>
    </row>
    <row r="287" spans="1:11" x14ac:dyDescent="0.25">
      <c r="A287" s="1">
        <v>44147</v>
      </c>
      <c r="C287" t="s">
        <v>6</v>
      </c>
      <c r="D287">
        <v>5.9</v>
      </c>
      <c r="E287">
        <v>1.9</v>
      </c>
      <c r="F287">
        <v>2.2999999999999998</v>
      </c>
      <c r="J287">
        <v>760</v>
      </c>
      <c r="K287">
        <f>5*130</f>
        <v>650</v>
      </c>
    </row>
    <row r="288" spans="1:11" x14ac:dyDescent="0.25">
      <c r="A288" s="1">
        <v>44148</v>
      </c>
      <c r="C288" t="s">
        <v>6</v>
      </c>
      <c r="D288">
        <v>6.1</v>
      </c>
      <c r="E288">
        <v>1.9</v>
      </c>
      <c r="F288">
        <v>2.2999999999999998</v>
      </c>
      <c r="J288">
        <v>900</v>
      </c>
      <c r="K288">
        <f>6*130</f>
        <v>780</v>
      </c>
    </row>
    <row r="289" spans="1:11" x14ac:dyDescent="0.25">
      <c r="A289" s="1">
        <v>44151</v>
      </c>
      <c r="C289" t="s">
        <v>6</v>
      </c>
      <c r="D289">
        <v>6.2</v>
      </c>
      <c r="E289">
        <v>2</v>
      </c>
      <c r="F289">
        <v>2.2999999999999998</v>
      </c>
      <c r="J289">
        <v>520</v>
      </c>
      <c r="K289">
        <f>4*130</f>
        <v>520</v>
      </c>
    </row>
    <row r="290" spans="1:11" x14ac:dyDescent="0.25">
      <c r="A290" s="1">
        <v>44152</v>
      </c>
      <c r="C290" t="s">
        <v>6</v>
      </c>
      <c r="D290">
        <v>6.4</v>
      </c>
      <c r="E290">
        <v>2</v>
      </c>
      <c r="F290">
        <v>2.2999999999999998</v>
      </c>
      <c r="J290">
        <v>880</v>
      </c>
      <c r="K290">
        <f>6*130</f>
        <v>780</v>
      </c>
    </row>
    <row r="291" spans="1:11" x14ac:dyDescent="0.25">
      <c r="A291" s="1">
        <v>44154</v>
      </c>
      <c r="C291" t="s">
        <v>6</v>
      </c>
      <c r="D291">
        <v>6.4</v>
      </c>
      <c r="E291">
        <v>2</v>
      </c>
      <c r="F291">
        <v>2.2999999999999998</v>
      </c>
      <c r="J291">
        <v>1700</v>
      </c>
      <c r="K291">
        <f>12*130</f>
        <v>1560</v>
      </c>
    </row>
    <row r="292" spans="1:11" x14ac:dyDescent="0.25">
      <c r="A292" s="1">
        <v>44155</v>
      </c>
      <c r="C292" t="s">
        <v>6</v>
      </c>
      <c r="D292">
        <v>6.1</v>
      </c>
      <c r="E292">
        <v>2</v>
      </c>
      <c r="F292">
        <v>2.2999999999999998</v>
      </c>
      <c r="J292">
        <v>600</v>
      </c>
      <c r="K292">
        <f>4*130</f>
        <v>520</v>
      </c>
    </row>
    <row r="293" spans="1:11" x14ac:dyDescent="0.25">
      <c r="A293" s="1">
        <v>44158</v>
      </c>
      <c r="C293" t="s">
        <v>6</v>
      </c>
      <c r="D293">
        <v>6.1</v>
      </c>
      <c r="E293">
        <v>2</v>
      </c>
      <c r="F293">
        <v>2.2999999999999998</v>
      </c>
      <c r="J293">
        <v>980</v>
      </c>
      <c r="K293">
        <f>7*130</f>
        <v>910</v>
      </c>
    </row>
    <row r="294" spans="1:11" x14ac:dyDescent="0.25">
      <c r="A294" s="1">
        <v>44159</v>
      </c>
      <c r="C294" t="s">
        <v>6</v>
      </c>
      <c r="D294">
        <v>6</v>
      </c>
      <c r="E294">
        <v>1.5</v>
      </c>
      <c r="F294">
        <v>1.7</v>
      </c>
      <c r="J294">
        <v>460</v>
      </c>
      <c r="K294">
        <f>4*130</f>
        <v>520</v>
      </c>
    </row>
    <row r="295" spans="1:11" x14ac:dyDescent="0.25">
      <c r="A295" s="1">
        <v>44160</v>
      </c>
      <c r="C295" t="s">
        <v>6</v>
      </c>
      <c r="D295">
        <v>6.2</v>
      </c>
      <c r="E295">
        <v>1.5</v>
      </c>
      <c r="F295">
        <v>1.7</v>
      </c>
      <c r="J295">
        <v>620</v>
      </c>
      <c r="K295">
        <f>5*130</f>
        <v>650</v>
      </c>
    </row>
    <row r="296" spans="1:11" x14ac:dyDescent="0.25">
      <c r="A296" s="1">
        <v>44117</v>
      </c>
      <c r="C296" t="s">
        <v>7</v>
      </c>
      <c r="D296">
        <v>5.7</v>
      </c>
      <c r="E296">
        <v>1.7</v>
      </c>
      <c r="F296">
        <v>2.1</v>
      </c>
      <c r="J296">
        <v>440</v>
      </c>
      <c r="K296">
        <f>(6*50)+(5*30)</f>
        <v>450</v>
      </c>
    </row>
    <row r="297" spans="1:11" x14ac:dyDescent="0.25">
      <c r="A297" s="1">
        <v>44118</v>
      </c>
      <c r="C297" t="s">
        <v>7</v>
      </c>
      <c r="D297">
        <v>5.7</v>
      </c>
      <c r="E297">
        <v>1.8</v>
      </c>
      <c r="F297">
        <v>2.1</v>
      </c>
      <c r="J297">
        <v>600</v>
      </c>
      <c r="K297">
        <f>13*50</f>
        <v>650</v>
      </c>
    </row>
    <row r="298" spans="1:11" x14ac:dyDescent="0.25">
      <c r="A298" s="1">
        <v>44119</v>
      </c>
      <c r="C298" t="s">
        <v>7</v>
      </c>
      <c r="D298">
        <v>5.6</v>
      </c>
      <c r="E298">
        <v>1.7</v>
      </c>
      <c r="F298">
        <v>2.1</v>
      </c>
      <c r="J298">
        <v>480</v>
      </c>
      <c r="K298">
        <f>4*130</f>
        <v>520</v>
      </c>
    </row>
    <row r="299" spans="1:11" x14ac:dyDescent="0.25">
      <c r="A299" s="1">
        <v>44120</v>
      </c>
      <c r="C299" t="s">
        <v>7</v>
      </c>
      <c r="D299">
        <v>5.7</v>
      </c>
      <c r="E299">
        <v>1.8</v>
      </c>
      <c r="F299">
        <v>2.1</v>
      </c>
      <c r="J299">
        <v>260</v>
      </c>
      <c r="K299">
        <v>260</v>
      </c>
    </row>
    <row r="300" spans="1:11" x14ac:dyDescent="0.25">
      <c r="A300" s="1">
        <v>44123</v>
      </c>
      <c r="C300" t="s">
        <v>7</v>
      </c>
      <c r="D300">
        <v>5.8</v>
      </c>
      <c r="E300">
        <v>2.1</v>
      </c>
      <c r="F300">
        <v>2.1</v>
      </c>
      <c r="J300">
        <v>640</v>
      </c>
      <c r="K300">
        <f>6*130</f>
        <v>780</v>
      </c>
    </row>
    <row r="301" spans="1:11" x14ac:dyDescent="0.25">
      <c r="A301" s="1">
        <v>44124</v>
      </c>
      <c r="C301" t="s">
        <v>7</v>
      </c>
      <c r="D301">
        <v>5.8</v>
      </c>
      <c r="E301">
        <v>2</v>
      </c>
      <c r="F301">
        <v>2.1</v>
      </c>
      <c r="J301">
        <v>620</v>
      </c>
      <c r="K301">
        <f>5*130</f>
        <v>650</v>
      </c>
    </row>
    <row r="302" spans="1:11" x14ac:dyDescent="0.25">
      <c r="A302" s="1">
        <v>44125</v>
      </c>
      <c r="C302" t="s">
        <v>7</v>
      </c>
      <c r="D302">
        <v>5.8</v>
      </c>
      <c r="E302">
        <v>1.6</v>
      </c>
      <c r="F302">
        <v>2.1</v>
      </c>
      <c r="J302">
        <v>400</v>
      </c>
      <c r="K302">
        <f>3*130</f>
        <v>390</v>
      </c>
    </row>
    <row r="303" spans="1:11" x14ac:dyDescent="0.25">
      <c r="A303" s="1">
        <v>44126</v>
      </c>
      <c r="C303" t="s">
        <v>7</v>
      </c>
      <c r="D303">
        <v>5.7</v>
      </c>
      <c r="E303">
        <v>1.8</v>
      </c>
      <c r="F303">
        <v>2.1</v>
      </c>
      <c r="J303">
        <v>580</v>
      </c>
      <c r="K303">
        <f>5*130</f>
        <v>650</v>
      </c>
    </row>
    <row r="304" spans="1:11" x14ac:dyDescent="0.25">
      <c r="A304" s="1">
        <v>44127</v>
      </c>
      <c r="C304" t="s">
        <v>7</v>
      </c>
      <c r="D304">
        <v>5.6</v>
      </c>
      <c r="E304">
        <v>1.9</v>
      </c>
      <c r="F304">
        <v>2.2999999999999998</v>
      </c>
      <c r="J304">
        <v>940</v>
      </c>
      <c r="K304">
        <f>7*130</f>
        <v>910</v>
      </c>
    </row>
    <row r="305" spans="1:11" x14ac:dyDescent="0.25">
      <c r="A305" s="1">
        <v>44130</v>
      </c>
      <c r="C305" t="s">
        <v>7</v>
      </c>
      <c r="D305">
        <v>5.7</v>
      </c>
      <c r="E305">
        <v>2</v>
      </c>
      <c r="F305">
        <v>2.2999999999999998</v>
      </c>
      <c r="J305">
        <v>700</v>
      </c>
      <c r="K305">
        <f>6*130</f>
        <v>780</v>
      </c>
    </row>
    <row r="306" spans="1:11" x14ac:dyDescent="0.25">
      <c r="A306" s="1">
        <v>44131</v>
      </c>
      <c r="C306" t="s">
        <v>7</v>
      </c>
      <c r="D306">
        <v>5.7</v>
      </c>
      <c r="E306">
        <v>2</v>
      </c>
      <c r="F306">
        <v>2.2999999999999998</v>
      </c>
      <c r="J306">
        <v>700</v>
      </c>
      <c r="K306">
        <f>5*130</f>
        <v>650</v>
      </c>
    </row>
    <row r="307" spans="1:11" x14ac:dyDescent="0.25">
      <c r="A307" s="1">
        <v>44132</v>
      </c>
      <c r="C307" t="s">
        <v>7</v>
      </c>
      <c r="D307">
        <v>5.7</v>
      </c>
      <c r="E307">
        <v>1.9</v>
      </c>
      <c r="F307">
        <v>2.2999999999999998</v>
      </c>
      <c r="J307">
        <v>400</v>
      </c>
      <c r="K307">
        <f>4*130</f>
        <v>520</v>
      </c>
    </row>
    <row r="308" spans="1:11" x14ac:dyDescent="0.25">
      <c r="A308" s="1">
        <v>44133</v>
      </c>
      <c r="C308" t="s">
        <v>7</v>
      </c>
      <c r="D308">
        <v>5.6</v>
      </c>
      <c r="E308">
        <v>2</v>
      </c>
      <c r="F308">
        <v>2.2999999999999998</v>
      </c>
      <c r="J308">
        <v>600</v>
      </c>
      <c r="K308">
        <f>5*130</f>
        <v>650</v>
      </c>
    </row>
    <row r="309" spans="1:11" x14ac:dyDescent="0.25">
      <c r="A309" s="1">
        <v>44134</v>
      </c>
      <c r="C309" t="s">
        <v>7</v>
      </c>
      <c r="D309">
        <v>5.6</v>
      </c>
      <c r="E309">
        <v>2</v>
      </c>
      <c r="F309">
        <v>2.2999999999999998</v>
      </c>
      <c r="J309">
        <v>600</v>
      </c>
      <c r="K309">
        <f>5*130</f>
        <v>650</v>
      </c>
    </row>
    <row r="310" spans="1:11" x14ac:dyDescent="0.25">
      <c r="A310" s="1">
        <v>44137</v>
      </c>
      <c r="C310" t="s">
        <v>7</v>
      </c>
      <c r="D310">
        <v>5.8</v>
      </c>
      <c r="E310">
        <v>2</v>
      </c>
      <c r="F310">
        <v>2.2999999999999998</v>
      </c>
      <c r="J310">
        <v>500</v>
      </c>
      <c r="K310">
        <f>4*130</f>
        <v>520</v>
      </c>
    </row>
    <row r="311" spans="1:11" x14ac:dyDescent="0.25">
      <c r="A311" s="1">
        <v>44138</v>
      </c>
      <c r="C311" t="s">
        <v>7</v>
      </c>
      <c r="D311">
        <v>5.5</v>
      </c>
      <c r="E311">
        <v>2</v>
      </c>
      <c r="F311">
        <v>2.2999999999999998</v>
      </c>
      <c r="J311">
        <v>760</v>
      </c>
      <c r="K311">
        <f>6*130</f>
        <v>780</v>
      </c>
    </row>
    <row r="312" spans="1:11" x14ac:dyDescent="0.25">
      <c r="A312" s="1">
        <v>44139</v>
      </c>
      <c r="C312" t="s">
        <v>7</v>
      </c>
      <c r="D312">
        <v>5.6</v>
      </c>
      <c r="E312">
        <v>2</v>
      </c>
      <c r="F312">
        <v>2.2999999999999998</v>
      </c>
      <c r="J312">
        <v>760</v>
      </c>
      <c r="K312">
        <f>6*130</f>
        <v>780</v>
      </c>
    </row>
    <row r="313" spans="1:11" x14ac:dyDescent="0.25">
      <c r="A313" s="1">
        <v>44140</v>
      </c>
      <c r="C313" t="s">
        <v>7</v>
      </c>
      <c r="D313">
        <v>5.6</v>
      </c>
      <c r="E313">
        <v>2</v>
      </c>
      <c r="F313">
        <v>2.2999999999999998</v>
      </c>
      <c r="J313">
        <v>900</v>
      </c>
      <c r="K313">
        <f>7*130</f>
        <v>910</v>
      </c>
    </row>
    <row r="314" spans="1:11" x14ac:dyDescent="0.25">
      <c r="A314" s="1">
        <v>44141</v>
      </c>
      <c r="C314" t="s">
        <v>7</v>
      </c>
      <c r="D314">
        <v>5.5</v>
      </c>
      <c r="E314">
        <v>2</v>
      </c>
      <c r="F314">
        <v>2.2999999999999998</v>
      </c>
      <c r="J314">
        <v>740</v>
      </c>
      <c r="K314">
        <f>6*130</f>
        <v>780</v>
      </c>
    </row>
    <row r="315" spans="1:11" x14ac:dyDescent="0.25">
      <c r="A315" s="1">
        <v>44144</v>
      </c>
      <c r="C315" t="s">
        <v>7</v>
      </c>
      <c r="D315">
        <v>5.7</v>
      </c>
      <c r="E315">
        <v>2</v>
      </c>
      <c r="F315">
        <v>2.2999999999999998</v>
      </c>
      <c r="J315">
        <v>640</v>
      </c>
      <c r="K315">
        <f>5*130</f>
        <v>650</v>
      </c>
    </row>
    <row r="316" spans="1:11" x14ac:dyDescent="0.25">
      <c r="A316" s="1">
        <v>44145</v>
      </c>
      <c r="C316" t="s">
        <v>7</v>
      </c>
      <c r="D316">
        <v>5.7</v>
      </c>
      <c r="E316">
        <v>2</v>
      </c>
      <c r="F316">
        <v>2.2999999999999998</v>
      </c>
      <c r="J316">
        <v>2220</v>
      </c>
      <c r="K316">
        <f>2*1000+3*130</f>
        <v>2390</v>
      </c>
    </row>
    <row r="317" spans="1:11" x14ac:dyDescent="0.25">
      <c r="A317" s="1">
        <v>44146</v>
      </c>
      <c r="C317" t="s">
        <v>7</v>
      </c>
      <c r="D317">
        <v>5.7</v>
      </c>
      <c r="E317">
        <v>2</v>
      </c>
      <c r="F317">
        <v>2.2999999999999998</v>
      </c>
      <c r="J317">
        <v>600</v>
      </c>
      <c r="K317">
        <f>5*130</f>
        <v>650</v>
      </c>
    </row>
    <row r="318" spans="1:11" x14ac:dyDescent="0.25">
      <c r="A318" s="1">
        <v>44147</v>
      </c>
      <c r="C318" t="s">
        <v>7</v>
      </c>
      <c r="D318">
        <v>5.7</v>
      </c>
      <c r="E318">
        <v>2</v>
      </c>
      <c r="F318">
        <v>2.2999999999999998</v>
      </c>
      <c r="J318">
        <v>760</v>
      </c>
      <c r="K318">
        <f>5*130</f>
        <v>650</v>
      </c>
    </row>
    <row r="319" spans="1:11" x14ac:dyDescent="0.25">
      <c r="A319" s="1">
        <v>44148</v>
      </c>
      <c r="C319" t="s">
        <v>7</v>
      </c>
      <c r="D319">
        <v>5.8</v>
      </c>
      <c r="E319">
        <v>2</v>
      </c>
      <c r="F319">
        <v>2.2999999999999998</v>
      </c>
      <c r="J319">
        <v>880</v>
      </c>
      <c r="K319">
        <f>6*130</f>
        <v>780</v>
      </c>
    </row>
    <row r="320" spans="1:11" x14ac:dyDescent="0.25">
      <c r="A320" s="1">
        <v>44151</v>
      </c>
      <c r="C320" t="s">
        <v>7</v>
      </c>
      <c r="D320">
        <v>5.9</v>
      </c>
      <c r="E320">
        <v>2</v>
      </c>
      <c r="F320">
        <v>2.2999999999999998</v>
      </c>
      <c r="J320">
        <v>640</v>
      </c>
      <c r="K320">
        <f>5*130</f>
        <v>650</v>
      </c>
    </row>
    <row r="321" spans="1:11" x14ac:dyDescent="0.25">
      <c r="A321" s="1">
        <v>44152</v>
      </c>
      <c r="C321" t="s">
        <v>7</v>
      </c>
      <c r="D321">
        <v>6.1</v>
      </c>
      <c r="E321">
        <v>2</v>
      </c>
      <c r="F321">
        <v>2.2999999999999998</v>
      </c>
      <c r="J321">
        <v>600</v>
      </c>
      <c r="K321">
        <f>6*130</f>
        <v>780</v>
      </c>
    </row>
    <row r="322" spans="1:11" x14ac:dyDescent="0.25">
      <c r="A322" s="1">
        <v>44154</v>
      </c>
      <c r="C322" t="s">
        <v>7</v>
      </c>
      <c r="D322">
        <v>5.9</v>
      </c>
      <c r="E322">
        <v>2</v>
      </c>
      <c r="F322">
        <v>2.2999999999999998</v>
      </c>
      <c r="J322">
        <v>1720</v>
      </c>
      <c r="K322">
        <f>12*130</f>
        <v>1560</v>
      </c>
    </row>
    <row r="323" spans="1:11" x14ac:dyDescent="0.25">
      <c r="A323" s="1">
        <v>44155</v>
      </c>
      <c r="C323" t="s">
        <v>7</v>
      </c>
      <c r="D323">
        <v>5.9</v>
      </c>
      <c r="E323">
        <v>2</v>
      </c>
      <c r="F323">
        <v>2.2999999999999998</v>
      </c>
      <c r="J323">
        <v>820</v>
      </c>
      <c r="K323">
        <f>6*130</f>
        <v>780</v>
      </c>
    </row>
    <row r="324" spans="1:11" x14ac:dyDescent="0.25">
      <c r="A324" s="1">
        <v>44158</v>
      </c>
      <c r="C324" t="s">
        <v>7</v>
      </c>
      <c r="D324">
        <v>5.8</v>
      </c>
      <c r="E324">
        <v>2</v>
      </c>
      <c r="F324">
        <v>2.2999999999999998</v>
      </c>
      <c r="J324">
        <v>400</v>
      </c>
      <c r="K324">
        <f>7*130</f>
        <v>910</v>
      </c>
    </row>
    <row r="325" spans="1:11" x14ac:dyDescent="0.25">
      <c r="A325" s="1">
        <v>44159</v>
      </c>
      <c r="C325" t="s">
        <v>7</v>
      </c>
      <c r="D325">
        <v>5.9</v>
      </c>
      <c r="E325">
        <v>1.5</v>
      </c>
      <c r="F325">
        <v>1.7</v>
      </c>
      <c r="J325">
        <v>600</v>
      </c>
      <c r="K325">
        <f>4*130</f>
        <v>520</v>
      </c>
    </row>
    <row r="326" spans="1:11" x14ac:dyDescent="0.25">
      <c r="A326" s="1">
        <v>44160</v>
      </c>
      <c r="C326" t="s">
        <v>7</v>
      </c>
      <c r="D326">
        <v>5.9</v>
      </c>
      <c r="E326">
        <v>1.5</v>
      </c>
      <c r="F326">
        <v>1.7</v>
      </c>
      <c r="J326">
        <v>640</v>
      </c>
      <c r="K326">
        <f>5*130</f>
        <v>650</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vt:lpstr>
      <vt:lpstr>environmentals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Hannah Blice</dc:creator>
  <cp:lastModifiedBy>Hannah Blice</cp:lastModifiedBy>
  <dcterms:created xsi:type="dcterms:W3CDTF">2020-12-07T19:49:49Z</dcterms:created>
  <dcterms:modified xsi:type="dcterms:W3CDTF">2020-12-09T15:51:02Z</dcterms:modified>
</cp:coreProperties>
</file>