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XTERNO POLCA RECAUDO EQUIL ECO" sheetId="16" r:id="rId1"/>
    <sheet name="EXTERNO POLCA DISPERSION EQUIL " sheetId="17" r:id="rId2"/>
    <sheet name="EXTERNO simit RECAUDO EQUIL ECO" sheetId="14" r:id="rId3"/>
    <sheet name="EXTERNO simit DISPERSION EQUIL " sheetId="15" r:id="rId4"/>
    <sheet name="EXTERNO POLCA RECAUDO CONTRAVEN" sheetId="12" r:id="rId5"/>
    <sheet name="EXTERNO POLCA DISPERSION CONTRA" sheetId="13" r:id="rId6"/>
    <sheet name="EXTERNO simit RECAUDO CONTRAVEN" sheetId="10" r:id="rId7"/>
    <sheet name="EXTERNO simit DISPERSION CONTRA" sheetId="11" r:id="rId8"/>
    <sheet name="EXTERNO simit RECAUDO" sheetId="6" r:id="rId9"/>
    <sheet name="EXTERNO simit DISPERSION" sheetId="7" r:id="rId10"/>
    <sheet name="EXTERNO POLCA RECAUDO" sheetId="8" r:id="rId11"/>
    <sheet name="EXTERNO POLCA DISPERSION" sheetId="9" r:id="rId12"/>
    <sheet name="local simit RECAUDO" sheetId="2" r:id="rId13"/>
    <sheet name="local POLCA RECAUDO" sheetId="4" r:id="rId14"/>
  </sheets>
  <definedNames>
    <definedName name="_xlnm._FilterDatabase" localSheetId="11" hidden="1">'EXTERNO POLCA DISPERSION'!$A$8:$X$28</definedName>
    <definedName name="_xlnm._FilterDatabase" localSheetId="5" hidden="1">'EXTERNO POLCA DISPERSION CONTRA'!$A$8:$X$37</definedName>
    <definedName name="_xlnm._FilterDatabase" localSheetId="1" hidden="1">'EXTERNO POLCA DISPERSION EQUIL '!$A$8:$X$36</definedName>
    <definedName name="_xlnm._FilterDatabase" localSheetId="10" hidden="1">'EXTERNO POLCA RECAUDO'!$A$8:$X$26</definedName>
    <definedName name="_xlnm._FilterDatabase" localSheetId="4" hidden="1">'EXTERNO POLCA RECAUDO CONTRAVEN'!$A$8:$Y$28</definedName>
    <definedName name="_xlnm._FilterDatabase" localSheetId="0" hidden="1">'EXTERNO POLCA RECAUDO EQUIL ECO'!$A$8:$X$24</definedName>
    <definedName name="_xlnm._FilterDatabase" localSheetId="9" hidden="1">'EXTERNO simit DISPERSION'!$A$7:$X$16</definedName>
    <definedName name="_xlnm._FilterDatabase" localSheetId="7" hidden="1">'EXTERNO simit DISPERSION CONTRA'!$A$7:$X$20</definedName>
    <definedName name="_xlnm._FilterDatabase" localSheetId="8" hidden="1">'EXTERNO simit RECAUDO'!$A$8:$X$18</definedName>
    <definedName name="_xlnm._FilterDatabase" localSheetId="6" hidden="1">'EXTERNO simit RECAUDO CONTRAVEN'!$A$8:$X$20</definedName>
    <definedName name="_xlnm._FilterDatabase" localSheetId="2" hidden="1">'EXTERNO simit RECAUDO EQUIL ECO'!$A$8:$X$15</definedName>
  </definedNames>
  <calcPr calcId="124519"/>
</workbook>
</file>

<file path=xl/calcChain.xml><?xml version="1.0" encoding="utf-8"?>
<calcChain xmlns="http://schemas.openxmlformats.org/spreadsheetml/2006/main">
  <c r="M43" i="13"/>
  <c r="L43"/>
  <c r="L45"/>
  <c r="L44"/>
  <c r="L34" i="9"/>
  <c r="L35" i="17"/>
  <c r="L10"/>
  <c r="L9"/>
  <c r="L14" i="16"/>
  <c r="L11"/>
  <c r="L9"/>
  <c r="L32" i="13"/>
  <c r="L31"/>
  <c r="L28" i="12"/>
  <c r="L20" i="11"/>
  <c r="L19"/>
  <c r="L20" i="10"/>
</calcChain>
</file>

<file path=xl/comments1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polca externo de AVVILLAS de Simit Capital de tipo polca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T2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IR AL NIT DE POLCA PARA LA COMPENSACION DE LA FACTURA DE POLCA</t>
        </r>
      </text>
    </comment>
  </commentList>
</comments>
</file>

<file path=xl/comments10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Remo Externo de AVVILLAS del municipio de Anserma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11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Polca Externo de AVVILLAS del municipio de Acacias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T28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IR AL NIT DE POLCA PARA LA COMPENSACION DE LA FACTURA DE POLCA</t>
        </r>
      </text>
    </comment>
  </commentList>
</comments>
</file>

<file path=xl/comments12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Polca Externo de AVVILLAS del municipio de Acacias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13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Simit Local de AVVILLAS del municipio de Acacias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</commentList>
</comments>
</file>

<file path=xl/comments14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Polca Local de AVVILLAS del municipio de Acacias y del concesionario Remo,  tipo Polca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T2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IR AL NIT DE POLCA PARA LA COMPENSACION DE LA FACTURA DE POLCA</t>
        </r>
      </text>
    </comment>
  </commentList>
</comments>
</file>

<file path=xl/comments2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polca externo de AVVILLAS de Simit Capital de tipo polca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3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simit Capital de AVVILLAS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 PARA EL EXTERNO EL DIVIPO PARA EL LOCAL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4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simit capital de AVVILLAS de  de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5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Polca Externo de AVVILLAS del municipio de Ocaña y del concesionario Remo,  tipo Polca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  <comment ref="T3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IR AL NIT DE POLCA PARA LA COMPENSACION DE LA FACTURA DE POLCA</t>
        </r>
      </text>
    </comment>
  </commentList>
</comments>
</file>

<file path=xl/comments6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polca Externo de AVVILLAS del municipio de Ocaña y del concesionario Remo,  tipo Polca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L2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</commentList>
</comments>
</file>

<file path=xl/comments7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remoExterno de AVVILLAS del municipio de Ocaña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 PARA EL EXTERNO EL DIVIPO PARA EL LOCAL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</commentList>
</comments>
</file>

<file path=xl/comments8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Remo Externo de AVVILLAS del municipio de Ocaña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</commentList>
</comments>
</file>

<file path=xl/comments9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remo Externo de AVVILLAS del municipio de Anserma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 PARA EL EXTERNO EL DIVIPO PARA EL LOCAL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sharedStrings.xml><?xml version="1.0" encoding="utf-8"?>
<sst xmlns="http://schemas.openxmlformats.org/spreadsheetml/2006/main" count="4239" uniqueCount="204">
  <si>
    <t>Fecha Doc.  </t>
  </si>
  <si>
    <t>Sociedad  </t>
  </si>
  <si>
    <t>Fecha Contab.  </t>
  </si>
  <si>
    <t>Período  </t>
  </si>
  <si>
    <t>Moneda  </t>
  </si>
  <si>
    <t>Referencia  </t>
  </si>
  <si>
    <t>Txt. Cabecera Dcto.  </t>
  </si>
  <si>
    <t>Clave Contab.  </t>
  </si>
  <si>
    <t>Codigo que Identifica el tercero en sap</t>
  </si>
  <si>
    <t>Indicador de CME</t>
  </si>
  <si>
    <t>fecha Base</t>
  </si>
  <si>
    <t>Condicion de Pago</t>
  </si>
  <si>
    <t>Asignación</t>
  </si>
  <si>
    <t>Texto</t>
  </si>
  <si>
    <t>REQUERIDO</t>
  </si>
  <si>
    <t>OPCIONAL</t>
  </si>
  <si>
    <t>BKPF-BLDAT</t>
  </si>
  <si>
    <t>BKPF-BLART</t>
  </si>
  <si>
    <t>BKPF-BUKRS</t>
  </si>
  <si>
    <t>BKPF-MONAT</t>
  </si>
  <si>
    <t>BKPF-WAERS</t>
  </si>
  <si>
    <t>BKPF-XBLNR</t>
  </si>
  <si>
    <t>BKPF-BKTXT</t>
  </si>
  <si>
    <t>RF05A-NEWBS</t>
  </si>
  <si>
    <t>LFA1-LIFNR  KNA1-KUNNR BSEG-HKONT</t>
  </si>
  <si>
    <t>RF05A-NEWUM</t>
  </si>
  <si>
    <t>BSEG-WRBTR</t>
  </si>
  <si>
    <t>BSEG-ZFBDT</t>
  </si>
  <si>
    <t>BSEG-ZTERM</t>
  </si>
  <si>
    <t>BSEG-ZUONR</t>
  </si>
  <si>
    <t>BSEG-SGTXT</t>
  </si>
  <si>
    <t>DATS</t>
  </si>
  <si>
    <t>CHAR</t>
  </si>
  <si>
    <t>NUMC</t>
  </si>
  <si>
    <t>CUKY</t>
  </si>
  <si>
    <t>CURR</t>
  </si>
  <si>
    <t>Longitud</t>
  </si>
  <si>
    <t>I</t>
  </si>
  <si>
    <t>OBSERVACIONES</t>
  </si>
  <si>
    <t>Fecha en la cual se origino el registro contable</t>
  </si>
  <si>
    <t>La clase de documento sirve para clasificar los documentos contables.
De ella se deja constancia en la cabecera del documento. Por  definir por ahora colocar SI (Saldo Inicial)</t>
  </si>
  <si>
    <t>Código de la sociedad  financiera valores posibles 1000 o FCM correspondiente a la Federacion</t>
  </si>
  <si>
    <t>Fecha con la que un documento entra en la contabilidad financiera o en la contabilidad de costes. Ultima dia habia del periodo a cargar.</t>
  </si>
  <si>
    <t>Las cifras de movimientos de las cuentas se actualizan por períodos dentro del ejercicio.  Mes del ultimo ejercicio cerrado</t>
  </si>
  <si>
    <t>Clave de la moneda en la que se gestionan los importes en el sistema.
COP</t>
  </si>
  <si>
    <t>Texto que identifique la partida a cargar.</t>
  </si>
  <si>
    <t>Clave de contabilización con la que ha de entrarse la posición de documento.Valores posibles.
01Debito/11 Credito</t>
  </si>
  <si>
    <t>Nit del tercero sin digito de verificacion</t>
  </si>
  <si>
    <t>Indicador que define una operación en cuenta de mayor especial. Ejemplos para operaciones en cuenta de mayor especial son los anticipos</t>
  </si>
  <si>
    <t>Fecha a partir de la cual empieza a contar la fecha de vencimiento</t>
  </si>
  <si>
    <t>Esta condicion de pago la trae del dato maestro del tercero</t>
  </si>
  <si>
    <t>Texto Adicional</t>
  </si>
  <si>
    <t>COP</t>
  </si>
  <si>
    <t>Campo</t>
  </si>
  <si>
    <t>Clase doc. </t>
  </si>
  <si>
    <t>Cuenta  </t>
  </si>
  <si>
    <t>importe  </t>
  </si>
  <si>
    <t>Indicador de impuestos</t>
  </si>
  <si>
    <t>Centro de costos  </t>
  </si>
  <si>
    <t>Centro de Beneficio  </t>
  </si>
  <si>
    <t>Fecha Valor  </t>
  </si>
  <si>
    <t>R/0</t>
  </si>
  <si>
    <t>FECHA DE CARGA</t>
  </si>
  <si>
    <t>RF05A-NEWKO</t>
  </si>
  <si>
    <t>BSEG-MWSKZ</t>
  </si>
  <si>
    <t>COBL-KOSTL</t>
  </si>
  <si>
    <t>COBL-PRCTR</t>
  </si>
  <si>
    <t>BSEG-VALUT</t>
  </si>
  <si>
    <t>Tipo de campo</t>
  </si>
  <si>
    <t>Cuenta definida para SAP equivalente a la cuenta del sistema actual</t>
  </si>
  <si>
    <t>Importe de la posición de documento .</t>
  </si>
  <si>
    <t>El indicador de impuestos representa una categoría impositiva que debe tenerse en cuenta en la declaración a Hacienda.</t>
  </si>
  <si>
    <t>Igual a la fecha de contabilizacion</t>
  </si>
  <si>
    <t>SIMIT</t>
  </si>
  <si>
    <t>SEGMENTO</t>
  </si>
  <si>
    <t>REC CONCESIONA REMO 65%</t>
  </si>
  <si>
    <t>202111</t>
  </si>
  <si>
    <t xml:space="preserve">RECAUDO  086-042058          </t>
  </si>
  <si>
    <t>800098186</t>
  </si>
  <si>
    <t>REC CON  REMO FDO COB 5%</t>
  </si>
  <si>
    <t>202121</t>
  </si>
  <si>
    <t>RECAUDO FCM 25%</t>
  </si>
  <si>
    <t>RECAUDOS FCM 5%</t>
  </si>
  <si>
    <t>202131</t>
  </si>
  <si>
    <t>202141</t>
  </si>
  <si>
    <t>OTROS ACREEDORES REMO 5%</t>
  </si>
  <si>
    <t>RECAUDO CONCESION 65% RE</t>
  </si>
  <si>
    <t>REC CONC FDO COB REMO 5%</t>
  </si>
  <si>
    <t>OTRO ACREEDOR REMO 65%</t>
  </si>
  <si>
    <t>PAGO CONCESIONARIO</t>
  </si>
  <si>
    <t>VALOR TRASLADO FCM 25%</t>
  </si>
  <si>
    <t>1110051001</t>
  </si>
  <si>
    <t>CXC FDO COB FCM 5%</t>
  </si>
  <si>
    <t>01</t>
  </si>
  <si>
    <t xml:space="preserve">RECAUDO  086-044559        </t>
  </si>
  <si>
    <t>202211</t>
  </si>
  <si>
    <t>202221</t>
  </si>
  <si>
    <t>202231</t>
  </si>
  <si>
    <t>202241</t>
  </si>
  <si>
    <t>REC CONCESION REMO 3,25%</t>
  </si>
  <si>
    <t>REC CON  REMO FDO COB 0,25 %</t>
  </si>
  <si>
    <t>RECAUDO FCM 3,25%</t>
  </si>
  <si>
    <t>RECAUDOS FCM 0,25%</t>
  </si>
  <si>
    <t>RECAUDO CONCESION 3,25% RE</t>
  </si>
  <si>
    <t>1110061901</t>
  </si>
  <si>
    <t>202213</t>
  </si>
  <si>
    <t>830090486</t>
  </si>
  <si>
    <t>PARTICIPACION 2,7</t>
  </si>
  <si>
    <t>IVA PARTICIPACI 2,7</t>
  </si>
  <si>
    <t>PARTICIPACION 1,8</t>
  </si>
  <si>
    <t>IVA PARTICIPACI 1,8</t>
  </si>
  <si>
    <t>OTRO ACREEDOR POLCA 39,78%</t>
  </si>
  <si>
    <t>PAGO POLCA</t>
  </si>
  <si>
    <t>PAGO IMPUESTOS</t>
  </si>
  <si>
    <t>PAGO SEVIAL 2,79</t>
  </si>
  <si>
    <t>FAGO FCM 2,43</t>
  </si>
  <si>
    <t>RECEPTOR ALTERNATIVO</t>
  </si>
  <si>
    <t>ACGL_ITEM-SEGMENT</t>
  </si>
  <si>
    <t>LSZA-EMPFK</t>
  </si>
  <si>
    <t>Nit del tercero Alternativo sin digito de verificacion</t>
  </si>
  <si>
    <t>0001</t>
  </si>
  <si>
    <t>200102</t>
  </si>
  <si>
    <t>ZT</t>
  </si>
  <si>
    <t>VALOR TRASLADO FCM 3,25%</t>
  </si>
  <si>
    <t>REC CONCESION SEVIAL 3,0%</t>
  </si>
  <si>
    <t>REC CONCESIONA REMO 6,5%</t>
  </si>
  <si>
    <t>REC CON  REMO FDO COB 0,5%</t>
  </si>
  <si>
    <t>RECAUDO FCM 2,5%</t>
  </si>
  <si>
    <t>RECAUDOS FCM 0,5%</t>
  </si>
  <si>
    <t>RECAUDO CONCESION 6,5% RE</t>
  </si>
  <si>
    <t>REC CONC FDO COB REMO 0,5%</t>
  </si>
  <si>
    <t>OTRO ACREEDOR REMO 6,5%</t>
  </si>
  <si>
    <t>OTROS ACREEDORES REMO 0,5%</t>
  </si>
  <si>
    <t>2905900401</t>
  </si>
  <si>
    <t xml:space="preserve">SIMIT 90% MUNICIPIO           </t>
  </si>
  <si>
    <t xml:space="preserve">RECAUDO  086-041514   </t>
  </si>
  <si>
    <t>890801139</t>
  </si>
  <si>
    <t xml:space="preserve">DISPERSION  086-041514   </t>
  </si>
  <si>
    <t>PFC1</t>
  </si>
  <si>
    <t>AV-VILLAS 086-041514</t>
  </si>
  <si>
    <t>REC CONC FDO COB REMO 0,25 %</t>
  </si>
  <si>
    <t>CXC FDO COB FCM 0,25%</t>
  </si>
  <si>
    <t xml:space="preserve">SIMIT 67,96% MUNICIPIO           </t>
  </si>
  <si>
    <t>PARTICIPA 9,5% CONC</t>
  </si>
  <si>
    <t>800099250</t>
  </si>
  <si>
    <t>PARTICIPAC 9,5% MUN</t>
  </si>
  <si>
    <t>VALOR TRASLADO MUNICIPIO</t>
  </si>
  <si>
    <t>VALOR TRASLADO CONCE CONTRA</t>
  </si>
  <si>
    <t>VALOR TRASLADO FCM CONTRA</t>
  </si>
  <si>
    <t>VALOR TRASLADO MUNICI</t>
  </si>
  <si>
    <t>AV-VILLAS 086-044443</t>
  </si>
  <si>
    <t>RECAUDO  086-044443</t>
  </si>
  <si>
    <t xml:space="preserve">SIMIT POLCA 45%               </t>
  </si>
  <si>
    <t>DISPERSION  086-044443</t>
  </si>
  <si>
    <t>PAGO SEVIAL 3,0%</t>
  </si>
  <si>
    <t>PAGO MUNICIPIO</t>
  </si>
  <si>
    <t>REC CONCESIONA SIMIT CAPITAL 6,45%</t>
  </si>
  <si>
    <t>RECAUDO FCM 1,05%</t>
  </si>
  <si>
    <t>RECAUDO CONCESION 6,45% RE</t>
  </si>
  <si>
    <t>OTRO ACREEDOR SIMIT CAPITAL 6,45%</t>
  </si>
  <si>
    <t>CXC  SIMIT CAPITAL 2,5%</t>
  </si>
  <si>
    <t>VALOR TRASLADO EE SK 2,5%</t>
  </si>
  <si>
    <t>AV-VILLAS 086-044328</t>
  </si>
  <si>
    <t>RECAUDO  086-044328</t>
  </si>
  <si>
    <t>DISPERSION  086-044328</t>
  </si>
  <si>
    <t>RECAUDO FCM EQUIL ECON</t>
  </si>
  <si>
    <t>PAGO FCM 2,43</t>
  </si>
  <si>
    <t>CXC  SIMIT CAPITAL 3,77%</t>
  </si>
  <si>
    <t>VALOR TRASLADO EE SK 3,77%</t>
  </si>
  <si>
    <t>RECAUDO CONCESION 3,23% RE</t>
  </si>
  <si>
    <t>P</t>
  </si>
  <si>
    <t>F</t>
  </si>
  <si>
    <t>V</t>
  </si>
  <si>
    <t>W</t>
  </si>
  <si>
    <t>X</t>
  </si>
  <si>
    <t>Y</t>
  </si>
  <si>
    <t>C</t>
  </si>
  <si>
    <t>Z</t>
  </si>
  <si>
    <t>ANTICIPO A SEVIAL 2,79</t>
  </si>
  <si>
    <t>CXC  SIMIT CAPITAL 1,8%</t>
  </si>
  <si>
    <t>PAGO PARTICIPACION 1,8 EE SK</t>
  </si>
  <si>
    <t>830128096</t>
  </si>
  <si>
    <t>CRUCE CXC A SIMIT</t>
  </si>
  <si>
    <t>PAGO DEL LOS IMPUESTOS A FCM</t>
  </si>
  <si>
    <t>VALOR 2,7 SEVIAL</t>
  </si>
  <si>
    <t>VALOR IVA 2,7 SEVIAL</t>
  </si>
  <si>
    <t>VALOR RETENCION DEL 11%  SEVIAL</t>
  </si>
  <si>
    <t>2436030102</t>
  </si>
  <si>
    <t>2436980101</t>
  </si>
  <si>
    <t>VALOR RETENCION DEL 1,5%  SEVIAL</t>
  </si>
  <si>
    <t>FCM1</t>
  </si>
  <si>
    <t>VALOR CXP A SEVIAL</t>
  </si>
  <si>
    <t>CRUCE CXP A SIMIT</t>
  </si>
  <si>
    <t>REC CONCESION SIMIT CAPIT</t>
  </si>
  <si>
    <t>RECAUDO CONCESION 3,23% R</t>
  </si>
  <si>
    <t>OTRO ACREEDOR POLCA 39,78</t>
  </si>
  <si>
    <t xml:space="preserve">SIMIT POLCA 45%          </t>
  </si>
  <si>
    <t>02.12.2009</t>
  </si>
  <si>
    <t>03.12.2009</t>
  </si>
  <si>
    <t>R.0</t>
  </si>
  <si>
    <t>Clave de contabilización con la que ha de entrarse la posición de documento.Valores posibles.
01Debito.11 Credito</t>
  </si>
  <si>
    <t>02122009</t>
  </si>
  <si>
    <t>5211090201</t>
  </si>
  <si>
    <t>V5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</si>
</sst>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ahoma"/>
      <family val="2"/>
    </font>
    <font>
      <sz val="10"/>
      <name val="System"/>
      <family val="2"/>
    </font>
    <font>
      <b/>
      <sz val="9"/>
      <name val="Tahoma"/>
      <family val="2"/>
    </font>
    <font>
      <sz val="8"/>
      <name val="Arial"/>
      <family val="2"/>
    </font>
    <font>
      <sz val="9"/>
      <name val="Tahoma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7"/>
      <name val="Tahoma"/>
      <family val="2"/>
    </font>
    <font>
      <b/>
      <sz val="10"/>
      <name val="Tahoma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3" fillId="0" borderId="0"/>
    <xf numFmtId="43" fontId="15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Fill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 applyProtection="1">
      <alignment horizontal="center" vertical="center" wrapText="1"/>
      <protection locked="0"/>
    </xf>
    <xf numFmtId="0" fontId="14" fillId="0" borderId="0" xfId="0" applyFont="1"/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/>
    <xf numFmtId="0" fontId="1" fillId="0" borderId="0" xfId="0" applyFont="1"/>
    <xf numFmtId="0" fontId="4" fillId="3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0" fillId="6" borderId="0" xfId="0" applyFill="1"/>
    <xf numFmtId="43" fontId="0" fillId="0" borderId="0" xfId="2" applyFont="1"/>
    <xf numFmtId="0" fontId="0" fillId="0" borderId="0" xfId="0" applyAlignment="1">
      <alignment horizontal="left"/>
    </xf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13" fillId="3" borderId="1" xfId="1" applyFont="1" applyFill="1" applyBorder="1" applyAlignment="1" applyProtection="1">
      <alignment horizontal="left" vertical="center" wrapText="1"/>
      <protection locked="0"/>
    </xf>
    <xf numFmtId="0" fontId="6" fillId="3" borderId="1" xfId="1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Border="1" applyAlignment="1"/>
    <xf numFmtId="0" fontId="1" fillId="0" borderId="0" xfId="0" applyFont="1" applyFill="1"/>
    <xf numFmtId="43" fontId="0" fillId="0" borderId="0" xfId="2" applyFont="1" applyFill="1"/>
    <xf numFmtId="0" fontId="16" fillId="0" borderId="0" xfId="0" applyFont="1" applyFill="1"/>
    <xf numFmtId="0" fontId="16" fillId="0" borderId="0" xfId="0" quotePrefix="1" applyFont="1" applyFill="1" applyAlignment="1">
      <alignment horizontal="left"/>
    </xf>
    <xf numFmtId="43" fontId="16" fillId="0" borderId="0" xfId="2" applyFont="1" applyFill="1"/>
    <xf numFmtId="0" fontId="16" fillId="0" borderId="0" xfId="0" quotePrefix="1" applyFont="1" applyFill="1"/>
    <xf numFmtId="14" fontId="16" fillId="0" borderId="0" xfId="0" applyNumberFormat="1" applyFont="1" applyFill="1"/>
    <xf numFmtId="43" fontId="16" fillId="0" borderId="0" xfId="0" applyNumberFormat="1" applyFont="1" applyFill="1"/>
    <xf numFmtId="0" fontId="16" fillId="0" borderId="0" xfId="0" applyFont="1" applyFill="1" applyBorder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4" fontId="16" fillId="0" borderId="0" xfId="2" applyNumberFormat="1" applyFont="1" applyFill="1"/>
    <xf numFmtId="0" fontId="16" fillId="8" borderId="0" xfId="0" applyFont="1" applyFill="1"/>
    <xf numFmtId="49" fontId="0" fillId="8" borderId="0" xfId="0" applyNumberFormat="1" applyFill="1" applyAlignment="1">
      <alignment horizontal="left"/>
    </xf>
    <xf numFmtId="0" fontId="18" fillId="0" borderId="0" xfId="0" applyFont="1" applyFill="1" applyAlignment="1">
      <alignment horizontal="left"/>
    </xf>
    <xf numFmtId="43" fontId="18" fillId="0" borderId="0" xfId="2" applyFont="1" applyFill="1"/>
    <xf numFmtId="43" fontId="0" fillId="0" borderId="0" xfId="0" applyNumberFormat="1" applyFill="1"/>
  </cellXfs>
  <cellStyles count="3">
    <cellStyle name="Millares" xfId="2" builtinId="3"/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3"/>
  <sheetViews>
    <sheetView tabSelected="1" topLeftCell="I7" workbookViewId="0">
      <selection activeCell="K9" sqref="K9"/>
    </sheetView>
  </sheetViews>
  <sheetFormatPr baseColWidth="10" defaultRowHeight="15"/>
  <cols>
    <col min="1" max="1" width="15" customWidth="1"/>
    <col min="9" max="9" width="27.28515625" customWidth="1"/>
    <col min="10" max="10" width="11.42578125" style="21"/>
    <col min="12" max="12" width="13" bestFit="1" customWidth="1"/>
    <col min="14" max="14" width="18.7109375" customWidth="1"/>
    <col min="20" max="21" width="11.42578125" style="16"/>
    <col min="22" max="23" width="14.42578125" style="16" customWidth="1"/>
    <col min="24" max="24" width="14.42578125" customWidth="1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27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28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9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9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0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0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1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J8" s="34"/>
      <c r="S8" s="38" t="s">
        <v>73</v>
      </c>
      <c r="W8" s="41"/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I9" s="38" t="s">
        <v>193</v>
      </c>
      <c r="J9" s="34">
        <v>50</v>
      </c>
      <c r="K9" s="38">
        <v>4110020101</v>
      </c>
      <c r="L9" s="49">
        <f>100000*3.23%</f>
        <v>3230.0000000000005</v>
      </c>
      <c r="O9" s="38">
        <v>201215</v>
      </c>
      <c r="P9" s="42" t="s">
        <v>198</v>
      </c>
      <c r="Q9" s="38" t="s">
        <v>151</v>
      </c>
      <c r="R9" s="38" t="s">
        <v>193</v>
      </c>
      <c r="S9" s="38" t="s">
        <v>73</v>
      </c>
      <c r="T9" s="38" t="s">
        <v>78</v>
      </c>
      <c r="W9" s="41"/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H10" s="35">
        <v>2553969155</v>
      </c>
      <c r="I10" s="38" t="s">
        <v>193</v>
      </c>
      <c r="J10" s="34">
        <v>40</v>
      </c>
      <c r="K10" s="38">
        <v>1110061801</v>
      </c>
      <c r="L10" s="49">
        <v>100000</v>
      </c>
      <c r="P10" s="42" t="s">
        <v>198</v>
      </c>
      <c r="Q10" s="38" t="s">
        <v>151</v>
      </c>
      <c r="R10" s="38" t="s">
        <v>150</v>
      </c>
      <c r="S10" s="38" t="s">
        <v>73</v>
      </c>
      <c r="T10" s="38" t="s">
        <v>78</v>
      </c>
      <c r="W10" s="41"/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I11" s="38" t="s">
        <v>193</v>
      </c>
      <c r="J11" s="34">
        <v>40</v>
      </c>
      <c r="K11" s="50">
        <v>5211090201</v>
      </c>
      <c r="L11" s="49">
        <f>100000*3.23%</f>
        <v>3230.0000000000005</v>
      </c>
      <c r="N11" s="46" t="s">
        <v>121</v>
      </c>
      <c r="O11" s="46"/>
      <c r="P11" s="42" t="s">
        <v>198</v>
      </c>
      <c r="Q11" s="38" t="s">
        <v>151</v>
      </c>
      <c r="R11" s="38" t="s">
        <v>194</v>
      </c>
      <c r="S11" s="38" t="s">
        <v>73</v>
      </c>
      <c r="T11" s="34" t="s">
        <v>181</v>
      </c>
      <c r="W11" s="41"/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I12" s="38" t="s">
        <v>193</v>
      </c>
      <c r="J12" s="34">
        <v>40</v>
      </c>
      <c r="K12" s="51" t="s">
        <v>202</v>
      </c>
      <c r="L12" s="49">
        <v>3000</v>
      </c>
      <c r="N12" s="46" t="s">
        <v>121</v>
      </c>
      <c r="P12" s="42" t="s">
        <v>198</v>
      </c>
      <c r="Q12" s="38" t="s">
        <v>151</v>
      </c>
      <c r="R12" s="38" t="s">
        <v>124</v>
      </c>
      <c r="S12" s="38" t="s">
        <v>73</v>
      </c>
      <c r="T12" s="34">
        <v>830112329</v>
      </c>
      <c r="W12" s="41"/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5">
        <v>2553969155</v>
      </c>
      <c r="I13" s="38" t="s">
        <v>193</v>
      </c>
      <c r="J13" s="34">
        <v>31</v>
      </c>
      <c r="L13" s="49">
        <v>3000</v>
      </c>
      <c r="P13" s="42" t="s">
        <v>198</v>
      </c>
      <c r="Q13" s="38" t="s">
        <v>151</v>
      </c>
      <c r="R13" s="38" t="s">
        <v>124</v>
      </c>
      <c r="S13" s="38" t="s">
        <v>73</v>
      </c>
      <c r="T13" s="34">
        <v>830112329</v>
      </c>
      <c r="V13" s="38">
        <v>21122009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35">
        <v>2553969155</v>
      </c>
      <c r="I14" s="38" t="s">
        <v>193</v>
      </c>
      <c r="J14" s="34">
        <v>31</v>
      </c>
      <c r="L14" s="49">
        <f>100000*3.23%</f>
        <v>3230.0000000000005</v>
      </c>
      <c r="P14" s="42" t="s">
        <v>198</v>
      </c>
      <c r="Q14" s="38" t="s">
        <v>151</v>
      </c>
      <c r="R14" s="38" t="s">
        <v>194</v>
      </c>
      <c r="S14" s="38" t="s">
        <v>73</v>
      </c>
      <c r="T14" s="34" t="s">
        <v>181</v>
      </c>
      <c r="V14" s="38">
        <v>21122009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I15" s="38" t="s">
        <v>193</v>
      </c>
      <c r="J15" s="34">
        <v>50</v>
      </c>
      <c r="K15" s="38">
        <v>4110020101</v>
      </c>
      <c r="L15" s="49">
        <v>3000</v>
      </c>
      <c r="O15" s="46">
        <v>201213</v>
      </c>
      <c r="P15" s="42" t="s">
        <v>198</v>
      </c>
      <c r="Q15" s="38" t="s">
        <v>151</v>
      </c>
      <c r="R15" s="38" t="s">
        <v>124</v>
      </c>
      <c r="S15" s="38" t="s">
        <v>73</v>
      </c>
      <c r="T15" s="38" t="s">
        <v>78</v>
      </c>
      <c r="W15" s="41"/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5">
        <v>2553969155</v>
      </c>
      <c r="I16" s="38" t="s">
        <v>193</v>
      </c>
      <c r="J16" s="34">
        <v>31</v>
      </c>
      <c r="L16" s="49">
        <v>39780</v>
      </c>
      <c r="P16" s="42" t="s">
        <v>198</v>
      </c>
      <c r="Q16" s="38" t="s">
        <v>151</v>
      </c>
      <c r="R16" s="38" t="s">
        <v>195</v>
      </c>
      <c r="S16" s="38" t="s">
        <v>73</v>
      </c>
      <c r="T16" s="38" t="s">
        <v>106</v>
      </c>
      <c r="V16" s="38">
        <v>21122009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5">
        <v>2553969155</v>
      </c>
      <c r="I17" s="38" t="s">
        <v>193</v>
      </c>
      <c r="J17" s="34">
        <v>31</v>
      </c>
      <c r="L17" s="49">
        <v>2700.0000000000005</v>
      </c>
      <c r="P17" s="42" t="s">
        <v>198</v>
      </c>
      <c r="Q17" s="38" t="s">
        <v>151</v>
      </c>
      <c r="R17" s="38" t="s">
        <v>107</v>
      </c>
      <c r="S17" s="38" t="s">
        <v>73</v>
      </c>
      <c r="T17" s="34">
        <v>830112329</v>
      </c>
      <c r="U17" s="38" t="s">
        <v>172</v>
      </c>
      <c r="V17" s="38">
        <v>21122009</v>
      </c>
      <c r="W17" s="41" t="s">
        <v>120</v>
      </c>
    </row>
    <row r="18" spans="2:23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5">
        <v>2553969155</v>
      </c>
      <c r="I18" s="38" t="s">
        <v>193</v>
      </c>
      <c r="J18" s="34">
        <v>31</v>
      </c>
      <c r="L18" s="49">
        <v>432.00000000000006</v>
      </c>
      <c r="P18" s="42" t="s">
        <v>198</v>
      </c>
      <c r="Q18" s="38" t="s">
        <v>151</v>
      </c>
      <c r="R18" s="38" t="s">
        <v>108</v>
      </c>
      <c r="S18" s="38" t="s">
        <v>73</v>
      </c>
      <c r="T18" s="34">
        <v>830112329</v>
      </c>
      <c r="U18" s="38" t="s">
        <v>173</v>
      </c>
      <c r="V18" s="38">
        <v>21122009</v>
      </c>
      <c r="W18" s="41" t="s">
        <v>120</v>
      </c>
    </row>
    <row r="19" spans="2:23" s="38" customFormat="1">
      <c r="B19" s="42" t="s">
        <v>197</v>
      </c>
      <c r="C19" s="38" t="s">
        <v>122</v>
      </c>
      <c r="D19" s="34" t="s">
        <v>138</v>
      </c>
      <c r="E19" s="42" t="s">
        <v>198</v>
      </c>
      <c r="F19" s="38">
        <v>12</v>
      </c>
      <c r="G19" s="38" t="s">
        <v>52</v>
      </c>
      <c r="H19" s="35">
        <v>2553969155</v>
      </c>
      <c r="I19" s="38" t="s">
        <v>193</v>
      </c>
      <c r="J19" s="34">
        <v>31</v>
      </c>
      <c r="L19" s="49">
        <v>1800.0000000000002</v>
      </c>
      <c r="P19" s="42" t="s">
        <v>198</v>
      </c>
      <c r="Q19" s="38" t="s">
        <v>151</v>
      </c>
      <c r="R19" s="38" t="s">
        <v>109</v>
      </c>
      <c r="S19" s="38" t="s">
        <v>73</v>
      </c>
      <c r="T19" s="34">
        <v>800082665</v>
      </c>
      <c r="V19" s="38">
        <v>21122009</v>
      </c>
      <c r="W19" s="41" t="s">
        <v>120</v>
      </c>
    </row>
    <row r="20" spans="2:23" s="38" customFormat="1">
      <c r="B20" s="42" t="s">
        <v>197</v>
      </c>
      <c r="C20" s="38" t="s">
        <v>122</v>
      </c>
      <c r="D20" s="34" t="s">
        <v>138</v>
      </c>
      <c r="E20" s="42" t="s">
        <v>198</v>
      </c>
      <c r="F20" s="38">
        <v>12</v>
      </c>
      <c r="G20" s="38" t="s">
        <v>52</v>
      </c>
      <c r="H20" s="35">
        <v>2553969155</v>
      </c>
      <c r="I20" s="38" t="s">
        <v>193</v>
      </c>
      <c r="J20" s="34">
        <v>31</v>
      </c>
      <c r="L20" s="49">
        <v>288.00000000000006</v>
      </c>
      <c r="P20" s="42" t="s">
        <v>198</v>
      </c>
      <c r="Q20" s="38" t="s">
        <v>151</v>
      </c>
      <c r="R20" s="38" t="s">
        <v>151</v>
      </c>
      <c r="S20" s="38" t="s">
        <v>73</v>
      </c>
      <c r="T20" s="34">
        <v>800082665</v>
      </c>
      <c r="U20" s="38" t="s">
        <v>174</v>
      </c>
      <c r="V20" s="38">
        <v>21122009</v>
      </c>
      <c r="W20" s="41" t="s">
        <v>120</v>
      </c>
    </row>
    <row r="21" spans="2:23" s="38" customFormat="1">
      <c r="B21" s="42" t="s">
        <v>197</v>
      </c>
      <c r="C21" s="38" t="s">
        <v>122</v>
      </c>
      <c r="D21" s="34" t="s">
        <v>138</v>
      </c>
      <c r="E21" s="42" t="s">
        <v>198</v>
      </c>
      <c r="F21" s="38">
        <v>12</v>
      </c>
      <c r="G21" s="38" t="s">
        <v>52</v>
      </c>
      <c r="H21" s="35">
        <v>2553969155</v>
      </c>
      <c r="I21" s="38" t="s">
        <v>193</v>
      </c>
      <c r="J21" s="34">
        <v>31</v>
      </c>
      <c r="L21" s="49">
        <v>45000</v>
      </c>
      <c r="P21" s="42" t="s">
        <v>198</v>
      </c>
      <c r="Q21" s="38" t="s">
        <v>151</v>
      </c>
      <c r="R21" s="38" t="s">
        <v>196</v>
      </c>
      <c r="S21" s="38" t="s">
        <v>73</v>
      </c>
      <c r="T21" s="38" t="s">
        <v>78</v>
      </c>
      <c r="U21" s="38" t="s">
        <v>170</v>
      </c>
      <c r="V21" s="38">
        <v>21122009</v>
      </c>
      <c r="W21" s="41" t="s">
        <v>120</v>
      </c>
    </row>
    <row r="22" spans="2:23" s="38" customFormat="1">
      <c r="B22" s="42" t="s">
        <v>197</v>
      </c>
      <c r="C22" s="38" t="s">
        <v>122</v>
      </c>
      <c r="D22" s="34" t="s">
        <v>138</v>
      </c>
      <c r="E22" s="42" t="s">
        <v>198</v>
      </c>
      <c r="F22" s="38">
        <v>12</v>
      </c>
      <c r="G22" s="38" t="s">
        <v>52</v>
      </c>
      <c r="H22" s="44"/>
      <c r="I22" s="38" t="s">
        <v>193</v>
      </c>
      <c r="J22" s="34">
        <v>50</v>
      </c>
      <c r="K22" s="38">
        <v>4110020101</v>
      </c>
      <c r="L22" s="49">
        <v>3770</v>
      </c>
      <c r="O22" s="46">
        <v>201235</v>
      </c>
      <c r="P22" s="42" t="s">
        <v>198</v>
      </c>
      <c r="Q22" s="38" t="s">
        <v>151</v>
      </c>
      <c r="R22" s="38" t="s">
        <v>151</v>
      </c>
      <c r="S22" s="38" t="s">
        <v>73</v>
      </c>
      <c r="T22" s="38" t="s">
        <v>78</v>
      </c>
      <c r="W22" s="41"/>
    </row>
    <row r="23" spans="2:23" s="38" customFormat="1">
      <c r="B23" s="42" t="s">
        <v>197</v>
      </c>
      <c r="C23" s="38" t="s">
        <v>122</v>
      </c>
      <c r="D23" s="34" t="s">
        <v>190</v>
      </c>
      <c r="E23" s="42" t="s">
        <v>198</v>
      </c>
      <c r="F23" s="38">
        <v>12</v>
      </c>
      <c r="G23" s="38" t="s">
        <v>52</v>
      </c>
      <c r="H23" s="35">
        <v>2553969155</v>
      </c>
      <c r="I23" s="38" t="s">
        <v>193</v>
      </c>
      <c r="J23" s="39" t="s">
        <v>93</v>
      </c>
      <c r="K23" s="34"/>
      <c r="L23" s="49">
        <v>5220</v>
      </c>
      <c r="P23" s="42" t="s">
        <v>198</v>
      </c>
      <c r="Q23" s="38" t="s">
        <v>151</v>
      </c>
      <c r="R23" s="38" t="s">
        <v>182</v>
      </c>
      <c r="S23" s="38" t="s">
        <v>73</v>
      </c>
      <c r="T23" s="34">
        <v>800082665</v>
      </c>
      <c r="V23" s="38">
        <v>21122009</v>
      </c>
      <c r="W23" s="41" t="s">
        <v>120</v>
      </c>
    </row>
    <row r="24" spans="2:23" s="38" customFormat="1">
      <c r="B24" s="42" t="s">
        <v>197</v>
      </c>
      <c r="C24" s="38" t="s">
        <v>122</v>
      </c>
      <c r="D24" s="34" t="s">
        <v>190</v>
      </c>
      <c r="E24" s="42" t="s">
        <v>198</v>
      </c>
      <c r="F24" s="38">
        <v>12</v>
      </c>
      <c r="G24" s="38" t="s">
        <v>52</v>
      </c>
      <c r="H24" s="35">
        <v>2553969155</v>
      </c>
      <c r="I24" s="38" t="s">
        <v>193</v>
      </c>
      <c r="J24" s="39">
        <v>31</v>
      </c>
      <c r="K24" s="34"/>
      <c r="L24" s="49">
        <v>5220</v>
      </c>
      <c r="P24" s="42" t="s">
        <v>198</v>
      </c>
      <c r="Q24" s="38" t="s">
        <v>151</v>
      </c>
      <c r="R24" s="38" t="s">
        <v>192</v>
      </c>
      <c r="S24" s="38" t="s">
        <v>73</v>
      </c>
      <c r="T24" s="34" t="s">
        <v>106</v>
      </c>
      <c r="V24" s="38">
        <v>21122009</v>
      </c>
      <c r="W24" s="41" t="s">
        <v>120</v>
      </c>
    </row>
    <row r="25" spans="2:23" s="38" customFormat="1">
      <c r="J25" s="34"/>
      <c r="L25" s="40"/>
    </row>
    <row r="26" spans="2:23" s="38" customFormat="1">
      <c r="J26" s="34"/>
      <c r="L26" s="40"/>
    </row>
    <row r="27" spans="2:23" s="38" customFormat="1">
      <c r="E27" s="41" t="s">
        <v>201</v>
      </c>
      <c r="J27" s="34"/>
      <c r="L27" s="40"/>
    </row>
    <row r="28" spans="2:23" s="38" customFormat="1">
      <c r="J28" s="34"/>
      <c r="L28" s="40"/>
    </row>
    <row r="29" spans="2:23" s="38" customFormat="1">
      <c r="J29" s="34"/>
      <c r="L29" s="40"/>
    </row>
    <row r="30" spans="2:23" s="38" customFormat="1">
      <c r="J30" s="34"/>
      <c r="L30" s="40"/>
    </row>
    <row r="31" spans="2:23" s="38" customFormat="1">
      <c r="J31" s="34"/>
      <c r="L31" s="40"/>
    </row>
    <row r="32" spans="2:23" s="38" customFormat="1">
      <c r="J32" s="34"/>
      <c r="L32" s="40"/>
    </row>
    <row r="33" spans="10:23" s="38" customFormat="1">
      <c r="J33" s="34"/>
    </row>
    <row r="34" spans="10:23" s="38" customFormat="1">
      <c r="J34" s="34"/>
    </row>
    <row r="35" spans="10:23" s="38" customFormat="1">
      <c r="J35" s="34"/>
    </row>
    <row r="36" spans="10:23" s="38" customFormat="1">
      <c r="J36" s="34"/>
    </row>
    <row r="37" spans="10:23" s="38" customFormat="1">
      <c r="J37" s="34"/>
    </row>
    <row r="38" spans="10:23" s="18" customFormat="1">
      <c r="J38" s="10"/>
      <c r="T38" s="36"/>
      <c r="U38" s="36"/>
      <c r="V38" s="36"/>
      <c r="W38" s="36"/>
    </row>
    <row r="39" spans="10:23" s="18" customFormat="1">
      <c r="J39" s="10"/>
      <c r="T39" s="36"/>
      <c r="U39" s="36"/>
      <c r="V39" s="36"/>
      <c r="W39" s="36"/>
    </row>
    <row r="40" spans="10:23" s="18" customFormat="1">
      <c r="J40" s="10"/>
      <c r="T40" s="36"/>
      <c r="U40" s="36"/>
      <c r="V40" s="36"/>
      <c r="W40" s="36"/>
    </row>
    <row r="41" spans="10:23" s="18" customFormat="1">
      <c r="J41" s="10"/>
      <c r="T41" s="36"/>
      <c r="U41" s="36"/>
      <c r="V41" s="36"/>
      <c r="W41" s="36"/>
    </row>
    <row r="42" spans="10:23" s="18" customFormat="1">
      <c r="J42" s="10"/>
      <c r="T42" s="36"/>
      <c r="U42" s="36"/>
      <c r="V42" s="36"/>
      <c r="W42" s="36"/>
    </row>
    <row r="43" spans="10:23" s="18" customFormat="1">
      <c r="J43" s="10"/>
      <c r="T43" s="36"/>
      <c r="U43" s="36"/>
      <c r="V43" s="36"/>
      <c r="W43" s="36"/>
    </row>
  </sheetData>
  <autoFilter ref="A8:X24">
    <filterColumn colId="10"/>
  </autoFilter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workbookViewId="0">
      <selection activeCell="A7" sqref="A7"/>
    </sheetView>
  </sheetViews>
  <sheetFormatPr baseColWidth="10" defaultRowHeight="15"/>
  <cols>
    <col min="1" max="1" width="15.85546875" customWidth="1"/>
    <col min="9" max="9" width="22.140625" customWidth="1"/>
    <col min="14" max="14" width="18.7109375" customWidth="1"/>
    <col min="20" max="23" width="11.42578125" style="16"/>
    <col min="24" max="24" width="19" customWidth="1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H9" s="38">
        <v>2566819028</v>
      </c>
      <c r="I9" s="38" t="s">
        <v>88</v>
      </c>
      <c r="J9" s="34">
        <v>40</v>
      </c>
      <c r="K9" s="38">
        <v>2425900501</v>
      </c>
      <c r="L9" s="38">
        <v>6500</v>
      </c>
      <c r="P9" s="42" t="s">
        <v>198</v>
      </c>
      <c r="Q9" s="38" t="s">
        <v>137</v>
      </c>
      <c r="S9" s="38" t="s">
        <v>73</v>
      </c>
      <c r="T9" s="34">
        <v>811036792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H10" s="38">
        <v>2566819028</v>
      </c>
      <c r="I10" s="38" t="s">
        <v>85</v>
      </c>
      <c r="J10" s="34">
        <v>40</v>
      </c>
      <c r="K10" s="38">
        <v>2425900501</v>
      </c>
      <c r="L10" s="38">
        <v>500</v>
      </c>
      <c r="P10" s="42" t="s">
        <v>198</v>
      </c>
      <c r="Q10" s="38" t="s">
        <v>137</v>
      </c>
      <c r="S10" s="38" t="s">
        <v>73</v>
      </c>
      <c r="T10" s="34">
        <v>811036792</v>
      </c>
      <c r="U10" s="38" t="s">
        <v>171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H11" s="38">
        <v>2566819028</v>
      </c>
      <c r="I11" s="38" t="s">
        <v>92</v>
      </c>
      <c r="J11" s="39" t="s">
        <v>93</v>
      </c>
      <c r="K11" s="38">
        <v>1470901001</v>
      </c>
      <c r="L11" s="38">
        <v>500</v>
      </c>
      <c r="P11" s="42" t="s">
        <v>198</v>
      </c>
      <c r="Q11" s="38" t="s">
        <v>137</v>
      </c>
      <c r="S11" s="38" t="s">
        <v>73</v>
      </c>
      <c r="T11" s="34">
        <v>811036792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H12" s="38">
        <v>2566819028</v>
      </c>
      <c r="I12" s="38" t="s">
        <v>89</v>
      </c>
      <c r="J12" s="34">
        <v>50</v>
      </c>
      <c r="K12" s="34">
        <v>1110061402</v>
      </c>
      <c r="L12" s="38">
        <v>7500</v>
      </c>
      <c r="P12" s="42" t="s">
        <v>198</v>
      </c>
      <c r="Q12" s="38" t="s">
        <v>137</v>
      </c>
      <c r="S12" s="38" t="s">
        <v>73</v>
      </c>
      <c r="T12" s="34">
        <v>811036792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8">
        <v>2566819028</v>
      </c>
      <c r="I13" s="38" t="s">
        <v>90</v>
      </c>
      <c r="J13" s="34">
        <v>40</v>
      </c>
      <c r="K13" s="38" t="s">
        <v>91</v>
      </c>
      <c r="L13" s="38">
        <v>2500</v>
      </c>
      <c r="P13" s="42" t="s">
        <v>198</v>
      </c>
      <c r="Q13" s="38" t="s">
        <v>137</v>
      </c>
      <c r="S13" s="38" t="s">
        <v>73</v>
      </c>
      <c r="T13" s="34">
        <v>800082665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38">
        <v>2566819028</v>
      </c>
      <c r="I14" s="38" t="s">
        <v>90</v>
      </c>
      <c r="J14" s="34">
        <v>50</v>
      </c>
      <c r="K14" s="34">
        <v>1110061402</v>
      </c>
      <c r="L14" s="38">
        <v>2500</v>
      </c>
      <c r="P14" s="42" t="s">
        <v>198</v>
      </c>
      <c r="Q14" s="38" t="s">
        <v>137</v>
      </c>
      <c r="S14" s="38" t="s">
        <v>73</v>
      </c>
      <c r="T14" s="34">
        <v>800082665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38">
        <v>2566819028</v>
      </c>
      <c r="I15" s="38" t="s">
        <v>134</v>
      </c>
      <c r="J15" s="34">
        <v>21</v>
      </c>
      <c r="K15" s="38" t="s">
        <v>133</v>
      </c>
      <c r="L15" s="38">
        <v>90000</v>
      </c>
      <c r="P15" s="42" t="s">
        <v>198</v>
      </c>
      <c r="Q15" s="38" t="s">
        <v>137</v>
      </c>
      <c r="S15" s="38" t="s">
        <v>73</v>
      </c>
      <c r="T15" s="38" t="s">
        <v>136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8">
        <v>2566819028</v>
      </c>
      <c r="I16" s="38" t="s">
        <v>149</v>
      </c>
      <c r="J16" s="34">
        <v>50</v>
      </c>
      <c r="K16" s="34">
        <v>1110061402</v>
      </c>
      <c r="L16" s="38">
        <v>90000</v>
      </c>
      <c r="P16" s="42" t="s">
        <v>198</v>
      </c>
      <c r="Q16" s="38" t="s">
        <v>137</v>
      </c>
      <c r="S16" s="38" t="s">
        <v>73</v>
      </c>
      <c r="T16" s="38" t="s">
        <v>136</v>
      </c>
      <c r="W16" s="41" t="s">
        <v>120</v>
      </c>
    </row>
    <row r="17" spans="20:23" s="38" customFormat="1"/>
    <row r="18" spans="20:23" s="38" customFormat="1"/>
    <row r="19" spans="20:23" s="38" customFormat="1"/>
    <row r="20" spans="20:23" s="38" customFormat="1"/>
    <row r="21" spans="20:23" s="38" customFormat="1"/>
    <row r="22" spans="20:23" s="38" customFormat="1"/>
    <row r="23" spans="20:23" s="38" customFormat="1"/>
    <row r="24" spans="20:23" s="38" customFormat="1"/>
    <row r="25" spans="20:23" s="38" customFormat="1"/>
    <row r="26" spans="20:23" s="38" customFormat="1"/>
    <row r="27" spans="20:23" s="38" customFormat="1"/>
    <row r="28" spans="20:23" s="38" customFormat="1"/>
    <row r="29" spans="20:23" s="38" customFormat="1"/>
    <row r="30" spans="20:23" s="38" customFormat="1"/>
    <row r="31" spans="20:23" s="18" customFormat="1">
      <c r="T31" s="36"/>
      <c r="U31" s="36"/>
      <c r="V31" s="36"/>
      <c r="W31" s="36"/>
    </row>
    <row r="32" spans="20:23" s="18" customFormat="1">
      <c r="T32" s="36"/>
      <c r="U32" s="36"/>
      <c r="V32" s="36"/>
      <c r="W32" s="36"/>
    </row>
    <row r="33" spans="20:23" s="18" customFormat="1">
      <c r="T33" s="36"/>
      <c r="U33" s="36"/>
      <c r="V33" s="36"/>
      <c r="W33" s="36"/>
    </row>
    <row r="34" spans="20:23" s="18" customFormat="1">
      <c r="T34" s="36"/>
      <c r="U34" s="36"/>
      <c r="V34" s="36"/>
      <c r="W34" s="36"/>
    </row>
    <row r="35" spans="20:23" s="18" customFormat="1">
      <c r="T35" s="36"/>
      <c r="U35" s="36"/>
      <c r="V35" s="36"/>
      <c r="W35" s="36"/>
    </row>
    <row r="36" spans="20:23" s="18" customFormat="1">
      <c r="T36" s="36"/>
      <c r="U36" s="36"/>
      <c r="V36" s="36"/>
      <c r="W36" s="36"/>
    </row>
    <row r="37" spans="20:23" s="18" customFormat="1">
      <c r="T37" s="36"/>
      <c r="U37" s="36"/>
      <c r="V37" s="36"/>
      <c r="W37" s="36"/>
    </row>
    <row r="38" spans="20:23" s="18" customFormat="1">
      <c r="T38" s="36"/>
      <c r="U38" s="36"/>
      <c r="V38" s="36"/>
      <c r="W38" s="36"/>
    </row>
    <row r="39" spans="20:23" s="18" customFormat="1">
      <c r="T39" s="36"/>
      <c r="U39" s="36"/>
      <c r="V39" s="36"/>
      <c r="W39" s="36"/>
    </row>
    <row r="40" spans="20:23" s="18" customFormat="1">
      <c r="T40" s="36"/>
      <c r="U40" s="36"/>
      <c r="V40" s="36"/>
      <c r="W40" s="36"/>
    </row>
  </sheetData>
  <autoFilter ref="A7:X16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5"/>
  <sheetViews>
    <sheetView topLeftCell="B13" workbookViewId="0">
      <selection activeCell="B28" sqref="B28"/>
    </sheetView>
  </sheetViews>
  <sheetFormatPr baseColWidth="10" defaultRowHeight="15"/>
  <cols>
    <col min="9" max="9" width="27.28515625" customWidth="1"/>
    <col min="10" max="10" width="11.42578125" style="21"/>
    <col min="12" max="12" width="13" bestFit="1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27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28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9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9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0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0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1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J8" s="34"/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I9" s="38" t="s">
        <v>99</v>
      </c>
      <c r="J9" s="34">
        <v>50</v>
      </c>
      <c r="K9" s="38">
        <v>4110020101</v>
      </c>
      <c r="L9" s="40">
        <v>3250</v>
      </c>
      <c r="O9" s="38" t="s">
        <v>95</v>
      </c>
      <c r="P9" s="42" t="s">
        <v>198</v>
      </c>
      <c r="Q9" s="38" t="s">
        <v>151</v>
      </c>
      <c r="S9" s="38" t="s">
        <v>73</v>
      </c>
      <c r="T9" s="38" t="s">
        <v>78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I10" s="38" t="s">
        <v>100</v>
      </c>
      <c r="J10" s="34">
        <v>50</v>
      </c>
      <c r="K10" s="38">
        <v>4110020101</v>
      </c>
      <c r="L10" s="40">
        <v>250</v>
      </c>
      <c r="O10" s="38" t="s">
        <v>96</v>
      </c>
      <c r="P10" s="42" t="s">
        <v>198</v>
      </c>
      <c r="Q10" s="38" t="s">
        <v>151</v>
      </c>
      <c r="S10" s="38" t="s">
        <v>73</v>
      </c>
      <c r="T10" s="38" t="s">
        <v>78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I11" s="38" t="s">
        <v>101</v>
      </c>
      <c r="J11" s="34">
        <v>50</v>
      </c>
      <c r="K11" s="38">
        <v>4110020101</v>
      </c>
      <c r="L11" s="40">
        <v>3250</v>
      </c>
      <c r="O11" s="38" t="s">
        <v>97</v>
      </c>
      <c r="P11" s="42" t="s">
        <v>198</v>
      </c>
      <c r="Q11" s="38" t="s">
        <v>151</v>
      </c>
      <c r="S11" s="38" t="s">
        <v>73</v>
      </c>
      <c r="T11" s="38" t="s">
        <v>78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I12" s="38" t="s">
        <v>102</v>
      </c>
      <c r="J12" s="34">
        <v>50</v>
      </c>
      <c r="K12" s="38">
        <v>4110020101</v>
      </c>
      <c r="L12" s="40">
        <v>250</v>
      </c>
      <c r="O12" s="38" t="s">
        <v>98</v>
      </c>
      <c r="P12" s="42" t="s">
        <v>198</v>
      </c>
      <c r="Q12" s="38" t="s">
        <v>151</v>
      </c>
      <c r="S12" s="38" t="s">
        <v>73</v>
      </c>
      <c r="T12" s="38" t="s">
        <v>78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8">
        <v>2571495113</v>
      </c>
      <c r="I13" s="38" t="s">
        <v>150</v>
      </c>
      <c r="J13" s="34">
        <v>40</v>
      </c>
      <c r="K13" s="38">
        <v>1110061801</v>
      </c>
      <c r="L13" s="40">
        <v>100000</v>
      </c>
      <c r="P13" s="42" t="s">
        <v>198</v>
      </c>
      <c r="Q13" s="38" t="s">
        <v>151</v>
      </c>
      <c r="S13" s="38" t="s">
        <v>73</v>
      </c>
      <c r="T13" s="38" t="s">
        <v>78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I14" s="38" t="s">
        <v>103</v>
      </c>
      <c r="J14" s="34">
        <v>40</v>
      </c>
      <c r="K14" s="38">
        <v>5211090301</v>
      </c>
      <c r="L14" s="40">
        <v>3250</v>
      </c>
      <c r="O14" s="38" t="s">
        <v>121</v>
      </c>
      <c r="P14" s="42" t="s">
        <v>198</v>
      </c>
      <c r="Q14" s="38" t="s">
        <v>151</v>
      </c>
      <c r="S14" s="38" t="s">
        <v>73</v>
      </c>
      <c r="T14" s="34">
        <v>811036792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I15" s="38" t="s">
        <v>140</v>
      </c>
      <c r="J15" s="34">
        <v>40</v>
      </c>
      <c r="K15" s="38">
        <v>5211090401</v>
      </c>
      <c r="L15" s="40">
        <v>250</v>
      </c>
      <c r="O15" s="38" t="s">
        <v>121</v>
      </c>
      <c r="P15" s="42" t="s">
        <v>198</v>
      </c>
      <c r="Q15" s="38" t="s">
        <v>151</v>
      </c>
      <c r="S15" s="38" t="s">
        <v>73</v>
      </c>
      <c r="T15" s="34">
        <v>811036792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I16" s="38" t="s">
        <v>124</v>
      </c>
      <c r="J16" s="34">
        <v>40</v>
      </c>
      <c r="K16" s="38">
        <v>5211090303</v>
      </c>
      <c r="L16" s="40">
        <v>3000</v>
      </c>
      <c r="O16" s="38" t="s">
        <v>121</v>
      </c>
      <c r="P16" s="42" t="s">
        <v>198</v>
      </c>
      <c r="Q16" s="38" t="s">
        <v>151</v>
      </c>
      <c r="S16" s="38" t="s">
        <v>73</v>
      </c>
      <c r="T16" s="34">
        <v>830112329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8">
        <v>2571495113</v>
      </c>
      <c r="I17" s="38" t="s">
        <v>124</v>
      </c>
      <c r="J17" s="34">
        <v>31</v>
      </c>
      <c r="K17" s="38">
        <v>2425900501</v>
      </c>
      <c r="L17" s="40">
        <v>3000</v>
      </c>
      <c r="P17" s="42" t="s">
        <v>198</v>
      </c>
      <c r="Q17" s="38" t="s">
        <v>151</v>
      </c>
      <c r="S17" s="38" t="s">
        <v>73</v>
      </c>
      <c r="T17" s="34">
        <v>830112329</v>
      </c>
      <c r="W17" s="41" t="s">
        <v>120</v>
      </c>
    </row>
    <row r="18" spans="2:23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8">
        <v>2571495113</v>
      </c>
      <c r="I18" s="38" t="s">
        <v>103</v>
      </c>
      <c r="J18" s="34">
        <v>31</v>
      </c>
      <c r="K18" s="38">
        <v>2425900501</v>
      </c>
      <c r="L18" s="40">
        <v>3250</v>
      </c>
      <c r="P18" s="42" t="s">
        <v>198</v>
      </c>
      <c r="Q18" s="38" t="s">
        <v>151</v>
      </c>
      <c r="S18" s="38" t="s">
        <v>73</v>
      </c>
      <c r="T18" s="34">
        <v>811036792</v>
      </c>
      <c r="W18" s="41" t="s">
        <v>120</v>
      </c>
    </row>
    <row r="19" spans="2:23" s="38" customFormat="1">
      <c r="B19" s="42" t="s">
        <v>197</v>
      </c>
      <c r="C19" s="38" t="s">
        <v>122</v>
      </c>
      <c r="D19" s="34" t="s">
        <v>138</v>
      </c>
      <c r="E19" s="42" t="s">
        <v>198</v>
      </c>
      <c r="F19" s="38">
        <v>12</v>
      </c>
      <c r="G19" s="38" t="s">
        <v>52</v>
      </c>
      <c r="H19" s="38">
        <v>2571495113</v>
      </c>
      <c r="I19" s="38" t="s">
        <v>140</v>
      </c>
      <c r="J19" s="34">
        <v>31</v>
      </c>
      <c r="K19" s="38">
        <v>2425900501</v>
      </c>
      <c r="L19" s="40">
        <v>250</v>
      </c>
      <c r="P19" s="42" t="s">
        <v>198</v>
      </c>
      <c r="Q19" s="38" t="s">
        <v>151</v>
      </c>
      <c r="S19" s="38" t="s">
        <v>73</v>
      </c>
      <c r="T19" s="34">
        <v>811036792</v>
      </c>
      <c r="U19" s="38" t="s">
        <v>171</v>
      </c>
      <c r="W19" s="41" t="s">
        <v>120</v>
      </c>
    </row>
    <row r="20" spans="2:23" s="38" customFormat="1">
      <c r="B20" s="42" t="s">
        <v>197</v>
      </c>
      <c r="C20" s="38" t="s">
        <v>122</v>
      </c>
      <c r="D20" s="34" t="s">
        <v>138</v>
      </c>
      <c r="E20" s="42" t="s">
        <v>198</v>
      </c>
      <c r="F20" s="38">
        <v>12</v>
      </c>
      <c r="G20" s="38" t="s">
        <v>52</v>
      </c>
      <c r="I20" s="38" t="s">
        <v>124</v>
      </c>
      <c r="J20" s="34">
        <v>50</v>
      </c>
      <c r="K20" s="38">
        <v>4110020101</v>
      </c>
      <c r="L20" s="40">
        <v>3000</v>
      </c>
      <c r="O20" s="34">
        <v>201213</v>
      </c>
      <c r="P20" s="42" t="s">
        <v>198</v>
      </c>
      <c r="Q20" s="38" t="s">
        <v>151</v>
      </c>
      <c r="S20" s="38" t="s">
        <v>73</v>
      </c>
      <c r="T20" s="34">
        <v>830112329</v>
      </c>
      <c r="W20" s="41" t="s">
        <v>120</v>
      </c>
    </row>
    <row r="21" spans="2:23" s="38" customFormat="1">
      <c r="B21" s="42" t="s">
        <v>197</v>
      </c>
      <c r="C21" s="38" t="s">
        <v>122</v>
      </c>
      <c r="D21" s="34" t="s">
        <v>138</v>
      </c>
      <c r="E21" s="42" t="s">
        <v>198</v>
      </c>
      <c r="F21" s="38">
        <v>12</v>
      </c>
      <c r="G21" s="38" t="s">
        <v>52</v>
      </c>
      <c r="H21" s="38">
        <v>2571495113</v>
      </c>
      <c r="I21" s="38" t="s">
        <v>111</v>
      </c>
      <c r="J21" s="34">
        <v>31</v>
      </c>
      <c r="K21" s="38">
        <v>2905900501</v>
      </c>
      <c r="L21" s="40">
        <v>39780</v>
      </c>
      <c r="P21" s="42" t="s">
        <v>198</v>
      </c>
      <c r="Q21" s="38" t="s">
        <v>151</v>
      </c>
      <c r="S21" s="38" t="s">
        <v>73</v>
      </c>
      <c r="T21" s="38" t="s">
        <v>106</v>
      </c>
      <c r="W21" s="41" t="s">
        <v>120</v>
      </c>
    </row>
    <row r="22" spans="2:23" s="38" customFormat="1">
      <c r="B22" s="42" t="s">
        <v>197</v>
      </c>
      <c r="C22" s="38" t="s">
        <v>122</v>
      </c>
      <c r="D22" s="34" t="s">
        <v>138</v>
      </c>
      <c r="E22" s="42" t="s">
        <v>198</v>
      </c>
      <c r="F22" s="38">
        <v>12</v>
      </c>
      <c r="G22" s="38" t="s">
        <v>52</v>
      </c>
      <c r="H22" s="38">
        <v>2571495113</v>
      </c>
      <c r="I22" s="38" t="s">
        <v>107</v>
      </c>
      <c r="J22" s="34">
        <v>31</v>
      </c>
      <c r="K22" s="38">
        <v>2425900501</v>
      </c>
      <c r="L22" s="40">
        <v>2700.0000000000005</v>
      </c>
      <c r="P22" s="42" t="s">
        <v>198</v>
      </c>
      <c r="Q22" s="38" t="s">
        <v>151</v>
      </c>
      <c r="S22" s="38" t="s">
        <v>73</v>
      </c>
      <c r="T22" s="34">
        <v>830112329</v>
      </c>
      <c r="U22" s="38" t="s">
        <v>172</v>
      </c>
      <c r="W22" s="41" t="s">
        <v>120</v>
      </c>
    </row>
    <row r="23" spans="2:23" s="38" customFormat="1">
      <c r="B23" s="42" t="s">
        <v>197</v>
      </c>
      <c r="C23" s="38" t="s">
        <v>122</v>
      </c>
      <c r="D23" s="34" t="s">
        <v>138</v>
      </c>
      <c r="E23" s="42" t="s">
        <v>198</v>
      </c>
      <c r="F23" s="38">
        <v>12</v>
      </c>
      <c r="G23" s="38" t="s">
        <v>52</v>
      </c>
      <c r="H23" s="38">
        <v>2571495113</v>
      </c>
      <c r="I23" s="38" t="s">
        <v>108</v>
      </c>
      <c r="J23" s="34">
        <v>31</v>
      </c>
      <c r="K23" s="38">
        <v>2425900501</v>
      </c>
      <c r="L23" s="40">
        <v>432.00000000000006</v>
      </c>
      <c r="P23" s="42" t="s">
        <v>198</v>
      </c>
      <c r="Q23" s="38" t="s">
        <v>151</v>
      </c>
      <c r="S23" s="38" t="s">
        <v>73</v>
      </c>
      <c r="T23" s="34">
        <v>830112329</v>
      </c>
      <c r="U23" s="38" t="s">
        <v>173</v>
      </c>
      <c r="W23" s="41" t="s">
        <v>120</v>
      </c>
    </row>
    <row r="24" spans="2:23" s="38" customFormat="1">
      <c r="B24" s="42" t="s">
        <v>197</v>
      </c>
      <c r="C24" s="38" t="s">
        <v>122</v>
      </c>
      <c r="D24" s="34" t="s">
        <v>138</v>
      </c>
      <c r="E24" s="42" t="s">
        <v>198</v>
      </c>
      <c r="F24" s="38">
        <v>12</v>
      </c>
      <c r="G24" s="38" t="s">
        <v>52</v>
      </c>
      <c r="H24" s="38">
        <v>2571495113</v>
      </c>
      <c r="I24" s="38" t="s">
        <v>109</v>
      </c>
      <c r="J24" s="34">
        <v>31</v>
      </c>
      <c r="K24" s="38">
        <v>2905900103</v>
      </c>
      <c r="L24" s="40">
        <v>1800.0000000000002</v>
      </c>
      <c r="P24" s="42" t="s">
        <v>198</v>
      </c>
      <c r="Q24" s="38" t="s">
        <v>151</v>
      </c>
      <c r="S24" s="38" t="s">
        <v>73</v>
      </c>
      <c r="T24" s="34">
        <v>800082665</v>
      </c>
      <c r="W24" s="41" t="s">
        <v>120</v>
      </c>
    </row>
    <row r="25" spans="2:23" s="38" customFormat="1">
      <c r="B25" s="42" t="s">
        <v>197</v>
      </c>
      <c r="C25" s="38" t="s">
        <v>122</v>
      </c>
      <c r="D25" s="34" t="s">
        <v>138</v>
      </c>
      <c r="E25" s="42" t="s">
        <v>198</v>
      </c>
      <c r="F25" s="38">
        <v>12</v>
      </c>
      <c r="G25" s="38" t="s">
        <v>52</v>
      </c>
      <c r="H25" s="38">
        <v>2571495113</v>
      </c>
      <c r="I25" s="38" t="s">
        <v>110</v>
      </c>
      <c r="J25" s="34">
        <v>31</v>
      </c>
      <c r="K25" s="38">
        <v>2425900501</v>
      </c>
      <c r="L25" s="40">
        <v>288.00000000000006</v>
      </c>
      <c r="P25" s="42" t="s">
        <v>198</v>
      </c>
      <c r="Q25" s="38" t="s">
        <v>151</v>
      </c>
      <c r="S25" s="38" t="s">
        <v>73</v>
      </c>
      <c r="T25" s="34">
        <v>800082665</v>
      </c>
      <c r="U25" s="38" t="s">
        <v>174</v>
      </c>
      <c r="W25" s="41" t="s">
        <v>120</v>
      </c>
    </row>
    <row r="26" spans="2:23" s="38" customFormat="1">
      <c r="B26" s="42" t="s">
        <v>197</v>
      </c>
      <c r="C26" s="38" t="s">
        <v>122</v>
      </c>
      <c r="D26" s="34" t="s">
        <v>138</v>
      </c>
      <c r="E26" s="42" t="s">
        <v>198</v>
      </c>
      <c r="F26" s="38">
        <v>12</v>
      </c>
      <c r="G26" s="38" t="s">
        <v>52</v>
      </c>
      <c r="H26" s="38">
        <v>2571495113</v>
      </c>
      <c r="I26" s="38" t="s">
        <v>152</v>
      </c>
      <c r="J26" s="34">
        <v>31</v>
      </c>
      <c r="K26" s="38">
        <v>2905900401</v>
      </c>
      <c r="L26" s="40">
        <v>45000</v>
      </c>
      <c r="P26" s="42" t="s">
        <v>198</v>
      </c>
      <c r="Q26" s="38" t="s">
        <v>151</v>
      </c>
      <c r="S26" s="38" t="s">
        <v>73</v>
      </c>
      <c r="T26" s="38" t="s">
        <v>78</v>
      </c>
      <c r="U26" s="38" t="s">
        <v>170</v>
      </c>
      <c r="W26" s="41" t="s">
        <v>120</v>
      </c>
    </row>
    <row r="27" spans="2:23" s="38" customFormat="1">
      <c r="B27" s="42" t="s">
        <v>197</v>
      </c>
      <c r="C27" s="38" t="s">
        <v>122</v>
      </c>
      <c r="D27" s="34" t="s">
        <v>190</v>
      </c>
      <c r="E27" s="42" t="s">
        <v>198</v>
      </c>
      <c r="F27" s="38">
        <v>12</v>
      </c>
      <c r="G27" s="38" t="s">
        <v>52</v>
      </c>
      <c r="H27" s="38">
        <v>2571495113</v>
      </c>
      <c r="I27" s="38" t="s">
        <v>182</v>
      </c>
      <c r="J27" s="39" t="s">
        <v>93</v>
      </c>
      <c r="K27" s="34">
        <v>1470909002</v>
      </c>
      <c r="L27" s="40">
        <v>5220</v>
      </c>
      <c r="P27" s="42" t="s">
        <v>198</v>
      </c>
      <c r="Q27" s="38" t="s">
        <v>151</v>
      </c>
      <c r="S27" s="38" t="s">
        <v>73</v>
      </c>
      <c r="T27" s="34">
        <v>800082665</v>
      </c>
      <c r="W27" s="41" t="s">
        <v>120</v>
      </c>
    </row>
    <row r="28" spans="2:23" s="38" customFormat="1">
      <c r="B28" s="42" t="s">
        <v>197</v>
      </c>
      <c r="C28" s="38" t="s">
        <v>122</v>
      </c>
      <c r="D28" s="34" t="s">
        <v>190</v>
      </c>
      <c r="E28" s="42" t="s">
        <v>198</v>
      </c>
      <c r="F28" s="38">
        <v>12</v>
      </c>
      <c r="G28" s="38" t="s">
        <v>52</v>
      </c>
      <c r="H28" s="38">
        <v>2571495113</v>
      </c>
      <c r="I28" s="38" t="s">
        <v>192</v>
      </c>
      <c r="J28" s="39">
        <v>31</v>
      </c>
      <c r="K28" s="34"/>
      <c r="L28" s="40">
        <v>5220</v>
      </c>
      <c r="P28" s="42" t="s">
        <v>198</v>
      </c>
      <c r="Q28" s="38" t="s">
        <v>151</v>
      </c>
      <c r="S28" s="38" t="s">
        <v>73</v>
      </c>
      <c r="T28" s="34" t="s">
        <v>106</v>
      </c>
      <c r="W28" s="41" t="s">
        <v>120</v>
      </c>
    </row>
    <row r="29" spans="2:23" s="38" customFormat="1">
      <c r="J29" s="34"/>
    </row>
    <row r="30" spans="2:23" s="38" customFormat="1">
      <c r="J30" s="34"/>
    </row>
    <row r="31" spans="2:23" s="38" customFormat="1">
      <c r="J31" s="34"/>
    </row>
    <row r="32" spans="2:23" s="38" customFormat="1">
      <c r="J32" s="34"/>
    </row>
    <row r="33" spans="10:10" s="38" customFormat="1">
      <c r="J33" s="34"/>
    </row>
    <row r="34" spans="10:10" s="38" customFormat="1">
      <c r="J34" s="34"/>
    </row>
    <row r="35" spans="10:10" s="38" customFormat="1">
      <c r="J35" s="34"/>
    </row>
    <row r="36" spans="10:10" s="38" customFormat="1">
      <c r="J36" s="34"/>
    </row>
    <row r="37" spans="10:10" s="38" customFormat="1">
      <c r="J37" s="34"/>
    </row>
    <row r="38" spans="10:10" s="38" customFormat="1">
      <c r="J38" s="34"/>
    </row>
    <row r="39" spans="10:10" s="38" customFormat="1">
      <c r="J39" s="34"/>
    </row>
    <row r="40" spans="10:10" s="38" customFormat="1">
      <c r="J40" s="34"/>
    </row>
    <row r="41" spans="10:10" s="38" customFormat="1">
      <c r="J41" s="34"/>
    </row>
    <row r="42" spans="10:10" s="38" customFormat="1">
      <c r="J42" s="34"/>
    </row>
    <row r="43" spans="10:10" s="38" customFormat="1">
      <c r="J43" s="34"/>
    </row>
    <row r="44" spans="10:10" s="38" customFormat="1">
      <c r="J44" s="34"/>
    </row>
    <row r="45" spans="10:10" s="38" customFormat="1">
      <c r="J45" s="34"/>
    </row>
    <row r="46" spans="10:10" s="38" customFormat="1">
      <c r="J46" s="34"/>
    </row>
    <row r="47" spans="10:10" s="38" customFormat="1">
      <c r="J47" s="34"/>
    </row>
    <row r="48" spans="10:10" s="38" customFormat="1">
      <c r="J48" s="34"/>
    </row>
    <row r="49" spans="10:10" s="38" customFormat="1">
      <c r="J49" s="34"/>
    </row>
    <row r="50" spans="10:10" s="38" customFormat="1">
      <c r="J50" s="34"/>
    </row>
    <row r="51" spans="10:10" s="38" customFormat="1">
      <c r="J51" s="34"/>
    </row>
    <row r="52" spans="10:10" s="38" customFormat="1">
      <c r="J52" s="34"/>
    </row>
    <row r="53" spans="10:10" s="38" customFormat="1">
      <c r="J53" s="34"/>
    </row>
    <row r="54" spans="10:10" s="38" customFormat="1">
      <c r="J54" s="34"/>
    </row>
    <row r="55" spans="10:10" s="38" customFormat="1" ht="15.75" customHeight="1">
      <c r="J55" s="34"/>
    </row>
  </sheetData>
  <autoFilter ref="A8:X26">
    <filterColumn colId="10"/>
  </autoFilter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9"/>
  <sheetViews>
    <sheetView topLeftCell="A21" workbookViewId="0">
      <selection activeCell="A37" sqref="A37"/>
    </sheetView>
  </sheetViews>
  <sheetFormatPr baseColWidth="10" defaultRowHeight="15"/>
  <cols>
    <col min="9" max="9" width="27" customWidth="1"/>
    <col min="10" max="10" width="11.42578125" style="21"/>
    <col min="12" max="12" width="13" style="20" bestFit="1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27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28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9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9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0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0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1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J8" s="34"/>
      <c r="L8" s="40"/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H9" s="38">
        <v>2571495113</v>
      </c>
      <c r="I9" s="38" t="s">
        <v>89</v>
      </c>
      <c r="J9" s="34">
        <v>50</v>
      </c>
      <c r="K9" s="34">
        <v>1110061802</v>
      </c>
      <c r="L9" s="40">
        <v>3750</v>
      </c>
      <c r="P9" s="42" t="s">
        <v>198</v>
      </c>
      <c r="Q9" s="38" t="s">
        <v>153</v>
      </c>
      <c r="S9" s="38" t="s">
        <v>73</v>
      </c>
      <c r="T9" s="34">
        <v>811036792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H10" s="38">
        <v>2571495113</v>
      </c>
      <c r="I10" s="38" t="s">
        <v>103</v>
      </c>
      <c r="J10" s="34">
        <v>21</v>
      </c>
      <c r="K10" s="38">
        <v>2425900501</v>
      </c>
      <c r="L10" s="40">
        <v>3250</v>
      </c>
      <c r="P10" s="42" t="s">
        <v>198</v>
      </c>
      <c r="Q10" s="38" t="s">
        <v>153</v>
      </c>
      <c r="S10" s="38" t="s">
        <v>73</v>
      </c>
      <c r="T10" s="34">
        <v>811036792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H11" s="38">
        <v>2571495113</v>
      </c>
      <c r="I11" s="38" t="s">
        <v>140</v>
      </c>
      <c r="J11" s="34">
        <v>21</v>
      </c>
      <c r="K11" s="38">
        <v>2425900501</v>
      </c>
      <c r="L11" s="40">
        <v>250</v>
      </c>
      <c r="P11" s="42" t="s">
        <v>198</v>
      </c>
      <c r="Q11" s="38" t="s">
        <v>153</v>
      </c>
      <c r="S11" s="38" t="s">
        <v>73</v>
      </c>
      <c r="T11" s="34">
        <v>811036792</v>
      </c>
      <c r="U11" s="38" t="s">
        <v>171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H12" s="38">
        <v>2571495113</v>
      </c>
      <c r="I12" s="38" t="s">
        <v>141</v>
      </c>
      <c r="J12" s="39" t="s">
        <v>93</v>
      </c>
      <c r="K12" s="38">
        <v>1470901001</v>
      </c>
      <c r="L12" s="40">
        <v>250</v>
      </c>
      <c r="P12" s="42" t="s">
        <v>198</v>
      </c>
      <c r="Q12" s="38" t="s">
        <v>153</v>
      </c>
      <c r="S12" s="38" t="s">
        <v>73</v>
      </c>
      <c r="T12" s="34">
        <v>811036792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8">
        <v>2571495113</v>
      </c>
      <c r="I13" s="38" t="s">
        <v>111</v>
      </c>
      <c r="J13" s="34">
        <v>21</v>
      </c>
      <c r="K13" s="38">
        <v>2905900501</v>
      </c>
      <c r="L13" s="40">
        <v>39780</v>
      </c>
      <c r="P13" s="42" t="s">
        <v>198</v>
      </c>
      <c r="Q13" s="38" t="s">
        <v>153</v>
      </c>
      <c r="S13" s="38" t="s">
        <v>73</v>
      </c>
      <c r="T13" s="38" t="s">
        <v>106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38">
        <v>2571495113</v>
      </c>
      <c r="I14" s="38" t="s">
        <v>112</v>
      </c>
      <c r="J14" s="34">
        <v>50</v>
      </c>
      <c r="K14" s="34">
        <v>1110061802</v>
      </c>
      <c r="L14" s="40">
        <v>39780</v>
      </c>
      <c r="P14" s="42" t="s">
        <v>198</v>
      </c>
      <c r="Q14" s="38" t="s">
        <v>153</v>
      </c>
      <c r="S14" s="38" t="s">
        <v>73</v>
      </c>
      <c r="T14" s="38" t="s">
        <v>106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38">
        <v>2571495113</v>
      </c>
      <c r="I15" s="38" t="s">
        <v>107</v>
      </c>
      <c r="J15" s="34">
        <v>21</v>
      </c>
      <c r="K15" s="38">
        <v>2425900501</v>
      </c>
      <c r="L15" s="40">
        <v>2700.0000000000005</v>
      </c>
      <c r="P15" s="42" t="s">
        <v>198</v>
      </c>
      <c r="Q15" s="38" t="s">
        <v>153</v>
      </c>
      <c r="S15" s="38" t="s">
        <v>73</v>
      </c>
      <c r="T15" s="34">
        <v>830112329</v>
      </c>
      <c r="U15" s="38" t="s">
        <v>172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8">
        <v>2571495113</v>
      </c>
      <c r="I16" s="38" t="s">
        <v>108</v>
      </c>
      <c r="J16" s="34">
        <v>21</v>
      </c>
      <c r="K16" s="38">
        <v>2425900501</v>
      </c>
      <c r="L16" s="40">
        <v>432.00000000000006</v>
      </c>
      <c r="P16" s="42" t="s">
        <v>198</v>
      </c>
      <c r="Q16" s="38" t="s">
        <v>153</v>
      </c>
      <c r="S16" s="38" t="s">
        <v>73</v>
      </c>
      <c r="T16" s="34">
        <v>830112329</v>
      </c>
      <c r="U16" s="38" t="s">
        <v>173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8">
        <v>2571495113</v>
      </c>
      <c r="I17" s="38" t="s">
        <v>113</v>
      </c>
      <c r="J17" s="34">
        <v>31</v>
      </c>
      <c r="K17" s="38">
        <v>2905901003</v>
      </c>
      <c r="L17" s="40">
        <v>337.50000000000006</v>
      </c>
      <c r="M17" s="43"/>
      <c r="P17" s="42" t="s">
        <v>198</v>
      </c>
      <c r="Q17" s="38" t="s">
        <v>153</v>
      </c>
      <c r="S17" s="38" t="s">
        <v>73</v>
      </c>
      <c r="T17" s="34">
        <v>800082665</v>
      </c>
      <c r="U17" s="38" t="s">
        <v>175</v>
      </c>
      <c r="W17" s="41" t="s">
        <v>120</v>
      </c>
    </row>
    <row r="18" spans="2:23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8">
        <v>2571495113</v>
      </c>
      <c r="I18" s="38" t="s">
        <v>114</v>
      </c>
      <c r="J18" s="34">
        <v>50</v>
      </c>
      <c r="K18" s="34">
        <v>1110061802</v>
      </c>
      <c r="L18" s="40">
        <v>2794.5000000000005</v>
      </c>
      <c r="P18" s="42" t="s">
        <v>198</v>
      </c>
      <c r="Q18" s="38" t="s">
        <v>153</v>
      </c>
      <c r="S18" s="38" t="s">
        <v>73</v>
      </c>
      <c r="T18" s="34">
        <v>830112329</v>
      </c>
      <c r="W18" s="41" t="s">
        <v>120</v>
      </c>
    </row>
    <row r="19" spans="2:23" s="38" customFormat="1">
      <c r="B19" s="42" t="s">
        <v>197</v>
      </c>
      <c r="C19" s="38" t="s">
        <v>122</v>
      </c>
      <c r="D19" s="34" t="s">
        <v>138</v>
      </c>
      <c r="E19" s="42" t="s">
        <v>198</v>
      </c>
      <c r="F19" s="38">
        <v>12</v>
      </c>
      <c r="G19" s="38" t="s">
        <v>52</v>
      </c>
      <c r="H19" s="38">
        <v>2571495113</v>
      </c>
      <c r="I19" s="38" t="s">
        <v>109</v>
      </c>
      <c r="J19" s="34">
        <v>21</v>
      </c>
      <c r="K19" s="38">
        <v>2905901003</v>
      </c>
      <c r="L19" s="40">
        <v>1800.0000000000002</v>
      </c>
      <c r="P19" s="42" t="s">
        <v>198</v>
      </c>
      <c r="Q19" s="38" t="s">
        <v>153</v>
      </c>
      <c r="S19" s="38" t="s">
        <v>73</v>
      </c>
      <c r="T19" s="34">
        <v>800082665</v>
      </c>
      <c r="W19" s="41" t="s">
        <v>120</v>
      </c>
    </row>
    <row r="20" spans="2:23" s="38" customFormat="1">
      <c r="B20" s="42" t="s">
        <v>197</v>
      </c>
      <c r="C20" s="38" t="s">
        <v>122</v>
      </c>
      <c r="D20" s="34" t="s">
        <v>138</v>
      </c>
      <c r="E20" s="42" t="s">
        <v>198</v>
      </c>
      <c r="F20" s="38">
        <v>12</v>
      </c>
      <c r="G20" s="38" t="s">
        <v>52</v>
      </c>
      <c r="H20" s="38">
        <v>2571495113</v>
      </c>
      <c r="I20" s="38" t="s">
        <v>110</v>
      </c>
      <c r="J20" s="34">
        <v>21</v>
      </c>
      <c r="K20" s="38">
        <v>2425900501</v>
      </c>
      <c r="L20" s="40">
        <v>288.00000000000006</v>
      </c>
      <c r="P20" s="42" t="s">
        <v>198</v>
      </c>
      <c r="Q20" s="38" t="s">
        <v>153</v>
      </c>
      <c r="S20" s="38" t="s">
        <v>73</v>
      </c>
      <c r="T20" s="34">
        <v>800082665</v>
      </c>
      <c r="U20" s="38" t="s">
        <v>174</v>
      </c>
      <c r="W20" s="41" t="s">
        <v>120</v>
      </c>
    </row>
    <row r="21" spans="2:23" s="38" customFormat="1">
      <c r="B21" s="42" t="s">
        <v>197</v>
      </c>
      <c r="C21" s="38" t="s">
        <v>122</v>
      </c>
      <c r="D21" s="34" t="s">
        <v>138</v>
      </c>
      <c r="E21" s="42" t="s">
        <v>198</v>
      </c>
      <c r="F21" s="38">
        <v>12</v>
      </c>
      <c r="G21" s="38" t="s">
        <v>52</v>
      </c>
      <c r="H21" s="38">
        <v>2571495113</v>
      </c>
      <c r="I21" s="38" t="s">
        <v>113</v>
      </c>
      <c r="J21" s="34">
        <v>21</v>
      </c>
      <c r="K21" s="38">
        <v>2905901003</v>
      </c>
      <c r="L21" s="40">
        <v>337.50000000000006</v>
      </c>
      <c r="P21" s="42" t="s">
        <v>198</v>
      </c>
      <c r="Q21" s="38" t="s">
        <v>153</v>
      </c>
      <c r="S21" s="38" t="s">
        <v>73</v>
      </c>
      <c r="T21" s="34">
        <v>800082665</v>
      </c>
      <c r="U21" s="38" t="s">
        <v>175</v>
      </c>
      <c r="W21" s="41" t="s">
        <v>120</v>
      </c>
    </row>
    <row r="22" spans="2:23" s="38" customFormat="1">
      <c r="B22" s="42" t="s">
        <v>197</v>
      </c>
      <c r="C22" s="38" t="s">
        <v>122</v>
      </c>
      <c r="D22" s="34" t="s">
        <v>138</v>
      </c>
      <c r="E22" s="42" t="s">
        <v>198</v>
      </c>
      <c r="F22" s="38">
        <v>12</v>
      </c>
      <c r="G22" s="38" t="s">
        <v>52</v>
      </c>
      <c r="H22" s="38">
        <v>2571495113</v>
      </c>
      <c r="I22" s="38" t="s">
        <v>115</v>
      </c>
      <c r="J22" s="34">
        <v>50</v>
      </c>
      <c r="K22" s="34">
        <v>1110061802</v>
      </c>
      <c r="L22" s="40">
        <v>2425.5000000000005</v>
      </c>
      <c r="P22" s="42" t="s">
        <v>198</v>
      </c>
      <c r="Q22" s="38" t="s">
        <v>153</v>
      </c>
      <c r="S22" s="38" t="s">
        <v>73</v>
      </c>
      <c r="T22" s="34">
        <v>800082665</v>
      </c>
      <c r="W22" s="41" t="s">
        <v>120</v>
      </c>
    </row>
    <row r="23" spans="2:23" s="38" customFormat="1">
      <c r="B23" s="42" t="s">
        <v>197</v>
      </c>
      <c r="C23" s="38" t="s">
        <v>122</v>
      </c>
      <c r="D23" s="34" t="s">
        <v>138</v>
      </c>
      <c r="E23" s="42" t="s">
        <v>198</v>
      </c>
      <c r="F23" s="38">
        <v>12</v>
      </c>
      <c r="G23" s="38" t="s">
        <v>52</v>
      </c>
      <c r="H23" s="38">
        <v>2571495113</v>
      </c>
      <c r="I23" s="38" t="s">
        <v>123</v>
      </c>
      <c r="J23" s="34">
        <v>40</v>
      </c>
      <c r="K23" s="38" t="s">
        <v>91</v>
      </c>
      <c r="L23" s="40">
        <v>3250</v>
      </c>
      <c r="P23" s="42" t="s">
        <v>198</v>
      </c>
      <c r="Q23" s="38" t="s">
        <v>153</v>
      </c>
      <c r="S23" s="38" t="s">
        <v>73</v>
      </c>
      <c r="T23" s="34">
        <v>800082665</v>
      </c>
      <c r="W23" s="41" t="s">
        <v>120</v>
      </c>
    </row>
    <row r="24" spans="2:23" s="38" customFormat="1">
      <c r="B24" s="42" t="s">
        <v>197</v>
      </c>
      <c r="C24" s="38" t="s">
        <v>122</v>
      </c>
      <c r="D24" s="34" t="s">
        <v>138</v>
      </c>
      <c r="E24" s="42" t="s">
        <v>198</v>
      </c>
      <c r="F24" s="38">
        <v>12</v>
      </c>
      <c r="G24" s="38" t="s">
        <v>52</v>
      </c>
      <c r="H24" s="38">
        <v>2571495113</v>
      </c>
      <c r="I24" s="38" t="s">
        <v>115</v>
      </c>
      <c r="J24" s="34">
        <v>50</v>
      </c>
      <c r="K24" s="34">
        <v>1110061802</v>
      </c>
      <c r="L24" s="40">
        <v>3250</v>
      </c>
      <c r="P24" s="42" t="s">
        <v>198</v>
      </c>
      <c r="Q24" s="38" t="s">
        <v>153</v>
      </c>
      <c r="S24" s="38" t="s">
        <v>73</v>
      </c>
      <c r="T24" s="34">
        <v>800082665</v>
      </c>
      <c r="W24" s="41" t="s">
        <v>120</v>
      </c>
    </row>
    <row r="25" spans="2:23" s="38" customFormat="1">
      <c r="B25" s="42" t="s">
        <v>197</v>
      </c>
      <c r="C25" s="38" t="s">
        <v>122</v>
      </c>
      <c r="D25" s="34" t="s">
        <v>138</v>
      </c>
      <c r="E25" s="42" t="s">
        <v>198</v>
      </c>
      <c r="F25" s="38">
        <v>12</v>
      </c>
      <c r="G25" s="38" t="s">
        <v>52</v>
      </c>
      <c r="H25" s="38">
        <v>2571495113</v>
      </c>
      <c r="I25" s="38" t="s">
        <v>124</v>
      </c>
      <c r="J25" s="34">
        <v>21</v>
      </c>
      <c r="K25" s="38">
        <v>2425900501</v>
      </c>
      <c r="L25" s="40">
        <v>3000</v>
      </c>
      <c r="P25" s="42" t="s">
        <v>198</v>
      </c>
      <c r="Q25" s="38" t="s">
        <v>153</v>
      </c>
      <c r="S25" s="38" t="s">
        <v>73</v>
      </c>
      <c r="T25" s="34">
        <v>830112329</v>
      </c>
      <c r="W25" s="41" t="s">
        <v>120</v>
      </c>
    </row>
    <row r="26" spans="2:23" s="38" customFormat="1">
      <c r="B26" s="42" t="s">
        <v>197</v>
      </c>
      <c r="C26" s="38" t="s">
        <v>122</v>
      </c>
      <c r="D26" s="34" t="s">
        <v>138</v>
      </c>
      <c r="E26" s="42" t="s">
        <v>198</v>
      </c>
      <c r="F26" s="38">
        <v>12</v>
      </c>
      <c r="G26" s="38" t="s">
        <v>52</v>
      </c>
      <c r="H26" s="38">
        <v>2571495113</v>
      </c>
      <c r="I26" s="38" t="s">
        <v>154</v>
      </c>
      <c r="J26" s="34">
        <v>50</v>
      </c>
      <c r="K26" s="34">
        <v>1110061802</v>
      </c>
      <c r="L26" s="40">
        <v>3000</v>
      </c>
      <c r="P26" s="42" t="s">
        <v>198</v>
      </c>
      <c r="Q26" s="38" t="s">
        <v>153</v>
      </c>
      <c r="S26" s="38" t="s">
        <v>73</v>
      </c>
      <c r="T26" s="34">
        <v>830112329</v>
      </c>
      <c r="W26" s="41" t="s">
        <v>120</v>
      </c>
    </row>
    <row r="27" spans="2:23" s="38" customFormat="1">
      <c r="B27" s="42" t="s">
        <v>197</v>
      </c>
      <c r="C27" s="38" t="s">
        <v>122</v>
      </c>
      <c r="D27" s="34" t="s">
        <v>138</v>
      </c>
      <c r="E27" s="42" t="s">
        <v>198</v>
      </c>
      <c r="F27" s="38">
        <v>12</v>
      </c>
      <c r="G27" s="38" t="s">
        <v>52</v>
      </c>
      <c r="H27" s="38">
        <v>2571495113</v>
      </c>
      <c r="I27" s="38" t="s">
        <v>152</v>
      </c>
      <c r="J27" s="34">
        <v>21</v>
      </c>
      <c r="K27" s="38">
        <v>2905900401</v>
      </c>
      <c r="L27" s="40">
        <v>45000</v>
      </c>
      <c r="P27" s="42" t="s">
        <v>198</v>
      </c>
      <c r="Q27" s="38" t="s">
        <v>153</v>
      </c>
      <c r="S27" s="38" t="s">
        <v>73</v>
      </c>
      <c r="T27" s="38" t="s">
        <v>78</v>
      </c>
      <c r="U27" s="38" t="s">
        <v>170</v>
      </c>
      <c r="W27" s="41" t="s">
        <v>120</v>
      </c>
    </row>
    <row r="28" spans="2:23" s="38" customFormat="1">
      <c r="B28" s="42" t="s">
        <v>197</v>
      </c>
      <c r="C28" s="38" t="s">
        <v>122</v>
      </c>
      <c r="D28" s="34" t="s">
        <v>138</v>
      </c>
      <c r="E28" s="42" t="s">
        <v>198</v>
      </c>
      <c r="F28" s="38">
        <v>12</v>
      </c>
      <c r="G28" s="38" t="s">
        <v>52</v>
      </c>
      <c r="H28" s="38">
        <v>2571495113</v>
      </c>
      <c r="I28" s="38" t="s">
        <v>155</v>
      </c>
      <c r="J28" s="34">
        <v>50</v>
      </c>
      <c r="K28" s="34">
        <v>1110061802</v>
      </c>
      <c r="L28" s="40">
        <v>45000</v>
      </c>
      <c r="P28" s="42" t="s">
        <v>198</v>
      </c>
      <c r="Q28" s="38" t="s">
        <v>153</v>
      </c>
      <c r="S28" s="38" t="s">
        <v>73</v>
      </c>
      <c r="T28" s="38" t="s">
        <v>78</v>
      </c>
      <c r="W28" s="41" t="s">
        <v>120</v>
      </c>
    </row>
    <row r="29" spans="2:23" s="38" customFormat="1">
      <c r="B29" s="42" t="s">
        <v>197</v>
      </c>
      <c r="C29" s="38" t="s">
        <v>122</v>
      </c>
      <c r="D29" s="34" t="s">
        <v>190</v>
      </c>
      <c r="E29" s="42" t="s">
        <v>198</v>
      </c>
      <c r="F29" s="38">
        <v>12</v>
      </c>
      <c r="G29" s="38" t="s">
        <v>52</v>
      </c>
      <c r="H29" s="38">
        <v>2571495113</v>
      </c>
      <c r="I29" s="38" t="s">
        <v>182</v>
      </c>
      <c r="J29" s="34">
        <v>11</v>
      </c>
      <c r="K29" s="34">
        <v>1470909002</v>
      </c>
      <c r="L29" s="40">
        <v>5220</v>
      </c>
      <c r="P29" s="42" t="s">
        <v>198</v>
      </c>
      <c r="Q29" s="38" t="s">
        <v>153</v>
      </c>
      <c r="S29" s="38" t="s">
        <v>73</v>
      </c>
      <c r="T29" s="34">
        <v>800082665</v>
      </c>
      <c r="W29" s="41" t="s">
        <v>120</v>
      </c>
    </row>
    <row r="30" spans="2:23" s="38" customFormat="1">
      <c r="B30" s="42" t="s">
        <v>197</v>
      </c>
      <c r="C30" s="38" t="s">
        <v>122</v>
      </c>
      <c r="D30" s="34" t="s">
        <v>190</v>
      </c>
      <c r="E30" s="42" t="s">
        <v>198</v>
      </c>
      <c r="F30" s="38">
        <v>12</v>
      </c>
      <c r="G30" s="38" t="s">
        <v>52</v>
      </c>
      <c r="H30" s="35"/>
      <c r="I30" s="38" t="s">
        <v>183</v>
      </c>
      <c r="J30" s="34">
        <v>40</v>
      </c>
      <c r="K30" s="34" t="s">
        <v>91</v>
      </c>
      <c r="L30" s="40">
        <v>625.50000000000011</v>
      </c>
      <c r="P30" s="42" t="s">
        <v>198</v>
      </c>
      <c r="Q30" s="38" t="s">
        <v>153</v>
      </c>
      <c r="S30" s="38" t="s">
        <v>73</v>
      </c>
      <c r="T30" s="34">
        <v>800082665</v>
      </c>
      <c r="W30" s="41" t="s">
        <v>120</v>
      </c>
    </row>
    <row r="31" spans="2:23" s="38" customFormat="1">
      <c r="B31" s="42" t="s">
        <v>197</v>
      </c>
      <c r="C31" s="38" t="s">
        <v>122</v>
      </c>
      <c r="D31" s="34" t="s">
        <v>190</v>
      </c>
      <c r="E31" s="42" t="s">
        <v>198</v>
      </c>
      <c r="F31" s="38">
        <v>12</v>
      </c>
      <c r="G31" s="38" t="s">
        <v>52</v>
      </c>
      <c r="H31" s="35"/>
      <c r="I31" s="38" t="s">
        <v>184</v>
      </c>
      <c r="J31" s="34">
        <v>40</v>
      </c>
      <c r="K31" s="34">
        <v>5211090303</v>
      </c>
      <c r="L31" s="40">
        <v>2700.0000000000005</v>
      </c>
      <c r="P31" s="42" t="s">
        <v>198</v>
      </c>
      <c r="Q31" s="38" t="s">
        <v>153</v>
      </c>
      <c r="S31" s="38" t="s">
        <v>73</v>
      </c>
      <c r="T31" s="34">
        <v>830112329</v>
      </c>
      <c r="W31" s="41" t="s">
        <v>120</v>
      </c>
    </row>
    <row r="32" spans="2:23" s="38" customFormat="1">
      <c r="B32" s="42" t="s">
        <v>197</v>
      </c>
      <c r="C32" s="38" t="s">
        <v>122</v>
      </c>
      <c r="D32" s="34" t="s">
        <v>190</v>
      </c>
      <c r="E32" s="42" t="s">
        <v>198</v>
      </c>
      <c r="F32" s="38">
        <v>12</v>
      </c>
      <c r="G32" s="38" t="s">
        <v>52</v>
      </c>
      <c r="H32" s="35"/>
      <c r="I32" s="38" t="s">
        <v>185</v>
      </c>
      <c r="J32" s="34">
        <v>21</v>
      </c>
      <c r="K32" s="34">
        <v>2445060102</v>
      </c>
      <c r="L32" s="40">
        <v>432.00000000000006</v>
      </c>
      <c r="P32" s="42" t="s">
        <v>198</v>
      </c>
      <c r="Q32" s="38" t="s">
        <v>153</v>
      </c>
      <c r="S32" s="38" t="s">
        <v>73</v>
      </c>
      <c r="T32" s="34">
        <v>830112329</v>
      </c>
      <c r="W32" s="41" t="s">
        <v>120</v>
      </c>
    </row>
    <row r="33" spans="2:23" s="38" customFormat="1">
      <c r="B33" s="42" t="s">
        <v>197</v>
      </c>
      <c r="C33" s="38" t="s">
        <v>122</v>
      </c>
      <c r="D33" s="34" t="s">
        <v>190</v>
      </c>
      <c r="E33" s="42" t="s">
        <v>198</v>
      </c>
      <c r="F33" s="38">
        <v>12</v>
      </c>
      <c r="G33" s="38" t="s">
        <v>52</v>
      </c>
      <c r="H33" s="35"/>
      <c r="I33" s="38" t="s">
        <v>186</v>
      </c>
      <c r="J33" s="34">
        <v>31</v>
      </c>
      <c r="K33" s="34" t="s">
        <v>187</v>
      </c>
      <c r="L33" s="40">
        <v>297.00000000000006</v>
      </c>
      <c r="P33" s="42" t="s">
        <v>198</v>
      </c>
      <c r="Q33" s="38" t="s">
        <v>153</v>
      </c>
      <c r="S33" s="38" t="s">
        <v>73</v>
      </c>
      <c r="T33" s="34">
        <v>830112329</v>
      </c>
      <c r="W33" s="41" t="s">
        <v>120</v>
      </c>
    </row>
    <row r="34" spans="2:23" s="38" customFormat="1">
      <c r="B34" s="42" t="s">
        <v>197</v>
      </c>
      <c r="C34" s="38" t="s">
        <v>122</v>
      </c>
      <c r="D34" s="34" t="s">
        <v>190</v>
      </c>
      <c r="E34" s="42" t="s">
        <v>198</v>
      </c>
      <c r="F34" s="38">
        <v>12</v>
      </c>
      <c r="G34" s="38" t="s">
        <v>52</v>
      </c>
      <c r="H34" s="35"/>
      <c r="I34" s="38" t="s">
        <v>189</v>
      </c>
      <c r="J34" s="34">
        <v>31</v>
      </c>
      <c r="K34" s="34" t="s">
        <v>188</v>
      </c>
      <c r="L34" s="40">
        <f>+L31*1.5%</f>
        <v>40.500000000000007</v>
      </c>
      <c r="P34" s="42" t="s">
        <v>198</v>
      </c>
      <c r="Q34" s="38" t="s">
        <v>153</v>
      </c>
      <c r="S34" s="38" t="s">
        <v>73</v>
      </c>
      <c r="T34" s="34">
        <v>830112329</v>
      </c>
      <c r="W34" s="41" t="s">
        <v>120</v>
      </c>
    </row>
    <row r="35" spans="2:23" s="38" customFormat="1">
      <c r="B35" s="42" t="s">
        <v>197</v>
      </c>
      <c r="C35" s="38" t="s">
        <v>122</v>
      </c>
      <c r="D35" s="34" t="s">
        <v>190</v>
      </c>
      <c r="E35" s="42" t="s">
        <v>198</v>
      </c>
      <c r="F35" s="38">
        <v>12</v>
      </c>
      <c r="G35" s="38" t="s">
        <v>52</v>
      </c>
      <c r="H35" s="38">
        <v>2571495113</v>
      </c>
      <c r="I35" s="38" t="s">
        <v>191</v>
      </c>
      <c r="J35" s="34">
        <v>31</v>
      </c>
      <c r="K35" s="34">
        <v>2425909001</v>
      </c>
      <c r="L35" s="40">
        <v>2794.5000000000005</v>
      </c>
      <c r="P35" s="42" t="s">
        <v>198</v>
      </c>
      <c r="Q35" s="38" t="s">
        <v>153</v>
      </c>
      <c r="S35" s="38" t="s">
        <v>73</v>
      </c>
      <c r="T35" s="34">
        <v>830112329</v>
      </c>
      <c r="W35" s="41" t="s">
        <v>120</v>
      </c>
    </row>
    <row r="36" spans="2:23" s="38" customFormat="1">
      <c r="B36" s="42" t="s">
        <v>197</v>
      </c>
      <c r="C36" s="38" t="s">
        <v>122</v>
      </c>
      <c r="D36" s="34" t="s">
        <v>190</v>
      </c>
      <c r="E36" s="42" t="s">
        <v>198</v>
      </c>
      <c r="F36" s="38">
        <v>12</v>
      </c>
      <c r="G36" s="38" t="s">
        <v>52</v>
      </c>
      <c r="H36" s="38">
        <v>2571495113</v>
      </c>
      <c r="I36" s="38" t="s">
        <v>178</v>
      </c>
      <c r="J36" s="39" t="s">
        <v>93</v>
      </c>
      <c r="K36" s="34">
        <v>1420120101</v>
      </c>
      <c r="L36" s="40">
        <v>2794.5000000000005</v>
      </c>
      <c r="P36" s="42" t="s">
        <v>198</v>
      </c>
      <c r="Q36" s="38" t="s">
        <v>153</v>
      </c>
      <c r="S36" s="38" t="s">
        <v>73</v>
      </c>
      <c r="T36" s="34">
        <v>830112329</v>
      </c>
      <c r="W36" s="41" t="s">
        <v>120</v>
      </c>
    </row>
    <row r="37" spans="2:23" s="38" customFormat="1">
      <c r="B37" s="42" t="s">
        <v>197</v>
      </c>
      <c r="C37" s="38" t="s">
        <v>122</v>
      </c>
      <c r="D37" s="34" t="s">
        <v>190</v>
      </c>
      <c r="E37" s="42" t="s">
        <v>198</v>
      </c>
      <c r="F37" s="38">
        <v>12</v>
      </c>
      <c r="G37" s="38" t="s">
        <v>52</v>
      </c>
      <c r="H37" s="38">
        <v>2571495113</v>
      </c>
      <c r="I37" s="38" t="s">
        <v>179</v>
      </c>
      <c r="J37" s="39" t="s">
        <v>93</v>
      </c>
      <c r="K37" s="34">
        <v>1470901501</v>
      </c>
      <c r="L37" s="40">
        <v>1800.0000000000002</v>
      </c>
      <c r="P37" s="42" t="s">
        <v>198</v>
      </c>
      <c r="Q37" s="38" t="s">
        <v>153</v>
      </c>
      <c r="S37" s="38" t="s">
        <v>73</v>
      </c>
      <c r="T37" s="34" t="s">
        <v>181</v>
      </c>
      <c r="W37" s="41" t="s">
        <v>120</v>
      </c>
    </row>
    <row r="38" spans="2:23" s="38" customFormat="1">
      <c r="J38" s="34"/>
      <c r="L38" s="40"/>
    </row>
    <row r="39" spans="2:23" s="38" customFormat="1">
      <c r="J39" s="34"/>
      <c r="L39" s="40"/>
    </row>
    <row r="40" spans="2:23" s="18" customFormat="1">
      <c r="J40" s="10"/>
      <c r="L40" s="37"/>
      <c r="T40" s="36"/>
      <c r="U40" s="36"/>
      <c r="V40" s="36"/>
      <c r="W40" s="36"/>
    </row>
    <row r="41" spans="2:23" s="18" customFormat="1">
      <c r="J41" s="10"/>
      <c r="L41" s="37"/>
      <c r="T41" s="36"/>
      <c r="U41" s="36"/>
      <c r="V41" s="36"/>
      <c r="W41" s="36"/>
    </row>
    <row r="42" spans="2:23" s="18" customFormat="1">
      <c r="J42" s="10"/>
      <c r="L42" s="37"/>
      <c r="T42" s="36"/>
      <c r="U42" s="36"/>
      <c r="V42" s="36"/>
      <c r="W42" s="36"/>
    </row>
    <row r="43" spans="2:23" s="18" customFormat="1">
      <c r="J43" s="10"/>
      <c r="L43" s="37"/>
      <c r="T43" s="36"/>
      <c r="U43" s="36"/>
      <c r="V43" s="36"/>
      <c r="W43" s="36"/>
    </row>
    <row r="44" spans="2:23" s="18" customFormat="1">
      <c r="J44" s="10"/>
      <c r="L44" s="37"/>
      <c r="T44" s="36"/>
      <c r="U44" s="36"/>
      <c r="V44" s="36"/>
      <c r="W44" s="36"/>
    </row>
    <row r="45" spans="2:23" s="18" customFormat="1">
      <c r="J45" s="10"/>
      <c r="L45" s="37"/>
      <c r="T45" s="36"/>
      <c r="U45" s="36"/>
      <c r="V45" s="36"/>
      <c r="W45" s="36"/>
    </row>
    <row r="46" spans="2:23" s="18" customFormat="1">
      <c r="J46" s="10"/>
      <c r="L46" s="37"/>
      <c r="T46" s="36"/>
      <c r="U46" s="36"/>
      <c r="V46" s="36"/>
      <c r="W46" s="36"/>
    </row>
    <row r="47" spans="2:23" s="18" customFormat="1">
      <c r="J47" s="10"/>
      <c r="L47" s="37"/>
      <c r="T47" s="36"/>
      <c r="U47" s="36"/>
      <c r="V47" s="36"/>
      <c r="W47" s="36"/>
    </row>
    <row r="48" spans="2:23" s="18" customFormat="1">
      <c r="J48" s="10"/>
      <c r="L48" s="37"/>
      <c r="T48" s="36"/>
      <c r="U48" s="36"/>
      <c r="V48" s="36"/>
      <c r="W48" s="36"/>
    </row>
    <row r="49" spans="10:23" s="18" customFormat="1">
      <c r="J49" s="10"/>
      <c r="L49" s="37"/>
      <c r="T49" s="36"/>
      <c r="U49" s="36"/>
      <c r="V49" s="36"/>
      <c r="W49" s="36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6"/>
  <sheetViews>
    <sheetView topLeftCell="A7" workbookViewId="0">
      <selection activeCell="G10" sqref="G10"/>
    </sheetView>
  </sheetViews>
  <sheetFormatPr baseColWidth="10" defaultRowHeight="15"/>
  <cols>
    <col min="9" max="9" width="29.28515625" customWidth="1"/>
    <col min="10" max="10" width="11.42578125" style="2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27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28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9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9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0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0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1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J8" s="34"/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H9" s="38">
        <v>50006000</v>
      </c>
      <c r="I9" s="38" t="s">
        <v>75</v>
      </c>
      <c r="J9" s="34">
        <v>50</v>
      </c>
      <c r="K9" s="38">
        <v>4110020101</v>
      </c>
      <c r="L9" s="38">
        <v>65000</v>
      </c>
      <c r="O9" s="38" t="s">
        <v>76</v>
      </c>
      <c r="P9" s="42" t="s">
        <v>198</v>
      </c>
      <c r="Q9" s="38" t="s">
        <v>77</v>
      </c>
      <c r="S9" s="38" t="s">
        <v>73</v>
      </c>
      <c r="T9" s="38" t="s">
        <v>78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H10" s="38">
        <v>50006000</v>
      </c>
      <c r="I10" s="38" t="s">
        <v>79</v>
      </c>
      <c r="J10" s="34">
        <v>50</v>
      </c>
      <c r="K10" s="38">
        <v>4110020101</v>
      </c>
      <c r="L10" s="38">
        <v>5000</v>
      </c>
      <c r="O10" s="38" t="s">
        <v>80</v>
      </c>
      <c r="P10" s="42" t="s">
        <v>198</v>
      </c>
      <c r="Q10" s="38" t="s">
        <v>77</v>
      </c>
      <c r="S10" s="38" t="s">
        <v>73</v>
      </c>
      <c r="T10" s="38" t="s">
        <v>78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H11" s="38">
        <v>50006000</v>
      </c>
      <c r="I11" s="38" t="s">
        <v>81</v>
      </c>
      <c r="J11" s="34">
        <v>50</v>
      </c>
      <c r="K11" s="38">
        <v>4110020101</v>
      </c>
      <c r="L11" s="38">
        <v>25000</v>
      </c>
      <c r="O11" s="38" t="s">
        <v>83</v>
      </c>
      <c r="P11" s="42" t="s">
        <v>198</v>
      </c>
      <c r="Q11" s="38" t="s">
        <v>77</v>
      </c>
      <c r="S11" s="38" t="s">
        <v>73</v>
      </c>
      <c r="T11" s="38" t="s">
        <v>78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H12" s="38">
        <v>50006000</v>
      </c>
      <c r="I12" s="38" t="s">
        <v>82</v>
      </c>
      <c r="J12" s="34">
        <v>50</v>
      </c>
      <c r="K12" s="38">
        <v>4110020101</v>
      </c>
      <c r="L12" s="38">
        <v>5000</v>
      </c>
      <c r="O12" s="38" t="s">
        <v>84</v>
      </c>
      <c r="P12" s="42" t="s">
        <v>198</v>
      </c>
      <c r="Q12" s="38" t="s">
        <v>77</v>
      </c>
      <c r="S12" s="38" t="s">
        <v>73</v>
      </c>
      <c r="T12" s="38" t="s">
        <v>78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8">
        <v>50006000</v>
      </c>
      <c r="I13" s="38" t="s">
        <v>82</v>
      </c>
      <c r="J13" s="34">
        <v>40</v>
      </c>
      <c r="K13" s="38">
        <v>1110061501</v>
      </c>
      <c r="L13" s="38">
        <v>100000</v>
      </c>
      <c r="P13" s="42" t="s">
        <v>198</v>
      </c>
      <c r="Q13" s="38" t="s">
        <v>77</v>
      </c>
      <c r="S13" s="38" t="s">
        <v>73</v>
      </c>
      <c r="T13" s="38" t="s">
        <v>78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38">
        <v>50006000</v>
      </c>
      <c r="I14" s="38" t="s">
        <v>86</v>
      </c>
      <c r="J14" s="34">
        <v>40</v>
      </c>
      <c r="K14" s="38">
        <v>5211090301</v>
      </c>
      <c r="L14" s="38">
        <v>65000</v>
      </c>
      <c r="O14" s="38" t="s">
        <v>121</v>
      </c>
      <c r="P14" s="42" t="s">
        <v>198</v>
      </c>
      <c r="Q14" s="38" t="s">
        <v>77</v>
      </c>
      <c r="S14" s="38" t="s">
        <v>73</v>
      </c>
      <c r="T14" s="34">
        <v>811036792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38">
        <v>50006000</v>
      </c>
      <c r="I15" s="38" t="s">
        <v>87</v>
      </c>
      <c r="J15" s="34">
        <v>40</v>
      </c>
      <c r="K15" s="38">
        <v>5211090401</v>
      </c>
      <c r="L15" s="38">
        <v>5000</v>
      </c>
      <c r="O15" s="38" t="s">
        <v>121</v>
      </c>
      <c r="P15" s="42" t="s">
        <v>198</v>
      </c>
      <c r="Q15" s="38" t="s">
        <v>77</v>
      </c>
      <c r="S15" s="38" t="s">
        <v>73</v>
      </c>
      <c r="T15" s="34">
        <v>811036792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8">
        <v>50006000</v>
      </c>
      <c r="I16" s="38" t="s">
        <v>88</v>
      </c>
      <c r="J16" s="34">
        <v>31</v>
      </c>
      <c r="K16" s="38">
        <v>2425900501</v>
      </c>
      <c r="L16" s="38">
        <v>65000</v>
      </c>
      <c r="P16" s="42" t="s">
        <v>198</v>
      </c>
      <c r="Q16" s="38" t="s">
        <v>77</v>
      </c>
      <c r="S16" s="38" t="s">
        <v>73</v>
      </c>
      <c r="T16" s="34">
        <v>811036792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8">
        <v>50006000</v>
      </c>
      <c r="I17" s="38" t="s">
        <v>85</v>
      </c>
      <c r="J17" s="34">
        <v>31</v>
      </c>
      <c r="K17" s="38">
        <v>2425900501</v>
      </c>
      <c r="L17" s="38">
        <v>5000</v>
      </c>
      <c r="P17" s="42" t="s">
        <v>198</v>
      </c>
      <c r="Q17" s="38" t="s">
        <v>77</v>
      </c>
      <c r="S17" s="38" t="s">
        <v>73</v>
      </c>
      <c r="T17" s="34">
        <v>811036792</v>
      </c>
      <c r="U17" s="38" t="s">
        <v>171</v>
      </c>
      <c r="W17" s="41" t="s">
        <v>120</v>
      </c>
    </row>
    <row r="18" spans="2:23" s="38" customFormat="1">
      <c r="J18" s="34"/>
    </row>
    <row r="19" spans="2:23" s="38" customFormat="1">
      <c r="J19" s="34"/>
    </row>
    <row r="20" spans="2:23" s="18" customFormat="1">
      <c r="J20" s="10"/>
      <c r="T20" s="36"/>
      <c r="U20" s="36"/>
      <c r="V20" s="36"/>
      <c r="W20" s="36"/>
    </row>
    <row r="21" spans="2:23" s="18" customFormat="1">
      <c r="J21" s="10"/>
      <c r="T21" s="36"/>
      <c r="U21" s="36"/>
      <c r="V21" s="36"/>
      <c r="W21" s="36"/>
    </row>
    <row r="22" spans="2:23" s="18" customFormat="1">
      <c r="J22" s="10"/>
      <c r="T22" s="36"/>
      <c r="U22" s="36"/>
      <c r="V22" s="36"/>
      <c r="W22" s="36"/>
    </row>
    <row r="23" spans="2:23" s="18" customFormat="1">
      <c r="J23" s="10"/>
      <c r="T23" s="36"/>
      <c r="U23" s="36"/>
      <c r="V23" s="36"/>
      <c r="W23" s="36"/>
    </row>
    <row r="24" spans="2:23" s="18" customFormat="1">
      <c r="J24" s="10"/>
      <c r="T24" s="36"/>
      <c r="U24" s="36"/>
      <c r="V24" s="36"/>
      <c r="W24" s="36"/>
    </row>
    <row r="25" spans="2:23" s="18" customFormat="1">
      <c r="J25" s="10"/>
      <c r="T25" s="36"/>
      <c r="U25" s="36"/>
      <c r="V25" s="36"/>
      <c r="W25" s="36"/>
    </row>
    <row r="26" spans="2:23" s="18" customFormat="1">
      <c r="J26" s="10"/>
      <c r="T26" s="36"/>
      <c r="U26" s="36"/>
      <c r="V26" s="36"/>
      <c r="W26" s="36"/>
    </row>
    <row r="27" spans="2:23" s="18" customFormat="1">
      <c r="J27" s="10"/>
      <c r="T27" s="36"/>
      <c r="U27" s="36"/>
      <c r="V27" s="36"/>
      <c r="W27" s="36"/>
    </row>
    <row r="28" spans="2:23" s="18" customFormat="1">
      <c r="J28" s="10"/>
      <c r="T28" s="36"/>
      <c r="U28" s="36"/>
      <c r="V28" s="36"/>
      <c r="W28" s="36"/>
    </row>
    <row r="29" spans="2:23" s="18" customFormat="1">
      <c r="J29" s="10"/>
      <c r="T29" s="36"/>
      <c r="U29" s="36"/>
      <c r="V29" s="36"/>
      <c r="W29" s="36"/>
    </row>
    <row r="30" spans="2:23" s="18" customFormat="1">
      <c r="J30" s="10"/>
      <c r="T30" s="36"/>
      <c r="U30" s="36"/>
      <c r="V30" s="36"/>
      <c r="W30" s="36"/>
    </row>
    <row r="31" spans="2:23" s="18" customFormat="1">
      <c r="J31" s="10"/>
      <c r="T31" s="36"/>
      <c r="U31" s="36"/>
      <c r="V31" s="36"/>
      <c r="W31" s="36"/>
    </row>
    <row r="32" spans="2:23" s="18" customFormat="1">
      <c r="J32" s="10"/>
      <c r="T32" s="36"/>
      <c r="U32" s="36"/>
      <c r="V32" s="36"/>
      <c r="W32" s="36"/>
    </row>
    <row r="33" spans="10:23" s="18" customFormat="1">
      <c r="J33" s="10"/>
      <c r="T33" s="36"/>
      <c r="U33" s="36"/>
      <c r="V33" s="36"/>
      <c r="W33" s="36"/>
    </row>
    <row r="34" spans="10:23" s="18" customFormat="1">
      <c r="J34" s="10"/>
      <c r="T34" s="36"/>
      <c r="U34" s="36"/>
      <c r="V34" s="36"/>
      <c r="W34" s="36"/>
    </row>
    <row r="35" spans="10:23" s="18" customFormat="1">
      <c r="J35" s="10"/>
      <c r="T35" s="36"/>
      <c r="U35" s="36"/>
      <c r="V35" s="36"/>
      <c r="W35" s="36"/>
    </row>
    <row r="36" spans="10:23" s="18" customFormat="1">
      <c r="J36" s="10"/>
      <c r="T36" s="36"/>
      <c r="U36" s="36"/>
      <c r="V36" s="36"/>
      <c r="W36" s="36"/>
    </row>
    <row r="37" spans="10:23" s="18" customFormat="1">
      <c r="J37" s="10"/>
      <c r="T37" s="36"/>
      <c r="U37" s="36"/>
      <c r="V37" s="36"/>
      <c r="W37" s="36"/>
    </row>
    <row r="38" spans="10:23" s="18" customFormat="1">
      <c r="J38" s="10"/>
      <c r="T38" s="36"/>
      <c r="U38" s="36"/>
      <c r="V38" s="36"/>
      <c r="W38" s="36"/>
    </row>
    <row r="39" spans="10:23" s="18" customFormat="1">
      <c r="J39" s="10"/>
      <c r="T39" s="36"/>
      <c r="U39" s="36"/>
      <c r="V39" s="36"/>
      <c r="W39" s="36"/>
    </row>
    <row r="40" spans="10:23" s="18" customFormat="1">
      <c r="J40" s="10"/>
      <c r="T40" s="36"/>
      <c r="U40" s="36"/>
      <c r="V40" s="36"/>
      <c r="W40" s="36"/>
    </row>
    <row r="41" spans="10:23" s="18" customFormat="1">
      <c r="J41" s="10"/>
      <c r="T41" s="36"/>
      <c r="U41" s="36"/>
      <c r="V41" s="36"/>
      <c r="W41" s="36"/>
    </row>
    <row r="42" spans="10:23" s="18" customFormat="1">
      <c r="J42" s="10"/>
      <c r="T42" s="36"/>
      <c r="U42" s="36"/>
      <c r="V42" s="36"/>
      <c r="W42" s="36"/>
    </row>
    <row r="43" spans="10:23" s="18" customFormat="1">
      <c r="J43" s="10"/>
      <c r="T43" s="36"/>
      <c r="U43" s="36"/>
      <c r="V43" s="36"/>
      <c r="W43" s="36"/>
    </row>
    <row r="44" spans="10:23" s="18" customFormat="1">
      <c r="J44" s="10"/>
      <c r="T44" s="36"/>
      <c r="U44" s="36"/>
      <c r="V44" s="36"/>
      <c r="W44" s="36"/>
    </row>
    <row r="45" spans="10:23" s="18" customFormat="1">
      <c r="J45" s="10"/>
      <c r="T45" s="36"/>
      <c r="U45" s="36"/>
      <c r="V45" s="36"/>
      <c r="W45" s="36"/>
    </row>
    <row r="46" spans="10:23" s="18" customFormat="1">
      <c r="J46" s="10"/>
      <c r="T46" s="36"/>
      <c r="U46" s="36"/>
      <c r="V46" s="36"/>
      <c r="W46" s="36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8"/>
  <sheetViews>
    <sheetView topLeftCell="A12" workbookViewId="0">
      <selection activeCell="L24" sqref="L24"/>
    </sheetView>
  </sheetViews>
  <sheetFormatPr baseColWidth="10" defaultRowHeight="15"/>
  <cols>
    <col min="1" max="1" width="14.42578125" customWidth="1"/>
    <col min="9" max="9" width="27.28515625" customWidth="1"/>
    <col min="10" max="10" width="14.28515625" style="21" customWidth="1"/>
    <col min="12" max="12" width="13" bestFit="1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27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28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9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9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0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0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1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J8" s="34"/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I9" s="38" t="s">
        <v>99</v>
      </c>
      <c r="J9" s="34">
        <v>50</v>
      </c>
      <c r="K9" s="38">
        <v>4110020101</v>
      </c>
      <c r="L9" s="40">
        <v>5909.09</v>
      </c>
      <c r="O9" s="38" t="s">
        <v>95</v>
      </c>
      <c r="P9" s="42" t="s">
        <v>198</v>
      </c>
      <c r="Q9" s="38" t="s">
        <v>94</v>
      </c>
      <c r="S9" s="38" t="s">
        <v>73</v>
      </c>
      <c r="T9" s="38" t="s">
        <v>78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I10" s="38" t="s">
        <v>100</v>
      </c>
      <c r="J10" s="34">
        <v>50</v>
      </c>
      <c r="K10" s="38">
        <v>4110020101</v>
      </c>
      <c r="L10" s="40">
        <v>454.55</v>
      </c>
      <c r="O10" s="38" t="s">
        <v>96</v>
      </c>
      <c r="P10" s="42" t="s">
        <v>198</v>
      </c>
      <c r="Q10" s="38" t="s">
        <v>94</v>
      </c>
      <c r="S10" s="38" t="s">
        <v>73</v>
      </c>
      <c r="T10" s="38" t="s">
        <v>78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I11" s="38" t="s">
        <v>101</v>
      </c>
      <c r="J11" s="34">
        <v>50</v>
      </c>
      <c r="K11" s="38">
        <v>4110020101</v>
      </c>
      <c r="L11" s="40">
        <v>5909.09</v>
      </c>
      <c r="O11" s="38" t="s">
        <v>97</v>
      </c>
      <c r="P11" s="42" t="s">
        <v>198</v>
      </c>
      <c r="Q11" s="38" t="s">
        <v>94</v>
      </c>
      <c r="S11" s="38" t="s">
        <v>73</v>
      </c>
      <c r="T11" s="38" t="s">
        <v>78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I12" s="38" t="s">
        <v>102</v>
      </c>
      <c r="J12" s="34">
        <v>50</v>
      </c>
      <c r="K12" s="38">
        <v>4110020101</v>
      </c>
      <c r="L12" s="40">
        <v>454.54</v>
      </c>
      <c r="O12" s="38" t="s">
        <v>98</v>
      </c>
      <c r="P12" s="42" t="s">
        <v>198</v>
      </c>
      <c r="Q12" s="38" t="s">
        <v>94</v>
      </c>
      <c r="S12" s="38" t="s">
        <v>73</v>
      </c>
      <c r="T12" s="38" t="s">
        <v>78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8">
        <v>50006000</v>
      </c>
      <c r="I13" s="38" t="s">
        <v>82</v>
      </c>
      <c r="J13" s="34">
        <v>40</v>
      </c>
      <c r="K13" s="38" t="s">
        <v>104</v>
      </c>
      <c r="L13" s="40">
        <v>100000</v>
      </c>
      <c r="P13" s="42" t="s">
        <v>198</v>
      </c>
      <c r="Q13" s="38" t="s">
        <v>94</v>
      </c>
      <c r="S13" s="38" t="s">
        <v>73</v>
      </c>
      <c r="T13" s="38" t="s">
        <v>78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I14" s="38" t="s">
        <v>103</v>
      </c>
      <c r="J14" s="34">
        <v>40</v>
      </c>
      <c r="K14" s="38">
        <v>5211090301</v>
      </c>
      <c r="L14" s="40">
        <v>5909.09</v>
      </c>
      <c r="O14" s="38" t="s">
        <v>121</v>
      </c>
      <c r="P14" s="42" t="s">
        <v>198</v>
      </c>
      <c r="Q14" s="38" t="s">
        <v>94</v>
      </c>
      <c r="S14" s="38" t="s">
        <v>73</v>
      </c>
      <c r="T14" s="34">
        <v>811036792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I15" s="38" t="s">
        <v>87</v>
      </c>
      <c r="J15" s="34">
        <v>40</v>
      </c>
      <c r="K15" s="38">
        <v>5211090401</v>
      </c>
      <c r="L15" s="40">
        <v>454.55</v>
      </c>
      <c r="O15" s="38" t="s">
        <v>121</v>
      </c>
      <c r="P15" s="42" t="s">
        <v>198</v>
      </c>
      <c r="Q15" s="38" t="s">
        <v>94</v>
      </c>
      <c r="S15" s="38" t="s">
        <v>73</v>
      </c>
      <c r="T15" s="34">
        <v>811036792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I16" s="38" t="s">
        <v>87</v>
      </c>
      <c r="J16" s="34">
        <v>40</v>
      </c>
      <c r="K16" s="38">
        <v>5211090303</v>
      </c>
      <c r="L16" s="40">
        <v>5454.545454545454</v>
      </c>
      <c r="O16" s="38" t="s">
        <v>121</v>
      </c>
      <c r="P16" s="42" t="s">
        <v>198</v>
      </c>
      <c r="Q16" s="38" t="s">
        <v>94</v>
      </c>
      <c r="S16" s="38" t="s">
        <v>73</v>
      </c>
      <c r="T16" s="34">
        <v>830112329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8">
        <v>50006000</v>
      </c>
      <c r="I17" s="38" t="s">
        <v>87</v>
      </c>
      <c r="J17" s="34">
        <v>31</v>
      </c>
      <c r="K17" s="38">
        <v>2425900501</v>
      </c>
      <c r="L17" s="40">
        <v>5454.545454545454</v>
      </c>
      <c r="P17" s="42" t="s">
        <v>198</v>
      </c>
      <c r="Q17" s="38" t="s">
        <v>94</v>
      </c>
      <c r="S17" s="38" t="s">
        <v>73</v>
      </c>
      <c r="T17" s="34">
        <v>830112329</v>
      </c>
      <c r="W17" s="41" t="s">
        <v>120</v>
      </c>
    </row>
    <row r="18" spans="2:23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8">
        <v>50006000</v>
      </c>
      <c r="I18" s="38" t="s">
        <v>88</v>
      </c>
      <c r="J18" s="34">
        <v>31</v>
      </c>
      <c r="K18" s="38">
        <v>2425900501</v>
      </c>
      <c r="L18" s="40">
        <v>5909.09</v>
      </c>
      <c r="P18" s="42" t="s">
        <v>198</v>
      </c>
      <c r="Q18" s="38" t="s">
        <v>94</v>
      </c>
      <c r="S18" s="38" t="s">
        <v>73</v>
      </c>
      <c r="T18" s="34">
        <v>811036792</v>
      </c>
      <c r="W18" s="41" t="s">
        <v>120</v>
      </c>
    </row>
    <row r="19" spans="2:23" s="38" customFormat="1">
      <c r="B19" s="42" t="s">
        <v>197</v>
      </c>
      <c r="C19" s="38" t="s">
        <v>122</v>
      </c>
      <c r="D19" s="34" t="s">
        <v>138</v>
      </c>
      <c r="E19" s="42" t="s">
        <v>198</v>
      </c>
      <c r="F19" s="38">
        <v>12</v>
      </c>
      <c r="G19" s="38" t="s">
        <v>52</v>
      </c>
      <c r="H19" s="38">
        <v>50006000</v>
      </c>
      <c r="I19" s="38" t="s">
        <v>85</v>
      </c>
      <c r="J19" s="34">
        <v>31</v>
      </c>
      <c r="K19" s="38">
        <v>2425900501</v>
      </c>
      <c r="L19" s="40">
        <v>454.55</v>
      </c>
      <c r="P19" s="42" t="s">
        <v>198</v>
      </c>
      <c r="Q19" s="38" t="s">
        <v>94</v>
      </c>
      <c r="S19" s="38" t="s">
        <v>73</v>
      </c>
      <c r="T19" s="34">
        <v>811036792</v>
      </c>
      <c r="U19" s="38" t="s">
        <v>171</v>
      </c>
      <c r="W19" s="41" t="s">
        <v>120</v>
      </c>
    </row>
    <row r="20" spans="2:23" s="38" customFormat="1">
      <c r="B20" s="42" t="s">
        <v>197</v>
      </c>
      <c r="C20" s="38" t="s">
        <v>122</v>
      </c>
      <c r="D20" s="34" t="s">
        <v>138</v>
      </c>
      <c r="E20" s="42" t="s">
        <v>198</v>
      </c>
      <c r="F20" s="38">
        <v>12</v>
      </c>
      <c r="G20" s="38" t="s">
        <v>52</v>
      </c>
      <c r="I20" s="38" t="s">
        <v>124</v>
      </c>
      <c r="J20" s="34">
        <v>50</v>
      </c>
      <c r="K20" s="38">
        <v>4110020101</v>
      </c>
      <c r="L20" s="40">
        <v>5454.545454545454</v>
      </c>
      <c r="O20" s="38" t="s">
        <v>105</v>
      </c>
      <c r="P20" s="42" t="s">
        <v>198</v>
      </c>
      <c r="Q20" s="38" t="s">
        <v>94</v>
      </c>
      <c r="S20" s="38" t="s">
        <v>73</v>
      </c>
      <c r="T20" s="34">
        <v>830112329</v>
      </c>
      <c r="W20" s="41" t="s">
        <v>120</v>
      </c>
    </row>
    <row r="21" spans="2:23" s="38" customFormat="1">
      <c r="B21" s="42" t="s">
        <v>197</v>
      </c>
      <c r="C21" s="38" t="s">
        <v>122</v>
      </c>
      <c r="D21" s="34" t="s">
        <v>138</v>
      </c>
      <c r="E21" s="42" t="s">
        <v>198</v>
      </c>
      <c r="F21" s="38">
        <v>12</v>
      </c>
      <c r="G21" s="38" t="s">
        <v>52</v>
      </c>
      <c r="H21" s="38">
        <v>50006000</v>
      </c>
      <c r="I21" s="38" t="s">
        <v>111</v>
      </c>
      <c r="J21" s="34">
        <v>31</v>
      </c>
      <c r="K21" s="38">
        <v>2905900501</v>
      </c>
      <c r="L21" s="40">
        <v>72327.27</v>
      </c>
      <c r="P21" s="42" t="s">
        <v>198</v>
      </c>
      <c r="Q21" s="38" t="s">
        <v>94</v>
      </c>
      <c r="S21" s="38" t="s">
        <v>73</v>
      </c>
      <c r="T21" s="38" t="s">
        <v>106</v>
      </c>
      <c r="W21" s="41" t="s">
        <v>120</v>
      </c>
    </row>
    <row r="22" spans="2:23" s="38" customFormat="1">
      <c r="B22" s="42" t="s">
        <v>197</v>
      </c>
      <c r="C22" s="38" t="s">
        <v>122</v>
      </c>
      <c r="D22" s="34" t="s">
        <v>138</v>
      </c>
      <c r="E22" s="42" t="s">
        <v>198</v>
      </c>
      <c r="F22" s="38">
        <v>12</v>
      </c>
      <c r="G22" s="38" t="s">
        <v>52</v>
      </c>
      <c r="H22" s="38">
        <v>50006000</v>
      </c>
      <c r="I22" s="38" t="s">
        <v>107</v>
      </c>
      <c r="J22" s="34">
        <v>31</v>
      </c>
      <c r="K22" s="38">
        <v>2425900501</v>
      </c>
      <c r="L22" s="40">
        <v>4909.09</v>
      </c>
      <c r="P22" s="42" t="s">
        <v>198</v>
      </c>
      <c r="Q22" s="38" t="s">
        <v>94</v>
      </c>
      <c r="S22" s="38" t="s">
        <v>73</v>
      </c>
      <c r="T22" s="34">
        <v>830112329</v>
      </c>
      <c r="U22" s="38" t="s">
        <v>172</v>
      </c>
      <c r="W22" s="41" t="s">
        <v>120</v>
      </c>
    </row>
    <row r="23" spans="2:23" s="38" customFormat="1">
      <c r="B23" s="42" t="s">
        <v>197</v>
      </c>
      <c r="C23" s="38" t="s">
        <v>122</v>
      </c>
      <c r="D23" s="34" t="s">
        <v>138</v>
      </c>
      <c r="E23" s="42" t="s">
        <v>198</v>
      </c>
      <c r="F23" s="38">
        <v>12</v>
      </c>
      <c r="G23" s="38" t="s">
        <v>52</v>
      </c>
      <c r="H23" s="38">
        <v>50006000</v>
      </c>
      <c r="I23" s="38" t="s">
        <v>108</v>
      </c>
      <c r="J23" s="34">
        <v>31</v>
      </c>
      <c r="K23" s="38">
        <v>2425900501</v>
      </c>
      <c r="L23" s="40">
        <v>785.45</v>
      </c>
      <c r="P23" s="42" t="s">
        <v>198</v>
      </c>
      <c r="Q23" s="38" t="s">
        <v>94</v>
      </c>
      <c r="S23" s="38" t="s">
        <v>73</v>
      </c>
      <c r="T23" s="34">
        <v>830112329</v>
      </c>
      <c r="U23" s="38" t="s">
        <v>173</v>
      </c>
      <c r="W23" s="41" t="s">
        <v>120</v>
      </c>
    </row>
    <row r="24" spans="2:23" s="38" customFormat="1">
      <c r="B24" s="42" t="s">
        <v>197</v>
      </c>
      <c r="C24" s="38" t="s">
        <v>122</v>
      </c>
      <c r="D24" s="34" t="s">
        <v>138</v>
      </c>
      <c r="E24" s="42" t="s">
        <v>198</v>
      </c>
      <c r="F24" s="38">
        <v>12</v>
      </c>
      <c r="G24" s="38" t="s">
        <v>52</v>
      </c>
      <c r="H24" s="38">
        <v>50006000</v>
      </c>
      <c r="I24" s="38" t="s">
        <v>109</v>
      </c>
      <c r="J24" s="34">
        <v>31</v>
      </c>
      <c r="K24" s="38">
        <v>2905900103</v>
      </c>
      <c r="L24" s="40">
        <v>3272.73</v>
      </c>
      <c r="P24" s="42" t="s">
        <v>198</v>
      </c>
      <c r="Q24" s="38" t="s">
        <v>94</v>
      </c>
      <c r="S24" s="38" t="s">
        <v>73</v>
      </c>
      <c r="T24" s="34">
        <v>800082665</v>
      </c>
      <c r="W24" s="41" t="s">
        <v>120</v>
      </c>
    </row>
    <row r="25" spans="2:23" s="38" customFormat="1">
      <c r="B25" s="42" t="s">
        <v>197</v>
      </c>
      <c r="C25" s="38" t="s">
        <v>122</v>
      </c>
      <c r="D25" s="34" t="s">
        <v>138</v>
      </c>
      <c r="E25" s="42" t="s">
        <v>198</v>
      </c>
      <c r="F25" s="38">
        <v>12</v>
      </c>
      <c r="G25" s="38" t="s">
        <v>52</v>
      </c>
      <c r="H25" s="38">
        <v>50006000</v>
      </c>
      <c r="I25" s="38" t="s">
        <v>110</v>
      </c>
      <c r="J25" s="34">
        <v>31</v>
      </c>
      <c r="K25" s="38">
        <v>2425900501</v>
      </c>
      <c r="L25" s="40">
        <v>523.64</v>
      </c>
      <c r="P25" s="42" t="s">
        <v>198</v>
      </c>
      <c r="Q25" s="38" t="s">
        <v>94</v>
      </c>
      <c r="S25" s="38" t="s">
        <v>73</v>
      </c>
      <c r="T25" s="34">
        <v>800082665</v>
      </c>
      <c r="U25" s="38" t="s">
        <v>174</v>
      </c>
      <c r="W25" s="41" t="s">
        <v>120</v>
      </c>
    </row>
    <row r="26" spans="2:23" s="38" customFormat="1">
      <c r="B26" s="42" t="s">
        <v>197</v>
      </c>
      <c r="C26" s="38" t="s">
        <v>122</v>
      </c>
      <c r="D26" s="34" t="s">
        <v>190</v>
      </c>
      <c r="E26" s="42" t="s">
        <v>198</v>
      </c>
      <c r="F26" s="38">
        <v>12</v>
      </c>
      <c r="G26" s="38" t="s">
        <v>52</v>
      </c>
      <c r="H26" s="38">
        <v>50006000</v>
      </c>
      <c r="I26" s="38" t="s">
        <v>182</v>
      </c>
      <c r="J26" s="39" t="s">
        <v>93</v>
      </c>
      <c r="K26" s="34">
        <v>1470909002</v>
      </c>
      <c r="L26" s="40">
        <v>5220</v>
      </c>
      <c r="P26" s="42" t="s">
        <v>198</v>
      </c>
      <c r="Q26" s="38" t="s">
        <v>94</v>
      </c>
      <c r="S26" s="38" t="s">
        <v>73</v>
      </c>
      <c r="T26" s="34">
        <v>800082665</v>
      </c>
      <c r="W26" s="41" t="s">
        <v>120</v>
      </c>
    </row>
    <row r="27" spans="2:23" s="38" customFormat="1">
      <c r="B27" s="42" t="s">
        <v>197</v>
      </c>
      <c r="C27" s="38" t="s">
        <v>122</v>
      </c>
      <c r="D27" s="34" t="s">
        <v>190</v>
      </c>
      <c r="E27" s="42" t="s">
        <v>198</v>
      </c>
      <c r="F27" s="38">
        <v>12</v>
      </c>
      <c r="G27" s="38" t="s">
        <v>52</v>
      </c>
      <c r="H27" s="38">
        <v>50006000</v>
      </c>
      <c r="I27" s="38" t="s">
        <v>192</v>
      </c>
      <c r="J27" s="39">
        <v>31</v>
      </c>
      <c r="K27" s="34"/>
      <c r="L27" s="40">
        <v>5220</v>
      </c>
      <c r="P27" s="42" t="s">
        <v>198</v>
      </c>
      <c r="Q27" s="38" t="s">
        <v>94</v>
      </c>
      <c r="S27" s="38" t="s">
        <v>73</v>
      </c>
      <c r="T27" s="34" t="s">
        <v>106</v>
      </c>
      <c r="W27" s="41" t="s">
        <v>120</v>
      </c>
    </row>
    <row r="28" spans="2:23" s="38" customFormat="1">
      <c r="J28" s="34"/>
    </row>
    <row r="29" spans="2:23" s="38" customFormat="1">
      <c r="J29" s="34"/>
    </row>
    <row r="30" spans="2:23" s="38" customFormat="1">
      <c r="J30" s="34"/>
    </row>
    <row r="31" spans="2:23" s="38" customFormat="1">
      <c r="J31" s="34"/>
    </row>
    <row r="32" spans="2:23" s="38" customFormat="1">
      <c r="J32" s="34"/>
    </row>
    <row r="33" spans="10:10" s="38" customFormat="1">
      <c r="J33" s="34"/>
    </row>
    <row r="34" spans="10:10" s="38" customFormat="1">
      <c r="J34" s="34"/>
    </row>
    <row r="35" spans="10:10" s="38" customFormat="1">
      <c r="J35" s="34"/>
    </row>
    <row r="36" spans="10:10" s="38" customFormat="1">
      <c r="J36" s="34"/>
    </row>
    <row r="37" spans="10:10" s="38" customFormat="1">
      <c r="J37" s="34"/>
    </row>
    <row r="38" spans="10:10" s="38" customFormat="1">
      <c r="J38" s="34"/>
    </row>
    <row r="39" spans="10:10" s="38" customFormat="1">
      <c r="J39" s="34"/>
    </row>
    <row r="40" spans="10:10" s="38" customFormat="1">
      <c r="J40" s="34"/>
    </row>
    <row r="41" spans="10:10" s="38" customFormat="1">
      <c r="J41" s="34"/>
    </row>
    <row r="42" spans="10:10" s="38" customFormat="1">
      <c r="J42" s="34"/>
    </row>
    <row r="43" spans="10:10" s="38" customFormat="1">
      <c r="J43" s="34"/>
    </row>
    <row r="44" spans="10:10" s="38" customFormat="1">
      <c r="J44" s="34"/>
    </row>
    <row r="45" spans="10:10" s="38" customFormat="1">
      <c r="J45" s="34"/>
    </row>
    <row r="46" spans="10:10" s="38" customFormat="1">
      <c r="J46" s="34"/>
    </row>
    <row r="47" spans="10:10" s="38" customFormat="1">
      <c r="J47" s="34"/>
    </row>
    <row r="48" spans="10:10" s="38" customFormat="1">
      <c r="J48" s="34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6"/>
  <sheetViews>
    <sheetView topLeftCell="B4" workbookViewId="0">
      <selection activeCell="H9" sqref="H9"/>
    </sheetView>
  </sheetViews>
  <sheetFormatPr baseColWidth="10" defaultRowHeight="15"/>
  <cols>
    <col min="9" max="9" width="27" customWidth="1"/>
    <col min="10" max="11" width="11.42578125" style="21"/>
    <col min="12" max="12" width="13" style="20" bestFit="1" customWidth="1"/>
    <col min="14" max="14" width="18.7109375" customWidth="1"/>
    <col min="20" max="23" width="11.42578125" style="16"/>
    <col min="24" max="24" width="17.42578125" customWidth="1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27" t="s">
        <v>7</v>
      </c>
      <c r="K1" s="27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28">
        <v>9</v>
      </c>
      <c r="K2" s="28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9" t="s">
        <v>14</v>
      </c>
      <c r="K3" s="29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9" t="s">
        <v>23</v>
      </c>
      <c r="K4" s="29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0" t="s">
        <v>32</v>
      </c>
      <c r="K5" s="30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0">
        <v>2</v>
      </c>
      <c r="K6" s="30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1" t="s">
        <v>200</v>
      </c>
      <c r="K7" s="31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J8" s="34"/>
      <c r="K8" s="34"/>
      <c r="L8" s="40"/>
      <c r="S8" s="38" t="s">
        <v>73</v>
      </c>
      <c r="W8" s="41" t="s">
        <v>120</v>
      </c>
    </row>
    <row r="9" spans="1:24" s="38" customFormat="1" ht="24" customHeigh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H9" s="35">
        <v>2553969155</v>
      </c>
      <c r="I9" s="38" t="s">
        <v>89</v>
      </c>
      <c r="J9" s="34">
        <v>50</v>
      </c>
      <c r="K9" s="34">
        <v>1110061802</v>
      </c>
      <c r="L9" s="40">
        <f>100000*3.23%</f>
        <v>3230.0000000000005</v>
      </c>
      <c r="P9" s="42" t="s">
        <v>198</v>
      </c>
      <c r="Q9" s="38" t="s">
        <v>153</v>
      </c>
      <c r="S9" s="38" t="s">
        <v>73</v>
      </c>
      <c r="T9" s="34" t="s">
        <v>181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H10" s="35">
        <v>2553969155</v>
      </c>
      <c r="I10" s="38" t="s">
        <v>169</v>
      </c>
      <c r="J10" s="34">
        <v>21</v>
      </c>
      <c r="K10" s="34">
        <v>2425900501</v>
      </c>
      <c r="L10" s="40">
        <f>100000*3.23%</f>
        <v>3230.0000000000005</v>
      </c>
      <c r="P10" s="42" t="s">
        <v>198</v>
      </c>
      <c r="Q10" s="38" t="s">
        <v>153</v>
      </c>
      <c r="S10" s="38" t="s">
        <v>73</v>
      </c>
      <c r="T10" s="34" t="s">
        <v>181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H11" s="35">
        <v>2553969155</v>
      </c>
      <c r="I11" s="38" t="s">
        <v>111</v>
      </c>
      <c r="J11" s="34">
        <v>21</v>
      </c>
      <c r="K11" s="34">
        <v>2905900501</v>
      </c>
      <c r="L11" s="40">
        <v>39780</v>
      </c>
      <c r="P11" s="42" t="s">
        <v>198</v>
      </c>
      <c r="Q11" s="38" t="s">
        <v>153</v>
      </c>
      <c r="S11" s="38" t="s">
        <v>73</v>
      </c>
      <c r="T11" s="38" t="s">
        <v>106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H12" s="35">
        <v>2553969155</v>
      </c>
      <c r="I12" s="38" t="s">
        <v>112</v>
      </c>
      <c r="J12" s="34">
        <v>50</v>
      </c>
      <c r="K12" s="34">
        <v>1110061802</v>
      </c>
      <c r="L12" s="40">
        <v>39780</v>
      </c>
      <c r="P12" s="42" t="s">
        <v>198</v>
      </c>
      <c r="Q12" s="38" t="s">
        <v>153</v>
      </c>
      <c r="S12" s="38" t="s">
        <v>73</v>
      </c>
      <c r="T12" s="38" t="s">
        <v>106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5">
        <v>2553969155</v>
      </c>
      <c r="I13" s="38" t="s">
        <v>107</v>
      </c>
      <c r="J13" s="34">
        <v>21</v>
      </c>
      <c r="K13" s="34">
        <v>2425900501</v>
      </c>
      <c r="L13" s="40">
        <v>2700.0000000000005</v>
      </c>
      <c r="P13" s="42" t="s">
        <v>198</v>
      </c>
      <c r="Q13" s="38" t="s">
        <v>153</v>
      </c>
      <c r="S13" s="38" t="s">
        <v>73</v>
      </c>
      <c r="T13" s="34">
        <v>830112329</v>
      </c>
      <c r="U13" s="38" t="s">
        <v>172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35">
        <v>2553969155</v>
      </c>
      <c r="I14" s="38" t="s">
        <v>108</v>
      </c>
      <c r="J14" s="34">
        <v>21</v>
      </c>
      <c r="K14" s="34">
        <v>2425900501</v>
      </c>
      <c r="L14" s="40">
        <v>432.00000000000006</v>
      </c>
      <c r="P14" s="42" t="s">
        <v>198</v>
      </c>
      <c r="Q14" s="38" t="s">
        <v>153</v>
      </c>
      <c r="S14" s="38" t="s">
        <v>73</v>
      </c>
      <c r="T14" s="34">
        <v>830112329</v>
      </c>
      <c r="U14" s="38" t="s">
        <v>173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35">
        <v>2553969155</v>
      </c>
      <c r="I15" s="38" t="s">
        <v>113</v>
      </c>
      <c r="J15" s="34">
        <v>31</v>
      </c>
      <c r="K15" s="34">
        <v>2905901003</v>
      </c>
      <c r="L15" s="40">
        <v>337.50000000000006</v>
      </c>
      <c r="M15" s="43"/>
      <c r="P15" s="42" t="s">
        <v>198</v>
      </c>
      <c r="Q15" s="38" t="s">
        <v>153</v>
      </c>
      <c r="S15" s="38" t="s">
        <v>73</v>
      </c>
      <c r="T15" s="34">
        <v>800082665</v>
      </c>
      <c r="U15" s="38" t="s">
        <v>175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5">
        <v>2553969155</v>
      </c>
      <c r="I16" s="38" t="s">
        <v>114</v>
      </c>
      <c r="J16" s="34">
        <v>50</v>
      </c>
      <c r="K16" s="34">
        <v>1110061802</v>
      </c>
      <c r="L16" s="40">
        <v>2794.5000000000005</v>
      </c>
      <c r="P16" s="42" t="s">
        <v>198</v>
      </c>
      <c r="Q16" s="38" t="s">
        <v>153</v>
      </c>
      <c r="S16" s="38" t="s">
        <v>73</v>
      </c>
      <c r="T16" s="34">
        <v>830112329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5">
        <v>2553969155</v>
      </c>
      <c r="I17" s="38" t="s">
        <v>109</v>
      </c>
      <c r="J17" s="34">
        <v>21</v>
      </c>
      <c r="K17" s="34">
        <v>2425900501</v>
      </c>
      <c r="L17" s="40">
        <v>1800.0000000000002</v>
      </c>
      <c r="P17" s="42" t="s">
        <v>198</v>
      </c>
      <c r="Q17" s="38" t="s">
        <v>153</v>
      </c>
      <c r="S17" s="38" t="s">
        <v>73</v>
      </c>
      <c r="T17" s="34" t="s">
        <v>181</v>
      </c>
      <c r="W17" s="41" t="s">
        <v>120</v>
      </c>
    </row>
    <row r="18" spans="2:23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5">
        <v>2553969155</v>
      </c>
      <c r="I18" s="38" t="s">
        <v>180</v>
      </c>
      <c r="J18" s="34">
        <v>50</v>
      </c>
      <c r="K18" s="34">
        <v>1110061802</v>
      </c>
      <c r="L18" s="40">
        <v>1800.0000000000002</v>
      </c>
      <c r="P18" s="42" t="s">
        <v>198</v>
      </c>
      <c r="Q18" s="38" t="s">
        <v>153</v>
      </c>
      <c r="S18" s="38" t="s">
        <v>73</v>
      </c>
      <c r="T18" s="34" t="s">
        <v>181</v>
      </c>
      <c r="W18" s="41" t="s">
        <v>120</v>
      </c>
    </row>
    <row r="19" spans="2:23" s="38" customFormat="1">
      <c r="B19" s="42" t="s">
        <v>197</v>
      </c>
      <c r="C19" s="38" t="s">
        <v>122</v>
      </c>
      <c r="D19" s="34" t="s">
        <v>138</v>
      </c>
      <c r="E19" s="42" t="s">
        <v>198</v>
      </c>
      <c r="F19" s="38">
        <v>12</v>
      </c>
      <c r="G19" s="38" t="s">
        <v>52</v>
      </c>
      <c r="H19" s="35">
        <v>2553969155</v>
      </c>
      <c r="I19" s="38" t="s">
        <v>110</v>
      </c>
      <c r="J19" s="34">
        <v>21</v>
      </c>
      <c r="K19" s="34">
        <v>2425900501</v>
      </c>
      <c r="L19" s="40">
        <v>288.00000000000006</v>
      </c>
      <c r="P19" s="42" t="s">
        <v>198</v>
      </c>
      <c r="Q19" s="38" t="s">
        <v>153</v>
      </c>
      <c r="S19" s="38" t="s">
        <v>73</v>
      </c>
      <c r="T19" s="34">
        <v>800082665</v>
      </c>
      <c r="U19" s="38" t="s">
        <v>174</v>
      </c>
      <c r="W19" s="41" t="s">
        <v>120</v>
      </c>
    </row>
    <row r="20" spans="2:23" s="38" customFormat="1">
      <c r="B20" s="42" t="s">
        <v>197</v>
      </c>
      <c r="C20" s="38" t="s">
        <v>122</v>
      </c>
      <c r="D20" s="34" t="s">
        <v>138</v>
      </c>
      <c r="E20" s="42" t="s">
        <v>198</v>
      </c>
      <c r="F20" s="38">
        <v>12</v>
      </c>
      <c r="G20" s="38" t="s">
        <v>52</v>
      </c>
      <c r="H20" s="35">
        <v>2553969155</v>
      </c>
      <c r="I20" s="38" t="s">
        <v>113</v>
      </c>
      <c r="J20" s="34">
        <v>21</v>
      </c>
      <c r="K20" s="34">
        <v>2905901003</v>
      </c>
      <c r="L20" s="40">
        <v>337.50000000000006</v>
      </c>
      <c r="P20" s="42" t="s">
        <v>198</v>
      </c>
      <c r="Q20" s="38" t="s">
        <v>153</v>
      </c>
      <c r="S20" s="38" t="s">
        <v>73</v>
      </c>
      <c r="T20" s="34">
        <v>800082665</v>
      </c>
      <c r="U20" s="38" t="s">
        <v>175</v>
      </c>
      <c r="W20" s="41" t="s">
        <v>120</v>
      </c>
    </row>
    <row r="21" spans="2:23" s="38" customFormat="1">
      <c r="B21" s="42" t="s">
        <v>197</v>
      </c>
      <c r="C21" s="38" t="s">
        <v>122</v>
      </c>
      <c r="D21" s="34" t="s">
        <v>138</v>
      </c>
      <c r="E21" s="42" t="s">
        <v>198</v>
      </c>
      <c r="F21" s="38">
        <v>12</v>
      </c>
      <c r="G21" s="38" t="s">
        <v>52</v>
      </c>
      <c r="H21" s="35">
        <v>2553969155</v>
      </c>
      <c r="I21" s="38" t="s">
        <v>166</v>
      </c>
      <c r="J21" s="34">
        <v>50</v>
      </c>
      <c r="K21" s="34">
        <v>1110061802</v>
      </c>
      <c r="L21" s="40">
        <v>625.50000000000011</v>
      </c>
      <c r="P21" s="42" t="s">
        <v>198</v>
      </c>
      <c r="Q21" s="38" t="s">
        <v>153</v>
      </c>
      <c r="S21" s="38" t="s">
        <v>73</v>
      </c>
      <c r="T21" s="34">
        <v>800082665</v>
      </c>
      <c r="W21" s="41" t="s">
        <v>120</v>
      </c>
    </row>
    <row r="22" spans="2:23" s="38" customFormat="1">
      <c r="B22" s="42" t="s">
        <v>197</v>
      </c>
      <c r="C22" s="38" t="s">
        <v>122</v>
      </c>
      <c r="D22" s="34" t="s">
        <v>138</v>
      </c>
      <c r="E22" s="42" t="s">
        <v>198</v>
      </c>
      <c r="F22" s="38">
        <v>12</v>
      </c>
      <c r="G22" s="38" t="s">
        <v>52</v>
      </c>
      <c r="H22" s="35">
        <v>2553969155</v>
      </c>
      <c r="I22" s="38" t="s">
        <v>124</v>
      </c>
      <c r="J22" s="34">
        <v>21</v>
      </c>
      <c r="K22" s="34">
        <v>2425900501</v>
      </c>
      <c r="L22" s="40">
        <v>3000</v>
      </c>
      <c r="P22" s="42" t="s">
        <v>198</v>
      </c>
      <c r="Q22" s="38" t="s">
        <v>153</v>
      </c>
      <c r="S22" s="38" t="s">
        <v>73</v>
      </c>
      <c r="T22" s="34">
        <v>830112329</v>
      </c>
      <c r="W22" s="41" t="s">
        <v>120</v>
      </c>
    </row>
    <row r="23" spans="2:23" s="38" customFormat="1">
      <c r="B23" s="42" t="s">
        <v>197</v>
      </c>
      <c r="C23" s="38" t="s">
        <v>122</v>
      </c>
      <c r="D23" s="34" t="s">
        <v>138</v>
      </c>
      <c r="E23" s="42" t="s">
        <v>198</v>
      </c>
      <c r="F23" s="38">
        <v>12</v>
      </c>
      <c r="G23" s="38" t="s">
        <v>52</v>
      </c>
      <c r="H23" s="35">
        <v>2553969155</v>
      </c>
      <c r="I23" s="38" t="s">
        <v>154</v>
      </c>
      <c r="J23" s="34">
        <v>50</v>
      </c>
      <c r="K23" s="34">
        <v>1110061802</v>
      </c>
      <c r="L23" s="40">
        <v>3000</v>
      </c>
      <c r="P23" s="42" t="s">
        <v>198</v>
      </c>
      <c r="Q23" s="38" t="s">
        <v>153</v>
      </c>
      <c r="S23" s="38" t="s">
        <v>73</v>
      </c>
      <c r="T23" s="34">
        <v>830112329</v>
      </c>
      <c r="W23" s="41" t="s">
        <v>120</v>
      </c>
    </row>
    <row r="24" spans="2:23" s="38" customFormat="1">
      <c r="B24" s="42" t="s">
        <v>197</v>
      </c>
      <c r="C24" s="38" t="s">
        <v>122</v>
      </c>
      <c r="D24" s="34" t="s">
        <v>138</v>
      </c>
      <c r="E24" s="42" t="s">
        <v>198</v>
      </c>
      <c r="F24" s="38">
        <v>12</v>
      </c>
      <c r="G24" s="38" t="s">
        <v>52</v>
      </c>
      <c r="H24" s="35">
        <v>2553969155</v>
      </c>
      <c r="I24" s="38" t="s">
        <v>152</v>
      </c>
      <c r="J24" s="34">
        <v>21</v>
      </c>
      <c r="K24" s="34">
        <v>2905900401</v>
      </c>
      <c r="L24" s="40">
        <v>45000</v>
      </c>
      <c r="P24" s="42" t="s">
        <v>198</v>
      </c>
      <c r="Q24" s="38" t="s">
        <v>153</v>
      </c>
      <c r="S24" s="38" t="s">
        <v>73</v>
      </c>
      <c r="T24" s="38" t="s">
        <v>78</v>
      </c>
      <c r="U24" s="38" t="s">
        <v>170</v>
      </c>
      <c r="W24" s="41" t="s">
        <v>120</v>
      </c>
    </row>
    <row r="25" spans="2:23" s="38" customFormat="1">
      <c r="B25" s="42" t="s">
        <v>197</v>
      </c>
      <c r="C25" s="38" t="s">
        <v>122</v>
      </c>
      <c r="D25" s="34" t="s">
        <v>138</v>
      </c>
      <c r="E25" s="42" t="s">
        <v>198</v>
      </c>
      <c r="F25" s="38">
        <v>12</v>
      </c>
      <c r="G25" s="38" t="s">
        <v>52</v>
      </c>
      <c r="H25" s="35">
        <v>2553969155</v>
      </c>
      <c r="I25" s="38" t="s">
        <v>155</v>
      </c>
      <c r="J25" s="34">
        <v>50</v>
      </c>
      <c r="K25" s="34">
        <v>1110061802</v>
      </c>
      <c r="L25" s="40">
        <v>45000</v>
      </c>
      <c r="P25" s="42" t="s">
        <v>198</v>
      </c>
      <c r="Q25" s="38" t="s">
        <v>153</v>
      </c>
      <c r="S25" s="38" t="s">
        <v>73</v>
      </c>
      <c r="T25" s="38" t="s">
        <v>78</v>
      </c>
      <c r="W25" s="41" t="s">
        <v>120</v>
      </c>
    </row>
    <row r="26" spans="2:23" s="38" customFormat="1">
      <c r="B26" s="42" t="s">
        <v>197</v>
      </c>
      <c r="C26" s="38" t="s">
        <v>122</v>
      </c>
      <c r="D26" s="34" t="s">
        <v>138</v>
      </c>
      <c r="E26" s="42" t="s">
        <v>198</v>
      </c>
      <c r="F26" s="38">
        <v>12</v>
      </c>
      <c r="G26" s="38" t="s">
        <v>52</v>
      </c>
      <c r="H26" s="35">
        <v>2553969155</v>
      </c>
      <c r="I26" s="38" t="s">
        <v>167</v>
      </c>
      <c r="J26" s="39" t="s">
        <v>93</v>
      </c>
      <c r="K26" s="34">
        <v>1470901501</v>
      </c>
      <c r="L26" s="40">
        <v>3770</v>
      </c>
      <c r="P26" s="42" t="s">
        <v>198</v>
      </c>
      <c r="Q26" s="38" t="s">
        <v>153</v>
      </c>
      <c r="S26" s="38" t="s">
        <v>73</v>
      </c>
      <c r="T26" s="34" t="s">
        <v>181</v>
      </c>
      <c r="W26" s="41" t="s">
        <v>120</v>
      </c>
    </row>
    <row r="27" spans="2:23" s="38" customFormat="1">
      <c r="B27" s="42" t="s">
        <v>197</v>
      </c>
      <c r="C27" s="38" t="s">
        <v>122</v>
      </c>
      <c r="D27" s="34" t="s">
        <v>138</v>
      </c>
      <c r="E27" s="42" t="s">
        <v>198</v>
      </c>
      <c r="F27" s="38">
        <v>12</v>
      </c>
      <c r="G27" s="38" t="s">
        <v>52</v>
      </c>
      <c r="H27" s="35">
        <v>2553969155</v>
      </c>
      <c r="I27" s="38" t="s">
        <v>168</v>
      </c>
      <c r="J27" s="34">
        <v>50</v>
      </c>
      <c r="K27" s="34">
        <v>1110061802</v>
      </c>
      <c r="L27" s="40">
        <v>3770</v>
      </c>
      <c r="P27" s="42" t="s">
        <v>198</v>
      </c>
      <c r="Q27" s="38" t="s">
        <v>153</v>
      </c>
      <c r="S27" s="38" t="s">
        <v>73</v>
      </c>
      <c r="T27" s="34" t="s">
        <v>181</v>
      </c>
      <c r="W27" s="41" t="s">
        <v>120</v>
      </c>
    </row>
    <row r="28" spans="2:23" s="38" customFormat="1">
      <c r="B28" s="42" t="s">
        <v>197</v>
      </c>
      <c r="C28" s="38" t="s">
        <v>122</v>
      </c>
      <c r="D28" s="34" t="s">
        <v>190</v>
      </c>
      <c r="E28" s="42" t="s">
        <v>198</v>
      </c>
      <c r="F28" s="38">
        <v>12</v>
      </c>
      <c r="G28" s="38" t="s">
        <v>52</v>
      </c>
      <c r="H28" s="35">
        <v>2553969155</v>
      </c>
      <c r="I28" s="38" t="s">
        <v>178</v>
      </c>
      <c r="J28" s="39" t="s">
        <v>93</v>
      </c>
      <c r="K28" s="34"/>
      <c r="L28" s="40">
        <v>2794.5000000000005</v>
      </c>
      <c r="P28" s="42" t="s">
        <v>198</v>
      </c>
      <c r="Q28" s="38" t="s">
        <v>153</v>
      </c>
      <c r="S28" s="38" t="s">
        <v>73</v>
      </c>
      <c r="T28" s="34">
        <v>830112329</v>
      </c>
      <c r="W28" s="41" t="s">
        <v>120</v>
      </c>
    </row>
    <row r="29" spans="2:23" s="38" customFormat="1">
      <c r="B29" s="42" t="s">
        <v>197</v>
      </c>
      <c r="C29" s="38" t="s">
        <v>122</v>
      </c>
      <c r="D29" s="34" t="s">
        <v>190</v>
      </c>
      <c r="E29" s="42" t="s">
        <v>198</v>
      </c>
      <c r="F29" s="38">
        <v>12</v>
      </c>
      <c r="G29" s="38" t="s">
        <v>52</v>
      </c>
      <c r="H29" s="35">
        <v>2553969155</v>
      </c>
      <c r="I29" s="38" t="s">
        <v>179</v>
      </c>
      <c r="J29" s="39" t="s">
        <v>93</v>
      </c>
      <c r="K29" s="34"/>
      <c r="L29" s="40">
        <v>1800.0000000000002</v>
      </c>
      <c r="P29" s="42" t="s">
        <v>198</v>
      </c>
      <c r="Q29" s="38" t="s">
        <v>153</v>
      </c>
      <c r="S29" s="38" t="s">
        <v>73</v>
      </c>
      <c r="T29" s="34" t="s">
        <v>181</v>
      </c>
      <c r="W29" s="41" t="s">
        <v>120</v>
      </c>
    </row>
    <row r="30" spans="2:23" s="38" customFormat="1">
      <c r="B30" s="42" t="s">
        <v>197</v>
      </c>
      <c r="C30" s="38" t="s">
        <v>122</v>
      </c>
      <c r="D30" s="34" t="s">
        <v>190</v>
      </c>
      <c r="E30" s="42" t="s">
        <v>198</v>
      </c>
      <c r="F30" s="38">
        <v>12</v>
      </c>
      <c r="G30" s="38" t="s">
        <v>52</v>
      </c>
      <c r="H30" s="35">
        <v>2553969155</v>
      </c>
      <c r="I30" s="38" t="s">
        <v>182</v>
      </c>
      <c r="J30" s="34">
        <v>11</v>
      </c>
      <c r="K30" s="34"/>
      <c r="L30" s="40">
        <v>5220</v>
      </c>
      <c r="P30" s="42" t="s">
        <v>198</v>
      </c>
      <c r="Q30" s="38" t="s">
        <v>153</v>
      </c>
      <c r="S30" s="38" t="s">
        <v>73</v>
      </c>
      <c r="T30" s="34">
        <v>800082665</v>
      </c>
      <c r="W30" s="41" t="s">
        <v>120</v>
      </c>
    </row>
    <row r="31" spans="2:23" s="38" customFormat="1">
      <c r="B31" s="42" t="s">
        <v>197</v>
      </c>
      <c r="C31" s="38" t="s">
        <v>122</v>
      </c>
      <c r="D31" s="34" t="s">
        <v>190</v>
      </c>
      <c r="E31" s="42" t="s">
        <v>198</v>
      </c>
      <c r="F31" s="38">
        <v>12</v>
      </c>
      <c r="G31" s="38" t="s">
        <v>52</v>
      </c>
      <c r="H31" s="35"/>
      <c r="I31" s="38" t="s">
        <v>183</v>
      </c>
      <c r="J31" s="34">
        <v>40</v>
      </c>
      <c r="K31" s="34" t="s">
        <v>91</v>
      </c>
      <c r="L31" s="40">
        <v>625.50000000000011</v>
      </c>
      <c r="P31" s="42" t="s">
        <v>198</v>
      </c>
      <c r="Q31" s="38" t="s">
        <v>153</v>
      </c>
      <c r="S31" s="38" t="s">
        <v>73</v>
      </c>
      <c r="T31" s="34">
        <v>800082665</v>
      </c>
      <c r="W31" s="41" t="s">
        <v>120</v>
      </c>
    </row>
    <row r="32" spans="2:23" s="38" customFormat="1">
      <c r="B32" s="42" t="s">
        <v>197</v>
      </c>
      <c r="C32" s="38" t="s">
        <v>122</v>
      </c>
      <c r="D32" s="34" t="s">
        <v>190</v>
      </c>
      <c r="E32" s="42" t="s">
        <v>198</v>
      </c>
      <c r="F32" s="38">
        <v>12</v>
      </c>
      <c r="G32" s="38" t="s">
        <v>52</v>
      </c>
      <c r="H32" s="35"/>
      <c r="I32" s="38" t="s">
        <v>184</v>
      </c>
      <c r="J32" s="34">
        <v>40</v>
      </c>
      <c r="K32" s="34">
        <v>5211090303</v>
      </c>
      <c r="L32" s="40">
        <v>2700.0000000000005</v>
      </c>
      <c r="P32" s="42" t="s">
        <v>198</v>
      </c>
      <c r="Q32" s="38" t="s">
        <v>153</v>
      </c>
      <c r="S32" s="38" t="s">
        <v>73</v>
      </c>
      <c r="T32" s="34">
        <v>830112329</v>
      </c>
      <c r="W32" s="41" t="s">
        <v>120</v>
      </c>
    </row>
    <row r="33" spans="2:23" s="38" customFormat="1">
      <c r="B33" s="42" t="s">
        <v>197</v>
      </c>
      <c r="C33" s="38" t="s">
        <v>122</v>
      </c>
      <c r="D33" s="34" t="s">
        <v>190</v>
      </c>
      <c r="E33" s="42" t="s">
        <v>198</v>
      </c>
      <c r="F33" s="38">
        <v>12</v>
      </c>
      <c r="G33" s="38" t="s">
        <v>52</v>
      </c>
      <c r="H33" s="35"/>
      <c r="I33" s="38" t="s">
        <v>185</v>
      </c>
      <c r="J33" s="34">
        <v>21</v>
      </c>
      <c r="K33" s="48">
        <v>2445060102</v>
      </c>
      <c r="L33" s="40">
        <v>432.00000000000006</v>
      </c>
      <c r="P33" s="42" t="s">
        <v>198</v>
      </c>
      <c r="Q33" s="38" t="s">
        <v>153</v>
      </c>
      <c r="S33" s="38" t="s">
        <v>73</v>
      </c>
      <c r="T33" s="34">
        <v>830112329</v>
      </c>
      <c r="W33" s="41" t="s">
        <v>120</v>
      </c>
    </row>
    <row r="34" spans="2:23" s="38" customFormat="1">
      <c r="B34" s="42" t="s">
        <v>197</v>
      </c>
      <c r="C34" s="38" t="s">
        <v>122</v>
      </c>
      <c r="D34" s="34" t="s">
        <v>190</v>
      </c>
      <c r="E34" s="42" t="s">
        <v>198</v>
      </c>
      <c r="F34" s="38">
        <v>12</v>
      </c>
      <c r="G34" s="38" t="s">
        <v>52</v>
      </c>
      <c r="H34" s="35"/>
      <c r="I34" s="38" t="s">
        <v>186</v>
      </c>
      <c r="J34" s="34">
        <v>31</v>
      </c>
      <c r="K34" s="48" t="s">
        <v>187</v>
      </c>
      <c r="L34" s="40">
        <v>297.00000000000006</v>
      </c>
      <c r="P34" s="42" t="s">
        <v>198</v>
      </c>
      <c r="Q34" s="38" t="s">
        <v>153</v>
      </c>
      <c r="S34" s="38" t="s">
        <v>73</v>
      </c>
      <c r="T34" s="34">
        <v>830112329</v>
      </c>
      <c r="W34" s="41" t="s">
        <v>120</v>
      </c>
    </row>
    <row r="35" spans="2:23" s="38" customFormat="1">
      <c r="B35" s="42" t="s">
        <v>197</v>
      </c>
      <c r="C35" s="38" t="s">
        <v>122</v>
      </c>
      <c r="D35" s="34" t="s">
        <v>190</v>
      </c>
      <c r="E35" s="42" t="s">
        <v>198</v>
      </c>
      <c r="F35" s="38">
        <v>12</v>
      </c>
      <c r="G35" s="38" t="s">
        <v>52</v>
      </c>
      <c r="H35" s="35"/>
      <c r="I35" s="38" t="s">
        <v>189</v>
      </c>
      <c r="J35" s="34">
        <v>31</v>
      </c>
      <c r="K35" s="48" t="s">
        <v>188</v>
      </c>
      <c r="L35" s="40">
        <f>+L32*1.5%</f>
        <v>40.500000000000007</v>
      </c>
      <c r="P35" s="42" t="s">
        <v>198</v>
      </c>
      <c r="Q35" s="38" t="s">
        <v>153</v>
      </c>
      <c r="S35" s="38" t="s">
        <v>73</v>
      </c>
      <c r="T35" s="34">
        <v>830112329</v>
      </c>
      <c r="W35" s="41" t="s">
        <v>120</v>
      </c>
    </row>
    <row r="36" spans="2:23" s="38" customFormat="1">
      <c r="B36" s="42" t="s">
        <v>197</v>
      </c>
      <c r="C36" s="38" t="s">
        <v>122</v>
      </c>
      <c r="D36" s="34" t="s">
        <v>190</v>
      </c>
      <c r="E36" s="42" t="s">
        <v>198</v>
      </c>
      <c r="F36" s="38">
        <v>12</v>
      </c>
      <c r="G36" s="38" t="s">
        <v>52</v>
      </c>
      <c r="H36" s="35">
        <v>2553969155</v>
      </c>
      <c r="I36" s="38" t="s">
        <v>191</v>
      </c>
      <c r="J36" s="34">
        <v>31</v>
      </c>
      <c r="K36" s="34"/>
      <c r="L36" s="40">
        <v>2794.5000000000005</v>
      </c>
      <c r="P36" s="42" t="s">
        <v>198</v>
      </c>
      <c r="Q36" s="38" t="s">
        <v>153</v>
      </c>
      <c r="S36" s="38" t="s">
        <v>73</v>
      </c>
      <c r="T36" s="34">
        <v>830112329</v>
      </c>
      <c r="W36" s="41" t="s">
        <v>120</v>
      </c>
    </row>
    <row r="37" spans="2:23">
      <c r="O37" s="18"/>
    </row>
    <row r="38" spans="2:23">
      <c r="O38" s="18"/>
    </row>
    <row r="39" spans="2:23">
      <c r="C39" s="41" t="s">
        <v>201</v>
      </c>
      <c r="O39" s="18"/>
    </row>
    <row r="40" spans="2:23">
      <c r="O40" s="18"/>
    </row>
    <row r="41" spans="2:23">
      <c r="O41" s="18"/>
    </row>
    <row r="42" spans="2:23">
      <c r="O42" s="18"/>
    </row>
    <row r="43" spans="2:23">
      <c r="O43" s="18"/>
    </row>
    <row r="44" spans="2:23">
      <c r="O44" s="18"/>
    </row>
    <row r="45" spans="2:23">
      <c r="O45" s="18"/>
    </row>
    <row r="46" spans="2:23">
      <c r="O46" s="18"/>
    </row>
  </sheetData>
  <autoFilter ref="A8:X36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2"/>
  <sheetViews>
    <sheetView topLeftCell="A7" workbookViewId="0">
      <selection activeCell="I16" sqref="I16"/>
    </sheetView>
  </sheetViews>
  <sheetFormatPr baseColWidth="10" defaultRowHeight="15"/>
  <cols>
    <col min="9" max="9" width="29.28515625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H9" s="44"/>
      <c r="I9" s="38" t="s">
        <v>156</v>
      </c>
      <c r="J9" s="38">
        <v>50</v>
      </c>
      <c r="K9" s="38">
        <v>4110020101</v>
      </c>
      <c r="L9" s="38">
        <v>6450</v>
      </c>
      <c r="O9" s="34">
        <v>201115</v>
      </c>
      <c r="P9" s="42" t="s">
        <v>198</v>
      </c>
      <c r="Q9" s="38" t="s">
        <v>163</v>
      </c>
      <c r="S9" s="38" t="s">
        <v>73</v>
      </c>
      <c r="T9" s="38" t="s">
        <v>136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H10" s="44"/>
      <c r="I10" s="38" t="s">
        <v>157</v>
      </c>
      <c r="J10" s="38">
        <v>50</v>
      </c>
      <c r="K10" s="38">
        <v>4110020101</v>
      </c>
      <c r="L10" s="38">
        <v>1050</v>
      </c>
      <c r="O10" s="34">
        <v>201135</v>
      </c>
      <c r="P10" s="42" t="s">
        <v>198</v>
      </c>
      <c r="Q10" s="38" t="s">
        <v>163</v>
      </c>
      <c r="S10" s="38" t="s">
        <v>73</v>
      </c>
      <c r="T10" s="38" t="s">
        <v>136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H11" s="35">
        <v>2555254051</v>
      </c>
      <c r="I11" s="38" t="s">
        <v>162</v>
      </c>
      <c r="J11" s="38">
        <v>40</v>
      </c>
      <c r="K11" s="38">
        <v>1110061701</v>
      </c>
      <c r="L11" s="38">
        <v>100000</v>
      </c>
      <c r="O11" s="34"/>
      <c r="P11" s="42" t="s">
        <v>198</v>
      </c>
      <c r="Q11" s="38" t="s">
        <v>163</v>
      </c>
      <c r="S11" s="38" t="s">
        <v>73</v>
      </c>
      <c r="T11" s="38" t="s">
        <v>136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H12" s="44"/>
      <c r="I12" s="38" t="s">
        <v>158</v>
      </c>
      <c r="J12" s="38">
        <v>40</v>
      </c>
      <c r="K12" s="38">
        <v>5211090301</v>
      </c>
      <c r="L12" s="38">
        <v>6450</v>
      </c>
      <c r="O12" s="38" t="s">
        <v>121</v>
      </c>
      <c r="P12" s="42" t="s">
        <v>198</v>
      </c>
      <c r="Q12" s="38" t="s">
        <v>163</v>
      </c>
      <c r="S12" s="38" t="s">
        <v>73</v>
      </c>
      <c r="T12" s="34">
        <v>830128096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5">
        <v>2555254051</v>
      </c>
      <c r="I13" s="38" t="s">
        <v>159</v>
      </c>
      <c r="J13" s="38">
        <v>31</v>
      </c>
      <c r="K13" s="38">
        <v>2425900501</v>
      </c>
      <c r="L13" s="38">
        <v>6450</v>
      </c>
      <c r="P13" s="42" t="s">
        <v>198</v>
      </c>
      <c r="Q13" s="38" t="s">
        <v>163</v>
      </c>
      <c r="S13" s="38" t="s">
        <v>73</v>
      </c>
      <c r="T13" s="34">
        <v>830128096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35">
        <v>2555254051</v>
      </c>
      <c r="I14" s="38" t="s">
        <v>134</v>
      </c>
      <c r="J14" s="38">
        <v>31</v>
      </c>
      <c r="K14" s="38" t="s">
        <v>133</v>
      </c>
      <c r="L14" s="38">
        <v>90000</v>
      </c>
      <c r="P14" s="42" t="s">
        <v>198</v>
      </c>
      <c r="Q14" s="38" t="s">
        <v>163</v>
      </c>
      <c r="S14" s="38" t="s">
        <v>73</v>
      </c>
      <c r="T14" s="38" t="s">
        <v>136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44"/>
      <c r="I15" s="38" t="s">
        <v>165</v>
      </c>
      <c r="J15" s="38">
        <v>50</v>
      </c>
      <c r="K15" s="38">
        <v>4110020101</v>
      </c>
      <c r="L15" s="38">
        <v>2500</v>
      </c>
      <c r="O15" s="34">
        <v>201135</v>
      </c>
      <c r="P15" s="42" t="s">
        <v>198</v>
      </c>
      <c r="Q15" s="38" t="s">
        <v>163</v>
      </c>
      <c r="S15" s="38" t="s">
        <v>73</v>
      </c>
      <c r="T15" s="38" t="s">
        <v>136</v>
      </c>
      <c r="W15" s="41" t="s">
        <v>120</v>
      </c>
    </row>
    <row r="16" spans="1:24" s="38" customFormat="1">
      <c r="H16" s="44"/>
      <c r="O16" s="34"/>
    </row>
    <row r="17" spans="15:15" s="38" customFormat="1"/>
    <row r="18" spans="15:15" s="38" customFormat="1"/>
    <row r="19" spans="15:15" s="38" customFormat="1"/>
    <row r="20" spans="15:15" s="38" customFormat="1"/>
    <row r="21" spans="15:15" s="38" customFormat="1"/>
    <row r="22" spans="15:15" s="38" customFormat="1"/>
    <row r="23" spans="15:15">
      <c r="O23" s="19"/>
    </row>
    <row r="24" spans="15:15">
      <c r="O24" s="19"/>
    </row>
    <row r="25" spans="15:15">
      <c r="O25" s="19"/>
    </row>
    <row r="26" spans="15:15">
      <c r="O26" s="19"/>
    </row>
    <row r="27" spans="15:15">
      <c r="O27" s="19"/>
    </row>
    <row r="28" spans="15:15">
      <c r="O28" s="19"/>
    </row>
    <row r="29" spans="15:15">
      <c r="O29" s="19"/>
    </row>
    <row r="30" spans="15:15">
      <c r="O30" s="19"/>
    </row>
    <row r="31" spans="15:15">
      <c r="O31" s="19"/>
    </row>
    <row r="32" spans="15:15">
      <c r="O32" s="19"/>
    </row>
    <row r="33" spans="15:15">
      <c r="O33" s="19"/>
    </row>
    <row r="34" spans="15:15">
      <c r="O34" s="19"/>
    </row>
    <row r="35" spans="15:15">
      <c r="O35" s="19"/>
    </row>
    <row r="36" spans="15:15">
      <c r="O36" s="19"/>
    </row>
    <row r="37" spans="15:15">
      <c r="O37" s="19"/>
    </row>
    <row r="38" spans="15:15">
      <c r="O38" s="19"/>
    </row>
    <row r="39" spans="15:15">
      <c r="O39" s="19"/>
    </row>
    <row r="40" spans="15:15">
      <c r="O40" s="19"/>
    </row>
    <row r="41" spans="15:15">
      <c r="O41" s="19"/>
    </row>
    <row r="42" spans="15:15">
      <c r="O42" s="19"/>
    </row>
  </sheetData>
  <autoFilter ref="A8:X15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topLeftCell="A4" workbookViewId="0">
      <selection activeCell="A8" sqref="A8:XFD32"/>
    </sheetView>
  </sheetViews>
  <sheetFormatPr baseColWidth="10" defaultRowHeight="15"/>
  <cols>
    <col min="1" max="1" width="15.85546875" customWidth="1"/>
    <col min="9" max="9" width="22.140625" customWidth="1"/>
    <col min="14" max="14" width="18.7109375" customWidth="1"/>
    <col min="20" max="23" width="11.42578125" style="16"/>
    <col min="24" max="24" width="19" customWidth="1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 ht="11.25" customHeight="1">
      <c r="C8" s="38" t="s">
        <v>122</v>
      </c>
      <c r="D8" s="34" t="s">
        <v>138</v>
      </c>
      <c r="G8" s="38" t="s">
        <v>52</v>
      </c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H9" s="35">
        <v>2555254051</v>
      </c>
      <c r="I9" s="38" t="s">
        <v>159</v>
      </c>
      <c r="J9" s="34">
        <v>40</v>
      </c>
      <c r="K9" s="34">
        <v>2425900501</v>
      </c>
      <c r="L9" s="38">
        <v>6450</v>
      </c>
      <c r="P9" s="42" t="s">
        <v>198</v>
      </c>
      <c r="Q9" s="38" t="s">
        <v>164</v>
      </c>
      <c r="S9" s="38" t="s">
        <v>73</v>
      </c>
      <c r="T9" s="34">
        <v>830128096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H10" s="35">
        <v>2555254051</v>
      </c>
      <c r="I10" s="38" t="s">
        <v>89</v>
      </c>
      <c r="J10" s="34">
        <v>50</v>
      </c>
      <c r="K10" s="34">
        <v>1110061702</v>
      </c>
      <c r="L10" s="38">
        <v>6450</v>
      </c>
      <c r="P10" s="42" t="s">
        <v>198</v>
      </c>
      <c r="Q10" s="38" t="s">
        <v>164</v>
      </c>
      <c r="S10" s="38" t="s">
        <v>73</v>
      </c>
      <c r="T10" s="34">
        <v>830128096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H11" s="35">
        <v>2555254051</v>
      </c>
      <c r="I11" s="38" t="s">
        <v>160</v>
      </c>
      <c r="J11" s="39" t="s">
        <v>93</v>
      </c>
      <c r="K11" s="34">
        <v>1470901501</v>
      </c>
      <c r="L11" s="38">
        <v>2500</v>
      </c>
      <c r="P11" s="42" t="s">
        <v>198</v>
      </c>
      <c r="Q11" s="38" t="s">
        <v>164</v>
      </c>
      <c r="S11" s="38" t="s">
        <v>73</v>
      </c>
      <c r="T11" s="34">
        <v>830128096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H12" s="35">
        <v>2555254051</v>
      </c>
      <c r="I12" s="38" t="s">
        <v>161</v>
      </c>
      <c r="J12" s="34">
        <v>50</v>
      </c>
      <c r="K12" s="34">
        <v>1110061702</v>
      </c>
      <c r="L12" s="38">
        <v>2500</v>
      </c>
      <c r="P12" s="42" t="s">
        <v>198</v>
      </c>
      <c r="Q12" s="38" t="s">
        <v>164</v>
      </c>
      <c r="S12" s="38" t="s">
        <v>73</v>
      </c>
      <c r="T12" s="34">
        <v>830128096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5">
        <v>2555254051</v>
      </c>
      <c r="I13" s="38" t="s">
        <v>90</v>
      </c>
      <c r="J13" s="34">
        <v>40</v>
      </c>
      <c r="K13" s="38" t="s">
        <v>91</v>
      </c>
      <c r="L13" s="38">
        <v>1050</v>
      </c>
      <c r="P13" s="42" t="s">
        <v>198</v>
      </c>
      <c r="Q13" s="38" t="s">
        <v>164</v>
      </c>
      <c r="S13" s="38" t="s">
        <v>73</v>
      </c>
      <c r="T13" s="34">
        <v>800082665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35">
        <v>2555254051</v>
      </c>
      <c r="I14" s="38" t="s">
        <v>90</v>
      </c>
      <c r="J14" s="34">
        <v>50</v>
      </c>
      <c r="K14" s="34">
        <v>1110061702</v>
      </c>
      <c r="L14" s="38">
        <v>1050</v>
      </c>
      <c r="P14" s="42" t="s">
        <v>198</v>
      </c>
      <c r="Q14" s="38" t="s">
        <v>164</v>
      </c>
      <c r="S14" s="38" t="s">
        <v>73</v>
      </c>
      <c r="T14" s="34">
        <v>800082665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35">
        <v>2555254051</v>
      </c>
      <c r="I15" s="38" t="s">
        <v>134</v>
      </c>
      <c r="J15" s="34">
        <v>21</v>
      </c>
      <c r="K15" s="38" t="s">
        <v>133</v>
      </c>
      <c r="L15" s="38">
        <v>90000</v>
      </c>
      <c r="P15" s="42" t="s">
        <v>198</v>
      </c>
      <c r="Q15" s="38" t="s">
        <v>164</v>
      </c>
      <c r="S15" s="38" t="s">
        <v>73</v>
      </c>
      <c r="T15" s="38" t="s">
        <v>136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5">
        <v>2555254051</v>
      </c>
      <c r="I16" s="38" t="s">
        <v>149</v>
      </c>
      <c r="J16" s="34">
        <v>50</v>
      </c>
      <c r="K16" s="34">
        <v>1110061702</v>
      </c>
      <c r="L16" s="38">
        <v>90000</v>
      </c>
      <c r="P16" s="42" t="s">
        <v>198</v>
      </c>
      <c r="Q16" s="38" t="s">
        <v>164</v>
      </c>
      <c r="S16" s="38" t="s">
        <v>73</v>
      </c>
      <c r="T16" s="38" t="s">
        <v>136</v>
      </c>
      <c r="W16" s="41" t="s">
        <v>120</v>
      </c>
    </row>
    <row r="17" s="38" customFormat="1"/>
    <row r="18" s="38" customFormat="1"/>
    <row r="19" s="38" customFormat="1"/>
    <row r="20" s="38" customFormat="1"/>
    <row r="21" s="38" customFormat="1"/>
    <row r="22" s="38" customFormat="1"/>
    <row r="23" s="38" customFormat="1"/>
    <row r="24" s="38" customFormat="1"/>
    <row r="25" s="38" customFormat="1"/>
    <row r="26" s="38" customFormat="1"/>
    <row r="27" s="38" customFormat="1"/>
    <row r="28" s="38" customFormat="1"/>
    <row r="29" s="38" customFormat="1"/>
    <row r="30" s="38" customFormat="1"/>
    <row r="31" s="38" customFormat="1"/>
    <row r="32" s="38" customFormat="1"/>
    <row r="33" spans="15:15">
      <c r="O33" s="19"/>
    </row>
    <row r="34" spans="15:15">
      <c r="O34" s="19"/>
    </row>
    <row r="35" spans="15:15">
      <c r="O35" s="19"/>
    </row>
    <row r="36" spans="15:15">
      <c r="O36" s="19"/>
    </row>
    <row r="37" spans="15:15">
      <c r="O37" s="19"/>
    </row>
    <row r="38" spans="15:15">
      <c r="O38" s="19"/>
    </row>
    <row r="39" spans="15:15">
      <c r="O39" s="19"/>
    </row>
    <row r="40" spans="15:15">
      <c r="O40" s="19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Y48"/>
  <sheetViews>
    <sheetView topLeftCell="A10" workbookViewId="0">
      <selection activeCell="K17" sqref="K17"/>
    </sheetView>
  </sheetViews>
  <sheetFormatPr baseColWidth="10" defaultRowHeight="15"/>
  <cols>
    <col min="9" max="9" width="27.28515625" customWidth="1"/>
    <col min="12" max="12" width="13" bestFit="1" customWidth="1"/>
    <col min="14" max="14" width="18.7109375" customWidth="1"/>
    <col min="15" max="15" width="11.42578125" style="33"/>
    <col min="20" max="23" width="11.42578125" style="16"/>
  </cols>
  <sheetData>
    <row r="1" spans="1:25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5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5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5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5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5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5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200</v>
      </c>
      <c r="K7" s="8" t="s">
        <v>69</v>
      </c>
      <c r="L7" s="8" t="s">
        <v>70</v>
      </c>
      <c r="M7" s="9" t="s">
        <v>71</v>
      </c>
      <c r="N7" s="8"/>
      <c r="O7" s="32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  <c r="Y7" s="16"/>
    </row>
    <row r="8" spans="1:25" s="38" customFormat="1">
      <c r="C8" s="38" t="s">
        <v>122</v>
      </c>
      <c r="D8" s="34" t="s">
        <v>138</v>
      </c>
      <c r="G8" s="38" t="s">
        <v>52</v>
      </c>
      <c r="O8" s="45"/>
      <c r="S8" s="38" t="s">
        <v>73</v>
      </c>
      <c r="W8" s="41" t="s">
        <v>120</v>
      </c>
    </row>
    <row r="9" spans="1:25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I9" s="38" t="s">
        <v>99</v>
      </c>
      <c r="J9" s="38">
        <v>50</v>
      </c>
      <c r="K9" s="38">
        <v>4110020101</v>
      </c>
      <c r="L9" s="40">
        <v>3250</v>
      </c>
      <c r="O9" s="45" t="s">
        <v>95</v>
      </c>
      <c r="P9" s="42" t="s">
        <v>198</v>
      </c>
      <c r="Q9" s="38" t="s">
        <v>151</v>
      </c>
      <c r="S9" s="38" t="s">
        <v>73</v>
      </c>
      <c r="T9" s="34">
        <v>800099250</v>
      </c>
      <c r="W9" s="41" t="s">
        <v>120</v>
      </c>
    </row>
    <row r="10" spans="1:25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I10" s="38" t="s">
        <v>100</v>
      </c>
      <c r="J10" s="38">
        <v>50</v>
      </c>
      <c r="K10" s="38">
        <v>4110020101</v>
      </c>
      <c r="L10" s="40">
        <v>250</v>
      </c>
      <c r="O10" s="45" t="s">
        <v>96</v>
      </c>
      <c r="P10" s="42" t="s">
        <v>198</v>
      </c>
      <c r="Q10" s="38" t="s">
        <v>151</v>
      </c>
      <c r="S10" s="38" t="s">
        <v>73</v>
      </c>
      <c r="T10" s="34">
        <v>800099250</v>
      </c>
      <c r="W10" s="41" t="s">
        <v>120</v>
      </c>
    </row>
    <row r="11" spans="1:25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H11" s="44"/>
      <c r="I11" s="38" t="s">
        <v>101</v>
      </c>
      <c r="J11" s="38">
        <v>50</v>
      </c>
      <c r="K11" s="38">
        <v>4110020101</v>
      </c>
      <c r="L11" s="40">
        <v>3250</v>
      </c>
      <c r="O11" s="45" t="s">
        <v>97</v>
      </c>
      <c r="P11" s="42" t="s">
        <v>198</v>
      </c>
      <c r="Q11" s="38" t="s">
        <v>151</v>
      </c>
      <c r="S11" s="38" t="s">
        <v>73</v>
      </c>
      <c r="T11" s="34">
        <v>800099250</v>
      </c>
      <c r="W11" s="41" t="s">
        <v>120</v>
      </c>
    </row>
    <row r="12" spans="1:25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H12" s="44"/>
      <c r="I12" s="38" t="s">
        <v>102</v>
      </c>
      <c r="J12" s="38">
        <v>50</v>
      </c>
      <c r="K12" s="38">
        <v>4110020101</v>
      </c>
      <c r="L12" s="40">
        <v>250</v>
      </c>
      <c r="O12" s="45" t="s">
        <v>98</v>
      </c>
      <c r="P12" s="42" t="s">
        <v>198</v>
      </c>
      <c r="Q12" s="38" t="s">
        <v>151</v>
      </c>
      <c r="S12" s="38" t="s">
        <v>73</v>
      </c>
      <c r="T12" s="34">
        <v>800099250</v>
      </c>
      <c r="W12" s="41" t="s">
        <v>120</v>
      </c>
    </row>
    <row r="13" spans="1:25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5">
        <v>2570940117</v>
      </c>
      <c r="I13" s="38" t="s">
        <v>150</v>
      </c>
      <c r="J13" s="38">
        <v>40</v>
      </c>
      <c r="K13" s="38">
        <v>1110061801</v>
      </c>
      <c r="L13" s="40">
        <v>100000</v>
      </c>
      <c r="O13" s="45"/>
      <c r="P13" s="42" t="s">
        <v>198</v>
      </c>
      <c r="Q13" s="38" t="s">
        <v>151</v>
      </c>
      <c r="S13" s="38" t="s">
        <v>73</v>
      </c>
      <c r="T13" s="34">
        <v>800099250</v>
      </c>
      <c r="W13" s="41" t="s">
        <v>120</v>
      </c>
    </row>
    <row r="14" spans="1:25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44"/>
      <c r="I14" s="38" t="s">
        <v>103</v>
      </c>
      <c r="J14" s="38">
        <v>40</v>
      </c>
      <c r="K14" s="38">
        <v>5211090301</v>
      </c>
      <c r="L14" s="40">
        <v>3250</v>
      </c>
      <c r="O14" s="45" t="s">
        <v>121</v>
      </c>
      <c r="P14" s="42" t="s">
        <v>198</v>
      </c>
      <c r="Q14" s="38" t="s">
        <v>151</v>
      </c>
      <c r="S14" s="38" t="s">
        <v>73</v>
      </c>
      <c r="T14" s="34">
        <v>811036792</v>
      </c>
      <c r="W14" s="41" t="s">
        <v>120</v>
      </c>
    </row>
    <row r="15" spans="1:25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44"/>
      <c r="I15" s="38" t="s">
        <v>140</v>
      </c>
      <c r="J15" s="38">
        <v>40</v>
      </c>
      <c r="K15" s="38">
        <v>5211090401</v>
      </c>
      <c r="L15" s="40">
        <v>250</v>
      </c>
      <c r="O15" s="45" t="s">
        <v>121</v>
      </c>
      <c r="P15" s="42" t="s">
        <v>198</v>
      </c>
      <c r="Q15" s="38" t="s">
        <v>151</v>
      </c>
      <c r="S15" s="38" t="s">
        <v>73</v>
      </c>
      <c r="T15" s="34">
        <v>811036792</v>
      </c>
      <c r="W15" s="41" t="s">
        <v>120</v>
      </c>
    </row>
    <row r="16" spans="1:25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44"/>
      <c r="I16" s="38" t="s">
        <v>124</v>
      </c>
      <c r="J16" s="38">
        <v>40</v>
      </c>
      <c r="K16" s="38">
        <v>5211090303</v>
      </c>
      <c r="L16" s="40">
        <v>3000</v>
      </c>
      <c r="O16" s="45" t="s">
        <v>121</v>
      </c>
      <c r="P16" s="42" t="s">
        <v>198</v>
      </c>
      <c r="Q16" s="38" t="s">
        <v>151</v>
      </c>
      <c r="S16" s="38" t="s">
        <v>73</v>
      </c>
      <c r="T16" s="34">
        <v>830112329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5">
        <v>2570940117</v>
      </c>
      <c r="I17" s="38" t="s">
        <v>124</v>
      </c>
      <c r="J17" s="38">
        <v>31</v>
      </c>
      <c r="K17" s="38">
        <v>2425900501</v>
      </c>
      <c r="L17" s="40">
        <v>3000</v>
      </c>
      <c r="O17" s="45"/>
      <c r="P17" s="42" t="s">
        <v>198</v>
      </c>
      <c r="Q17" s="38" t="s">
        <v>151</v>
      </c>
      <c r="S17" s="38" t="s">
        <v>73</v>
      </c>
      <c r="T17" s="34">
        <v>830112329</v>
      </c>
      <c r="W17" s="41" t="s">
        <v>120</v>
      </c>
    </row>
    <row r="18" spans="2:23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5">
        <v>2570940117</v>
      </c>
      <c r="I18" s="38" t="s">
        <v>103</v>
      </c>
      <c r="J18" s="38">
        <v>31</v>
      </c>
      <c r="K18" s="38">
        <v>2425900501</v>
      </c>
      <c r="L18" s="40">
        <v>3250</v>
      </c>
      <c r="O18" s="45"/>
      <c r="P18" s="42" t="s">
        <v>198</v>
      </c>
      <c r="Q18" s="38" t="s">
        <v>151</v>
      </c>
      <c r="S18" s="38" t="s">
        <v>73</v>
      </c>
      <c r="T18" s="34">
        <v>811036792</v>
      </c>
      <c r="W18" s="41" t="s">
        <v>120</v>
      </c>
    </row>
    <row r="19" spans="2:23" s="38" customFormat="1">
      <c r="B19" s="42" t="s">
        <v>197</v>
      </c>
      <c r="C19" s="38" t="s">
        <v>122</v>
      </c>
      <c r="D19" s="34" t="s">
        <v>138</v>
      </c>
      <c r="E19" s="42" t="s">
        <v>198</v>
      </c>
      <c r="F19" s="38">
        <v>12</v>
      </c>
      <c r="G19" s="38" t="s">
        <v>52</v>
      </c>
      <c r="H19" s="35">
        <v>2570940117</v>
      </c>
      <c r="I19" s="38" t="s">
        <v>140</v>
      </c>
      <c r="J19" s="38">
        <v>31</v>
      </c>
      <c r="K19" s="38">
        <v>2425900501</v>
      </c>
      <c r="L19" s="40">
        <v>250</v>
      </c>
      <c r="O19" s="45"/>
      <c r="P19" s="42" t="s">
        <v>198</v>
      </c>
      <c r="Q19" s="38" t="s">
        <v>151</v>
      </c>
      <c r="S19" s="38" t="s">
        <v>73</v>
      </c>
      <c r="T19" s="34">
        <v>811036792</v>
      </c>
      <c r="U19" s="38" t="s">
        <v>171</v>
      </c>
      <c r="W19" s="41" t="s">
        <v>120</v>
      </c>
    </row>
    <row r="20" spans="2:23" s="38" customFormat="1">
      <c r="B20" s="42" t="s">
        <v>197</v>
      </c>
      <c r="C20" s="38" t="s">
        <v>122</v>
      </c>
      <c r="D20" s="34" t="s">
        <v>138</v>
      </c>
      <c r="E20" s="42" t="s">
        <v>198</v>
      </c>
      <c r="F20" s="38">
        <v>12</v>
      </c>
      <c r="G20" s="38" t="s">
        <v>52</v>
      </c>
      <c r="H20" s="44"/>
      <c r="I20" s="38" t="s">
        <v>124</v>
      </c>
      <c r="J20" s="38">
        <v>50</v>
      </c>
      <c r="K20" s="38">
        <v>4110020101</v>
      </c>
      <c r="L20" s="40">
        <v>3000</v>
      </c>
      <c r="O20" s="45">
        <v>201213</v>
      </c>
      <c r="P20" s="42" t="s">
        <v>198</v>
      </c>
      <c r="Q20" s="38" t="s">
        <v>151</v>
      </c>
      <c r="S20" s="38" t="s">
        <v>73</v>
      </c>
      <c r="T20" s="34">
        <v>830112329</v>
      </c>
      <c r="W20" s="41" t="s">
        <v>120</v>
      </c>
    </row>
    <row r="21" spans="2:23" s="38" customFormat="1">
      <c r="B21" s="42" t="s">
        <v>197</v>
      </c>
      <c r="C21" s="38" t="s">
        <v>122</v>
      </c>
      <c r="D21" s="34" t="s">
        <v>138</v>
      </c>
      <c r="E21" s="42" t="s">
        <v>198</v>
      </c>
      <c r="F21" s="38">
        <v>12</v>
      </c>
      <c r="G21" s="38" t="s">
        <v>52</v>
      </c>
      <c r="H21" s="35">
        <v>2570940117</v>
      </c>
      <c r="I21" s="38" t="s">
        <v>111</v>
      </c>
      <c r="J21" s="38">
        <v>31</v>
      </c>
      <c r="K21" s="38">
        <v>2905900501</v>
      </c>
      <c r="L21" s="40">
        <v>39780</v>
      </c>
      <c r="O21" s="45"/>
      <c r="P21" s="42" t="s">
        <v>198</v>
      </c>
      <c r="Q21" s="38" t="s">
        <v>151</v>
      </c>
      <c r="S21" s="38" t="s">
        <v>73</v>
      </c>
      <c r="T21" s="34" t="s">
        <v>106</v>
      </c>
      <c r="W21" s="41" t="s">
        <v>120</v>
      </c>
    </row>
    <row r="22" spans="2:23" s="38" customFormat="1">
      <c r="B22" s="42" t="s">
        <v>197</v>
      </c>
      <c r="C22" s="38" t="s">
        <v>122</v>
      </c>
      <c r="D22" s="34" t="s">
        <v>138</v>
      </c>
      <c r="E22" s="42" t="s">
        <v>198</v>
      </c>
      <c r="F22" s="38">
        <v>12</v>
      </c>
      <c r="G22" s="38" t="s">
        <v>52</v>
      </c>
      <c r="H22" s="35">
        <v>2570940117</v>
      </c>
      <c r="I22" s="38" t="s">
        <v>107</v>
      </c>
      <c r="J22" s="46">
        <v>31</v>
      </c>
      <c r="K22" s="38">
        <v>2425900501</v>
      </c>
      <c r="L22" s="40">
        <v>2700.0000000000005</v>
      </c>
      <c r="O22" s="45"/>
      <c r="P22" s="42" t="s">
        <v>198</v>
      </c>
      <c r="Q22" s="38" t="s">
        <v>151</v>
      </c>
      <c r="S22" s="38" t="s">
        <v>73</v>
      </c>
      <c r="T22" s="34">
        <v>830112329</v>
      </c>
      <c r="U22" s="38" t="s">
        <v>172</v>
      </c>
      <c r="W22" s="41" t="s">
        <v>120</v>
      </c>
    </row>
    <row r="23" spans="2:23" s="38" customFormat="1">
      <c r="B23" s="42" t="s">
        <v>197</v>
      </c>
      <c r="C23" s="38" t="s">
        <v>122</v>
      </c>
      <c r="D23" s="34" t="s">
        <v>138</v>
      </c>
      <c r="E23" s="42" t="s">
        <v>198</v>
      </c>
      <c r="F23" s="38">
        <v>12</v>
      </c>
      <c r="G23" s="38" t="s">
        <v>52</v>
      </c>
      <c r="H23" s="35">
        <v>2570940117</v>
      </c>
      <c r="I23" s="38" t="s">
        <v>108</v>
      </c>
      <c r="J23" s="46">
        <v>31</v>
      </c>
      <c r="K23" s="38">
        <v>2425900501</v>
      </c>
      <c r="L23" s="40">
        <v>432.00000000000006</v>
      </c>
      <c r="O23" s="45"/>
      <c r="P23" s="42" t="s">
        <v>198</v>
      </c>
      <c r="Q23" s="38" t="s">
        <v>151</v>
      </c>
      <c r="S23" s="38" t="s">
        <v>73</v>
      </c>
      <c r="T23" s="34">
        <v>830112329</v>
      </c>
      <c r="U23" s="38" t="s">
        <v>173</v>
      </c>
      <c r="W23" s="41" t="s">
        <v>120</v>
      </c>
    </row>
    <row r="24" spans="2:23" s="38" customFormat="1">
      <c r="B24" s="42" t="s">
        <v>197</v>
      </c>
      <c r="C24" s="38" t="s">
        <v>122</v>
      </c>
      <c r="D24" s="34" t="s">
        <v>138</v>
      </c>
      <c r="E24" s="42" t="s">
        <v>198</v>
      </c>
      <c r="F24" s="38">
        <v>12</v>
      </c>
      <c r="G24" s="38" t="s">
        <v>52</v>
      </c>
      <c r="H24" s="35">
        <v>2570940117</v>
      </c>
      <c r="I24" s="38" t="s">
        <v>109</v>
      </c>
      <c r="J24" s="46">
        <v>31</v>
      </c>
      <c r="K24" s="38">
        <v>2425900501</v>
      </c>
      <c r="L24" s="40">
        <v>1800.0000000000002</v>
      </c>
      <c r="O24" s="45"/>
      <c r="P24" s="42" t="s">
        <v>198</v>
      </c>
      <c r="Q24" s="38" t="s">
        <v>151</v>
      </c>
      <c r="S24" s="38" t="s">
        <v>73</v>
      </c>
      <c r="T24" s="34">
        <v>800082665</v>
      </c>
      <c r="W24" s="41" t="s">
        <v>120</v>
      </c>
    </row>
    <row r="25" spans="2:23" s="38" customFormat="1">
      <c r="B25" s="42" t="s">
        <v>197</v>
      </c>
      <c r="C25" s="38" t="s">
        <v>122</v>
      </c>
      <c r="D25" s="34" t="s">
        <v>138</v>
      </c>
      <c r="E25" s="42" t="s">
        <v>198</v>
      </c>
      <c r="F25" s="38">
        <v>12</v>
      </c>
      <c r="G25" s="38" t="s">
        <v>52</v>
      </c>
      <c r="H25" s="35">
        <v>2570940117</v>
      </c>
      <c r="I25" s="38" t="s">
        <v>110</v>
      </c>
      <c r="J25" s="46">
        <v>31</v>
      </c>
      <c r="K25" s="38">
        <v>2425900501</v>
      </c>
      <c r="L25" s="40">
        <v>288.00000000000006</v>
      </c>
      <c r="O25" s="45"/>
      <c r="P25" s="42" t="s">
        <v>198</v>
      </c>
      <c r="Q25" s="38" t="s">
        <v>151</v>
      </c>
      <c r="S25" s="38" t="s">
        <v>73</v>
      </c>
      <c r="T25" s="34">
        <v>800082665</v>
      </c>
      <c r="U25" s="38" t="s">
        <v>174</v>
      </c>
      <c r="W25" s="41" t="s">
        <v>120</v>
      </c>
    </row>
    <row r="26" spans="2:23" s="38" customFormat="1">
      <c r="B26" s="42" t="s">
        <v>197</v>
      </c>
      <c r="C26" s="38" t="s">
        <v>122</v>
      </c>
      <c r="D26" s="34" t="s">
        <v>138</v>
      </c>
      <c r="E26" s="42" t="s">
        <v>198</v>
      </c>
      <c r="F26" s="38">
        <v>12</v>
      </c>
      <c r="G26" s="38" t="s">
        <v>52</v>
      </c>
      <c r="H26" s="35">
        <v>2570940117</v>
      </c>
      <c r="I26" s="38" t="s">
        <v>152</v>
      </c>
      <c r="J26" s="38">
        <v>31</v>
      </c>
      <c r="K26" s="38">
        <v>2905900401</v>
      </c>
      <c r="L26" s="40">
        <v>22960</v>
      </c>
      <c r="O26" s="45"/>
      <c r="P26" s="42" t="s">
        <v>198</v>
      </c>
      <c r="Q26" s="38" t="s">
        <v>151</v>
      </c>
      <c r="S26" s="38" t="s">
        <v>73</v>
      </c>
      <c r="T26" s="34">
        <v>800099250</v>
      </c>
      <c r="U26" s="38" t="s">
        <v>170</v>
      </c>
      <c r="W26" s="41" t="s">
        <v>120</v>
      </c>
    </row>
    <row r="27" spans="2:23" s="38" customFormat="1">
      <c r="B27" s="42" t="s">
        <v>197</v>
      </c>
      <c r="C27" s="38" t="s">
        <v>122</v>
      </c>
      <c r="D27" s="34" t="s">
        <v>138</v>
      </c>
      <c r="E27" s="42" t="s">
        <v>198</v>
      </c>
      <c r="F27" s="38">
        <v>12</v>
      </c>
      <c r="G27" s="38" t="s">
        <v>52</v>
      </c>
      <c r="H27" s="35">
        <v>2570940117</v>
      </c>
      <c r="I27" s="38" t="s">
        <v>143</v>
      </c>
      <c r="J27" s="38">
        <v>31</v>
      </c>
      <c r="K27" s="47">
        <v>2425900501</v>
      </c>
      <c r="L27" s="40">
        <v>9975</v>
      </c>
      <c r="O27" s="45"/>
      <c r="P27" s="42" t="s">
        <v>198</v>
      </c>
      <c r="Q27" s="38" t="s">
        <v>151</v>
      </c>
      <c r="S27" s="38" t="s">
        <v>73</v>
      </c>
      <c r="T27" s="34">
        <v>811036792</v>
      </c>
      <c r="U27" s="38" t="s">
        <v>176</v>
      </c>
      <c r="W27" s="41" t="s">
        <v>120</v>
      </c>
    </row>
    <row r="28" spans="2:23" s="38" customFormat="1">
      <c r="B28" s="42" t="s">
        <v>197</v>
      </c>
      <c r="C28" s="38" t="s">
        <v>122</v>
      </c>
      <c r="D28" s="34" t="s">
        <v>138</v>
      </c>
      <c r="E28" s="42" t="s">
        <v>198</v>
      </c>
      <c r="F28" s="38">
        <v>12</v>
      </c>
      <c r="G28" s="38" t="s">
        <v>52</v>
      </c>
      <c r="H28" s="35">
        <v>2570940117</v>
      </c>
      <c r="I28" s="38" t="s">
        <v>145</v>
      </c>
      <c r="J28" s="38">
        <v>31</v>
      </c>
      <c r="K28" s="47">
        <v>2905901003</v>
      </c>
      <c r="L28" s="40">
        <f>100000*12.065%</f>
        <v>12065</v>
      </c>
      <c r="O28" s="45"/>
      <c r="P28" s="42" t="s">
        <v>198</v>
      </c>
      <c r="Q28" s="38" t="s">
        <v>151</v>
      </c>
      <c r="S28" s="38" t="s">
        <v>73</v>
      </c>
      <c r="T28" s="34">
        <v>800082665</v>
      </c>
      <c r="U28" s="38" t="s">
        <v>177</v>
      </c>
      <c r="W28" s="41" t="s">
        <v>120</v>
      </c>
    </row>
    <row r="29" spans="2:23" s="38" customFormat="1">
      <c r="B29" s="42" t="s">
        <v>197</v>
      </c>
      <c r="C29" s="38" t="s">
        <v>122</v>
      </c>
      <c r="D29" s="34" t="s">
        <v>190</v>
      </c>
      <c r="E29" s="42" t="s">
        <v>198</v>
      </c>
      <c r="F29" s="38">
        <v>12</v>
      </c>
      <c r="G29" s="38" t="s">
        <v>52</v>
      </c>
      <c r="H29" s="35">
        <v>2570940117</v>
      </c>
      <c r="I29" s="38" t="s">
        <v>182</v>
      </c>
      <c r="J29" s="39" t="s">
        <v>93</v>
      </c>
      <c r="K29" s="34">
        <v>1470909002</v>
      </c>
      <c r="L29" s="40">
        <v>5220</v>
      </c>
      <c r="P29" s="42" t="s">
        <v>198</v>
      </c>
      <c r="Q29" s="38" t="s">
        <v>151</v>
      </c>
      <c r="S29" s="38" t="s">
        <v>73</v>
      </c>
      <c r="T29" s="34">
        <v>800082665</v>
      </c>
      <c r="W29" s="41" t="s">
        <v>120</v>
      </c>
    </row>
    <row r="30" spans="2:23" s="38" customFormat="1">
      <c r="B30" s="42" t="s">
        <v>197</v>
      </c>
      <c r="C30" s="38" t="s">
        <v>122</v>
      </c>
      <c r="D30" s="34" t="s">
        <v>190</v>
      </c>
      <c r="E30" s="42" t="s">
        <v>198</v>
      </c>
      <c r="F30" s="38">
        <v>12</v>
      </c>
      <c r="G30" s="38" t="s">
        <v>52</v>
      </c>
      <c r="H30" s="35">
        <v>2570940117</v>
      </c>
      <c r="I30" s="38" t="s">
        <v>192</v>
      </c>
      <c r="J30" s="39">
        <v>31</v>
      </c>
      <c r="K30" s="34"/>
      <c r="L30" s="40">
        <v>5220</v>
      </c>
      <c r="P30" s="42" t="s">
        <v>198</v>
      </c>
      <c r="Q30" s="38" t="s">
        <v>151</v>
      </c>
      <c r="S30" s="38" t="s">
        <v>73</v>
      </c>
      <c r="T30" s="34" t="s">
        <v>106</v>
      </c>
      <c r="W30" s="41" t="s">
        <v>120</v>
      </c>
    </row>
    <row r="31" spans="2:23" s="38" customFormat="1">
      <c r="O31" s="45"/>
    </row>
    <row r="32" spans="2:23" s="38" customFormat="1">
      <c r="O32" s="45"/>
    </row>
    <row r="33" spans="15:15" s="38" customFormat="1">
      <c r="O33" s="45"/>
    </row>
    <row r="34" spans="15:15" s="38" customFormat="1">
      <c r="O34" s="45"/>
    </row>
    <row r="35" spans="15:15" s="38" customFormat="1">
      <c r="O35" s="45"/>
    </row>
    <row r="36" spans="15:15" s="38" customFormat="1">
      <c r="O36" s="45"/>
    </row>
    <row r="37" spans="15:15" s="38" customFormat="1">
      <c r="O37" s="45"/>
    </row>
    <row r="38" spans="15:15" s="38" customFormat="1">
      <c r="O38" s="45"/>
    </row>
    <row r="39" spans="15:15" s="38" customFormat="1">
      <c r="O39" s="45"/>
    </row>
    <row r="40" spans="15:15" s="38" customFormat="1">
      <c r="O40" s="45"/>
    </row>
    <row r="41" spans="15:15" s="38" customFormat="1">
      <c r="O41" s="45"/>
    </row>
    <row r="42" spans="15:15" s="38" customFormat="1">
      <c r="O42" s="45"/>
    </row>
    <row r="43" spans="15:15" s="38" customFormat="1">
      <c r="O43" s="45"/>
    </row>
    <row r="44" spans="15:15" s="38" customFormat="1">
      <c r="O44" s="45"/>
    </row>
    <row r="45" spans="15:15" s="38" customFormat="1">
      <c r="O45" s="45"/>
    </row>
    <row r="46" spans="15:15" s="38" customFormat="1">
      <c r="O46" s="45"/>
    </row>
    <row r="47" spans="15:15" s="38" customFormat="1">
      <c r="O47" s="45"/>
    </row>
    <row r="48" spans="15:15" s="38" customFormat="1">
      <c r="O48" s="45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51"/>
  <sheetViews>
    <sheetView topLeftCell="C16" workbookViewId="0">
      <selection activeCell="L26" sqref="L26"/>
    </sheetView>
  </sheetViews>
  <sheetFormatPr baseColWidth="10" defaultRowHeight="15"/>
  <cols>
    <col min="9" max="9" width="27" customWidth="1"/>
    <col min="10" max="10" width="11.42578125" style="21"/>
    <col min="12" max="12" width="13" style="20" bestFit="1" customWidth="1"/>
    <col min="13" max="13" width="12" bestFit="1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27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28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9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9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0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0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1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J8" s="34"/>
      <c r="L8" s="40"/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H9" s="35">
        <v>2570940117</v>
      </c>
      <c r="I9" s="38" t="s">
        <v>89</v>
      </c>
      <c r="J9" s="34">
        <v>50</v>
      </c>
      <c r="K9" s="34">
        <v>1110061802</v>
      </c>
      <c r="L9" s="40">
        <v>3750</v>
      </c>
      <c r="P9" s="42" t="s">
        <v>198</v>
      </c>
      <c r="Q9" s="38" t="s">
        <v>153</v>
      </c>
      <c r="S9" s="38" t="s">
        <v>73</v>
      </c>
      <c r="T9" s="34">
        <v>811036792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H10" s="35">
        <v>2570940117</v>
      </c>
      <c r="I10" s="38" t="s">
        <v>103</v>
      </c>
      <c r="J10" s="34">
        <v>21</v>
      </c>
      <c r="K10" s="38">
        <v>2425900501</v>
      </c>
      <c r="L10" s="40">
        <v>3250</v>
      </c>
      <c r="P10" s="42" t="s">
        <v>198</v>
      </c>
      <c r="Q10" s="38" t="s">
        <v>153</v>
      </c>
      <c r="S10" s="38" t="s">
        <v>73</v>
      </c>
      <c r="T10" s="34">
        <v>811036792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H11" s="35">
        <v>2570940117</v>
      </c>
      <c r="I11" s="38" t="s">
        <v>140</v>
      </c>
      <c r="J11" s="34">
        <v>21</v>
      </c>
      <c r="K11" s="38">
        <v>2425900501</v>
      </c>
      <c r="L11" s="40">
        <v>250</v>
      </c>
      <c r="P11" s="42" t="s">
        <v>198</v>
      </c>
      <c r="Q11" s="38" t="s">
        <v>153</v>
      </c>
      <c r="S11" s="38" t="s">
        <v>73</v>
      </c>
      <c r="T11" s="34">
        <v>811036792</v>
      </c>
      <c r="U11" s="38" t="s">
        <v>171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H12" s="35">
        <v>2570940117</v>
      </c>
      <c r="I12" s="38" t="s">
        <v>141</v>
      </c>
      <c r="J12" s="39" t="s">
        <v>93</v>
      </c>
      <c r="K12" s="38">
        <v>1470901001</v>
      </c>
      <c r="L12" s="40">
        <v>250</v>
      </c>
      <c r="P12" s="42" t="s">
        <v>198</v>
      </c>
      <c r="Q12" s="38" t="s">
        <v>153</v>
      </c>
      <c r="S12" s="38" t="s">
        <v>73</v>
      </c>
      <c r="T12" s="34">
        <v>811036792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5">
        <v>2570940117</v>
      </c>
      <c r="I13" s="38" t="s">
        <v>111</v>
      </c>
      <c r="J13" s="34">
        <v>21</v>
      </c>
      <c r="K13" s="38">
        <v>2905900501</v>
      </c>
      <c r="L13" s="40">
        <v>39780</v>
      </c>
      <c r="P13" s="42" t="s">
        <v>198</v>
      </c>
      <c r="Q13" s="38" t="s">
        <v>153</v>
      </c>
      <c r="S13" s="38" t="s">
        <v>73</v>
      </c>
      <c r="T13" s="38" t="s">
        <v>106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35">
        <v>2570940117</v>
      </c>
      <c r="I14" s="38" t="s">
        <v>112</v>
      </c>
      <c r="J14" s="34">
        <v>50</v>
      </c>
      <c r="K14" s="34">
        <v>1110061802</v>
      </c>
      <c r="L14" s="40">
        <v>39780</v>
      </c>
      <c r="P14" s="42" t="s">
        <v>198</v>
      </c>
      <c r="Q14" s="38" t="s">
        <v>153</v>
      </c>
      <c r="S14" s="38" t="s">
        <v>73</v>
      </c>
      <c r="T14" s="38" t="s">
        <v>106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35">
        <v>2570940117</v>
      </c>
      <c r="I15" s="38" t="s">
        <v>107</v>
      </c>
      <c r="J15" s="34">
        <v>21</v>
      </c>
      <c r="K15" s="38">
        <v>2425900501</v>
      </c>
      <c r="L15" s="40">
        <v>2700.0000000000005</v>
      </c>
      <c r="P15" s="42" t="s">
        <v>198</v>
      </c>
      <c r="Q15" s="38" t="s">
        <v>153</v>
      </c>
      <c r="S15" s="38" t="s">
        <v>73</v>
      </c>
      <c r="T15" s="34">
        <v>830112329</v>
      </c>
      <c r="U15" s="38" t="s">
        <v>172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5">
        <v>2570940117</v>
      </c>
      <c r="I16" s="38" t="s">
        <v>108</v>
      </c>
      <c r="J16" s="34">
        <v>21</v>
      </c>
      <c r="K16" s="38">
        <v>2425900501</v>
      </c>
      <c r="L16" s="40">
        <v>432.00000000000006</v>
      </c>
      <c r="P16" s="42" t="s">
        <v>198</v>
      </c>
      <c r="Q16" s="38" t="s">
        <v>153</v>
      </c>
      <c r="S16" s="38" t="s">
        <v>73</v>
      </c>
      <c r="T16" s="34">
        <v>830112329</v>
      </c>
      <c r="U16" s="38" t="s">
        <v>173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5">
        <v>2570940117</v>
      </c>
      <c r="I17" s="38" t="s">
        <v>113</v>
      </c>
      <c r="J17" s="34">
        <v>31</v>
      </c>
      <c r="K17" s="38">
        <v>2905901003</v>
      </c>
      <c r="L17" s="40">
        <v>337.50000000000006</v>
      </c>
      <c r="M17" s="43"/>
      <c r="P17" s="42" t="s">
        <v>198</v>
      </c>
      <c r="Q17" s="38" t="s">
        <v>153</v>
      </c>
      <c r="S17" s="38" t="s">
        <v>73</v>
      </c>
      <c r="T17" s="34">
        <v>800082665</v>
      </c>
      <c r="U17" s="38" t="s">
        <v>175</v>
      </c>
      <c r="W17" s="41" t="s">
        <v>120</v>
      </c>
    </row>
    <row r="18" spans="2:23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5">
        <v>2570940117</v>
      </c>
      <c r="I18" s="38" t="s">
        <v>114</v>
      </c>
      <c r="J18" s="34">
        <v>50</v>
      </c>
      <c r="K18" s="34">
        <v>1110061802</v>
      </c>
      <c r="L18" s="40">
        <v>2794.5000000000005</v>
      </c>
      <c r="P18" s="42" t="s">
        <v>198</v>
      </c>
      <c r="Q18" s="38" t="s">
        <v>153</v>
      </c>
      <c r="S18" s="38" t="s">
        <v>73</v>
      </c>
      <c r="T18" s="34">
        <v>830112329</v>
      </c>
      <c r="W18" s="41" t="s">
        <v>120</v>
      </c>
    </row>
    <row r="19" spans="2:23" s="38" customFormat="1">
      <c r="B19" s="42" t="s">
        <v>197</v>
      </c>
      <c r="C19" s="38" t="s">
        <v>122</v>
      </c>
      <c r="D19" s="34" t="s">
        <v>138</v>
      </c>
      <c r="E19" s="42" t="s">
        <v>198</v>
      </c>
      <c r="F19" s="38">
        <v>12</v>
      </c>
      <c r="G19" s="38" t="s">
        <v>52</v>
      </c>
      <c r="H19" s="35">
        <v>2570940117</v>
      </c>
      <c r="I19" s="38" t="s">
        <v>109</v>
      </c>
      <c r="J19" s="34">
        <v>21</v>
      </c>
      <c r="K19" s="38">
        <v>2905901003</v>
      </c>
      <c r="L19" s="40">
        <v>1800.0000000000002</v>
      </c>
      <c r="P19" s="42" t="s">
        <v>198</v>
      </c>
      <c r="Q19" s="38" t="s">
        <v>153</v>
      </c>
      <c r="S19" s="38" t="s">
        <v>73</v>
      </c>
      <c r="T19" s="34">
        <v>800082665</v>
      </c>
      <c r="W19" s="41" t="s">
        <v>120</v>
      </c>
    </row>
    <row r="20" spans="2:23" s="38" customFormat="1">
      <c r="B20" s="42" t="s">
        <v>197</v>
      </c>
      <c r="C20" s="38" t="s">
        <v>122</v>
      </c>
      <c r="D20" s="34" t="s">
        <v>138</v>
      </c>
      <c r="E20" s="42" t="s">
        <v>198</v>
      </c>
      <c r="F20" s="38">
        <v>12</v>
      </c>
      <c r="G20" s="38" t="s">
        <v>52</v>
      </c>
      <c r="H20" s="35">
        <v>2570940117</v>
      </c>
      <c r="I20" s="38" t="s">
        <v>110</v>
      </c>
      <c r="J20" s="34">
        <v>21</v>
      </c>
      <c r="K20" s="38">
        <v>2425900501</v>
      </c>
      <c r="L20" s="40">
        <v>288.00000000000006</v>
      </c>
      <c r="P20" s="42" t="s">
        <v>198</v>
      </c>
      <c r="Q20" s="38" t="s">
        <v>153</v>
      </c>
      <c r="S20" s="38" t="s">
        <v>73</v>
      </c>
      <c r="T20" s="34">
        <v>800082665</v>
      </c>
      <c r="U20" s="38" t="s">
        <v>174</v>
      </c>
      <c r="W20" s="41" t="s">
        <v>120</v>
      </c>
    </row>
    <row r="21" spans="2:23" s="38" customFormat="1">
      <c r="B21" s="42" t="s">
        <v>197</v>
      </c>
      <c r="C21" s="38" t="s">
        <v>122</v>
      </c>
      <c r="D21" s="34" t="s">
        <v>138</v>
      </c>
      <c r="E21" s="42" t="s">
        <v>198</v>
      </c>
      <c r="F21" s="38">
        <v>12</v>
      </c>
      <c r="G21" s="38" t="s">
        <v>52</v>
      </c>
      <c r="H21" s="35">
        <v>2570940117</v>
      </c>
      <c r="I21" s="38" t="s">
        <v>113</v>
      </c>
      <c r="J21" s="34">
        <v>21</v>
      </c>
      <c r="K21" s="38">
        <v>2905901003</v>
      </c>
      <c r="L21" s="40">
        <v>337.50000000000006</v>
      </c>
      <c r="P21" s="42" t="s">
        <v>198</v>
      </c>
      <c r="Q21" s="38" t="s">
        <v>153</v>
      </c>
      <c r="S21" s="38" t="s">
        <v>73</v>
      </c>
      <c r="T21" s="34">
        <v>800082665</v>
      </c>
      <c r="U21" s="38" t="s">
        <v>175</v>
      </c>
      <c r="W21" s="41" t="s">
        <v>120</v>
      </c>
    </row>
    <row r="22" spans="2:23" s="38" customFormat="1">
      <c r="B22" s="42" t="s">
        <v>197</v>
      </c>
      <c r="C22" s="38" t="s">
        <v>122</v>
      </c>
      <c r="D22" s="34" t="s">
        <v>138</v>
      </c>
      <c r="E22" s="42" t="s">
        <v>198</v>
      </c>
      <c r="F22" s="38">
        <v>12</v>
      </c>
      <c r="G22" s="38" t="s">
        <v>52</v>
      </c>
      <c r="H22" s="35">
        <v>2570940117</v>
      </c>
      <c r="I22" s="38" t="s">
        <v>115</v>
      </c>
      <c r="J22" s="34">
        <v>50</v>
      </c>
      <c r="K22" s="34">
        <v>1110061802</v>
      </c>
      <c r="L22" s="40">
        <v>2425.5000000000005</v>
      </c>
      <c r="P22" s="42" t="s">
        <v>198</v>
      </c>
      <c r="Q22" s="38" t="s">
        <v>153</v>
      </c>
      <c r="S22" s="38" t="s">
        <v>73</v>
      </c>
      <c r="T22" s="34">
        <v>800082665</v>
      </c>
      <c r="W22" s="41" t="s">
        <v>120</v>
      </c>
    </row>
    <row r="23" spans="2:23" s="38" customFormat="1">
      <c r="B23" s="42" t="s">
        <v>197</v>
      </c>
      <c r="C23" s="38" t="s">
        <v>122</v>
      </c>
      <c r="D23" s="34" t="s">
        <v>138</v>
      </c>
      <c r="E23" s="42" t="s">
        <v>198</v>
      </c>
      <c r="F23" s="38">
        <v>12</v>
      </c>
      <c r="G23" s="38" t="s">
        <v>52</v>
      </c>
      <c r="H23" s="35">
        <v>2570940117</v>
      </c>
      <c r="I23" s="38" t="s">
        <v>123</v>
      </c>
      <c r="J23" s="34">
        <v>40</v>
      </c>
      <c r="K23" s="38" t="s">
        <v>91</v>
      </c>
      <c r="L23" s="40">
        <v>3250</v>
      </c>
      <c r="P23" s="42" t="s">
        <v>198</v>
      </c>
      <c r="Q23" s="38" t="s">
        <v>153</v>
      </c>
      <c r="S23" s="38" t="s">
        <v>73</v>
      </c>
      <c r="T23" s="34">
        <v>800082665</v>
      </c>
      <c r="W23" s="41" t="s">
        <v>120</v>
      </c>
    </row>
    <row r="24" spans="2:23" s="38" customFormat="1">
      <c r="B24" s="42" t="s">
        <v>197</v>
      </c>
      <c r="C24" s="38" t="s">
        <v>122</v>
      </c>
      <c r="D24" s="34" t="s">
        <v>138</v>
      </c>
      <c r="E24" s="42" t="s">
        <v>198</v>
      </c>
      <c r="F24" s="38">
        <v>12</v>
      </c>
      <c r="G24" s="38" t="s">
        <v>52</v>
      </c>
      <c r="H24" s="35">
        <v>2570940117</v>
      </c>
      <c r="I24" s="38" t="s">
        <v>115</v>
      </c>
      <c r="J24" s="34">
        <v>50</v>
      </c>
      <c r="K24" s="34">
        <v>1110061802</v>
      </c>
      <c r="L24" s="40">
        <v>3250</v>
      </c>
      <c r="P24" s="42" t="s">
        <v>198</v>
      </c>
      <c r="Q24" s="38" t="s">
        <v>153</v>
      </c>
      <c r="S24" s="38" t="s">
        <v>73</v>
      </c>
      <c r="T24" s="34">
        <v>800082665</v>
      </c>
      <c r="W24" s="41" t="s">
        <v>120</v>
      </c>
    </row>
    <row r="25" spans="2:23" s="38" customFormat="1">
      <c r="B25" s="42" t="s">
        <v>197</v>
      </c>
      <c r="C25" s="38" t="s">
        <v>122</v>
      </c>
      <c r="D25" s="34" t="s">
        <v>138</v>
      </c>
      <c r="E25" s="42" t="s">
        <v>198</v>
      </c>
      <c r="F25" s="38">
        <v>12</v>
      </c>
      <c r="G25" s="38" t="s">
        <v>52</v>
      </c>
      <c r="H25" s="35">
        <v>2570940117</v>
      </c>
      <c r="I25" s="38" t="s">
        <v>124</v>
      </c>
      <c r="J25" s="34">
        <v>21</v>
      </c>
      <c r="K25" s="38">
        <v>2425900501</v>
      </c>
      <c r="L25" s="40">
        <v>3000</v>
      </c>
      <c r="P25" s="42" t="s">
        <v>198</v>
      </c>
      <c r="Q25" s="38" t="s">
        <v>153</v>
      </c>
      <c r="S25" s="38" t="s">
        <v>73</v>
      </c>
      <c r="T25" s="34">
        <v>830112329</v>
      </c>
      <c r="W25" s="41" t="s">
        <v>120</v>
      </c>
    </row>
    <row r="26" spans="2:23" s="38" customFormat="1">
      <c r="B26" s="42" t="s">
        <v>197</v>
      </c>
      <c r="C26" s="38" t="s">
        <v>122</v>
      </c>
      <c r="D26" s="34" t="s">
        <v>138</v>
      </c>
      <c r="E26" s="42" t="s">
        <v>198</v>
      </c>
      <c r="F26" s="38">
        <v>12</v>
      </c>
      <c r="G26" s="38" t="s">
        <v>52</v>
      </c>
      <c r="H26" s="35">
        <v>2570940117</v>
      </c>
      <c r="I26" s="38" t="s">
        <v>154</v>
      </c>
      <c r="J26" s="34">
        <v>50</v>
      </c>
      <c r="K26" s="34">
        <v>1110061802</v>
      </c>
      <c r="L26" s="40">
        <v>3000</v>
      </c>
      <c r="P26" s="42" t="s">
        <v>198</v>
      </c>
      <c r="Q26" s="38" t="s">
        <v>153</v>
      </c>
      <c r="S26" s="38" t="s">
        <v>73</v>
      </c>
      <c r="T26" s="34">
        <v>830112329</v>
      </c>
      <c r="W26" s="41" t="s">
        <v>120</v>
      </c>
    </row>
    <row r="27" spans="2:23" s="38" customFormat="1">
      <c r="B27" s="42" t="s">
        <v>197</v>
      </c>
      <c r="C27" s="38" t="s">
        <v>122</v>
      </c>
      <c r="D27" s="34" t="s">
        <v>138</v>
      </c>
      <c r="E27" s="42" t="s">
        <v>198</v>
      </c>
      <c r="F27" s="38">
        <v>12</v>
      </c>
      <c r="G27" s="38" t="s">
        <v>52</v>
      </c>
      <c r="H27" s="35">
        <v>2570940117</v>
      </c>
      <c r="I27" s="38" t="s">
        <v>152</v>
      </c>
      <c r="J27" s="34">
        <v>21</v>
      </c>
      <c r="K27" s="38">
        <v>2905900401</v>
      </c>
      <c r="L27" s="40">
        <v>22960</v>
      </c>
      <c r="P27" s="42" t="s">
        <v>198</v>
      </c>
      <c r="Q27" s="38" t="s">
        <v>153</v>
      </c>
      <c r="S27" s="38" t="s">
        <v>73</v>
      </c>
      <c r="T27" s="38" t="s">
        <v>78</v>
      </c>
      <c r="U27" s="38" t="s">
        <v>170</v>
      </c>
      <c r="W27" s="41" t="s">
        <v>120</v>
      </c>
    </row>
    <row r="28" spans="2:23" s="38" customFormat="1">
      <c r="B28" s="42" t="s">
        <v>197</v>
      </c>
      <c r="C28" s="38" t="s">
        <v>122</v>
      </c>
      <c r="D28" s="34" t="s">
        <v>138</v>
      </c>
      <c r="E28" s="42" t="s">
        <v>198</v>
      </c>
      <c r="F28" s="38">
        <v>12</v>
      </c>
      <c r="G28" s="38" t="s">
        <v>52</v>
      </c>
      <c r="H28" s="35">
        <v>2570940117</v>
      </c>
      <c r="I28" s="38" t="s">
        <v>155</v>
      </c>
      <c r="J28" s="34">
        <v>50</v>
      </c>
      <c r="K28" s="34">
        <v>1110061802</v>
      </c>
      <c r="L28" s="40">
        <v>22960</v>
      </c>
      <c r="P28" s="42" t="s">
        <v>198</v>
      </c>
      <c r="Q28" s="38" t="s">
        <v>153</v>
      </c>
      <c r="S28" s="38" t="s">
        <v>73</v>
      </c>
      <c r="T28" s="38" t="s">
        <v>78</v>
      </c>
      <c r="W28" s="41" t="s">
        <v>120</v>
      </c>
    </row>
    <row r="29" spans="2:23" s="38" customFormat="1">
      <c r="B29" s="42" t="s">
        <v>197</v>
      </c>
      <c r="C29" s="38" t="s">
        <v>122</v>
      </c>
      <c r="D29" s="34" t="s">
        <v>138</v>
      </c>
      <c r="E29" s="42" t="s">
        <v>198</v>
      </c>
      <c r="F29" s="38">
        <v>12</v>
      </c>
      <c r="G29" s="38" t="s">
        <v>52</v>
      </c>
      <c r="H29" s="35">
        <v>2570940117</v>
      </c>
      <c r="I29" s="38" t="s">
        <v>143</v>
      </c>
      <c r="J29" s="34">
        <v>21</v>
      </c>
      <c r="K29" s="47">
        <v>2425900501</v>
      </c>
      <c r="L29" s="40">
        <v>9975</v>
      </c>
      <c r="P29" s="42" t="s">
        <v>198</v>
      </c>
      <c r="Q29" s="38" t="s">
        <v>153</v>
      </c>
      <c r="S29" s="38" t="s">
        <v>73</v>
      </c>
      <c r="T29" s="34">
        <v>811036792</v>
      </c>
      <c r="U29" s="38" t="s">
        <v>176</v>
      </c>
      <c r="W29" s="41" t="s">
        <v>120</v>
      </c>
    </row>
    <row r="30" spans="2:23" s="38" customFormat="1">
      <c r="B30" s="42" t="s">
        <v>197</v>
      </c>
      <c r="C30" s="38" t="s">
        <v>122</v>
      </c>
      <c r="D30" s="34" t="s">
        <v>138</v>
      </c>
      <c r="E30" s="42" t="s">
        <v>198</v>
      </c>
      <c r="F30" s="38">
        <v>12</v>
      </c>
      <c r="G30" s="38" t="s">
        <v>52</v>
      </c>
      <c r="H30" s="35">
        <v>2570940117</v>
      </c>
      <c r="I30" s="38" t="s">
        <v>147</v>
      </c>
      <c r="J30" s="34">
        <v>50</v>
      </c>
      <c r="K30" s="34">
        <v>1110061802</v>
      </c>
      <c r="L30" s="40">
        <v>9975</v>
      </c>
      <c r="P30" s="42" t="s">
        <v>198</v>
      </c>
      <c r="Q30" s="38" t="s">
        <v>153</v>
      </c>
      <c r="S30" s="38" t="s">
        <v>73</v>
      </c>
      <c r="T30" s="34">
        <v>811036792</v>
      </c>
      <c r="W30" s="41" t="s">
        <v>120</v>
      </c>
    </row>
    <row r="31" spans="2:23" s="38" customFormat="1">
      <c r="B31" s="42" t="s">
        <v>197</v>
      </c>
      <c r="C31" s="38" t="s">
        <v>122</v>
      </c>
      <c r="D31" s="34" t="s">
        <v>138</v>
      </c>
      <c r="E31" s="42" t="s">
        <v>198</v>
      </c>
      <c r="F31" s="38">
        <v>12</v>
      </c>
      <c r="G31" s="38" t="s">
        <v>52</v>
      </c>
      <c r="H31" s="35">
        <v>2570940117</v>
      </c>
      <c r="I31" s="38" t="s">
        <v>145</v>
      </c>
      <c r="J31" s="34">
        <v>21</v>
      </c>
      <c r="K31" s="47">
        <v>2905901003</v>
      </c>
      <c r="L31" s="40">
        <f>100000*12.065%</f>
        <v>12065</v>
      </c>
      <c r="P31" s="42" t="s">
        <v>198</v>
      </c>
      <c r="Q31" s="38" t="s">
        <v>153</v>
      </c>
      <c r="S31" s="38" t="s">
        <v>73</v>
      </c>
      <c r="T31" s="34">
        <v>800082665</v>
      </c>
      <c r="U31" s="38" t="s">
        <v>177</v>
      </c>
      <c r="W31" s="41" t="s">
        <v>120</v>
      </c>
    </row>
    <row r="32" spans="2:23" s="38" customFormat="1">
      <c r="B32" s="42" t="s">
        <v>197</v>
      </c>
      <c r="C32" s="38" t="s">
        <v>122</v>
      </c>
      <c r="D32" s="34" t="s">
        <v>138</v>
      </c>
      <c r="E32" s="42" t="s">
        <v>198</v>
      </c>
      <c r="F32" s="38">
        <v>12</v>
      </c>
      <c r="G32" s="38" t="s">
        <v>52</v>
      </c>
      <c r="H32" s="35">
        <v>2570940117</v>
      </c>
      <c r="I32" s="38" t="s">
        <v>148</v>
      </c>
      <c r="J32" s="34">
        <v>50</v>
      </c>
      <c r="K32" s="34">
        <v>1110061802</v>
      </c>
      <c r="L32" s="40">
        <f>100000*12.065%</f>
        <v>12065</v>
      </c>
      <c r="P32" s="42" t="s">
        <v>198</v>
      </c>
      <c r="Q32" s="38" t="s">
        <v>153</v>
      </c>
      <c r="S32" s="38" t="s">
        <v>73</v>
      </c>
      <c r="T32" s="34">
        <v>800082665</v>
      </c>
      <c r="W32" s="41" t="s">
        <v>120</v>
      </c>
    </row>
    <row r="33" spans="2:23" s="38" customFormat="1">
      <c r="B33" s="42" t="s">
        <v>197</v>
      </c>
      <c r="C33" s="38" t="s">
        <v>122</v>
      </c>
      <c r="D33" s="34" t="s">
        <v>190</v>
      </c>
      <c r="E33" s="42" t="s">
        <v>198</v>
      </c>
      <c r="F33" s="38">
        <v>12</v>
      </c>
      <c r="G33" s="38" t="s">
        <v>52</v>
      </c>
      <c r="H33" s="35">
        <v>2570940117</v>
      </c>
      <c r="I33" s="38" t="s">
        <v>182</v>
      </c>
      <c r="J33" s="34">
        <v>11</v>
      </c>
      <c r="K33" s="34">
        <v>1470909002</v>
      </c>
      <c r="L33" s="40">
        <v>5220</v>
      </c>
      <c r="P33" s="42" t="s">
        <v>198</v>
      </c>
      <c r="Q33" s="38" t="s">
        <v>153</v>
      </c>
      <c r="S33" s="38" t="s">
        <v>73</v>
      </c>
      <c r="T33" s="34">
        <v>800082665</v>
      </c>
      <c r="W33" s="41" t="s">
        <v>120</v>
      </c>
    </row>
    <row r="34" spans="2:23" s="38" customFormat="1">
      <c r="B34" s="42" t="s">
        <v>197</v>
      </c>
      <c r="C34" s="38" t="s">
        <v>122</v>
      </c>
      <c r="D34" s="34" t="s">
        <v>190</v>
      </c>
      <c r="E34" s="42" t="s">
        <v>198</v>
      </c>
      <c r="F34" s="38">
        <v>12</v>
      </c>
      <c r="G34" s="38" t="s">
        <v>52</v>
      </c>
      <c r="H34" s="35"/>
      <c r="I34" s="38" t="s">
        <v>183</v>
      </c>
      <c r="J34" s="34">
        <v>40</v>
      </c>
      <c r="K34" s="34" t="s">
        <v>91</v>
      </c>
      <c r="L34" s="40">
        <v>625.50000000000011</v>
      </c>
      <c r="P34" s="42" t="s">
        <v>198</v>
      </c>
      <c r="Q34" s="38" t="s">
        <v>153</v>
      </c>
      <c r="S34" s="38" t="s">
        <v>73</v>
      </c>
      <c r="T34" s="34">
        <v>800082665</v>
      </c>
      <c r="W34" s="41" t="s">
        <v>120</v>
      </c>
    </row>
    <row r="35" spans="2:23" s="38" customFormat="1">
      <c r="B35" s="42" t="s">
        <v>197</v>
      </c>
      <c r="C35" s="38" t="s">
        <v>122</v>
      </c>
      <c r="D35" s="34" t="s">
        <v>190</v>
      </c>
      <c r="E35" s="42" t="s">
        <v>198</v>
      </c>
      <c r="F35" s="38">
        <v>12</v>
      </c>
      <c r="G35" s="38" t="s">
        <v>52</v>
      </c>
      <c r="H35" s="35"/>
      <c r="I35" s="38" t="s">
        <v>184</v>
      </c>
      <c r="J35" s="52">
        <v>40</v>
      </c>
      <c r="K35" s="52">
        <v>5211090303</v>
      </c>
      <c r="L35" s="53">
        <v>3132</v>
      </c>
      <c r="M35" s="38" t="s">
        <v>203</v>
      </c>
      <c r="P35" s="42" t="s">
        <v>198</v>
      </c>
      <c r="Q35" s="38" t="s">
        <v>153</v>
      </c>
      <c r="S35" s="38" t="s">
        <v>73</v>
      </c>
      <c r="T35" s="34">
        <v>830112329</v>
      </c>
      <c r="W35" s="41" t="s">
        <v>120</v>
      </c>
    </row>
    <row r="36" spans="2:23" s="38" customFormat="1">
      <c r="B36" s="42" t="s">
        <v>197</v>
      </c>
      <c r="C36" s="38" t="s">
        <v>122</v>
      </c>
      <c r="D36" s="34" t="s">
        <v>190</v>
      </c>
      <c r="E36" s="42" t="s">
        <v>198</v>
      </c>
      <c r="F36" s="38">
        <v>12</v>
      </c>
      <c r="G36" s="38" t="s">
        <v>52</v>
      </c>
      <c r="H36" s="35">
        <v>2570940117</v>
      </c>
      <c r="I36" s="38" t="s">
        <v>191</v>
      </c>
      <c r="J36" s="34">
        <v>31</v>
      </c>
      <c r="K36" s="34">
        <v>2425909001</v>
      </c>
      <c r="L36" s="53">
        <v>3132</v>
      </c>
      <c r="P36" s="42" t="s">
        <v>198</v>
      </c>
      <c r="Q36" s="38" t="s">
        <v>153</v>
      </c>
      <c r="S36" s="38" t="s">
        <v>73</v>
      </c>
      <c r="T36" s="34">
        <v>830112329</v>
      </c>
      <c r="W36" s="41" t="s">
        <v>120</v>
      </c>
    </row>
    <row r="37" spans="2:23" s="38" customFormat="1">
      <c r="B37" s="42" t="s">
        <v>197</v>
      </c>
      <c r="C37" s="38" t="s">
        <v>122</v>
      </c>
      <c r="D37" s="34" t="s">
        <v>190</v>
      </c>
      <c r="E37" s="42" t="s">
        <v>198</v>
      </c>
      <c r="F37" s="38">
        <v>12</v>
      </c>
      <c r="G37" s="38" t="s">
        <v>52</v>
      </c>
      <c r="H37" s="35">
        <v>2570940117</v>
      </c>
      <c r="I37" s="38" t="s">
        <v>178</v>
      </c>
      <c r="J37" s="39" t="s">
        <v>93</v>
      </c>
      <c r="K37" s="34">
        <v>1420120101</v>
      </c>
      <c r="L37" s="40">
        <v>2794.5000000000005</v>
      </c>
      <c r="P37" s="42" t="s">
        <v>198</v>
      </c>
      <c r="Q37" s="38" t="s">
        <v>153</v>
      </c>
      <c r="S37" s="38" t="s">
        <v>73</v>
      </c>
      <c r="T37" s="34">
        <v>830112329</v>
      </c>
      <c r="W37" s="41" t="s">
        <v>120</v>
      </c>
    </row>
    <row r="38" spans="2:23" s="38" customFormat="1">
      <c r="B38" s="42" t="s">
        <v>197</v>
      </c>
      <c r="C38" s="38" t="s">
        <v>122</v>
      </c>
      <c r="D38" s="34" t="s">
        <v>190</v>
      </c>
      <c r="E38" s="42" t="s">
        <v>198</v>
      </c>
      <c r="F38" s="38">
        <v>12</v>
      </c>
      <c r="G38" s="38" t="s">
        <v>52</v>
      </c>
      <c r="H38" s="35">
        <v>2570940117</v>
      </c>
      <c r="I38" s="38" t="s">
        <v>179</v>
      </c>
      <c r="J38" s="39" t="s">
        <v>93</v>
      </c>
      <c r="K38" s="34">
        <v>1470901501</v>
      </c>
      <c r="L38" s="40">
        <v>1800.0000000000002</v>
      </c>
      <c r="P38" s="42" t="s">
        <v>198</v>
      </c>
      <c r="Q38" s="38" t="s">
        <v>153</v>
      </c>
      <c r="S38" s="38" t="s">
        <v>73</v>
      </c>
      <c r="T38" s="34" t="s">
        <v>181</v>
      </c>
      <c r="W38" s="41" t="s">
        <v>120</v>
      </c>
    </row>
    <row r="39" spans="2:23" s="18" customFormat="1">
      <c r="J39" s="10"/>
      <c r="L39" s="37"/>
      <c r="T39" s="36"/>
      <c r="U39" s="36"/>
      <c r="V39" s="36"/>
      <c r="W39" s="36"/>
    </row>
    <row r="40" spans="2:23" s="18" customFormat="1">
      <c r="J40" s="10"/>
      <c r="L40" s="37"/>
      <c r="T40" s="36"/>
      <c r="U40" s="36"/>
      <c r="V40" s="36"/>
      <c r="W40" s="36"/>
    </row>
    <row r="41" spans="2:23" s="18" customFormat="1">
      <c r="J41" s="10"/>
      <c r="L41" s="37"/>
      <c r="T41" s="36"/>
      <c r="U41" s="36"/>
      <c r="V41" s="36"/>
      <c r="W41" s="36"/>
    </row>
    <row r="42" spans="2:23" s="18" customFormat="1">
      <c r="J42" s="10"/>
      <c r="L42" s="37">
        <v>9500</v>
      </c>
      <c r="T42" s="36"/>
      <c r="U42" s="36"/>
      <c r="V42" s="36"/>
      <c r="W42" s="36"/>
    </row>
    <row r="43" spans="2:23" s="18" customFormat="1">
      <c r="J43" s="10"/>
      <c r="L43" s="37">
        <f>+L42*16%</f>
        <v>1520</v>
      </c>
      <c r="M43" s="54">
        <f>SUM(L42:L43)</f>
        <v>11020</v>
      </c>
      <c r="T43" s="36"/>
      <c r="U43" s="36"/>
      <c r="V43" s="36"/>
      <c r="W43" s="36"/>
    </row>
    <row r="44" spans="2:23" s="18" customFormat="1">
      <c r="J44" s="10"/>
      <c r="L44" s="37">
        <f>+L42*11%</f>
        <v>1045</v>
      </c>
      <c r="T44" s="36"/>
      <c r="U44" s="36"/>
      <c r="V44" s="36"/>
      <c r="W44" s="36"/>
    </row>
    <row r="45" spans="2:23" s="18" customFormat="1">
      <c r="J45" s="10"/>
      <c r="L45" s="37">
        <f>+L42+L43-L44</f>
        <v>9975</v>
      </c>
      <c r="T45" s="36"/>
      <c r="U45" s="36"/>
      <c r="V45" s="36"/>
      <c r="W45" s="36"/>
    </row>
    <row r="46" spans="2:23" s="18" customFormat="1">
      <c r="J46" s="10"/>
      <c r="L46" s="37"/>
      <c r="T46" s="36"/>
      <c r="U46" s="36"/>
      <c r="V46" s="36"/>
      <c r="W46" s="36"/>
    </row>
    <row r="47" spans="2:23" s="18" customFormat="1">
      <c r="J47" s="10"/>
      <c r="L47" s="37"/>
      <c r="T47" s="36"/>
      <c r="U47" s="36"/>
      <c r="V47" s="36"/>
      <c r="W47" s="36"/>
    </row>
    <row r="48" spans="2:23" s="18" customFormat="1">
      <c r="J48" s="10"/>
      <c r="L48" s="37"/>
      <c r="T48" s="36"/>
      <c r="U48" s="36"/>
      <c r="V48" s="36"/>
      <c r="W48" s="36"/>
    </row>
    <row r="49" spans="10:23" s="18" customFormat="1">
      <c r="J49" s="10"/>
      <c r="L49" s="37"/>
      <c r="T49" s="36"/>
      <c r="U49" s="36"/>
      <c r="V49" s="36"/>
      <c r="W49" s="36"/>
    </row>
    <row r="50" spans="10:23" s="18" customFormat="1">
      <c r="J50" s="10"/>
      <c r="L50" s="37"/>
      <c r="T50" s="36"/>
      <c r="U50" s="36"/>
      <c r="V50" s="36"/>
      <c r="W50" s="36"/>
    </row>
    <row r="51" spans="10:23" s="18" customFormat="1">
      <c r="J51" s="10"/>
      <c r="L51" s="37"/>
      <c r="T51" s="36"/>
      <c r="U51" s="36"/>
      <c r="V51" s="36"/>
      <c r="W51" s="36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6"/>
  <sheetViews>
    <sheetView topLeftCell="A9" workbookViewId="0">
      <selection activeCell="I16" sqref="I16"/>
    </sheetView>
  </sheetViews>
  <sheetFormatPr baseColWidth="10" defaultRowHeight="15"/>
  <cols>
    <col min="9" max="9" width="29.28515625" customWidth="1"/>
    <col min="10" max="10" width="11.42578125" style="2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27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28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9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9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0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0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1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J8" s="34"/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I9" s="38" t="s">
        <v>125</v>
      </c>
      <c r="J9" s="34">
        <v>50</v>
      </c>
      <c r="K9" s="38">
        <v>4110020101</v>
      </c>
      <c r="L9" s="38">
        <v>6500</v>
      </c>
      <c r="O9" s="38" t="s">
        <v>76</v>
      </c>
      <c r="P9" s="42" t="s">
        <v>198</v>
      </c>
      <c r="Q9" s="38" t="s">
        <v>135</v>
      </c>
      <c r="S9" s="38" t="s">
        <v>73</v>
      </c>
      <c r="T9" s="38" t="s">
        <v>144</v>
      </c>
      <c r="W9" s="41" t="s">
        <v>120</v>
      </c>
    </row>
    <row r="10" spans="1:24" s="38" customFormat="1" ht="13.5" customHeigh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I10" s="38" t="s">
        <v>126</v>
      </c>
      <c r="J10" s="34">
        <v>50</v>
      </c>
      <c r="K10" s="38">
        <v>4110020101</v>
      </c>
      <c r="L10" s="38">
        <v>500</v>
      </c>
      <c r="O10" s="38" t="s">
        <v>80</v>
      </c>
      <c r="P10" s="42" t="s">
        <v>198</v>
      </c>
      <c r="Q10" s="38" t="s">
        <v>135</v>
      </c>
      <c r="S10" s="38" t="s">
        <v>73</v>
      </c>
      <c r="T10" s="38" t="s">
        <v>144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I11" s="38" t="s">
        <v>127</v>
      </c>
      <c r="J11" s="34">
        <v>50</v>
      </c>
      <c r="K11" s="38">
        <v>4110020101</v>
      </c>
      <c r="L11" s="38">
        <v>2500</v>
      </c>
      <c r="O11" s="38" t="s">
        <v>83</v>
      </c>
      <c r="P11" s="42" t="s">
        <v>198</v>
      </c>
      <c r="Q11" s="38" t="s">
        <v>135</v>
      </c>
      <c r="S11" s="38" t="s">
        <v>73</v>
      </c>
      <c r="T11" s="38" t="s">
        <v>144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I12" s="38" t="s">
        <v>128</v>
      </c>
      <c r="J12" s="34">
        <v>50</v>
      </c>
      <c r="K12" s="38">
        <v>4110020101</v>
      </c>
      <c r="L12" s="38">
        <v>500</v>
      </c>
      <c r="O12" s="38" t="s">
        <v>84</v>
      </c>
      <c r="P12" s="42" t="s">
        <v>198</v>
      </c>
      <c r="Q12" s="38" t="s">
        <v>135</v>
      </c>
      <c r="S12" s="38" t="s">
        <v>73</v>
      </c>
      <c r="T12" s="38" t="s">
        <v>144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5">
        <v>2568850013</v>
      </c>
      <c r="I13" s="38" t="s">
        <v>139</v>
      </c>
      <c r="J13" s="34">
        <v>40</v>
      </c>
      <c r="K13" s="38">
        <v>1110061401</v>
      </c>
      <c r="L13" s="38">
        <v>100000</v>
      </c>
      <c r="P13" s="42" t="s">
        <v>198</v>
      </c>
      <c r="Q13" s="38" t="s">
        <v>135</v>
      </c>
      <c r="S13" s="38" t="s">
        <v>73</v>
      </c>
      <c r="T13" s="38" t="s">
        <v>144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44"/>
      <c r="I14" s="38" t="s">
        <v>129</v>
      </c>
      <c r="J14" s="34">
        <v>40</v>
      </c>
      <c r="K14" s="38">
        <v>5211090301</v>
      </c>
      <c r="L14" s="38">
        <v>6500</v>
      </c>
      <c r="O14" s="38" t="s">
        <v>121</v>
      </c>
      <c r="P14" s="42" t="s">
        <v>198</v>
      </c>
      <c r="Q14" s="38" t="s">
        <v>135</v>
      </c>
      <c r="S14" s="38" t="s">
        <v>73</v>
      </c>
      <c r="T14" s="34">
        <v>811036792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44"/>
      <c r="I15" s="38" t="s">
        <v>130</v>
      </c>
      <c r="J15" s="34">
        <v>40</v>
      </c>
      <c r="K15" s="38">
        <v>5211090401</v>
      </c>
      <c r="L15" s="38">
        <v>500</v>
      </c>
      <c r="O15" s="38" t="s">
        <v>121</v>
      </c>
      <c r="P15" s="42" t="s">
        <v>198</v>
      </c>
      <c r="Q15" s="38" t="s">
        <v>135</v>
      </c>
      <c r="S15" s="38" t="s">
        <v>73</v>
      </c>
      <c r="T15" s="34">
        <v>811036792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5">
        <v>2568850013</v>
      </c>
      <c r="I16" s="38" t="s">
        <v>131</v>
      </c>
      <c r="J16" s="34">
        <v>31</v>
      </c>
      <c r="K16" s="38">
        <v>2425900501</v>
      </c>
      <c r="L16" s="38">
        <v>6500</v>
      </c>
      <c r="P16" s="42" t="s">
        <v>198</v>
      </c>
      <c r="Q16" s="38" t="s">
        <v>135</v>
      </c>
      <c r="S16" s="38" t="s">
        <v>73</v>
      </c>
      <c r="T16" s="34">
        <v>811036792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5">
        <v>2568850013</v>
      </c>
      <c r="I17" s="38" t="s">
        <v>132</v>
      </c>
      <c r="J17" s="34">
        <v>31</v>
      </c>
      <c r="K17" s="38">
        <v>2425900501</v>
      </c>
      <c r="L17" s="38">
        <v>500</v>
      </c>
      <c r="P17" s="42" t="s">
        <v>198</v>
      </c>
      <c r="Q17" s="38" t="s">
        <v>135</v>
      </c>
      <c r="S17" s="38" t="s">
        <v>73</v>
      </c>
      <c r="T17" s="34">
        <v>811036792</v>
      </c>
      <c r="U17" s="38" t="s">
        <v>171</v>
      </c>
      <c r="W17" s="41" t="s">
        <v>120</v>
      </c>
    </row>
    <row r="18" spans="2:23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5">
        <v>2568850013</v>
      </c>
      <c r="I18" s="38" t="s">
        <v>142</v>
      </c>
      <c r="J18" s="34">
        <v>31</v>
      </c>
      <c r="K18" s="38" t="s">
        <v>133</v>
      </c>
      <c r="L18" s="38">
        <v>67960</v>
      </c>
      <c r="P18" s="42" t="s">
        <v>198</v>
      </c>
      <c r="Q18" s="38" t="s">
        <v>135</v>
      </c>
      <c r="S18" s="38" t="s">
        <v>73</v>
      </c>
      <c r="T18" s="38" t="s">
        <v>144</v>
      </c>
      <c r="W18" s="41" t="s">
        <v>120</v>
      </c>
    </row>
    <row r="19" spans="2:23" s="38" customFormat="1" ht="14.25" customHeight="1">
      <c r="B19" s="42" t="s">
        <v>197</v>
      </c>
      <c r="C19" s="38" t="s">
        <v>122</v>
      </c>
      <c r="D19" s="34" t="s">
        <v>138</v>
      </c>
      <c r="E19" s="42" t="s">
        <v>198</v>
      </c>
      <c r="F19" s="38">
        <v>12</v>
      </c>
      <c r="G19" s="38" t="s">
        <v>52</v>
      </c>
      <c r="H19" s="35">
        <v>2568850013</v>
      </c>
      <c r="I19" s="38" t="s">
        <v>143</v>
      </c>
      <c r="J19" s="34">
        <v>31</v>
      </c>
      <c r="K19" s="47">
        <v>2425900501</v>
      </c>
      <c r="L19" s="38">
        <v>9975</v>
      </c>
      <c r="P19" s="42" t="s">
        <v>198</v>
      </c>
      <c r="Q19" s="38" t="s">
        <v>135</v>
      </c>
      <c r="S19" s="38" t="s">
        <v>73</v>
      </c>
      <c r="T19" s="34">
        <v>811036792</v>
      </c>
      <c r="U19" s="38" t="s">
        <v>176</v>
      </c>
      <c r="W19" s="41" t="s">
        <v>120</v>
      </c>
    </row>
    <row r="20" spans="2:23" s="38" customFormat="1">
      <c r="B20" s="42" t="s">
        <v>197</v>
      </c>
      <c r="C20" s="38" t="s">
        <v>122</v>
      </c>
      <c r="D20" s="34" t="s">
        <v>138</v>
      </c>
      <c r="E20" s="42" t="s">
        <v>198</v>
      </c>
      <c r="F20" s="38">
        <v>12</v>
      </c>
      <c r="G20" s="38" t="s">
        <v>52</v>
      </c>
      <c r="H20" s="35">
        <v>2568850013</v>
      </c>
      <c r="I20" s="38" t="s">
        <v>145</v>
      </c>
      <c r="J20" s="34">
        <v>31</v>
      </c>
      <c r="K20" s="47">
        <v>2905901003</v>
      </c>
      <c r="L20" s="38">
        <f>100000*12.065%</f>
        <v>12065</v>
      </c>
      <c r="P20" s="42" t="s">
        <v>198</v>
      </c>
      <c r="Q20" s="38" t="s">
        <v>135</v>
      </c>
      <c r="S20" s="38" t="s">
        <v>73</v>
      </c>
      <c r="T20" s="34">
        <v>800082665</v>
      </c>
      <c r="U20" s="38" t="s">
        <v>177</v>
      </c>
      <c r="W20" s="41" t="s">
        <v>120</v>
      </c>
    </row>
    <row r="21" spans="2:23" s="38" customFormat="1">
      <c r="J21" s="34"/>
    </row>
    <row r="22" spans="2:23" s="38" customFormat="1">
      <c r="J22" s="34"/>
    </row>
    <row r="23" spans="2:23" s="38" customFormat="1">
      <c r="J23" s="34"/>
    </row>
    <row r="24" spans="2:23" s="38" customFormat="1">
      <c r="J24" s="34"/>
    </row>
    <row r="25" spans="2:23" s="38" customFormat="1">
      <c r="J25" s="34"/>
    </row>
    <row r="26" spans="2:23" s="38" customFormat="1">
      <c r="J26" s="34"/>
    </row>
    <row r="27" spans="2:23" s="38" customFormat="1">
      <c r="J27" s="34"/>
    </row>
    <row r="28" spans="2:23" s="38" customFormat="1">
      <c r="J28" s="34"/>
    </row>
    <row r="29" spans="2:23" s="38" customFormat="1">
      <c r="J29" s="34"/>
    </row>
    <row r="30" spans="2:23" s="38" customFormat="1">
      <c r="J30" s="34"/>
    </row>
    <row r="31" spans="2:23" s="38" customFormat="1">
      <c r="J31" s="34"/>
    </row>
    <row r="32" spans="2:23" s="38" customFormat="1">
      <c r="J32" s="34"/>
    </row>
    <row r="33" spans="10:15" s="38" customFormat="1">
      <c r="J33" s="34"/>
    </row>
    <row r="34" spans="10:15" s="38" customFormat="1">
      <c r="J34" s="34"/>
    </row>
    <row r="35" spans="10:15" s="38" customFormat="1">
      <c r="J35" s="34"/>
    </row>
    <row r="36" spans="10:15" s="38" customFormat="1">
      <c r="J36" s="34"/>
    </row>
    <row r="37" spans="10:15" s="38" customFormat="1">
      <c r="J37" s="34"/>
    </row>
    <row r="38" spans="10:15" s="38" customFormat="1">
      <c r="J38" s="34"/>
    </row>
    <row r="39" spans="10:15" s="38" customFormat="1">
      <c r="J39" s="34"/>
    </row>
    <row r="40" spans="10:15" s="38" customFormat="1">
      <c r="J40" s="34"/>
    </row>
    <row r="41" spans="10:15">
      <c r="O41" s="19"/>
    </row>
    <row r="42" spans="10:15">
      <c r="O42" s="19"/>
    </row>
    <row r="43" spans="10:15">
      <c r="O43" s="19"/>
    </row>
    <row r="44" spans="10:15">
      <c r="O44" s="19"/>
    </row>
    <row r="45" spans="10:15">
      <c r="O45" s="19"/>
    </row>
    <row r="46" spans="10:15">
      <c r="O46" s="19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1"/>
  <sheetViews>
    <sheetView topLeftCell="A7" workbookViewId="0">
      <selection activeCell="A7" sqref="A7"/>
    </sheetView>
  </sheetViews>
  <sheetFormatPr baseColWidth="10" defaultRowHeight="15"/>
  <cols>
    <col min="1" max="1" width="15.85546875" customWidth="1"/>
    <col min="9" max="9" width="27.5703125" customWidth="1"/>
    <col min="14" max="14" width="18.7109375" customWidth="1"/>
    <col min="20" max="23" width="11.42578125" style="16"/>
    <col min="24" max="24" width="19" customWidth="1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H9" s="35">
        <v>2568850013</v>
      </c>
      <c r="I9" s="38" t="s">
        <v>88</v>
      </c>
      <c r="J9" s="34">
        <v>40</v>
      </c>
      <c r="K9" s="38">
        <v>2425900501</v>
      </c>
      <c r="L9" s="38">
        <v>6500</v>
      </c>
      <c r="P9" s="42" t="s">
        <v>198</v>
      </c>
      <c r="Q9" s="38" t="s">
        <v>137</v>
      </c>
      <c r="S9" s="38" t="s">
        <v>73</v>
      </c>
      <c r="T9" s="34">
        <v>811036792</v>
      </c>
      <c r="W9" s="41" t="s">
        <v>120</v>
      </c>
    </row>
    <row r="10" spans="1:24" s="38" customForma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H10" s="35">
        <v>2568850013</v>
      </c>
      <c r="I10" s="38" t="s">
        <v>85</v>
      </c>
      <c r="J10" s="34">
        <v>40</v>
      </c>
      <c r="K10" s="38">
        <v>2425900501</v>
      </c>
      <c r="L10" s="38">
        <v>500</v>
      </c>
      <c r="P10" s="42" t="s">
        <v>198</v>
      </c>
      <c r="Q10" s="38" t="s">
        <v>137</v>
      </c>
      <c r="S10" s="38" t="s">
        <v>73</v>
      </c>
      <c r="T10" s="34">
        <v>811036792</v>
      </c>
      <c r="U10" s="38" t="s">
        <v>171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H11" s="35">
        <v>2568850013</v>
      </c>
      <c r="I11" s="38" t="s">
        <v>92</v>
      </c>
      <c r="J11" s="39" t="s">
        <v>93</v>
      </c>
      <c r="K11" s="38">
        <v>1470901001</v>
      </c>
      <c r="L11" s="38">
        <v>500</v>
      </c>
      <c r="P11" s="42" t="s">
        <v>198</v>
      </c>
      <c r="Q11" s="38" t="s">
        <v>137</v>
      </c>
      <c r="S11" s="38" t="s">
        <v>73</v>
      </c>
      <c r="T11" s="34">
        <v>811036792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H12" s="35">
        <v>2568850013</v>
      </c>
      <c r="I12" s="38" t="s">
        <v>89</v>
      </c>
      <c r="J12" s="34">
        <v>50</v>
      </c>
      <c r="K12" s="38">
        <v>1110061402</v>
      </c>
      <c r="L12" s="38">
        <v>7500</v>
      </c>
      <c r="P12" s="42" t="s">
        <v>198</v>
      </c>
      <c r="Q12" s="38" t="s">
        <v>137</v>
      </c>
      <c r="S12" s="38" t="s">
        <v>73</v>
      </c>
      <c r="T12" s="34">
        <v>811036792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5">
        <v>2568850013</v>
      </c>
      <c r="I13" s="38" t="s">
        <v>90</v>
      </c>
      <c r="J13" s="34">
        <v>40</v>
      </c>
      <c r="K13" s="38" t="s">
        <v>91</v>
      </c>
      <c r="L13" s="38">
        <v>2500</v>
      </c>
      <c r="P13" s="42" t="s">
        <v>198</v>
      </c>
      <c r="Q13" s="38" t="s">
        <v>137</v>
      </c>
      <c r="S13" s="38" t="s">
        <v>73</v>
      </c>
      <c r="T13" s="34">
        <v>800082665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H14" s="35">
        <v>2568850013</v>
      </c>
      <c r="I14" s="38" t="s">
        <v>90</v>
      </c>
      <c r="J14" s="34">
        <v>50</v>
      </c>
      <c r="K14" s="38">
        <v>1110061402</v>
      </c>
      <c r="L14" s="38">
        <v>2500</v>
      </c>
      <c r="P14" s="42" t="s">
        <v>198</v>
      </c>
      <c r="Q14" s="38" t="s">
        <v>137</v>
      </c>
      <c r="S14" s="38" t="s">
        <v>73</v>
      </c>
      <c r="T14" s="34">
        <v>800082665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H15" s="35">
        <v>2568850013</v>
      </c>
      <c r="I15" s="38" t="s">
        <v>142</v>
      </c>
      <c r="J15" s="34">
        <v>21</v>
      </c>
      <c r="K15" s="38" t="s">
        <v>133</v>
      </c>
      <c r="L15" s="38">
        <v>67960</v>
      </c>
      <c r="P15" s="42" t="s">
        <v>198</v>
      </c>
      <c r="Q15" s="38" t="s">
        <v>137</v>
      </c>
      <c r="S15" s="38" t="s">
        <v>73</v>
      </c>
      <c r="T15" s="38" t="s">
        <v>144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5">
        <v>2568850013</v>
      </c>
      <c r="I16" s="38" t="s">
        <v>146</v>
      </c>
      <c r="J16" s="34">
        <v>50</v>
      </c>
      <c r="K16" s="38">
        <v>1110061402</v>
      </c>
      <c r="L16" s="38">
        <v>67960</v>
      </c>
      <c r="P16" s="42" t="s">
        <v>198</v>
      </c>
      <c r="Q16" s="38" t="s">
        <v>137</v>
      </c>
      <c r="S16" s="38" t="s">
        <v>73</v>
      </c>
      <c r="T16" s="38" t="s">
        <v>144</v>
      </c>
      <c r="W16" s="41" t="s">
        <v>120</v>
      </c>
    </row>
    <row r="17" spans="1:24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5">
        <v>2568850013</v>
      </c>
      <c r="I17" s="38" t="s">
        <v>143</v>
      </c>
      <c r="J17" s="34">
        <v>21</v>
      </c>
      <c r="K17" s="47">
        <v>2425900501</v>
      </c>
      <c r="L17" s="38">
        <v>9975</v>
      </c>
      <c r="P17" s="42" t="s">
        <v>198</v>
      </c>
      <c r="Q17" s="38" t="s">
        <v>137</v>
      </c>
      <c r="S17" s="38" t="s">
        <v>73</v>
      </c>
      <c r="T17" s="34">
        <v>811036792</v>
      </c>
      <c r="U17" s="38" t="s">
        <v>176</v>
      </c>
      <c r="W17" s="41" t="s">
        <v>120</v>
      </c>
    </row>
    <row r="18" spans="1:24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5">
        <v>2568850013</v>
      </c>
      <c r="I18" s="38" t="s">
        <v>147</v>
      </c>
      <c r="J18" s="34">
        <v>50</v>
      </c>
      <c r="K18" s="38">
        <v>1110061402</v>
      </c>
      <c r="L18" s="38">
        <v>9975</v>
      </c>
      <c r="P18" s="42" t="s">
        <v>198</v>
      </c>
      <c r="Q18" s="38" t="s">
        <v>137</v>
      </c>
      <c r="S18" s="38" t="s">
        <v>73</v>
      </c>
      <c r="T18" s="34">
        <v>811036792</v>
      </c>
      <c r="W18" s="41" t="s">
        <v>120</v>
      </c>
    </row>
    <row r="19" spans="1:24" s="38" customFormat="1">
      <c r="B19" s="42" t="s">
        <v>197</v>
      </c>
      <c r="C19" s="38" t="s">
        <v>122</v>
      </c>
      <c r="D19" s="34" t="s">
        <v>138</v>
      </c>
      <c r="E19" s="42" t="s">
        <v>198</v>
      </c>
      <c r="F19" s="38">
        <v>12</v>
      </c>
      <c r="G19" s="38" t="s">
        <v>52</v>
      </c>
      <c r="H19" s="35">
        <v>2568850013</v>
      </c>
      <c r="I19" s="38" t="s">
        <v>145</v>
      </c>
      <c r="J19" s="34">
        <v>21</v>
      </c>
      <c r="K19" s="47">
        <v>2905901003</v>
      </c>
      <c r="L19" s="38">
        <f>100000*12.065%</f>
        <v>12065</v>
      </c>
      <c r="P19" s="42" t="s">
        <v>198</v>
      </c>
      <c r="Q19" s="38" t="s">
        <v>137</v>
      </c>
      <c r="S19" s="38" t="s">
        <v>73</v>
      </c>
      <c r="T19" s="34">
        <v>800082665</v>
      </c>
      <c r="U19" s="38" t="s">
        <v>177</v>
      </c>
      <c r="W19" s="41" t="s">
        <v>120</v>
      </c>
    </row>
    <row r="20" spans="1:24" s="38" customFormat="1">
      <c r="B20" s="42" t="s">
        <v>197</v>
      </c>
      <c r="C20" s="38" t="s">
        <v>122</v>
      </c>
      <c r="D20" s="34" t="s">
        <v>138</v>
      </c>
      <c r="E20" s="42" t="s">
        <v>198</v>
      </c>
      <c r="F20" s="38">
        <v>12</v>
      </c>
      <c r="G20" s="38" t="s">
        <v>52</v>
      </c>
      <c r="H20" s="35">
        <v>2568850013</v>
      </c>
      <c r="I20" s="38" t="s">
        <v>148</v>
      </c>
      <c r="J20" s="34">
        <v>50</v>
      </c>
      <c r="K20" s="38">
        <v>1110061402</v>
      </c>
      <c r="L20" s="38">
        <f>100000*12.065%</f>
        <v>12065</v>
      </c>
      <c r="P20" s="42" t="s">
        <v>198</v>
      </c>
      <c r="Q20" s="38" t="s">
        <v>137</v>
      </c>
      <c r="S20" s="38" t="s">
        <v>73</v>
      </c>
      <c r="T20" s="34">
        <v>800082665</v>
      </c>
      <c r="W20" s="41" t="s">
        <v>120</v>
      </c>
    </row>
    <row r="21" spans="1:24" s="38" customFormat="1"/>
    <row r="22" spans="1:24" s="38" customFormat="1"/>
    <row r="23" spans="1:24" s="38" customFormat="1"/>
    <row r="24" spans="1:24" s="16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9"/>
      <c r="P24"/>
      <c r="Q24"/>
      <c r="R24"/>
      <c r="S24"/>
      <c r="X24"/>
    </row>
    <row r="25" spans="1:24" s="16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9"/>
      <c r="P25"/>
      <c r="Q25"/>
      <c r="R25"/>
      <c r="S25"/>
      <c r="X25"/>
    </row>
    <row r="26" spans="1:24" s="16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9"/>
      <c r="P26"/>
      <c r="Q26"/>
      <c r="R26"/>
      <c r="S26"/>
      <c r="X26"/>
    </row>
    <row r="27" spans="1:24" s="16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9"/>
      <c r="P27"/>
      <c r="Q27"/>
      <c r="R27"/>
      <c r="S27"/>
      <c r="X27"/>
    </row>
    <row r="28" spans="1:24">
      <c r="O28" s="19"/>
    </row>
    <row r="29" spans="1:24">
      <c r="O29" s="19"/>
    </row>
    <row r="30" spans="1:24">
      <c r="O30" s="19"/>
    </row>
    <row r="31" spans="1:24">
      <c r="O31" s="19"/>
    </row>
    <row r="32" spans="1:24">
      <c r="O32" s="19"/>
    </row>
    <row r="33" spans="15:15">
      <c r="O33" s="19"/>
    </row>
    <row r="34" spans="15:15">
      <c r="O34" s="19"/>
    </row>
    <row r="35" spans="15:15">
      <c r="O35" s="19"/>
    </row>
    <row r="36" spans="15:15">
      <c r="O36" s="19"/>
    </row>
    <row r="37" spans="15:15">
      <c r="O37" s="19"/>
    </row>
    <row r="38" spans="15:15">
      <c r="O38" s="19"/>
    </row>
    <row r="39" spans="15:15">
      <c r="O39" s="19"/>
    </row>
    <row r="40" spans="15:15">
      <c r="O40" s="19"/>
    </row>
    <row r="41" spans="15:15">
      <c r="O41" s="19"/>
    </row>
  </sheetData>
  <autoFilter ref="A7:X20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6"/>
  <sheetViews>
    <sheetView topLeftCell="A6" workbookViewId="0">
      <selection activeCell="A7" sqref="A7"/>
    </sheetView>
  </sheetViews>
  <sheetFormatPr baseColWidth="10" defaultRowHeight="15"/>
  <cols>
    <col min="9" max="9" width="29.28515625" customWidth="1"/>
    <col min="10" max="10" width="11.42578125" style="2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27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2" t="s">
        <v>8</v>
      </c>
      <c r="U1" s="22" t="s">
        <v>9</v>
      </c>
      <c r="V1" s="22" t="s">
        <v>10</v>
      </c>
      <c r="W1" s="22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28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199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9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9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3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4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0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0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5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1" t="s">
        <v>200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6" t="s">
        <v>48</v>
      </c>
      <c r="V7" s="8" t="s">
        <v>49</v>
      </c>
      <c r="W7" s="8" t="s">
        <v>50</v>
      </c>
      <c r="X7" s="8" t="s">
        <v>119</v>
      </c>
    </row>
    <row r="8" spans="1:24" s="38" customFormat="1">
      <c r="C8" s="38" t="s">
        <v>122</v>
      </c>
      <c r="D8" s="34" t="s">
        <v>138</v>
      </c>
      <c r="G8" s="38" t="s">
        <v>52</v>
      </c>
      <c r="J8" s="34"/>
      <c r="S8" s="38" t="s">
        <v>73</v>
      </c>
      <c r="W8" s="41" t="s">
        <v>120</v>
      </c>
    </row>
    <row r="9" spans="1:24" s="38" customFormat="1">
      <c r="B9" s="42" t="s">
        <v>197</v>
      </c>
      <c r="C9" s="38" t="s">
        <v>122</v>
      </c>
      <c r="D9" s="34" t="s">
        <v>138</v>
      </c>
      <c r="E9" s="42" t="s">
        <v>198</v>
      </c>
      <c r="F9" s="38">
        <v>12</v>
      </c>
      <c r="G9" s="38" t="s">
        <v>52</v>
      </c>
      <c r="I9" s="38" t="s">
        <v>125</v>
      </c>
      <c r="J9" s="34">
        <v>50</v>
      </c>
      <c r="K9" s="38">
        <v>4110020101</v>
      </c>
      <c r="L9" s="38">
        <v>6500</v>
      </c>
      <c r="O9" s="38" t="s">
        <v>76</v>
      </c>
      <c r="P9" s="42" t="s">
        <v>198</v>
      </c>
      <c r="Q9" s="38" t="s">
        <v>135</v>
      </c>
      <c r="S9" s="38" t="s">
        <v>73</v>
      </c>
      <c r="T9" s="38" t="s">
        <v>136</v>
      </c>
      <c r="W9" s="41" t="s">
        <v>120</v>
      </c>
    </row>
    <row r="10" spans="1:24" s="38" customFormat="1" ht="13.5" customHeight="1">
      <c r="B10" s="42" t="s">
        <v>197</v>
      </c>
      <c r="C10" s="38" t="s">
        <v>122</v>
      </c>
      <c r="D10" s="34" t="s">
        <v>138</v>
      </c>
      <c r="E10" s="42" t="s">
        <v>198</v>
      </c>
      <c r="F10" s="38">
        <v>12</v>
      </c>
      <c r="G10" s="38" t="s">
        <v>52</v>
      </c>
      <c r="I10" s="38" t="s">
        <v>126</v>
      </c>
      <c r="J10" s="34">
        <v>50</v>
      </c>
      <c r="K10" s="38">
        <v>4110020101</v>
      </c>
      <c r="L10" s="38">
        <v>500</v>
      </c>
      <c r="O10" s="38" t="s">
        <v>80</v>
      </c>
      <c r="P10" s="42" t="s">
        <v>198</v>
      </c>
      <c r="Q10" s="38" t="s">
        <v>135</v>
      </c>
      <c r="S10" s="38" t="s">
        <v>73</v>
      </c>
      <c r="T10" s="38" t="s">
        <v>136</v>
      </c>
      <c r="W10" s="41" t="s">
        <v>120</v>
      </c>
    </row>
    <row r="11" spans="1:24" s="38" customFormat="1">
      <c r="B11" s="42" t="s">
        <v>197</v>
      </c>
      <c r="C11" s="38" t="s">
        <v>122</v>
      </c>
      <c r="D11" s="34" t="s">
        <v>138</v>
      </c>
      <c r="E11" s="42" t="s">
        <v>198</v>
      </c>
      <c r="F11" s="38">
        <v>12</v>
      </c>
      <c r="G11" s="38" t="s">
        <v>52</v>
      </c>
      <c r="I11" s="38" t="s">
        <v>127</v>
      </c>
      <c r="J11" s="34">
        <v>50</v>
      </c>
      <c r="K11" s="38">
        <v>4110020101</v>
      </c>
      <c r="L11" s="38">
        <v>2500</v>
      </c>
      <c r="O11" s="38" t="s">
        <v>83</v>
      </c>
      <c r="P11" s="42" t="s">
        <v>198</v>
      </c>
      <c r="Q11" s="38" t="s">
        <v>135</v>
      </c>
      <c r="S11" s="38" t="s">
        <v>73</v>
      </c>
      <c r="T11" s="38" t="s">
        <v>136</v>
      </c>
      <c r="W11" s="41" t="s">
        <v>120</v>
      </c>
    </row>
    <row r="12" spans="1:24" s="38" customFormat="1">
      <c r="B12" s="42" t="s">
        <v>197</v>
      </c>
      <c r="C12" s="38" t="s">
        <v>122</v>
      </c>
      <c r="D12" s="34" t="s">
        <v>138</v>
      </c>
      <c r="E12" s="42" t="s">
        <v>198</v>
      </c>
      <c r="F12" s="38">
        <v>12</v>
      </c>
      <c r="G12" s="38" t="s">
        <v>52</v>
      </c>
      <c r="I12" s="38" t="s">
        <v>128</v>
      </c>
      <c r="J12" s="34">
        <v>50</v>
      </c>
      <c r="K12" s="38">
        <v>4110020101</v>
      </c>
      <c r="L12" s="38">
        <v>500</v>
      </c>
      <c r="O12" s="38" t="s">
        <v>84</v>
      </c>
      <c r="P12" s="42" t="s">
        <v>198</v>
      </c>
      <c r="Q12" s="38" t="s">
        <v>135</v>
      </c>
      <c r="S12" s="38" t="s">
        <v>73</v>
      </c>
      <c r="T12" s="38" t="s">
        <v>136</v>
      </c>
      <c r="W12" s="41" t="s">
        <v>120</v>
      </c>
    </row>
    <row r="13" spans="1:24" s="38" customFormat="1">
      <c r="B13" s="42" t="s">
        <v>197</v>
      </c>
      <c r="C13" s="38" t="s">
        <v>122</v>
      </c>
      <c r="D13" s="34" t="s">
        <v>138</v>
      </c>
      <c r="E13" s="42" t="s">
        <v>198</v>
      </c>
      <c r="F13" s="38">
        <v>12</v>
      </c>
      <c r="G13" s="38" t="s">
        <v>52</v>
      </c>
      <c r="H13" s="38">
        <v>2566819028</v>
      </c>
      <c r="I13" s="38" t="s">
        <v>139</v>
      </c>
      <c r="J13" s="34">
        <v>40</v>
      </c>
      <c r="K13" s="38">
        <v>1110061401</v>
      </c>
      <c r="L13" s="38">
        <v>100000</v>
      </c>
      <c r="P13" s="42" t="s">
        <v>198</v>
      </c>
      <c r="Q13" s="38" t="s">
        <v>135</v>
      </c>
      <c r="S13" s="38" t="s">
        <v>73</v>
      </c>
      <c r="T13" s="38" t="s">
        <v>136</v>
      </c>
      <c r="W13" s="41" t="s">
        <v>120</v>
      </c>
    </row>
    <row r="14" spans="1:24" s="38" customFormat="1">
      <c r="B14" s="42" t="s">
        <v>197</v>
      </c>
      <c r="C14" s="38" t="s">
        <v>122</v>
      </c>
      <c r="D14" s="34" t="s">
        <v>138</v>
      </c>
      <c r="E14" s="42" t="s">
        <v>198</v>
      </c>
      <c r="F14" s="38">
        <v>12</v>
      </c>
      <c r="G14" s="38" t="s">
        <v>52</v>
      </c>
      <c r="I14" s="38" t="s">
        <v>129</v>
      </c>
      <c r="J14" s="34">
        <v>40</v>
      </c>
      <c r="K14" s="38">
        <v>5211090301</v>
      </c>
      <c r="L14" s="38">
        <v>6500</v>
      </c>
      <c r="O14" s="38" t="s">
        <v>121</v>
      </c>
      <c r="P14" s="42" t="s">
        <v>198</v>
      </c>
      <c r="Q14" s="38" t="s">
        <v>135</v>
      </c>
      <c r="S14" s="38" t="s">
        <v>73</v>
      </c>
      <c r="T14" s="34">
        <v>811036792</v>
      </c>
      <c r="W14" s="41" t="s">
        <v>120</v>
      </c>
    </row>
    <row r="15" spans="1:24" s="38" customFormat="1">
      <c r="B15" s="42" t="s">
        <v>197</v>
      </c>
      <c r="C15" s="38" t="s">
        <v>122</v>
      </c>
      <c r="D15" s="34" t="s">
        <v>138</v>
      </c>
      <c r="E15" s="42" t="s">
        <v>198</v>
      </c>
      <c r="F15" s="38">
        <v>12</v>
      </c>
      <c r="G15" s="38" t="s">
        <v>52</v>
      </c>
      <c r="I15" s="38" t="s">
        <v>130</v>
      </c>
      <c r="J15" s="34">
        <v>40</v>
      </c>
      <c r="K15" s="38">
        <v>5211090401</v>
      </c>
      <c r="L15" s="38">
        <v>500</v>
      </c>
      <c r="O15" s="38" t="s">
        <v>121</v>
      </c>
      <c r="P15" s="42" t="s">
        <v>198</v>
      </c>
      <c r="Q15" s="38" t="s">
        <v>135</v>
      </c>
      <c r="S15" s="38" t="s">
        <v>73</v>
      </c>
      <c r="T15" s="34">
        <v>811036792</v>
      </c>
      <c r="W15" s="41" t="s">
        <v>120</v>
      </c>
    </row>
    <row r="16" spans="1:24" s="38" customFormat="1">
      <c r="B16" s="42" t="s">
        <v>197</v>
      </c>
      <c r="C16" s="38" t="s">
        <v>122</v>
      </c>
      <c r="D16" s="34" t="s">
        <v>138</v>
      </c>
      <c r="E16" s="42" t="s">
        <v>198</v>
      </c>
      <c r="F16" s="38">
        <v>12</v>
      </c>
      <c r="G16" s="38" t="s">
        <v>52</v>
      </c>
      <c r="H16" s="38">
        <v>2566819028</v>
      </c>
      <c r="I16" s="38" t="s">
        <v>131</v>
      </c>
      <c r="J16" s="34">
        <v>31</v>
      </c>
      <c r="K16" s="38">
        <v>2425900501</v>
      </c>
      <c r="L16" s="38">
        <v>6500</v>
      </c>
      <c r="P16" s="42" t="s">
        <v>198</v>
      </c>
      <c r="Q16" s="38" t="s">
        <v>135</v>
      </c>
      <c r="S16" s="38" t="s">
        <v>73</v>
      </c>
      <c r="T16" s="34">
        <v>811036792</v>
      </c>
      <c r="W16" s="41" t="s">
        <v>120</v>
      </c>
    </row>
    <row r="17" spans="2:23" s="38" customFormat="1">
      <c r="B17" s="42" t="s">
        <v>197</v>
      </c>
      <c r="C17" s="38" t="s">
        <v>122</v>
      </c>
      <c r="D17" s="34" t="s">
        <v>138</v>
      </c>
      <c r="E17" s="42" t="s">
        <v>198</v>
      </c>
      <c r="F17" s="38">
        <v>12</v>
      </c>
      <c r="G17" s="38" t="s">
        <v>52</v>
      </c>
      <c r="H17" s="38">
        <v>2566819028</v>
      </c>
      <c r="I17" s="38" t="s">
        <v>132</v>
      </c>
      <c r="J17" s="34">
        <v>31</v>
      </c>
      <c r="K17" s="38">
        <v>2425900501</v>
      </c>
      <c r="L17" s="38">
        <v>500</v>
      </c>
      <c r="P17" s="42" t="s">
        <v>198</v>
      </c>
      <c r="Q17" s="38" t="s">
        <v>135</v>
      </c>
      <c r="S17" s="38" t="s">
        <v>73</v>
      </c>
      <c r="T17" s="34">
        <v>811036792</v>
      </c>
      <c r="U17" s="38" t="s">
        <v>171</v>
      </c>
      <c r="W17" s="41" t="s">
        <v>120</v>
      </c>
    </row>
    <row r="18" spans="2:23" s="38" customFormat="1">
      <c r="B18" s="42" t="s">
        <v>197</v>
      </c>
      <c r="C18" s="38" t="s">
        <v>122</v>
      </c>
      <c r="D18" s="34" t="s">
        <v>138</v>
      </c>
      <c r="E18" s="42" t="s">
        <v>198</v>
      </c>
      <c r="F18" s="38">
        <v>12</v>
      </c>
      <c r="G18" s="38" t="s">
        <v>52</v>
      </c>
      <c r="H18" s="38">
        <v>2566819028</v>
      </c>
      <c r="I18" s="38" t="s">
        <v>134</v>
      </c>
      <c r="J18" s="34">
        <v>31</v>
      </c>
      <c r="K18" s="38" t="s">
        <v>133</v>
      </c>
      <c r="L18" s="38">
        <v>90000</v>
      </c>
      <c r="P18" s="42" t="s">
        <v>198</v>
      </c>
      <c r="Q18" s="38" t="s">
        <v>135</v>
      </c>
      <c r="S18" s="38" t="s">
        <v>73</v>
      </c>
      <c r="T18" s="38" t="s">
        <v>136</v>
      </c>
      <c r="W18" s="41" t="s">
        <v>120</v>
      </c>
    </row>
    <row r="19" spans="2:23" s="38" customFormat="1">
      <c r="J19" s="34"/>
    </row>
    <row r="20" spans="2:23" s="38" customFormat="1">
      <c r="J20" s="34"/>
    </row>
    <row r="21" spans="2:23" s="38" customFormat="1">
      <c r="J21" s="34"/>
    </row>
    <row r="22" spans="2:23" s="38" customFormat="1">
      <c r="J22" s="34"/>
    </row>
    <row r="23" spans="2:23" s="38" customFormat="1">
      <c r="J23" s="34"/>
    </row>
    <row r="24" spans="2:23" s="38" customFormat="1">
      <c r="J24" s="34"/>
    </row>
    <row r="25" spans="2:23" s="38" customFormat="1">
      <c r="J25" s="34"/>
    </row>
    <row r="26" spans="2:23" s="38" customFormat="1">
      <c r="J26" s="34"/>
    </row>
    <row r="27" spans="2:23" s="38" customFormat="1">
      <c r="J27" s="34"/>
    </row>
    <row r="28" spans="2:23" s="38" customFormat="1">
      <c r="J28" s="34"/>
    </row>
    <row r="29" spans="2:23" s="38" customFormat="1">
      <c r="J29" s="34"/>
    </row>
    <row r="30" spans="2:23" s="38" customFormat="1">
      <c r="J30" s="34"/>
    </row>
    <row r="31" spans="2:23" s="38" customFormat="1">
      <c r="J31" s="34"/>
    </row>
    <row r="32" spans="2:23" s="38" customFormat="1">
      <c r="J32" s="34"/>
    </row>
    <row r="33" spans="10:15" s="38" customFormat="1">
      <c r="J33" s="34"/>
    </row>
    <row r="34" spans="10:15" s="38" customFormat="1">
      <c r="J34" s="34"/>
    </row>
    <row r="35" spans="10:15" s="38" customFormat="1">
      <c r="J35" s="34"/>
    </row>
    <row r="36" spans="10:15" s="38" customFormat="1">
      <c r="J36" s="34"/>
    </row>
    <row r="37" spans="10:15" s="38" customFormat="1">
      <c r="J37" s="34"/>
    </row>
    <row r="38" spans="10:15" s="38" customFormat="1">
      <c r="J38" s="34"/>
    </row>
    <row r="39" spans="10:15">
      <c r="O39" s="19"/>
    </row>
    <row r="40" spans="10:15">
      <c r="O40" s="19"/>
    </row>
    <row r="41" spans="10:15">
      <c r="O41" s="19"/>
    </row>
    <row r="42" spans="10:15">
      <c r="O42" s="19"/>
    </row>
    <row r="43" spans="10:15">
      <c r="O43" s="19"/>
    </row>
    <row r="44" spans="10:15">
      <c r="O44" s="19"/>
    </row>
    <row r="45" spans="10:15">
      <c r="O45" s="19"/>
    </row>
    <row r="46" spans="10:15">
      <c r="O46" s="19"/>
    </row>
  </sheetData>
  <autoFilter ref="A8:X18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EXTERNO POLCA RECAUDO EQUIL ECO</vt:lpstr>
      <vt:lpstr>EXTERNO POLCA DISPERSION EQUIL </vt:lpstr>
      <vt:lpstr>EXTERNO simit RECAUDO EQUIL ECO</vt:lpstr>
      <vt:lpstr>EXTERNO simit DISPERSION EQUIL </vt:lpstr>
      <vt:lpstr>EXTERNO POLCA RECAUDO CONTRAVEN</vt:lpstr>
      <vt:lpstr>EXTERNO POLCA DISPERSION CONTRA</vt:lpstr>
      <vt:lpstr>EXTERNO simit RECAUDO CONTRAVEN</vt:lpstr>
      <vt:lpstr>EXTERNO simit DISPERSION CONTRA</vt:lpstr>
      <vt:lpstr>EXTERNO simit RECAUDO</vt:lpstr>
      <vt:lpstr>EXTERNO simit DISPERSION</vt:lpstr>
      <vt:lpstr>EXTERNO POLCA RECAUDO</vt:lpstr>
      <vt:lpstr>EXTERNO POLCA DISPERSION</vt:lpstr>
      <vt:lpstr>local simit RECAUDO</vt:lpstr>
      <vt:lpstr>local POLCA RECAUDO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fcm</dc:creator>
  <cp:lastModifiedBy>fcm</cp:lastModifiedBy>
  <cp:lastPrinted>2009-12-02T09:23:08Z</cp:lastPrinted>
  <dcterms:created xsi:type="dcterms:W3CDTF">2009-12-01T15:21:57Z</dcterms:created>
  <dcterms:modified xsi:type="dcterms:W3CDTF">2010-02-16T17:11:30Z</dcterms:modified>
</cp:coreProperties>
</file>