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35" windowWidth="19875" windowHeight="7200"/>
  </bookViews>
  <sheets>
    <sheet name="CONTABILIDAD DISTR DEV ACTUAL" sheetId="1" r:id="rId1"/>
    <sheet name="CONTAB DCTO DEV" sheetId="2" state="hidden" r:id="rId2"/>
    <sheet name="CONTABILIDAD DISTR DEV ANTERIOR" sheetId="4" r:id="rId3"/>
    <sheet name="CONTAB DCTO DEV ANTERIOR" sheetId="5" state="hidden" r:id="rId4"/>
  </sheets>
  <definedNames>
    <definedName name="_xlnm._FilterDatabase" localSheetId="1" hidden="1">'CONTAB DCTO DEV'!$A$14:$Z$148</definedName>
    <definedName name="_xlnm._FilterDatabase" localSheetId="3" hidden="1">'CONTAB DCTO DEV ANTERIOR'!$A$14:$Z$148</definedName>
    <definedName name="_xlnm._FilterDatabase" localSheetId="0" hidden="1">'CONTABILIDAD DISTR DEV ACTUAL'!$A$13:$WWF$77</definedName>
    <definedName name="_xlnm._FilterDatabase" localSheetId="2" hidden="1">'CONTABILIDAD DISTR DEV ANTERIOR'!$A$13:$WWF$77</definedName>
  </definedNames>
  <calcPr calcId="125725"/>
</workbook>
</file>

<file path=xl/calcChain.xml><?xml version="1.0" encoding="utf-8"?>
<calcChain xmlns="http://schemas.openxmlformats.org/spreadsheetml/2006/main">
  <c r="L133" i="5"/>
  <c r="V132"/>
  <c r="L132"/>
  <c r="V128"/>
  <c r="L122"/>
  <c r="L121"/>
  <c r="L120"/>
  <c r="L119"/>
  <c r="L118"/>
  <c r="L117"/>
  <c r="L115"/>
  <c r="L114"/>
  <c r="L113"/>
  <c r="L112"/>
  <c r="L111"/>
  <c r="L110"/>
  <c r="L106"/>
  <c r="V88"/>
  <c r="L86"/>
  <c r="V84"/>
  <c r="L84"/>
  <c r="L82"/>
  <c r="L72"/>
  <c r="L59"/>
  <c r="L58"/>
  <c r="L57"/>
  <c r="L51"/>
  <c r="L46"/>
  <c r="L28"/>
  <c r="L25"/>
  <c r="L56" i="4"/>
  <c r="L44"/>
  <c r="L71" i="5" l="1"/>
  <c r="L133" i="2"/>
  <c r="V132"/>
  <c r="L132"/>
  <c r="V128"/>
  <c r="L122"/>
  <c r="L121"/>
  <c r="L120"/>
  <c r="L119"/>
  <c r="L118"/>
  <c r="L117"/>
  <c r="L115"/>
  <c r="L114"/>
  <c r="L113"/>
  <c r="L112"/>
  <c r="L111"/>
  <c r="L110"/>
  <c r="V88"/>
  <c r="L86"/>
  <c r="V84"/>
  <c r="L84"/>
  <c r="L82"/>
  <c r="L72"/>
  <c r="L59"/>
  <c r="L58"/>
  <c r="L57"/>
  <c r="L51"/>
  <c r="L46"/>
  <c r="L28"/>
  <c r="L25"/>
  <c r="L56" i="1"/>
  <c r="L44"/>
  <c r="L71" i="2" l="1"/>
</calcChain>
</file>

<file path=xl/comments1.xml><?xml version="1.0" encoding="utf-8"?>
<comments xmlns="http://schemas.openxmlformats.org/spreadsheetml/2006/main">
  <authors>
    <author>fcm</author>
  </authors>
  <commentList>
    <comment ref="A3" authorId="0">
      <text>
        <r>
          <rPr>
            <b/>
            <sz val="9"/>
            <color indexed="81"/>
            <rFont val="Tahoma"/>
            <family val="2"/>
          </rPr>
          <t>ejemplo: multa que ingreso a la cuenta de remo Externo de AVVILLAS del municipio de buga y del concesionario Remo,  tipo Simit por $100.000.</t>
        </r>
      </text>
    </comment>
    <comment ref="H3" authorId="0">
      <text>
        <r>
          <rPr>
            <b/>
            <sz val="9"/>
            <color indexed="81"/>
            <rFont val="Tahoma"/>
            <family val="2"/>
          </rPr>
          <t>fcm:</t>
        </r>
        <r>
          <rPr>
            <sz val="9"/>
            <color indexed="81"/>
            <rFont val="Tahoma"/>
            <family val="2"/>
          </rPr>
          <t xml:space="preserve">
todos los registros deben contener la ref</t>
        </r>
      </text>
    </comment>
    <comment ref="V5" authorId="0">
      <text>
        <r>
          <rPr>
            <b/>
            <sz val="9"/>
            <color indexed="81"/>
            <rFont val="Tahoma"/>
            <family val="2"/>
          </rPr>
          <t>fcm:</t>
        </r>
        <r>
          <rPr>
            <sz val="9"/>
            <color indexed="81"/>
            <rFont val="Tahoma"/>
            <family val="2"/>
          </rPr>
          <t xml:space="preserve">
ES OBLIGATORIO PARA LAS CXC Y CXP</t>
        </r>
      </text>
    </comment>
    <comment ref="S6" authorId="0">
      <text>
        <r>
          <rPr>
            <b/>
            <sz val="9"/>
            <color indexed="81"/>
            <rFont val="Tahoma"/>
            <family val="2"/>
          </rPr>
          <t>fcm:</t>
        </r>
        <r>
          <rPr>
            <sz val="9"/>
            <color indexed="81"/>
            <rFont val="Tahoma"/>
            <family val="2"/>
          </rPr>
          <t xml:space="preserve">
HABLAR CON GUILLERMO PARA EL NOMBRE DEL CAMPO</t>
        </r>
      </text>
    </comment>
    <comment ref="X6" authorId="0">
      <text>
        <r>
          <rPr>
            <b/>
            <sz val="9"/>
            <color indexed="81"/>
            <rFont val="Tahoma"/>
            <family val="2"/>
          </rPr>
          <t>fcm:</t>
        </r>
        <r>
          <rPr>
            <sz val="9"/>
            <color indexed="81"/>
            <rFont val="Tahoma"/>
            <family val="2"/>
          </rPr>
          <t xml:space="preserve">
clave ref1., por otros datos</t>
        </r>
      </text>
    </comment>
    <comment ref="B9" authorId="0">
      <text>
        <r>
          <rPr>
            <b/>
            <sz val="9"/>
            <color indexed="81"/>
            <rFont val="Tahoma"/>
            <family val="2"/>
          </rPr>
          <t>fcm:</t>
        </r>
        <r>
          <rPr>
            <sz val="9"/>
            <color indexed="81"/>
            <rFont val="Tahoma"/>
            <family val="2"/>
          </rPr>
          <t xml:space="preserve">
fecha del recaudo</t>
        </r>
      </text>
    </comment>
    <comment ref="E9" authorId="0">
      <text>
        <r>
          <rPr>
            <b/>
            <sz val="9"/>
            <color indexed="81"/>
            <rFont val="Tahoma"/>
            <family val="2"/>
          </rPr>
          <t>fcm:</t>
        </r>
        <r>
          <rPr>
            <sz val="9"/>
            <color indexed="81"/>
            <rFont val="Tahoma"/>
            <family val="2"/>
          </rPr>
          <t xml:space="preserve">
fecha del recaudo
</t>
        </r>
      </text>
    </comment>
    <comment ref="F9" authorId="0">
      <text>
        <r>
          <rPr>
            <b/>
            <sz val="9"/>
            <color indexed="81"/>
            <rFont val="Tahoma"/>
            <family val="2"/>
          </rPr>
          <t>fcm:</t>
        </r>
        <r>
          <rPr>
            <sz val="9"/>
            <color indexed="81"/>
            <rFont val="Tahoma"/>
            <family val="2"/>
          </rPr>
          <t xml:space="preserve">
01,02,03…...</t>
        </r>
      </text>
    </comment>
    <comment ref="H9" authorId="0">
      <text>
        <r>
          <rPr>
            <b/>
            <sz val="9"/>
            <color indexed="81"/>
            <rFont val="Tahoma"/>
            <family val="2"/>
          </rPr>
          <t>fcm:</t>
        </r>
        <r>
          <rPr>
            <sz val="9"/>
            <color indexed="81"/>
            <rFont val="Tahoma"/>
            <family val="2"/>
          </rPr>
          <t xml:space="preserve">
EL No. DE LIQUIDACION PARA EL EXTERNO EL DIVIPO PARA EL LOCAL</t>
        </r>
      </text>
    </comment>
    <comment ref="I9" authorId="0">
      <text>
        <r>
          <rPr>
            <b/>
            <sz val="9"/>
            <color indexed="81"/>
            <rFont val="Tahoma"/>
            <family val="2"/>
          </rPr>
          <t>fcm:</t>
        </r>
        <r>
          <rPr>
            <sz val="9"/>
            <color indexed="81"/>
            <rFont val="Tahoma"/>
            <family val="2"/>
          </rPr>
          <t xml:space="preserve">
TEXTO DE 25 CARACTERES QUE INDIQUE QUE ES</t>
        </r>
      </text>
    </comment>
    <comment ref="J9" authorId="0">
      <text>
        <r>
          <rPr>
            <b/>
            <sz val="8"/>
            <color indexed="81"/>
            <rFont val="Tahoma"/>
            <family val="2"/>
          </rPr>
          <t>fcm:
PARA LAS CUENTAS DE MAYOR (INGRESOS Ò GASTOS) ES:</t>
        </r>
        <r>
          <rPr>
            <sz val="8"/>
            <color indexed="81"/>
            <rFont val="Tahoma"/>
            <family val="2"/>
          </rPr>
          <t xml:space="preserve">
40 PARA LOS DEBITOS 
50 PARA LOS CREDITOS
</t>
        </r>
        <r>
          <rPr>
            <b/>
            <sz val="8"/>
            <color indexed="81"/>
            <rFont val="Tahoma"/>
            <family val="2"/>
          </rPr>
          <t xml:space="preserve">PARA LAS CUENTAS DE DEUDORES  ES:
</t>
        </r>
        <r>
          <rPr>
            <sz val="8"/>
            <color indexed="81"/>
            <rFont val="Tahoma"/>
            <family val="2"/>
          </rPr>
          <t xml:space="preserve">01 PARA LOS DEBITOS
11 PARA LOS CREDITOS
</t>
        </r>
        <r>
          <rPr>
            <b/>
            <sz val="8"/>
            <color indexed="81"/>
            <rFont val="Tahoma"/>
            <family val="2"/>
          </rPr>
          <t xml:space="preserve">PARA LAS CUENTAS DE ACREEDORES ES:
</t>
        </r>
        <r>
          <rPr>
            <sz val="8"/>
            <color indexed="81"/>
            <rFont val="Tahoma"/>
            <family val="2"/>
          </rPr>
          <t>21 PARA LOS DEBITOS
31 PARA LOS CREDITOS</t>
        </r>
      </text>
    </comment>
    <comment ref="K9" authorId="0">
      <text>
        <r>
          <rPr>
            <b/>
            <sz val="9"/>
            <color indexed="81"/>
            <rFont val="Tahoma"/>
            <family val="2"/>
          </rPr>
          <t>fcm:</t>
        </r>
        <r>
          <rPr>
            <sz val="9"/>
            <color indexed="81"/>
            <rFont val="Tahoma"/>
            <family val="2"/>
          </rPr>
          <t xml:space="preserve">
debe contener  10 digitos</t>
        </r>
      </text>
    </comment>
    <comment ref="L9" authorId="0">
      <text>
        <r>
          <rPr>
            <b/>
            <sz val="9"/>
            <color indexed="81"/>
            <rFont val="Tahoma"/>
            <family val="2"/>
          </rPr>
          <t>fcm:</t>
        </r>
        <r>
          <rPr>
            <sz val="9"/>
            <color indexed="81"/>
            <rFont val="Tahoma"/>
            <family val="2"/>
          </rPr>
          <t xml:space="preserve">
valor</t>
        </r>
      </text>
    </comment>
    <comment ref="M9" authorId="0">
      <text>
        <r>
          <rPr>
            <b/>
            <sz val="9"/>
            <color indexed="81"/>
            <rFont val="Tahoma"/>
            <family val="2"/>
          </rPr>
          <t>fcm:
si la cuenta es de simit no debe contener indicador</t>
        </r>
      </text>
    </comment>
    <comment ref="N9" authorId="0">
      <text>
        <r>
          <rPr>
            <b/>
            <sz val="9"/>
            <color indexed="81"/>
            <rFont val="Tahoma"/>
            <family val="2"/>
          </rPr>
          <t>fcm:</t>
        </r>
        <r>
          <rPr>
            <sz val="9"/>
            <color indexed="81"/>
            <rFont val="Tahoma"/>
            <family val="2"/>
          </rPr>
          <t xml:space="preserve">
según la estructura que se defina en los centros de costos</t>
        </r>
      </text>
    </comment>
    <comment ref="O9" authorId="0">
      <text>
        <r>
          <rPr>
            <b/>
            <sz val="9"/>
            <color indexed="81"/>
            <rFont val="Tahoma"/>
            <family val="2"/>
          </rPr>
          <t>fcm:</t>
        </r>
        <r>
          <rPr>
            <sz val="9"/>
            <color indexed="81"/>
            <rFont val="Tahoma"/>
            <family val="2"/>
          </rPr>
          <t xml:space="preserve">
según la estructura de los centros de beneficio</t>
        </r>
      </text>
    </comment>
    <comment ref="Q9" authorId="0">
      <text>
        <r>
          <rPr>
            <b/>
            <sz val="9"/>
            <color indexed="81"/>
            <rFont val="Tahoma"/>
            <family val="2"/>
          </rPr>
          <t>fcm:</t>
        </r>
        <r>
          <rPr>
            <sz val="9"/>
            <color indexed="81"/>
            <rFont val="Tahoma"/>
            <family val="2"/>
          </rPr>
          <t xml:space="preserve">
QUE ME DIGA CUANDO ES RECAUDO O DISPERSIÒN</t>
        </r>
      </text>
    </comment>
    <comment ref="S9" authorId="0">
      <text>
        <r>
          <rPr>
            <b/>
            <sz val="9"/>
            <color indexed="81"/>
            <rFont val="Tahoma"/>
            <family val="2"/>
          </rPr>
          <t>fcm:</t>
        </r>
        <r>
          <rPr>
            <sz val="9"/>
            <color indexed="81"/>
            <rFont val="Tahoma"/>
            <family val="2"/>
          </rPr>
          <t xml:space="preserve">
ES EL SEGMENTO DEBE SER SIMIT</t>
        </r>
      </text>
    </comment>
    <comment ref="T9" authorId="0">
      <text>
        <r>
          <rPr>
            <b/>
            <sz val="9"/>
            <color indexed="81"/>
            <rFont val="Tahoma"/>
            <family val="2"/>
          </rPr>
          <t>fcm:</t>
        </r>
        <r>
          <rPr>
            <sz val="9"/>
            <color indexed="81"/>
            <rFont val="Tahoma"/>
            <family val="2"/>
          </rPr>
          <t xml:space="preserve">
NIT CONTABLE DEL MUNICIPIO</t>
        </r>
      </text>
    </comment>
    <comment ref="V9" authorId="0">
      <text>
        <r>
          <rPr>
            <b/>
            <sz val="9"/>
            <color indexed="81"/>
            <rFont val="Tahoma"/>
            <family val="2"/>
          </rPr>
          <t>fcm:</t>
        </r>
        <r>
          <rPr>
            <sz val="9"/>
            <color indexed="81"/>
            <rFont val="Tahoma"/>
            <family val="2"/>
          </rPr>
          <t xml:space="preserve">
ES LA FECHA EN LA QUE VAMOS A PAGAR</t>
        </r>
      </text>
    </comment>
    <comment ref="W9" authorId="0">
      <text>
        <r>
          <rPr>
            <sz val="9"/>
            <color indexed="81"/>
            <rFont val="Tahoma"/>
            <family val="2"/>
          </rPr>
          <t>Z000=INMEDIATO</t>
        </r>
      </text>
    </comment>
    <comment ref="X9" authorId="0">
      <text>
        <r>
          <rPr>
            <b/>
            <sz val="9"/>
            <color indexed="81"/>
            <rFont val="Tahoma"/>
            <family val="2"/>
          </rPr>
          <t>fcm:</t>
        </r>
        <r>
          <rPr>
            <sz val="9"/>
            <color indexed="81"/>
            <rFont val="Tahoma"/>
            <family val="2"/>
          </rPr>
          <t xml:space="preserve">
NIT CONTABLE DEL MUNICIPIO</t>
        </r>
      </text>
    </comment>
    <comment ref="K72" authorId="0">
      <text>
        <r>
          <rPr>
            <b/>
            <sz val="9"/>
            <color indexed="81"/>
            <rFont val="Tahoma"/>
            <family val="2"/>
          </rPr>
          <t>fcm:</t>
        </r>
        <r>
          <rPr>
            <sz val="9"/>
            <color indexed="81"/>
            <rFont val="Tahoma"/>
            <family val="2"/>
          </rPr>
          <t xml:space="preserve">
NIT DE POLCA</t>
        </r>
      </text>
    </comment>
    <comment ref="T72" authorId="0">
      <text>
        <r>
          <rPr>
            <b/>
            <sz val="9"/>
            <color indexed="81"/>
            <rFont val="Tahoma"/>
            <family val="2"/>
          </rPr>
          <t>fcm:</t>
        </r>
        <r>
          <rPr>
            <sz val="9"/>
            <color indexed="81"/>
            <rFont val="Tahoma"/>
            <family val="2"/>
          </rPr>
          <t xml:space="preserve">
NIT DE POLCA</t>
        </r>
      </text>
    </comment>
  </commentList>
</comments>
</file>

<file path=xl/comments2.xml><?xml version="1.0" encoding="utf-8"?>
<comments xmlns="http://schemas.openxmlformats.org/spreadsheetml/2006/main">
  <authors>
    <author>fcm</author>
    <author>Clarita Rivas</author>
    <author>cendalesh</author>
  </authors>
  <commentList>
    <comment ref="A3" authorId="0">
      <text>
        <r>
          <rPr>
            <b/>
            <sz val="9"/>
            <color indexed="81"/>
            <rFont val="Tahoma"/>
            <family val="2"/>
          </rPr>
          <t>ejemplo: multa que ingreso a la cuenta de remo Externo de AVVILLAS del municipio de buga y del concesionario Remo,  tipo Simit por $100.000.</t>
        </r>
      </text>
    </comment>
    <comment ref="H3" authorId="0">
      <text>
        <r>
          <rPr>
            <b/>
            <sz val="9"/>
            <color indexed="81"/>
            <rFont val="Tahoma"/>
            <family val="2"/>
          </rPr>
          <t>fcm:</t>
        </r>
        <r>
          <rPr>
            <sz val="9"/>
            <color indexed="81"/>
            <rFont val="Tahoma"/>
            <family val="2"/>
          </rPr>
          <t xml:space="preserve">
todos los registros deben contener la ref</t>
        </r>
      </text>
    </comment>
    <comment ref="V5" authorId="0">
      <text>
        <r>
          <rPr>
            <b/>
            <sz val="9"/>
            <color indexed="81"/>
            <rFont val="Tahoma"/>
            <family val="2"/>
          </rPr>
          <t>fcm:</t>
        </r>
        <r>
          <rPr>
            <sz val="9"/>
            <color indexed="81"/>
            <rFont val="Tahoma"/>
            <family val="2"/>
          </rPr>
          <t xml:space="preserve">
ES OBLIGATORIO PARA LAS CXC Y CXP</t>
        </r>
      </text>
    </comment>
    <comment ref="S6" authorId="0">
      <text>
        <r>
          <rPr>
            <b/>
            <sz val="9"/>
            <color indexed="81"/>
            <rFont val="Tahoma"/>
            <family val="2"/>
          </rPr>
          <t>fcm:</t>
        </r>
        <r>
          <rPr>
            <sz val="9"/>
            <color indexed="81"/>
            <rFont val="Tahoma"/>
            <family val="2"/>
          </rPr>
          <t xml:space="preserve">
HABLAR CON GUILLERMO PARA EL NOMBRE DEL CAMPO</t>
        </r>
      </text>
    </comment>
    <comment ref="X6" authorId="0">
      <text>
        <r>
          <rPr>
            <b/>
            <sz val="9"/>
            <color indexed="81"/>
            <rFont val="Tahoma"/>
            <family val="2"/>
          </rPr>
          <t>fcm:</t>
        </r>
        <r>
          <rPr>
            <sz val="9"/>
            <color indexed="81"/>
            <rFont val="Tahoma"/>
            <family val="2"/>
          </rPr>
          <t xml:space="preserve">
clave ref1., por otros datos</t>
        </r>
      </text>
    </comment>
    <comment ref="B9" authorId="0">
      <text>
        <r>
          <rPr>
            <b/>
            <sz val="9"/>
            <color indexed="81"/>
            <rFont val="Tahoma"/>
            <family val="2"/>
          </rPr>
          <t>fcm:</t>
        </r>
        <r>
          <rPr>
            <sz val="9"/>
            <color indexed="81"/>
            <rFont val="Tahoma"/>
            <family val="2"/>
          </rPr>
          <t xml:space="preserve">
fecha del recaudo</t>
        </r>
      </text>
    </comment>
    <comment ref="E9" authorId="0">
      <text>
        <r>
          <rPr>
            <b/>
            <sz val="9"/>
            <color indexed="81"/>
            <rFont val="Tahoma"/>
            <family val="2"/>
          </rPr>
          <t>fcm:</t>
        </r>
        <r>
          <rPr>
            <sz val="9"/>
            <color indexed="81"/>
            <rFont val="Tahoma"/>
            <family val="2"/>
          </rPr>
          <t xml:space="preserve">
fecha del recaudo
</t>
        </r>
      </text>
    </comment>
    <comment ref="F9" authorId="0">
      <text>
        <r>
          <rPr>
            <b/>
            <sz val="9"/>
            <color indexed="81"/>
            <rFont val="Tahoma"/>
            <family val="2"/>
          </rPr>
          <t>fcm:</t>
        </r>
        <r>
          <rPr>
            <sz val="9"/>
            <color indexed="81"/>
            <rFont val="Tahoma"/>
            <family val="2"/>
          </rPr>
          <t xml:space="preserve">
01,02,03…...</t>
        </r>
      </text>
    </comment>
    <comment ref="H9" authorId="0">
      <text>
        <r>
          <rPr>
            <b/>
            <sz val="9"/>
            <color indexed="81"/>
            <rFont val="Tahoma"/>
            <family val="2"/>
          </rPr>
          <t>fcm:</t>
        </r>
        <r>
          <rPr>
            <sz val="9"/>
            <color indexed="81"/>
            <rFont val="Tahoma"/>
            <family val="2"/>
          </rPr>
          <t xml:space="preserve">
EL No. DE LIQUIDACION PARA EL EXTERNO EL DIVIPO PARA EL LOCAL</t>
        </r>
      </text>
    </comment>
    <comment ref="I9" authorId="0">
      <text>
        <r>
          <rPr>
            <b/>
            <sz val="9"/>
            <color indexed="81"/>
            <rFont val="Tahoma"/>
            <family val="2"/>
          </rPr>
          <t>fcm:</t>
        </r>
        <r>
          <rPr>
            <sz val="9"/>
            <color indexed="81"/>
            <rFont val="Tahoma"/>
            <family val="2"/>
          </rPr>
          <t xml:space="preserve">
TEXTO DE 25 CARACTERES QUE INDIQUE QUE ES</t>
        </r>
      </text>
    </comment>
    <comment ref="J9" authorId="0">
      <text>
        <r>
          <rPr>
            <b/>
            <sz val="8"/>
            <color indexed="81"/>
            <rFont val="Tahoma"/>
            <family val="2"/>
          </rPr>
          <t>fcm:
PARA LAS CUENTAS DE MAYOR (INGRESOS Ò GASTOS) ES:</t>
        </r>
        <r>
          <rPr>
            <sz val="8"/>
            <color indexed="81"/>
            <rFont val="Tahoma"/>
            <family val="2"/>
          </rPr>
          <t xml:space="preserve">
40 PARA LOS DEBITOS 
50 PARA LOS CREDITOS
</t>
        </r>
        <r>
          <rPr>
            <b/>
            <sz val="8"/>
            <color indexed="81"/>
            <rFont val="Tahoma"/>
            <family val="2"/>
          </rPr>
          <t xml:space="preserve">PARA LAS CUENTAS DE DEUDORES  ES:
</t>
        </r>
        <r>
          <rPr>
            <sz val="8"/>
            <color indexed="81"/>
            <rFont val="Tahoma"/>
            <family val="2"/>
          </rPr>
          <t xml:space="preserve">01 PARA LOS DEBITOS
11 PARA LOS CREDITOS
</t>
        </r>
        <r>
          <rPr>
            <b/>
            <sz val="8"/>
            <color indexed="81"/>
            <rFont val="Tahoma"/>
            <family val="2"/>
          </rPr>
          <t xml:space="preserve">PARA LAS CUENTAS DE ACREEDORES ES:
</t>
        </r>
        <r>
          <rPr>
            <sz val="8"/>
            <color indexed="81"/>
            <rFont val="Tahoma"/>
            <family val="2"/>
          </rPr>
          <t>21 PARA LOS DEBITOS
31 PARA LOS CREDITOS</t>
        </r>
      </text>
    </comment>
    <comment ref="K9" authorId="0">
      <text>
        <r>
          <rPr>
            <b/>
            <sz val="9"/>
            <color indexed="81"/>
            <rFont val="Tahoma"/>
            <family val="2"/>
          </rPr>
          <t>fcm:</t>
        </r>
        <r>
          <rPr>
            <sz val="9"/>
            <color indexed="81"/>
            <rFont val="Tahoma"/>
            <family val="2"/>
          </rPr>
          <t xml:space="preserve">
debe contener  10 digitos</t>
        </r>
      </text>
    </comment>
    <comment ref="L9" authorId="0">
      <text>
        <r>
          <rPr>
            <b/>
            <sz val="9"/>
            <color indexed="81"/>
            <rFont val="Tahoma"/>
            <family val="2"/>
          </rPr>
          <t>fcm:</t>
        </r>
        <r>
          <rPr>
            <sz val="9"/>
            <color indexed="81"/>
            <rFont val="Tahoma"/>
            <family val="2"/>
          </rPr>
          <t xml:space="preserve">
valor</t>
        </r>
      </text>
    </comment>
    <comment ref="M9" authorId="0">
      <text>
        <r>
          <rPr>
            <b/>
            <sz val="9"/>
            <color indexed="81"/>
            <rFont val="Tahoma"/>
            <family val="2"/>
          </rPr>
          <t>fcm:
si la cuenta es de simit no debe contener indicador</t>
        </r>
      </text>
    </comment>
    <comment ref="N9" authorId="0">
      <text>
        <r>
          <rPr>
            <b/>
            <sz val="9"/>
            <color indexed="81"/>
            <rFont val="Tahoma"/>
            <family val="2"/>
          </rPr>
          <t>fcm:</t>
        </r>
        <r>
          <rPr>
            <sz val="9"/>
            <color indexed="81"/>
            <rFont val="Tahoma"/>
            <family val="2"/>
          </rPr>
          <t xml:space="preserve">
según la estructura que se defina en los centros de costos</t>
        </r>
      </text>
    </comment>
    <comment ref="O9" authorId="0">
      <text>
        <r>
          <rPr>
            <b/>
            <sz val="9"/>
            <color indexed="81"/>
            <rFont val="Tahoma"/>
            <family val="2"/>
          </rPr>
          <t>fcm:</t>
        </r>
        <r>
          <rPr>
            <sz val="9"/>
            <color indexed="81"/>
            <rFont val="Tahoma"/>
            <family val="2"/>
          </rPr>
          <t xml:space="preserve">
según la estructura de los centros de beneficio</t>
        </r>
      </text>
    </comment>
    <comment ref="Q9" authorId="0">
      <text>
        <r>
          <rPr>
            <b/>
            <sz val="9"/>
            <color indexed="81"/>
            <rFont val="Tahoma"/>
            <family val="2"/>
          </rPr>
          <t>fcm:</t>
        </r>
        <r>
          <rPr>
            <sz val="9"/>
            <color indexed="81"/>
            <rFont val="Tahoma"/>
            <family val="2"/>
          </rPr>
          <t xml:space="preserve">
QUE ME DIGA CUANDO ES RECAUDO O DISPERSIÒN</t>
        </r>
      </text>
    </comment>
    <comment ref="S9" authorId="0">
      <text>
        <r>
          <rPr>
            <b/>
            <sz val="9"/>
            <color indexed="81"/>
            <rFont val="Tahoma"/>
            <family val="2"/>
          </rPr>
          <t>fcm:</t>
        </r>
        <r>
          <rPr>
            <sz val="9"/>
            <color indexed="81"/>
            <rFont val="Tahoma"/>
            <family val="2"/>
          </rPr>
          <t xml:space="preserve">
ES EL SEGMENTO DEBE SER SIMIT</t>
        </r>
      </text>
    </comment>
    <comment ref="T9" authorId="0">
      <text>
        <r>
          <rPr>
            <b/>
            <sz val="9"/>
            <color indexed="81"/>
            <rFont val="Tahoma"/>
            <family val="2"/>
          </rPr>
          <t>fcm:</t>
        </r>
        <r>
          <rPr>
            <sz val="9"/>
            <color indexed="81"/>
            <rFont val="Tahoma"/>
            <family val="2"/>
          </rPr>
          <t xml:space="preserve">
NIT CONTABLE DEL MUNICIPIO</t>
        </r>
      </text>
    </comment>
    <comment ref="V9" authorId="0">
      <text>
        <r>
          <rPr>
            <b/>
            <sz val="9"/>
            <color indexed="81"/>
            <rFont val="Tahoma"/>
            <family val="2"/>
          </rPr>
          <t>fcm:</t>
        </r>
        <r>
          <rPr>
            <sz val="9"/>
            <color indexed="81"/>
            <rFont val="Tahoma"/>
            <family val="2"/>
          </rPr>
          <t xml:space="preserve">
ES LA FECHA EN LA QUE VAMOS A PAGAR</t>
        </r>
      </text>
    </comment>
    <comment ref="W9" authorId="0">
      <text>
        <r>
          <rPr>
            <sz val="9"/>
            <color indexed="81"/>
            <rFont val="Tahoma"/>
            <family val="2"/>
          </rPr>
          <t>Z000=INMEDIATO</t>
        </r>
      </text>
    </comment>
    <comment ref="X9" authorId="0">
      <text>
        <r>
          <rPr>
            <b/>
            <sz val="9"/>
            <color indexed="81"/>
            <rFont val="Tahoma"/>
            <family val="2"/>
          </rPr>
          <t>fcm:</t>
        </r>
        <r>
          <rPr>
            <sz val="9"/>
            <color indexed="81"/>
            <rFont val="Tahoma"/>
            <family val="2"/>
          </rPr>
          <t xml:space="preserve">
NIT CONTABLE DEL MUNICIPIO</t>
        </r>
      </text>
    </comment>
    <comment ref="L16" authorId="1">
      <text>
        <r>
          <rPr>
            <b/>
            <sz val="9"/>
            <color indexed="81"/>
            <rFont val="Tahoma"/>
            <family val="2"/>
          </rPr>
          <t>Clarita Rivas:</t>
        </r>
        <r>
          <rPr>
            <sz val="9"/>
            <color indexed="81"/>
            <rFont val="Tahoma"/>
            <family val="2"/>
          </rPr>
          <t xml:space="preserve">
OT
OJOO. NO SE TIENE EN CUENTA EL VALOR DEL AP</t>
        </r>
      </text>
    </comment>
    <comment ref="R16" authorId="1">
      <text>
        <r>
          <rPr>
            <b/>
            <sz val="9"/>
            <color indexed="81"/>
            <rFont val="Tahoma"/>
            <family val="2"/>
          </rPr>
          <t>Clarita Rivas:</t>
        </r>
        <r>
          <rPr>
            <sz val="9"/>
            <color indexed="81"/>
            <rFont val="Tahoma"/>
            <family val="2"/>
          </rPr>
          <t xml:space="preserve">
el valor es el valor neto por el que a a salir la transferencia</t>
        </r>
      </text>
    </comment>
    <comment ref="L17" authorId="1">
      <text>
        <r>
          <rPr>
            <b/>
            <sz val="9"/>
            <color indexed="81"/>
            <rFont val="Tahoma"/>
            <family val="2"/>
          </rPr>
          <t>Clarita Rivas:
TERCERO 1</t>
        </r>
      </text>
    </comment>
    <comment ref="R17" authorId="1">
      <text>
        <r>
          <rPr>
            <b/>
            <sz val="9"/>
            <color indexed="81"/>
            <rFont val="Tahoma"/>
            <family val="2"/>
          </rPr>
          <t>Clarita Rivas:</t>
        </r>
        <r>
          <rPr>
            <sz val="9"/>
            <color indexed="81"/>
            <rFont val="Tahoma"/>
            <family val="2"/>
          </rPr>
          <t xml:space="preserve">
el valor es el valor neto por el que a a salir la transferencia</t>
        </r>
      </text>
    </comment>
    <comment ref="L18" authorId="1">
      <text>
        <r>
          <rPr>
            <b/>
            <sz val="9"/>
            <color indexed="81"/>
            <rFont val="Tahoma"/>
            <family val="2"/>
          </rPr>
          <t>Clarita Rivas:
TERCERO 2
SI HAY TERCERO 4 DBE REPETIRSE ESTA OPERACION</t>
        </r>
      </text>
    </comment>
    <comment ref="R18" authorId="1">
      <text>
        <r>
          <rPr>
            <b/>
            <sz val="9"/>
            <color indexed="81"/>
            <rFont val="Tahoma"/>
            <family val="2"/>
          </rPr>
          <t>Clarita Rivas:</t>
        </r>
        <r>
          <rPr>
            <sz val="9"/>
            <color indexed="81"/>
            <rFont val="Tahoma"/>
            <family val="2"/>
          </rPr>
          <t xml:space="preserve">
el valor es el valor neto por el que a a salir la transferencia</t>
        </r>
      </text>
    </comment>
    <comment ref="L19" authorId="1">
      <text>
        <r>
          <rPr>
            <b/>
            <sz val="9"/>
            <color indexed="81"/>
            <rFont val="Tahoma"/>
            <family val="2"/>
          </rPr>
          <t>Clarita Rivas:
TERCERO 2
SI HAY TERCERO 4 DBE REPETIRSE ESTA OPERACION</t>
        </r>
      </text>
    </comment>
    <comment ref="R19" authorId="1">
      <text>
        <r>
          <rPr>
            <b/>
            <sz val="9"/>
            <color indexed="81"/>
            <rFont val="Tahoma"/>
            <family val="2"/>
          </rPr>
          <t>Clarita Rivas:</t>
        </r>
        <r>
          <rPr>
            <sz val="9"/>
            <color indexed="81"/>
            <rFont val="Tahoma"/>
            <family val="2"/>
          </rPr>
          <t xml:space="preserve">
el valor es el valor neto por el que a a salir la transferencia</t>
        </r>
      </text>
    </comment>
    <comment ref="K24" authorId="2">
      <text>
        <r>
          <rPr>
            <b/>
            <sz val="8"/>
            <color indexed="81"/>
            <rFont val="Tahoma"/>
            <family val="2"/>
          </rPr>
          <t>cendalesh:</t>
        </r>
        <r>
          <rPr>
            <sz val="8"/>
            <color indexed="81"/>
            <rFont val="Tahoma"/>
            <family val="2"/>
          </rPr>
          <t xml:space="preserve">
2905901013 si es agrario o popular</t>
        </r>
      </text>
    </comment>
    <comment ref="K25" authorId="2">
      <text>
        <r>
          <rPr>
            <b/>
            <sz val="8"/>
            <color indexed="81"/>
            <rFont val="Tahoma"/>
            <family val="2"/>
          </rPr>
          <t>cendalesh:</t>
        </r>
        <r>
          <rPr>
            <sz val="8"/>
            <color indexed="81"/>
            <rFont val="Tahoma"/>
            <family val="2"/>
          </rPr>
          <t xml:space="preserve">
2905901013 si es agrario o popular</t>
        </r>
      </text>
    </comment>
    <comment ref="R26" authorId="1">
      <text>
        <r>
          <rPr>
            <b/>
            <sz val="9"/>
            <color indexed="81"/>
            <rFont val="Tahoma"/>
            <family val="2"/>
          </rPr>
          <t>Clarita Rivas:</t>
        </r>
        <r>
          <rPr>
            <sz val="9"/>
            <color indexed="81"/>
            <rFont val="Tahoma"/>
            <family val="2"/>
          </rPr>
          <t xml:space="preserve">
el valor es el valor neto por el que a a salir la transferencia</t>
        </r>
      </text>
    </comment>
    <comment ref="R27" authorId="1">
      <text>
        <r>
          <rPr>
            <b/>
            <sz val="9"/>
            <color indexed="81"/>
            <rFont val="Tahoma"/>
            <family val="2"/>
          </rPr>
          <t>Clarita Rivas:</t>
        </r>
        <r>
          <rPr>
            <sz val="9"/>
            <color indexed="81"/>
            <rFont val="Tahoma"/>
            <family val="2"/>
          </rPr>
          <t xml:space="preserve">
el valor es el valor neto por el que a a salir la transferencia</t>
        </r>
      </text>
    </comment>
    <comment ref="K28" authorId="2">
      <text>
        <r>
          <rPr>
            <b/>
            <sz val="8"/>
            <color indexed="81"/>
            <rFont val="Tahoma"/>
            <family val="2"/>
          </rPr>
          <t>cendalesh:</t>
        </r>
        <r>
          <rPr>
            <sz val="8"/>
            <color indexed="81"/>
            <rFont val="Tahoma"/>
            <family val="2"/>
          </rPr>
          <t xml:space="preserve">
2905901013 si es agrario o popular</t>
        </r>
      </text>
    </comment>
    <comment ref="L28" authorId="1">
      <text>
        <r>
          <rPr>
            <b/>
            <sz val="9"/>
            <color indexed="81"/>
            <rFont val="Tahoma"/>
            <family val="2"/>
          </rPr>
          <t>Clarita Rivas:</t>
        </r>
        <r>
          <rPr>
            <sz val="9"/>
            <color indexed="81"/>
            <rFont val="Tahoma"/>
            <family val="2"/>
          </rPr>
          <t xml:space="preserve">
Incluye solo lo que esta con el Numero de liquidacion más  G.</t>
        </r>
      </text>
    </comment>
    <comment ref="K29" authorId="2">
      <text>
        <r>
          <rPr>
            <b/>
            <sz val="8"/>
            <color indexed="81"/>
            <rFont val="Tahoma"/>
            <family val="2"/>
          </rPr>
          <t>cendalesh:</t>
        </r>
        <r>
          <rPr>
            <sz val="8"/>
            <color indexed="81"/>
            <rFont val="Tahoma"/>
            <family val="2"/>
          </rPr>
          <t xml:space="preserve">
2905901013 si es agrario o popular</t>
        </r>
      </text>
    </comment>
    <comment ref="L29" authorId="1">
      <text>
        <r>
          <rPr>
            <b/>
            <sz val="9"/>
            <color indexed="81"/>
            <rFont val="Tahoma"/>
            <family val="2"/>
          </rPr>
          <t>Clarita Rivas:</t>
        </r>
        <r>
          <rPr>
            <sz val="9"/>
            <color indexed="81"/>
            <rFont val="Tahoma"/>
            <family val="2"/>
          </rPr>
          <t xml:space="preserve">
Incluye solo lo que esta con el Numero de liquidacion más  G.</t>
        </r>
      </text>
    </comment>
    <comment ref="L33" authorId="1">
      <text>
        <r>
          <rPr>
            <b/>
            <sz val="9"/>
            <color indexed="81"/>
            <rFont val="Tahoma"/>
            <family val="2"/>
          </rPr>
          <t>Clarita Rivas:</t>
        </r>
        <r>
          <rPr>
            <sz val="9"/>
            <color indexed="81"/>
            <rFont val="Tahoma"/>
            <family val="2"/>
          </rPr>
          <t xml:space="preserve">
OT
OJOO. NO SE TIENE EN CUENTA EL VALOR DEL AP</t>
        </r>
      </text>
    </comment>
    <comment ref="R33" authorId="1">
      <text>
        <r>
          <rPr>
            <b/>
            <sz val="9"/>
            <color indexed="81"/>
            <rFont val="Tahoma"/>
            <family val="2"/>
          </rPr>
          <t>Clarita Rivas:</t>
        </r>
        <r>
          <rPr>
            <sz val="9"/>
            <color indexed="81"/>
            <rFont val="Tahoma"/>
            <family val="2"/>
          </rPr>
          <t xml:space="preserve">
el valor es el valor neto por el que a a salir la transferencia</t>
        </r>
      </text>
    </comment>
    <comment ref="L34" authorId="1">
      <text>
        <r>
          <rPr>
            <b/>
            <sz val="9"/>
            <color indexed="81"/>
            <rFont val="Tahoma"/>
            <family val="2"/>
          </rPr>
          <t>Clarita Rivas:
TERCERO 1</t>
        </r>
      </text>
    </comment>
    <comment ref="R34" authorId="1">
      <text>
        <r>
          <rPr>
            <b/>
            <sz val="9"/>
            <color indexed="81"/>
            <rFont val="Tahoma"/>
            <family val="2"/>
          </rPr>
          <t>Clarita Rivas:</t>
        </r>
        <r>
          <rPr>
            <sz val="9"/>
            <color indexed="81"/>
            <rFont val="Tahoma"/>
            <family val="2"/>
          </rPr>
          <t xml:space="preserve">
el valor es el valor neto por el que a a salir la transferencia</t>
        </r>
      </text>
    </comment>
    <comment ref="L35" authorId="1">
      <text>
        <r>
          <rPr>
            <b/>
            <sz val="9"/>
            <color indexed="81"/>
            <rFont val="Tahoma"/>
            <family val="2"/>
          </rPr>
          <t>Clarita Rivas:
TERCERO 2
SI HAY TERCERO 4 DBE REPETIRSE ESTA OPERACION</t>
        </r>
      </text>
    </comment>
    <comment ref="R35" authorId="1">
      <text>
        <r>
          <rPr>
            <b/>
            <sz val="9"/>
            <color indexed="81"/>
            <rFont val="Tahoma"/>
            <family val="2"/>
          </rPr>
          <t>Clarita Rivas:</t>
        </r>
        <r>
          <rPr>
            <sz val="9"/>
            <color indexed="81"/>
            <rFont val="Tahoma"/>
            <family val="2"/>
          </rPr>
          <t xml:space="preserve">
el valor es el valor neto por el que a a salir la transferencia</t>
        </r>
      </text>
    </comment>
    <comment ref="L36" authorId="1">
      <text>
        <r>
          <rPr>
            <b/>
            <sz val="9"/>
            <color indexed="81"/>
            <rFont val="Tahoma"/>
            <family val="2"/>
          </rPr>
          <t>Clarita Rivas:
TERCERO 2
SI HAY TERCERO 4 DBE REPETIRSE ESTA OPERACION</t>
        </r>
      </text>
    </comment>
    <comment ref="R36" authorId="1">
      <text>
        <r>
          <rPr>
            <b/>
            <sz val="9"/>
            <color indexed="81"/>
            <rFont val="Tahoma"/>
            <family val="2"/>
          </rPr>
          <t>Clarita Rivas:</t>
        </r>
        <r>
          <rPr>
            <sz val="9"/>
            <color indexed="81"/>
            <rFont val="Tahoma"/>
            <family val="2"/>
          </rPr>
          <t xml:space="preserve">
el valor es el valor neto por el que a a salir la transferencia</t>
        </r>
      </text>
    </comment>
    <comment ref="K46" authorId="2">
      <text>
        <r>
          <rPr>
            <b/>
            <sz val="8"/>
            <color indexed="81"/>
            <rFont val="Tahoma"/>
            <family val="2"/>
          </rPr>
          <t>cendalesh:</t>
        </r>
        <r>
          <rPr>
            <sz val="8"/>
            <color indexed="81"/>
            <rFont val="Tahoma"/>
            <family val="2"/>
          </rPr>
          <t xml:space="preserve">
2905901013 si es agrario o pupular</t>
        </r>
      </text>
    </comment>
    <comment ref="K47" authorId="2">
      <text>
        <r>
          <rPr>
            <b/>
            <sz val="8"/>
            <color indexed="81"/>
            <rFont val="Tahoma"/>
            <family val="2"/>
          </rPr>
          <t>cendalesh:</t>
        </r>
        <r>
          <rPr>
            <sz val="8"/>
            <color indexed="81"/>
            <rFont val="Tahoma"/>
            <family val="2"/>
          </rPr>
          <t xml:space="preserve">
2905901013 si es agrario o pupular</t>
        </r>
      </text>
    </comment>
    <comment ref="R49" authorId="1">
      <text>
        <r>
          <rPr>
            <b/>
            <sz val="9"/>
            <color indexed="81"/>
            <rFont val="Tahoma"/>
            <family val="2"/>
          </rPr>
          <t>Clarita Rivas:</t>
        </r>
        <r>
          <rPr>
            <sz val="9"/>
            <color indexed="81"/>
            <rFont val="Tahoma"/>
            <family val="2"/>
          </rPr>
          <t xml:space="preserve">
el valor es el valor neto por el que a a salir la transferencia</t>
        </r>
      </text>
    </comment>
    <comment ref="R50" authorId="1">
      <text>
        <r>
          <rPr>
            <b/>
            <sz val="9"/>
            <color indexed="81"/>
            <rFont val="Tahoma"/>
            <family val="2"/>
          </rPr>
          <t>Clarita Rivas:</t>
        </r>
        <r>
          <rPr>
            <sz val="9"/>
            <color indexed="81"/>
            <rFont val="Tahoma"/>
            <family val="2"/>
          </rPr>
          <t xml:space="preserve">
el valor es el valor neto por el que a a salir la transferencia</t>
        </r>
      </text>
    </comment>
    <comment ref="K51" authorId="2">
      <text>
        <r>
          <rPr>
            <b/>
            <sz val="8"/>
            <color indexed="81"/>
            <rFont val="Tahoma"/>
            <family val="2"/>
          </rPr>
          <t>cendalesh:</t>
        </r>
        <r>
          <rPr>
            <sz val="8"/>
            <color indexed="81"/>
            <rFont val="Tahoma"/>
            <family val="2"/>
          </rPr>
          <t xml:space="preserve">
si es agrario o popular</t>
        </r>
      </text>
    </comment>
    <comment ref="L51" authorId="1">
      <text>
        <r>
          <rPr>
            <b/>
            <sz val="9"/>
            <color indexed="81"/>
            <rFont val="Tahoma"/>
            <family val="2"/>
          </rPr>
          <t>Clarita Rivas:</t>
        </r>
        <r>
          <rPr>
            <sz val="9"/>
            <color indexed="81"/>
            <rFont val="Tahoma"/>
            <family val="2"/>
          </rPr>
          <t xml:space="preserve">
Incluye solo lo que esta con el Numero de liquidacion más  G.</t>
        </r>
      </text>
    </comment>
    <comment ref="K52" authorId="2">
      <text>
        <r>
          <rPr>
            <b/>
            <sz val="8"/>
            <color indexed="81"/>
            <rFont val="Tahoma"/>
            <family val="2"/>
          </rPr>
          <t>cendalesh:</t>
        </r>
        <r>
          <rPr>
            <sz val="8"/>
            <color indexed="81"/>
            <rFont val="Tahoma"/>
            <family val="2"/>
          </rPr>
          <t xml:space="preserve">
si es agrario o popular</t>
        </r>
      </text>
    </comment>
    <comment ref="L52" authorId="1">
      <text>
        <r>
          <rPr>
            <b/>
            <sz val="9"/>
            <color indexed="81"/>
            <rFont val="Tahoma"/>
            <family val="2"/>
          </rPr>
          <t>Clarita Rivas:</t>
        </r>
        <r>
          <rPr>
            <sz val="9"/>
            <color indexed="81"/>
            <rFont val="Tahoma"/>
            <family val="2"/>
          </rPr>
          <t xml:space="preserve">
Incluye solo lo que esta con el Numero de liquidacion más  G.</t>
        </r>
      </text>
    </comment>
    <comment ref="R66" authorId="1">
      <text>
        <r>
          <rPr>
            <b/>
            <sz val="9"/>
            <color indexed="81"/>
            <rFont val="Tahoma"/>
            <family val="2"/>
          </rPr>
          <t>Clarita Rivas:</t>
        </r>
        <r>
          <rPr>
            <sz val="9"/>
            <color indexed="81"/>
            <rFont val="Tahoma"/>
            <family val="2"/>
          </rPr>
          <t xml:space="preserve">
SK</t>
        </r>
      </text>
    </comment>
    <comment ref="R70" authorId="1">
      <text>
        <r>
          <rPr>
            <b/>
            <sz val="9"/>
            <color indexed="81"/>
            <rFont val="Tahoma"/>
            <family val="2"/>
          </rPr>
          <t>Clarita Rivas:</t>
        </r>
        <r>
          <rPr>
            <sz val="9"/>
            <color indexed="81"/>
            <rFont val="Tahoma"/>
            <family val="2"/>
          </rPr>
          <t xml:space="preserve">
el valor es el valor neto por el que a a salir la transferencia</t>
        </r>
      </text>
    </comment>
    <comment ref="R82" authorId="2">
      <text>
        <r>
          <rPr>
            <b/>
            <sz val="8"/>
            <color indexed="81"/>
            <rFont val="Tahoma"/>
            <family val="2"/>
          </rPr>
          <t>cendalesh:</t>
        </r>
        <r>
          <rPr>
            <sz val="8"/>
            <color indexed="81"/>
            <rFont val="Tahoma"/>
            <family val="2"/>
          </rPr>
          <t xml:space="preserve">
SUM DETALLADOS</t>
        </r>
      </text>
    </comment>
    <comment ref="K86" authorId="1">
      <text>
        <r>
          <rPr>
            <b/>
            <sz val="9"/>
            <color indexed="81"/>
            <rFont val="Tahoma"/>
            <family val="2"/>
          </rPr>
          <t>Clarita Rivas:</t>
        </r>
        <r>
          <rPr>
            <sz val="9"/>
            <color indexed="81"/>
            <rFont val="Tahoma"/>
            <family val="2"/>
          </rPr>
          <t xml:space="preserve">
SI ES AVVILLAS 1110062201, SI ES BFE ES:1110065801</t>
        </r>
      </text>
    </comment>
    <comment ref="K109" authorId="1">
      <text>
        <r>
          <rPr>
            <b/>
            <sz val="9"/>
            <color indexed="81"/>
            <rFont val="Tahoma"/>
            <family val="2"/>
          </rPr>
          <t>Clarita Rivas:</t>
        </r>
        <r>
          <rPr>
            <sz val="9"/>
            <color indexed="81"/>
            <rFont val="Tahoma"/>
            <family val="2"/>
          </rPr>
          <t xml:space="preserve">
ES EL 1,8 DE SK</t>
        </r>
      </text>
    </comment>
    <comment ref="L116" authorId="1">
      <text>
        <r>
          <rPr>
            <b/>
            <sz val="9"/>
            <color indexed="81"/>
            <rFont val="Tahoma"/>
            <family val="2"/>
          </rPr>
          <t>Clarita Rivas:</t>
        </r>
        <r>
          <rPr>
            <sz val="9"/>
            <color indexed="81"/>
            <rFont val="Tahoma"/>
            <family val="2"/>
          </rPr>
          <t xml:space="preserve">
SE SUMA EL 2,79+ 3,0</t>
        </r>
      </text>
    </comment>
    <comment ref="R121" authorId="1">
      <text>
        <r>
          <rPr>
            <b/>
            <sz val="9"/>
            <color indexed="81"/>
            <rFont val="Tahoma"/>
            <family val="2"/>
          </rPr>
          <t>Clarita Rivas:</t>
        </r>
        <r>
          <rPr>
            <sz val="9"/>
            <color indexed="81"/>
            <rFont val="Tahoma"/>
            <family val="2"/>
          </rPr>
          <t xml:space="preserve">
SK</t>
        </r>
      </text>
    </comment>
    <comment ref="K126" authorId="1">
      <text>
        <r>
          <rPr>
            <b/>
            <sz val="9"/>
            <color indexed="81"/>
            <rFont val="Tahoma"/>
            <family val="2"/>
          </rPr>
          <t>Clarita Rivas:</t>
        </r>
        <r>
          <rPr>
            <sz val="9"/>
            <color indexed="81"/>
            <rFont val="Tahoma"/>
            <family val="2"/>
          </rPr>
          <t xml:space="preserve">
SI ES AVVILLAS 1110061501, SI ES BANCAFE : 1110065701</t>
        </r>
      </text>
    </comment>
    <comment ref="K129" authorId="1">
      <text>
        <r>
          <rPr>
            <b/>
            <sz val="9"/>
            <color indexed="81"/>
            <rFont val="Tahoma"/>
            <family val="2"/>
          </rPr>
          <t>Clarita Rivas:</t>
        </r>
        <r>
          <rPr>
            <sz val="9"/>
            <color indexed="81"/>
            <rFont val="Tahoma"/>
            <family val="2"/>
          </rPr>
          <t xml:space="preserve">
SI ES AVVILLAS 1110062201, SI ES BFE ES:1110065801</t>
        </r>
      </text>
    </comment>
    <comment ref="R130" authorId="2">
      <text>
        <r>
          <rPr>
            <b/>
            <sz val="8"/>
            <color indexed="81"/>
            <rFont val="Tahoma"/>
            <family val="2"/>
          </rPr>
          <t>cendalesh:</t>
        </r>
        <r>
          <rPr>
            <sz val="8"/>
            <color indexed="81"/>
            <rFont val="Tahoma"/>
            <family val="2"/>
          </rPr>
          <t xml:space="preserve">
SUM DETALLADOS</t>
        </r>
      </text>
    </comment>
    <comment ref="K131" authorId="1">
      <text>
        <r>
          <rPr>
            <b/>
            <sz val="9"/>
            <color indexed="81"/>
            <rFont val="Tahoma"/>
            <family val="2"/>
          </rPr>
          <t>Clarita Rivas:</t>
        </r>
        <r>
          <rPr>
            <sz val="9"/>
            <color indexed="81"/>
            <rFont val="Tahoma"/>
            <family val="2"/>
          </rPr>
          <t xml:space="preserve">
ES EL 1,8 DE SK</t>
        </r>
      </text>
    </comment>
    <comment ref="K133" authorId="1">
      <text>
        <r>
          <rPr>
            <b/>
            <sz val="9"/>
            <color indexed="81"/>
            <rFont val="Tahoma"/>
            <family val="2"/>
          </rPr>
          <t>Clarita Rivas:</t>
        </r>
        <r>
          <rPr>
            <sz val="9"/>
            <color indexed="81"/>
            <rFont val="Tahoma"/>
            <family val="2"/>
          </rPr>
          <t xml:space="preserve">
SI ES AVVILLAS 1110062201, SI ES BFE ES:1110065801</t>
        </r>
      </text>
    </comment>
  </commentList>
</comments>
</file>

<file path=xl/comments3.xml><?xml version="1.0" encoding="utf-8"?>
<comments xmlns="http://schemas.openxmlformats.org/spreadsheetml/2006/main">
  <authors>
    <author>fcm</author>
    <author>clara.rivas</author>
  </authors>
  <commentList>
    <comment ref="A3" authorId="0">
      <text>
        <r>
          <rPr>
            <b/>
            <sz val="9"/>
            <color indexed="81"/>
            <rFont val="Tahoma"/>
            <family val="2"/>
          </rPr>
          <t>ejemplo: multa que ingreso a la cuenta de remo Externo de AVVILLAS del municipio de buga y del concesionario Remo,  tipo Simit por $100.000.</t>
        </r>
      </text>
    </comment>
    <comment ref="H3" authorId="0">
      <text>
        <r>
          <rPr>
            <b/>
            <sz val="9"/>
            <color indexed="81"/>
            <rFont val="Tahoma"/>
            <family val="2"/>
          </rPr>
          <t>fcm:</t>
        </r>
        <r>
          <rPr>
            <sz val="9"/>
            <color indexed="81"/>
            <rFont val="Tahoma"/>
            <family val="2"/>
          </rPr>
          <t xml:space="preserve">
todos los registros deben contener la ref</t>
        </r>
      </text>
    </comment>
    <comment ref="V5" authorId="0">
      <text>
        <r>
          <rPr>
            <b/>
            <sz val="9"/>
            <color indexed="81"/>
            <rFont val="Tahoma"/>
            <family val="2"/>
          </rPr>
          <t>fcm:</t>
        </r>
        <r>
          <rPr>
            <sz val="9"/>
            <color indexed="81"/>
            <rFont val="Tahoma"/>
            <family val="2"/>
          </rPr>
          <t xml:space="preserve">
ES OBLIGATORIO PARA LAS CXC Y CXP</t>
        </r>
      </text>
    </comment>
    <comment ref="S6" authorId="0">
      <text>
        <r>
          <rPr>
            <b/>
            <sz val="9"/>
            <color indexed="81"/>
            <rFont val="Tahoma"/>
            <family val="2"/>
          </rPr>
          <t>fcm:</t>
        </r>
        <r>
          <rPr>
            <sz val="9"/>
            <color indexed="81"/>
            <rFont val="Tahoma"/>
            <family val="2"/>
          </rPr>
          <t xml:space="preserve">
HABLAR CON GUILLERMO PARA EL NOMBRE DEL CAMPO</t>
        </r>
      </text>
    </comment>
    <comment ref="X6" authorId="0">
      <text>
        <r>
          <rPr>
            <b/>
            <sz val="9"/>
            <color indexed="81"/>
            <rFont val="Tahoma"/>
            <family val="2"/>
          </rPr>
          <t>fcm:</t>
        </r>
        <r>
          <rPr>
            <sz val="9"/>
            <color indexed="81"/>
            <rFont val="Tahoma"/>
            <family val="2"/>
          </rPr>
          <t xml:space="preserve">
clave ref1., por otros datos</t>
        </r>
      </text>
    </comment>
    <comment ref="B9" authorId="0">
      <text>
        <r>
          <rPr>
            <b/>
            <sz val="9"/>
            <color indexed="81"/>
            <rFont val="Tahoma"/>
            <family val="2"/>
          </rPr>
          <t>fcm:</t>
        </r>
        <r>
          <rPr>
            <sz val="9"/>
            <color indexed="81"/>
            <rFont val="Tahoma"/>
            <family val="2"/>
          </rPr>
          <t xml:space="preserve">
fecha del recaudo</t>
        </r>
      </text>
    </comment>
    <comment ref="E9" authorId="0">
      <text>
        <r>
          <rPr>
            <b/>
            <sz val="9"/>
            <color indexed="81"/>
            <rFont val="Tahoma"/>
            <family val="2"/>
          </rPr>
          <t>fcm:</t>
        </r>
        <r>
          <rPr>
            <sz val="9"/>
            <color indexed="81"/>
            <rFont val="Tahoma"/>
            <family val="2"/>
          </rPr>
          <t xml:space="preserve">
fecha del recaudo
</t>
        </r>
      </text>
    </comment>
    <comment ref="F9" authorId="0">
      <text>
        <r>
          <rPr>
            <b/>
            <sz val="9"/>
            <color indexed="81"/>
            <rFont val="Tahoma"/>
            <family val="2"/>
          </rPr>
          <t>fcm:</t>
        </r>
        <r>
          <rPr>
            <sz val="9"/>
            <color indexed="81"/>
            <rFont val="Tahoma"/>
            <family val="2"/>
          </rPr>
          <t xml:space="preserve">
01,02,03…...</t>
        </r>
      </text>
    </comment>
    <comment ref="H9" authorId="0">
      <text>
        <r>
          <rPr>
            <b/>
            <sz val="9"/>
            <color indexed="81"/>
            <rFont val="Tahoma"/>
            <family val="2"/>
          </rPr>
          <t>fcm:</t>
        </r>
        <r>
          <rPr>
            <sz val="9"/>
            <color indexed="81"/>
            <rFont val="Tahoma"/>
            <family val="2"/>
          </rPr>
          <t xml:space="preserve">
EL No. DE LIQUIDACION PARA EL EXTERNO EL DIVIPO PARA EL LOCAL</t>
        </r>
      </text>
    </comment>
    <comment ref="I9" authorId="0">
      <text>
        <r>
          <rPr>
            <b/>
            <sz val="9"/>
            <color indexed="81"/>
            <rFont val="Tahoma"/>
            <family val="2"/>
          </rPr>
          <t>fcm:</t>
        </r>
        <r>
          <rPr>
            <sz val="9"/>
            <color indexed="81"/>
            <rFont val="Tahoma"/>
            <family val="2"/>
          </rPr>
          <t xml:space="preserve">
TEXTO DE 25 CARACTERES QUE INDIQUE QUE ES</t>
        </r>
      </text>
    </comment>
    <comment ref="J9" authorId="0">
      <text>
        <r>
          <rPr>
            <b/>
            <sz val="8"/>
            <color indexed="81"/>
            <rFont val="Tahoma"/>
            <family val="2"/>
          </rPr>
          <t>fcm:
PARA LAS CUENTAS DE MAYOR (INGRESOS Ò GASTOS) ES:</t>
        </r>
        <r>
          <rPr>
            <sz val="8"/>
            <color indexed="81"/>
            <rFont val="Tahoma"/>
            <family val="2"/>
          </rPr>
          <t xml:space="preserve">
40 PARA LOS DEBITOS 
50 PARA LOS CREDITOS
</t>
        </r>
        <r>
          <rPr>
            <b/>
            <sz val="8"/>
            <color indexed="81"/>
            <rFont val="Tahoma"/>
            <family val="2"/>
          </rPr>
          <t xml:space="preserve">PARA LAS CUENTAS DE DEUDORES  ES:
</t>
        </r>
        <r>
          <rPr>
            <sz val="8"/>
            <color indexed="81"/>
            <rFont val="Tahoma"/>
            <family val="2"/>
          </rPr>
          <t xml:space="preserve">01 PARA LOS DEBITOS
11 PARA LOS CREDITOS
</t>
        </r>
        <r>
          <rPr>
            <b/>
            <sz val="8"/>
            <color indexed="81"/>
            <rFont val="Tahoma"/>
            <family val="2"/>
          </rPr>
          <t xml:space="preserve">PARA LAS CUENTAS DE ACREEDORES ES:
</t>
        </r>
        <r>
          <rPr>
            <sz val="8"/>
            <color indexed="81"/>
            <rFont val="Tahoma"/>
            <family val="2"/>
          </rPr>
          <t>21 PARA LOS DEBITOS
31 PARA LOS CREDITOS</t>
        </r>
      </text>
    </comment>
    <comment ref="K9" authorId="0">
      <text>
        <r>
          <rPr>
            <b/>
            <sz val="9"/>
            <color indexed="81"/>
            <rFont val="Tahoma"/>
            <family val="2"/>
          </rPr>
          <t>fcm:</t>
        </r>
        <r>
          <rPr>
            <sz val="9"/>
            <color indexed="81"/>
            <rFont val="Tahoma"/>
            <family val="2"/>
          </rPr>
          <t xml:space="preserve">
debe contener  10 digitos</t>
        </r>
      </text>
    </comment>
    <comment ref="L9" authorId="0">
      <text>
        <r>
          <rPr>
            <b/>
            <sz val="9"/>
            <color indexed="81"/>
            <rFont val="Tahoma"/>
            <family val="2"/>
          </rPr>
          <t>fcm:</t>
        </r>
        <r>
          <rPr>
            <sz val="9"/>
            <color indexed="81"/>
            <rFont val="Tahoma"/>
            <family val="2"/>
          </rPr>
          <t xml:space="preserve">
valor</t>
        </r>
      </text>
    </comment>
    <comment ref="M9" authorId="0">
      <text>
        <r>
          <rPr>
            <b/>
            <sz val="9"/>
            <color indexed="81"/>
            <rFont val="Tahoma"/>
            <family val="2"/>
          </rPr>
          <t>fcm:
si la cuenta es de simit no debe contener indicador</t>
        </r>
      </text>
    </comment>
    <comment ref="N9" authorId="0">
      <text>
        <r>
          <rPr>
            <b/>
            <sz val="9"/>
            <color indexed="81"/>
            <rFont val="Tahoma"/>
            <family val="2"/>
          </rPr>
          <t>fcm:</t>
        </r>
        <r>
          <rPr>
            <sz val="9"/>
            <color indexed="81"/>
            <rFont val="Tahoma"/>
            <family val="2"/>
          </rPr>
          <t xml:space="preserve">
según la estructura que se defina en los centros de costos</t>
        </r>
      </text>
    </comment>
    <comment ref="O9" authorId="0">
      <text>
        <r>
          <rPr>
            <b/>
            <sz val="9"/>
            <color indexed="81"/>
            <rFont val="Tahoma"/>
            <family val="2"/>
          </rPr>
          <t>fcm:</t>
        </r>
        <r>
          <rPr>
            <sz val="9"/>
            <color indexed="81"/>
            <rFont val="Tahoma"/>
            <family val="2"/>
          </rPr>
          <t xml:space="preserve">
según la estructura de los centros de beneficio</t>
        </r>
      </text>
    </comment>
    <comment ref="Q9" authorId="0">
      <text>
        <r>
          <rPr>
            <b/>
            <sz val="9"/>
            <color indexed="81"/>
            <rFont val="Tahoma"/>
            <family val="2"/>
          </rPr>
          <t>fcm:</t>
        </r>
        <r>
          <rPr>
            <sz val="9"/>
            <color indexed="81"/>
            <rFont val="Tahoma"/>
            <family val="2"/>
          </rPr>
          <t xml:space="preserve">
QUE ME DIGA CUANDO ES RECAUDO O DISPERSIÒN</t>
        </r>
      </text>
    </comment>
    <comment ref="S9" authorId="0">
      <text>
        <r>
          <rPr>
            <b/>
            <sz val="9"/>
            <color indexed="81"/>
            <rFont val="Tahoma"/>
            <family val="2"/>
          </rPr>
          <t>fcm:</t>
        </r>
        <r>
          <rPr>
            <sz val="9"/>
            <color indexed="81"/>
            <rFont val="Tahoma"/>
            <family val="2"/>
          </rPr>
          <t xml:space="preserve">
ES EL SEGMENTO DEBE SER SIMIT</t>
        </r>
      </text>
    </comment>
    <comment ref="T9" authorId="0">
      <text>
        <r>
          <rPr>
            <b/>
            <sz val="9"/>
            <color indexed="81"/>
            <rFont val="Tahoma"/>
            <family val="2"/>
          </rPr>
          <t>fcm:</t>
        </r>
        <r>
          <rPr>
            <sz val="9"/>
            <color indexed="81"/>
            <rFont val="Tahoma"/>
            <family val="2"/>
          </rPr>
          <t xml:space="preserve">
NIT CONTABLE DEL MUNICIPIO</t>
        </r>
      </text>
    </comment>
    <comment ref="V9" authorId="0">
      <text>
        <r>
          <rPr>
            <b/>
            <sz val="9"/>
            <color indexed="81"/>
            <rFont val="Tahoma"/>
            <family val="2"/>
          </rPr>
          <t>fcm:</t>
        </r>
        <r>
          <rPr>
            <sz val="9"/>
            <color indexed="81"/>
            <rFont val="Tahoma"/>
            <family val="2"/>
          </rPr>
          <t xml:space="preserve">
ES LA FECHA EN LA QUE VAMOS A PAGAR</t>
        </r>
      </text>
    </comment>
    <comment ref="W9" authorId="0">
      <text>
        <r>
          <rPr>
            <sz val="9"/>
            <color indexed="81"/>
            <rFont val="Tahoma"/>
            <family val="2"/>
          </rPr>
          <t>Z000=INMEDIATO</t>
        </r>
      </text>
    </comment>
    <comment ref="X9" authorId="0">
      <text>
        <r>
          <rPr>
            <b/>
            <sz val="9"/>
            <color indexed="81"/>
            <rFont val="Tahoma"/>
            <family val="2"/>
          </rPr>
          <t>fcm:</t>
        </r>
        <r>
          <rPr>
            <sz val="9"/>
            <color indexed="81"/>
            <rFont val="Tahoma"/>
            <family val="2"/>
          </rPr>
          <t xml:space="preserve">
NIT CONTABLE DEL MUNICIPIO</t>
        </r>
      </text>
    </comment>
    <comment ref="K14" authorId="1">
      <text>
        <r>
          <rPr>
            <b/>
            <sz val="9"/>
            <color indexed="81"/>
            <rFont val="Tahoma"/>
            <family val="2"/>
          </rPr>
          <t>clara.rivas:</t>
        </r>
        <r>
          <rPr>
            <sz val="9"/>
            <color indexed="81"/>
            <rFont val="Tahoma"/>
            <family val="2"/>
          </rPr>
          <t xml:space="preserve">
cuenta del ingreso con afectacion pptal part anterior, se requiere que en la tabla en donde se define banco.cuentacontable, se ingrese otra variable en donde por banco se ingrese la cuenta 4815590102, ya que en el futuro se puede cambiar a una cuenta de ejercicios anteriores por banco.</t>
        </r>
      </text>
    </comment>
    <comment ref="K24" authorId="1">
      <text>
        <r>
          <rPr>
            <b/>
            <sz val="9"/>
            <color indexed="81"/>
            <rFont val="Tahoma"/>
            <family val="2"/>
          </rPr>
          <t>clara.rivas:</t>
        </r>
        <r>
          <rPr>
            <sz val="9"/>
            <color indexed="81"/>
            <rFont val="Tahoma"/>
            <family val="2"/>
          </rPr>
          <t xml:space="preserve">
cuenta del ingreso con afectacion pptal part anterior, se requiere que en la tabla en donde se define banco.cuentacontable, se ingrese otra variable en donde por banco se ingrese la cuenta 4815590102, ya que en el futuro se puede cambiar a una cuenta de ejercicios anteriores por banco.</t>
        </r>
      </text>
    </comment>
    <comment ref="K25" authorId="1">
      <text>
        <r>
          <rPr>
            <b/>
            <sz val="9"/>
            <color indexed="81"/>
            <rFont val="Tahoma"/>
            <family val="2"/>
          </rPr>
          <t>clara.rivas:</t>
        </r>
        <r>
          <rPr>
            <sz val="9"/>
            <color indexed="81"/>
            <rFont val="Tahoma"/>
            <family val="2"/>
          </rPr>
          <t xml:space="preserve">
cuenta del ingreso con afectacion pptal part anterior, se requiere que en la tabla en donde se define banco.cuentacontable, se ingrese otra variable en donde por banco se ingrese la cuenta 4815590102, ya que en el futuro se puede cambiar a una cuenta de ejercicios anteriores por banco.</t>
        </r>
      </text>
    </comment>
    <comment ref="K44" authorId="1">
      <text>
        <r>
          <rPr>
            <b/>
            <sz val="9"/>
            <color indexed="81"/>
            <rFont val="Tahoma"/>
            <family val="2"/>
          </rPr>
          <t>clara.rivas:</t>
        </r>
        <r>
          <rPr>
            <sz val="9"/>
            <color indexed="81"/>
            <rFont val="Tahoma"/>
            <family val="2"/>
          </rPr>
          <t xml:space="preserve">
cuenta del ingreso con afectacion pptal part anterior, se requiere que en la tabla en donde se define banco.cuentacontable, se ingrese otra variable en donde por banco se ingrese la cuenta 4815590102, ya que en el futuro se puede cambiar a una cuenta de ejercicios anteriores por banco.</t>
        </r>
      </text>
    </comment>
    <comment ref="K72" authorId="0">
      <text>
        <r>
          <rPr>
            <b/>
            <sz val="9"/>
            <color indexed="81"/>
            <rFont val="Tahoma"/>
            <family val="2"/>
          </rPr>
          <t>fcm:</t>
        </r>
        <r>
          <rPr>
            <sz val="9"/>
            <color indexed="81"/>
            <rFont val="Tahoma"/>
            <family val="2"/>
          </rPr>
          <t xml:space="preserve">
NIT DE POLCA</t>
        </r>
      </text>
    </comment>
    <comment ref="T72" authorId="0">
      <text>
        <r>
          <rPr>
            <b/>
            <sz val="9"/>
            <color indexed="81"/>
            <rFont val="Tahoma"/>
            <family val="2"/>
          </rPr>
          <t>fcm:</t>
        </r>
        <r>
          <rPr>
            <sz val="9"/>
            <color indexed="81"/>
            <rFont val="Tahoma"/>
            <family val="2"/>
          </rPr>
          <t xml:space="preserve">
NIT DE POLCA</t>
        </r>
      </text>
    </comment>
  </commentList>
</comments>
</file>

<file path=xl/comments4.xml><?xml version="1.0" encoding="utf-8"?>
<comments xmlns="http://schemas.openxmlformats.org/spreadsheetml/2006/main">
  <authors>
    <author>fcm</author>
    <author>Clarita Rivas</author>
    <author>cendalesh</author>
  </authors>
  <commentList>
    <comment ref="A3" authorId="0">
      <text>
        <r>
          <rPr>
            <b/>
            <sz val="9"/>
            <color indexed="81"/>
            <rFont val="Tahoma"/>
            <family val="2"/>
          </rPr>
          <t>ejemplo: multa que ingreso a la cuenta de remo Externo de AVVILLAS del municipio de buga y del concesionario Remo,  tipo Simit por $100.000.</t>
        </r>
      </text>
    </comment>
    <comment ref="H3" authorId="0">
      <text>
        <r>
          <rPr>
            <b/>
            <sz val="9"/>
            <color indexed="81"/>
            <rFont val="Tahoma"/>
            <family val="2"/>
          </rPr>
          <t>fcm:</t>
        </r>
        <r>
          <rPr>
            <sz val="9"/>
            <color indexed="81"/>
            <rFont val="Tahoma"/>
            <family val="2"/>
          </rPr>
          <t xml:space="preserve">
todos los registros deben contener la ref</t>
        </r>
      </text>
    </comment>
    <comment ref="V5" authorId="0">
      <text>
        <r>
          <rPr>
            <b/>
            <sz val="9"/>
            <color indexed="81"/>
            <rFont val="Tahoma"/>
            <family val="2"/>
          </rPr>
          <t>fcm:</t>
        </r>
        <r>
          <rPr>
            <sz val="9"/>
            <color indexed="81"/>
            <rFont val="Tahoma"/>
            <family val="2"/>
          </rPr>
          <t xml:space="preserve">
ES OBLIGATORIO PARA LAS CXC Y CXP</t>
        </r>
      </text>
    </comment>
    <comment ref="S6" authorId="0">
      <text>
        <r>
          <rPr>
            <b/>
            <sz val="9"/>
            <color indexed="81"/>
            <rFont val="Tahoma"/>
            <family val="2"/>
          </rPr>
          <t>fcm:</t>
        </r>
        <r>
          <rPr>
            <sz val="9"/>
            <color indexed="81"/>
            <rFont val="Tahoma"/>
            <family val="2"/>
          </rPr>
          <t xml:space="preserve">
HABLAR CON GUILLERMO PARA EL NOMBRE DEL CAMPO</t>
        </r>
      </text>
    </comment>
    <comment ref="X6" authorId="0">
      <text>
        <r>
          <rPr>
            <b/>
            <sz val="9"/>
            <color indexed="81"/>
            <rFont val="Tahoma"/>
            <family val="2"/>
          </rPr>
          <t>fcm:</t>
        </r>
        <r>
          <rPr>
            <sz val="9"/>
            <color indexed="81"/>
            <rFont val="Tahoma"/>
            <family val="2"/>
          </rPr>
          <t xml:space="preserve">
clave ref1., por otros datos</t>
        </r>
      </text>
    </comment>
    <comment ref="B9" authorId="0">
      <text>
        <r>
          <rPr>
            <b/>
            <sz val="9"/>
            <color indexed="81"/>
            <rFont val="Tahoma"/>
            <family val="2"/>
          </rPr>
          <t>fcm:</t>
        </r>
        <r>
          <rPr>
            <sz val="9"/>
            <color indexed="81"/>
            <rFont val="Tahoma"/>
            <family val="2"/>
          </rPr>
          <t xml:space="preserve">
fecha del recaudo</t>
        </r>
      </text>
    </comment>
    <comment ref="E9" authorId="0">
      <text>
        <r>
          <rPr>
            <b/>
            <sz val="9"/>
            <color indexed="81"/>
            <rFont val="Tahoma"/>
            <family val="2"/>
          </rPr>
          <t>fcm:</t>
        </r>
        <r>
          <rPr>
            <sz val="9"/>
            <color indexed="81"/>
            <rFont val="Tahoma"/>
            <family val="2"/>
          </rPr>
          <t xml:space="preserve">
fecha del recaudo
</t>
        </r>
      </text>
    </comment>
    <comment ref="F9" authorId="0">
      <text>
        <r>
          <rPr>
            <b/>
            <sz val="9"/>
            <color indexed="81"/>
            <rFont val="Tahoma"/>
            <family val="2"/>
          </rPr>
          <t>fcm:</t>
        </r>
        <r>
          <rPr>
            <sz val="9"/>
            <color indexed="81"/>
            <rFont val="Tahoma"/>
            <family val="2"/>
          </rPr>
          <t xml:space="preserve">
01,02,03…...</t>
        </r>
      </text>
    </comment>
    <comment ref="H9" authorId="0">
      <text>
        <r>
          <rPr>
            <b/>
            <sz val="9"/>
            <color indexed="81"/>
            <rFont val="Tahoma"/>
            <family val="2"/>
          </rPr>
          <t>fcm:</t>
        </r>
        <r>
          <rPr>
            <sz val="9"/>
            <color indexed="81"/>
            <rFont val="Tahoma"/>
            <family val="2"/>
          </rPr>
          <t xml:space="preserve">
EL No. DE LIQUIDACION PARA EL EXTERNO EL DIVIPO PARA EL LOCAL</t>
        </r>
      </text>
    </comment>
    <comment ref="I9" authorId="0">
      <text>
        <r>
          <rPr>
            <b/>
            <sz val="9"/>
            <color indexed="81"/>
            <rFont val="Tahoma"/>
            <family val="2"/>
          </rPr>
          <t>fcm:</t>
        </r>
        <r>
          <rPr>
            <sz val="9"/>
            <color indexed="81"/>
            <rFont val="Tahoma"/>
            <family val="2"/>
          </rPr>
          <t xml:space="preserve">
TEXTO DE 25 CARACTERES QUE INDIQUE QUE ES</t>
        </r>
      </text>
    </comment>
    <comment ref="J9" authorId="0">
      <text>
        <r>
          <rPr>
            <b/>
            <sz val="8"/>
            <color indexed="81"/>
            <rFont val="Tahoma"/>
            <family val="2"/>
          </rPr>
          <t>fcm:
PARA LAS CUENTAS DE MAYOR (INGRESOS Ò GASTOS) ES:</t>
        </r>
        <r>
          <rPr>
            <sz val="8"/>
            <color indexed="81"/>
            <rFont val="Tahoma"/>
            <family val="2"/>
          </rPr>
          <t xml:space="preserve">
40 PARA LOS DEBITOS 
50 PARA LOS CREDITOS
</t>
        </r>
        <r>
          <rPr>
            <b/>
            <sz val="8"/>
            <color indexed="81"/>
            <rFont val="Tahoma"/>
            <family val="2"/>
          </rPr>
          <t xml:space="preserve">PARA LAS CUENTAS DE DEUDORES  ES:
</t>
        </r>
        <r>
          <rPr>
            <sz val="8"/>
            <color indexed="81"/>
            <rFont val="Tahoma"/>
            <family val="2"/>
          </rPr>
          <t xml:space="preserve">01 PARA LOS DEBITOS
11 PARA LOS CREDITOS
</t>
        </r>
        <r>
          <rPr>
            <b/>
            <sz val="8"/>
            <color indexed="81"/>
            <rFont val="Tahoma"/>
            <family val="2"/>
          </rPr>
          <t xml:space="preserve">PARA LAS CUENTAS DE ACREEDORES ES:
</t>
        </r>
        <r>
          <rPr>
            <sz val="8"/>
            <color indexed="81"/>
            <rFont val="Tahoma"/>
            <family val="2"/>
          </rPr>
          <t>21 PARA LOS DEBITOS
31 PARA LOS CREDITOS</t>
        </r>
      </text>
    </comment>
    <comment ref="K9" authorId="0">
      <text>
        <r>
          <rPr>
            <b/>
            <sz val="9"/>
            <color indexed="81"/>
            <rFont val="Tahoma"/>
            <family val="2"/>
          </rPr>
          <t>fcm:</t>
        </r>
        <r>
          <rPr>
            <sz val="9"/>
            <color indexed="81"/>
            <rFont val="Tahoma"/>
            <family val="2"/>
          </rPr>
          <t xml:space="preserve">
debe contener  10 digitos</t>
        </r>
      </text>
    </comment>
    <comment ref="L9" authorId="0">
      <text>
        <r>
          <rPr>
            <b/>
            <sz val="9"/>
            <color indexed="81"/>
            <rFont val="Tahoma"/>
            <family val="2"/>
          </rPr>
          <t>fcm:</t>
        </r>
        <r>
          <rPr>
            <sz val="9"/>
            <color indexed="81"/>
            <rFont val="Tahoma"/>
            <family val="2"/>
          </rPr>
          <t xml:space="preserve">
valor</t>
        </r>
      </text>
    </comment>
    <comment ref="M9" authorId="0">
      <text>
        <r>
          <rPr>
            <b/>
            <sz val="9"/>
            <color indexed="81"/>
            <rFont val="Tahoma"/>
            <family val="2"/>
          </rPr>
          <t>fcm:
si la cuenta es de simit no debe contener indicador</t>
        </r>
      </text>
    </comment>
    <comment ref="N9" authorId="0">
      <text>
        <r>
          <rPr>
            <b/>
            <sz val="9"/>
            <color indexed="81"/>
            <rFont val="Tahoma"/>
            <family val="2"/>
          </rPr>
          <t>fcm:</t>
        </r>
        <r>
          <rPr>
            <sz val="9"/>
            <color indexed="81"/>
            <rFont val="Tahoma"/>
            <family val="2"/>
          </rPr>
          <t xml:space="preserve">
según la estructura que se defina en los centros de costos</t>
        </r>
      </text>
    </comment>
    <comment ref="O9" authorId="0">
      <text>
        <r>
          <rPr>
            <b/>
            <sz val="9"/>
            <color indexed="81"/>
            <rFont val="Tahoma"/>
            <family val="2"/>
          </rPr>
          <t>fcm:</t>
        </r>
        <r>
          <rPr>
            <sz val="9"/>
            <color indexed="81"/>
            <rFont val="Tahoma"/>
            <family val="2"/>
          </rPr>
          <t xml:space="preserve">
según la estructura de los centros de beneficio</t>
        </r>
      </text>
    </comment>
    <comment ref="Q9" authorId="0">
      <text>
        <r>
          <rPr>
            <b/>
            <sz val="9"/>
            <color indexed="81"/>
            <rFont val="Tahoma"/>
            <family val="2"/>
          </rPr>
          <t>fcm:</t>
        </r>
        <r>
          <rPr>
            <sz val="9"/>
            <color indexed="81"/>
            <rFont val="Tahoma"/>
            <family val="2"/>
          </rPr>
          <t xml:space="preserve">
QUE ME DIGA CUANDO ES RECAUDO O DISPERSIÒN</t>
        </r>
      </text>
    </comment>
    <comment ref="S9" authorId="0">
      <text>
        <r>
          <rPr>
            <b/>
            <sz val="9"/>
            <color indexed="81"/>
            <rFont val="Tahoma"/>
            <family val="2"/>
          </rPr>
          <t>fcm:</t>
        </r>
        <r>
          <rPr>
            <sz val="9"/>
            <color indexed="81"/>
            <rFont val="Tahoma"/>
            <family val="2"/>
          </rPr>
          <t xml:space="preserve">
ES EL SEGMENTO DEBE SER SIMIT</t>
        </r>
      </text>
    </comment>
    <comment ref="T9" authorId="0">
      <text>
        <r>
          <rPr>
            <b/>
            <sz val="9"/>
            <color indexed="81"/>
            <rFont val="Tahoma"/>
            <family val="2"/>
          </rPr>
          <t>fcm:</t>
        </r>
        <r>
          <rPr>
            <sz val="9"/>
            <color indexed="81"/>
            <rFont val="Tahoma"/>
            <family val="2"/>
          </rPr>
          <t xml:space="preserve">
NIT CONTABLE DEL MUNICIPIO</t>
        </r>
      </text>
    </comment>
    <comment ref="V9" authorId="0">
      <text>
        <r>
          <rPr>
            <b/>
            <sz val="9"/>
            <color indexed="81"/>
            <rFont val="Tahoma"/>
            <family val="2"/>
          </rPr>
          <t>fcm:</t>
        </r>
        <r>
          <rPr>
            <sz val="9"/>
            <color indexed="81"/>
            <rFont val="Tahoma"/>
            <family val="2"/>
          </rPr>
          <t xml:space="preserve">
ES LA FECHA EN LA QUE VAMOS A PAGAR</t>
        </r>
      </text>
    </comment>
    <comment ref="W9" authorId="0">
      <text>
        <r>
          <rPr>
            <sz val="9"/>
            <color indexed="81"/>
            <rFont val="Tahoma"/>
            <family val="2"/>
          </rPr>
          <t>Z000=INMEDIATO</t>
        </r>
      </text>
    </comment>
    <comment ref="X9" authorId="0">
      <text>
        <r>
          <rPr>
            <b/>
            <sz val="9"/>
            <color indexed="81"/>
            <rFont val="Tahoma"/>
            <family val="2"/>
          </rPr>
          <t>fcm:</t>
        </r>
        <r>
          <rPr>
            <sz val="9"/>
            <color indexed="81"/>
            <rFont val="Tahoma"/>
            <family val="2"/>
          </rPr>
          <t xml:space="preserve">
NIT CONTABLE DEL MUNICIPIO</t>
        </r>
      </text>
    </comment>
    <comment ref="L16" authorId="1">
      <text>
        <r>
          <rPr>
            <b/>
            <sz val="9"/>
            <color indexed="81"/>
            <rFont val="Tahoma"/>
            <family val="2"/>
          </rPr>
          <t>Clarita Rivas:</t>
        </r>
        <r>
          <rPr>
            <sz val="9"/>
            <color indexed="81"/>
            <rFont val="Tahoma"/>
            <family val="2"/>
          </rPr>
          <t xml:space="preserve">
OT
OJOO. NO SE TIENE EN CUENTA EL VALOR DEL AP</t>
        </r>
      </text>
    </comment>
    <comment ref="R16" authorId="1">
      <text>
        <r>
          <rPr>
            <b/>
            <sz val="9"/>
            <color indexed="81"/>
            <rFont val="Tahoma"/>
            <family val="2"/>
          </rPr>
          <t>Clarita Rivas:</t>
        </r>
        <r>
          <rPr>
            <sz val="9"/>
            <color indexed="81"/>
            <rFont val="Tahoma"/>
            <family val="2"/>
          </rPr>
          <t xml:space="preserve">
el valor es el valor neto por el que a a salir la transferencia</t>
        </r>
      </text>
    </comment>
    <comment ref="L17" authorId="1">
      <text>
        <r>
          <rPr>
            <b/>
            <sz val="9"/>
            <color indexed="81"/>
            <rFont val="Tahoma"/>
            <family val="2"/>
          </rPr>
          <t>Clarita Rivas:
TERCERO 1</t>
        </r>
      </text>
    </comment>
    <comment ref="R17" authorId="1">
      <text>
        <r>
          <rPr>
            <b/>
            <sz val="9"/>
            <color indexed="81"/>
            <rFont val="Tahoma"/>
            <family val="2"/>
          </rPr>
          <t>Clarita Rivas:</t>
        </r>
        <r>
          <rPr>
            <sz val="9"/>
            <color indexed="81"/>
            <rFont val="Tahoma"/>
            <family val="2"/>
          </rPr>
          <t xml:space="preserve">
el valor es el valor neto por el que a a salir la transferencia</t>
        </r>
      </text>
    </comment>
    <comment ref="L18" authorId="1">
      <text>
        <r>
          <rPr>
            <b/>
            <sz val="9"/>
            <color indexed="81"/>
            <rFont val="Tahoma"/>
            <family val="2"/>
          </rPr>
          <t>Clarita Rivas:
TERCERO 2
SI HAY TERCERO 4 DBE REPETIRSE ESTA OPERACION</t>
        </r>
      </text>
    </comment>
    <comment ref="R18" authorId="1">
      <text>
        <r>
          <rPr>
            <b/>
            <sz val="9"/>
            <color indexed="81"/>
            <rFont val="Tahoma"/>
            <family val="2"/>
          </rPr>
          <t>Clarita Rivas:</t>
        </r>
        <r>
          <rPr>
            <sz val="9"/>
            <color indexed="81"/>
            <rFont val="Tahoma"/>
            <family val="2"/>
          </rPr>
          <t xml:space="preserve">
el valor es el valor neto por el que a a salir la transferencia</t>
        </r>
      </text>
    </comment>
    <comment ref="L19" authorId="1">
      <text>
        <r>
          <rPr>
            <b/>
            <sz val="9"/>
            <color indexed="81"/>
            <rFont val="Tahoma"/>
            <family val="2"/>
          </rPr>
          <t>Clarita Rivas:
TERCERO 2
SI HAY TERCERO 4 DBE REPETIRSE ESTA OPERACION</t>
        </r>
      </text>
    </comment>
    <comment ref="R19" authorId="1">
      <text>
        <r>
          <rPr>
            <b/>
            <sz val="9"/>
            <color indexed="81"/>
            <rFont val="Tahoma"/>
            <family val="2"/>
          </rPr>
          <t>Clarita Rivas:</t>
        </r>
        <r>
          <rPr>
            <sz val="9"/>
            <color indexed="81"/>
            <rFont val="Tahoma"/>
            <family val="2"/>
          </rPr>
          <t xml:space="preserve">
el valor es el valor neto por el que a a salir la transferencia</t>
        </r>
      </text>
    </comment>
    <comment ref="K24" authorId="2">
      <text>
        <r>
          <rPr>
            <b/>
            <sz val="8"/>
            <color indexed="81"/>
            <rFont val="Tahoma"/>
            <family val="2"/>
          </rPr>
          <t>cendalesh:</t>
        </r>
        <r>
          <rPr>
            <sz val="8"/>
            <color indexed="81"/>
            <rFont val="Tahoma"/>
            <family val="2"/>
          </rPr>
          <t xml:space="preserve">
2905901013 si es agrario o popular</t>
        </r>
      </text>
    </comment>
    <comment ref="K25" authorId="2">
      <text>
        <r>
          <rPr>
            <b/>
            <sz val="8"/>
            <color indexed="81"/>
            <rFont val="Tahoma"/>
            <family val="2"/>
          </rPr>
          <t>cendalesh:</t>
        </r>
        <r>
          <rPr>
            <sz val="8"/>
            <color indexed="81"/>
            <rFont val="Tahoma"/>
            <family val="2"/>
          </rPr>
          <t xml:space="preserve">
2905901013 si es agrario o popular</t>
        </r>
      </text>
    </comment>
    <comment ref="R26" authorId="1">
      <text>
        <r>
          <rPr>
            <b/>
            <sz val="9"/>
            <color indexed="81"/>
            <rFont val="Tahoma"/>
            <family val="2"/>
          </rPr>
          <t>Clarita Rivas:</t>
        </r>
        <r>
          <rPr>
            <sz val="9"/>
            <color indexed="81"/>
            <rFont val="Tahoma"/>
            <family val="2"/>
          </rPr>
          <t xml:space="preserve">
el valor es el valor neto por el que a a salir la transferencia</t>
        </r>
      </text>
    </comment>
    <comment ref="R27" authorId="1">
      <text>
        <r>
          <rPr>
            <b/>
            <sz val="9"/>
            <color indexed="81"/>
            <rFont val="Tahoma"/>
            <family val="2"/>
          </rPr>
          <t>Clarita Rivas:</t>
        </r>
        <r>
          <rPr>
            <sz val="9"/>
            <color indexed="81"/>
            <rFont val="Tahoma"/>
            <family val="2"/>
          </rPr>
          <t xml:space="preserve">
el valor es el valor neto por el que a a salir la transferencia</t>
        </r>
      </text>
    </comment>
    <comment ref="K28" authorId="2">
      <text>
        <r>
          <rPr>
            <b/>
            <sz val="8"/>
            <color indexed="81"/>
            <rFont val="Tahoma"/>
            <family val="2"/>
          </rPr>
          <t>cendalesh:</t>
        </r>
        <r>
          <rPr>
            <sz val="8"/>
            <color indexed="81"/>
            <rFont val="Tahoma"/>
            <family val="2"/>
          </rPr>
          <t xml:space="preserve">
2905901013 si es agrario o popular</t>
        </r>
      </text>
    </comment>
    <comment ref="L28" authorId="1">
      <text>
        <r>
          <rPr>
            <b/>
            <sz val="9"/>
            <color indexed="81"/>
            <rFont val="Tahoma"/>
            <family val="2"/>
          </rPr>
          <t>Clarita Rivas:</t>
        </r>
        <r>
          <rPr>
            <sz val="9"/>
            <color indexed="81"/>
            <rFont val="Tahoma"/>
            <family val="2"/>
          </rPr>
          <t xml:space="preserve">
Incluye solo lo que esta con el Numero de liquidacion más  G.</t>
        </r>
      </text>
    </comment>
    <comment ref="K29" authorId="2">
      <text>
        <r>
          <rPr>
            <b/>
            <sz val="8"/>
            <color indexed="81"/>
            <rFont val="Tahoma"/>
            <family val="2"/>
          </rPr>
          <t>cendalesh:</t>
        </r>
        <r>
          <rPr>
            <sz val="8"/>
            <color indexed="81"/>
            <rFont val="Tahoma"/>
            <family val="2"/>
          </rPr>
          <t xml:space="preserve">
2905901013 si es agrario o popular</t>
        </r>
      </text>
    </comment>
    <comment ref="L29" authorId="1">
      <text>
        <r>
          <rPr>
            <b/>
            <sz val="9"/>
            <color indexed="81"/>
            <rFont val="Tahoma"/>
            <family val="2"/>
          </rPr>
          <t>Clarita Rivas:</t>
        </r>
        <r>
          <rPr>
            <sz val="9"/>
            <color indexed="81"/>
            <rFont val="Tahoma"/>
            <family val="2"/>
          </rPr>
          <t xml:space="preserve">
Incluye solo lo que esta con el Numero de liquidacion más  G.</t>
        </r>
      </text>
    </comment>
    <comment ref="L33" authorId="1">
      <text>
        <r>
          <rPr>
            <b/>
            <sz val="9"/>
            <color indexed="81"/>
            <rFont val="Tahoma"/>
            <family val="2"/>
          </rPr>
          <t>Clarita Rivas:</t>
        </r>
        <r>
          <rPr>
            <sz val="9"/>
            <color indexed="81"/>
            <rFont val="Tahoma"/>
            <family val="2"/>
          </rPr>
          <t xml:space="preserve">
OT
OJOO. NO SE TIENE EN CUENTA EL VALOR DEL AP</t>
        </r>
      </text>
    </comment>
    <comment ref="R33" authorId="1">
      <text>
        <r>
          <rPr>
            <b/>
            <sz val="9"/>
            <color indexed="81"/>
            <rFont val="Tahoma"/>
            <family val="2"/>
          </rPr>
          <t>Clarita Rivas:</t>
        </r>
        <r>
          <rPr>
            <sz val="9"/>
            <color indexed="81"/>
            <rFont val="Tahoma"/>
            <family val="2"/>
          </rPr>
          <t xml:space="preserve">
el valor es el valor neto por el que a a salir la transferencia</t>
        </r>
      </text>
    </comment>
    <comment ref="L34" authorId="1">
      <text>
        <r>
          <rPr>
            <b/>
            <sz val="9"/>
            <color indexed="81"/>
            <rFont val="Tahoma"/>
            <family val="2"/>
          </rPr>
          <t>Clarita Rivas:
TERCERO 1</t>
        </r>
      </text>
    </comment>
    <comment ref="R34" authorId="1">
      <text>
        <r>
          <rPr>
            <b/>
            <sz val="9"/>
            <color indexed="81"/>
            <rFont val="Tahoma"/>
            <family val="2"/>
          </rPr>
          <t>Clarita Rivas:</t>
        </r>
        <r>
          <rPr>
            <sz val="9"/>
            <color indexed="81"/>
            <rFont val="Tahoma"/>
            <family val="2"/>
          </rPr>
          <t xml:space="preserve">
el valor es el valor neto por el que a a salir la transferencia</t>
        </r>
      </text>
    </comment>
    <comment ref="L35" authorId="1">
      <text>
        <r>
          <rPr>
            <b/>
            <sz val="9"/>
            <color indexed="81"/>
            <rFont val="Tahoma"/>
            <family val="2"/>
          </rPr>
          <t>Clarita Rivas:
TERCERO 2
SI HAY TERCERO 4 DBE REPETIRSE ESTA OPERACION</t>
        </r>
      </text>
    </comment>
    <comment ref="R35" authorId="1">
      <text>
        <r>
          <rPr>
            <b/>
            <sz val="9"/>
            <color indexed="81"/>
            <rFont val="Tahoma"/>
            <family val="2"/>
          </rPr>
          <t>Clarita Rivas:</t>
        </r>
        <r>
          <rPr>
            <sz val="9"/>
            <color indexed="81"/>
            <rFont val="Tahoma"/>
            <family val="2"/>
          </rPr>
          <t xml:space="preserve">
el valor es el valor neto por el que a a salir la transferencia</t>
        </r>
      </text>
    </comment>
    <comment ref="L36" authorId="1">
      <text>
        <r>
          <rPr>
            <b/>
            <sz val="9"/>
            <color indexed="81"/>
            <rFont val="Tahoma"/>
            <family val="2"/>
          </rPr>
          <t>Clarita Rivas:
TERCERO 2
SI HAY TERCERO 4 DBE REPETIRSE ESTA OPERACION</t>
        </r>
      </text>
    </comment>
    <comment ref="R36" authorId="1">
      <text>
        <r>
          <rPr>
            <b/>
            <sz val="9"/>
            <color indexed="81"/>
            <rFont val="Tahoma"/>
            <family val="2"/>
          </rPr>
          <t>Clarita Rivas:</t>
        </r>
        <r>
          <rPr>
            <sz val="9"/>
            <color indexed="81"/>
            <rFont val="Tahoma"/>
            <family val="2"/>
          </rPr>
          <t xml:space="preserve">
el valor es el valor neto por el que a a salir la transferencia</t>
        </r>
      </text>
    </comment>
    <comment ref="K46" authorId="2">
      <text>
        <r>
          <rPr>
            <b/>
            <sz val="8"/>
            <color indexed="81"/>
            <rFont val="Tahoma"/>
            <family val="2"/>
          </rPr>
          <t>cendalesh:</t>
        </r>
        <r>
          <rPr>
            <sz val="8"/>
            <color indexed="81"/>
            <rFont val="Tahoma"/>
            <family val="2"/>
          </rPr>
          <t xml:space="preserve">
2905901013 si es agrario o pupular</t>
        </r>
      </text>
    </comment>
    <comment ref="K47" authorId="2">
      <text>
        <r>
          <rPr>
            <b/>
            <sz val="8"/>
            <color indexed="81"/>
            <rFont val="Tahoma"/>
            <family val="2"/>
          </rPr>
          <t>cendalesh:</t>
        </r>
        <r>
          <rPr>
            <sz val="8"/>
            <color indexed="81"/>
            <rFont val="Tahoma"/>
            <family val="2"/>
          </rPr>
          <t xml:space="preserve">
2905901013 si es agrario o pupular</t>
        </r>
      </text>
    </comment>
    <comment ref="R49" authorId="1">
      <text>
        <r>
          <rPr>
            <b/>
            <sz val="9"/>
            <color indexed="81"/>
            <rFont val="Tahoma"/>
            <family val="2"/>
          </rPr>
          <t>Clarita Rivas:</t>
        </r>
        <r>
          <rPr>
            <sz val="9"/>
            <color indexed="81"/>
            <rFont val="Tahoma"/>
            <family val="2"/>
          </rPr>
          <t xml:space="preserve">
el valor es el valor neto por el que a a salir la transferencia</t>
        </r>
      </text>
    </comment>
    <comment ref="R50" authorId="1">
      <text>
        <r>
          <rPr>
            <b/>
            <sz val="9"/>
            <color indexed="81"/>
            <rFont val="Tahoma"/>
            <family val="2"/>
          </rPr>
          <t>Clarita Rivas:</t>
        </r>
        <r>
          <rPr>
            <sz val="9"/>
            <color indexed="81"/>
            <rFont val="Tahoma"/>
            <family val="2"/>
          </rPr>
          <t xml:space="preserve">
el valor es el valor neto por el que a a salir la transferencia</t>
        </r>
      </text>
    </comment>
    <comment ref="K51" authorId="2">
      <text>
        <r>
          <rPr>
            <b/>
            <sz val="8"/>
            <color indexed="81"/>
            <rFont val="Tahoma"/>
            <family val="2"/>
          </rPr>
          <t>cendalesh:</t>
        </r>
        <r>
          <rPr>
            <sz val="8"/>
            <color indexed="81"/>
            <rFont val="Tahoma"/>
            <family val="2"/>
          </rPr>
          <t xml:space="preserve">
si es agrario o popular</t>
        </r>
      </text>
    </comment>
    <comment ref="L51" authorId="1">
      <text>
        <r>
          <rPr>
            <b/>
            <sz val="9"/>
            <color indexed="81"/>
            <rFont val="Tahoma"/>
            <family val="2"/>
          </rPr>
          <t>Clarita Rivas:</t>
        </r>
        <r>
          <rPr>
            <sz val="9"/>
            <color indexed="81"/>
            <rFont val="Tahoma"/>
            <family val="2"/>
          </rPr>
          <t xml:space="preserve">
Incluye solo lo que esta con el Numero de liquidacion más  G.</t>
        </r>
      </text>
    </comment>
    <comment ref="K52" authorId="2">
      <text>
        <r>
          <rPr>
            <b/>
            <sz val="8"/>
            <color indexed="81"/>
            <rFont val="Tahoma"/>
            <family val="2"/>
          </rPr>
          <t>cendalesh:</t>
        </r>
        <r>
          <rPr>
            <sz val="8"/>
            <color indexed="81"/>
            <rFont val="Tahoma"/>
            <family val="2"/>
          </rPr>
          <t xml:space="preserve">
si es agrario o popular</t>
        </r>
      </text>
    </comment>
    <comment ref="L52" authorId="1">
      <text>
        <r>
          <rPr>
            <b/>
            <sz val="9"/>
            <color indexed="81"/>
            <rFont val="Tahoma"/>
            <family val="2"/>
          </rPr>
          <t>Clarita Rivas:</t>
        </r>
        <r>
          <rPr>
            <sz val="9"/>
            <color indexed="81"/>
            <rFont val="Tahoma"/>
            <family val="2"/>
          </rPr>
          <t xml:space="preserve">
Incluye solo lo que esta con el Numero de liquidacion más  G.</t>
        </r>
      </text>
    </comment>
    <comment ref="R66" authorId="1">
      <text>
        <r>
          <rPr>
            <b/>
            <sz val="9"/>
            <color indexed="81"/>
            <rFont val="Tahoma"/>
            <family val="2"/>
          </rPr>
          <t>Clarita Rivas:</t>
        </r>
        <r>
          <rPr>
            <sz val="9"/>
            <color indexed="81"/>
            <rFont val="Tahoma"/>
            <family val="2"/>
          </rPr>
          <t xml:space="preserve">
SK</t>
        </r>
      </text>
    </comment>
    <comment ref="R70" authorId="1">
      <text>
        <r>
          <rPr>
            <b/>
            <sz val="9"/>
            <color indexed="81"/>
            <rFont val="Tahoma"/>
            <family val="2"/>
          </rPr>
          <t>Clarita Rivas:</t>
        </r>
        <r>
          <rPr>
            <sz val="9"/>
            <color indexed="81"/>
            <rFont val="Tahoma"/>
            <family val="2"/>
          </rPr>
          <t xml:space="preserve">
el valor es el valor neto por el que a a salir la transferencia</t>
        </r>
      </text>
    </comment>
    <comment ref="R82" authorId="2">
      <text>
        <r>
          <rPr>
            <b/>
            <sz val="8"/>
            <color indexed="81"/>
            <rFont val="Tahoma"/>
            <family val="2"/>
          </rPr>
          <t>cendalesh:</t>
        </r>
        <r>
          <rPr>
            <sz val="8"/>
            <color indexed="81"/>
            <rFont val="Tahoma"/>
            <family val="2"/>
          </rPr>
          <t xml:space="preserve">
SUM DETALLADOS</t>
        </r>
      </text>
    </comment>
    <comment ref="K86" authorId="1">
      <text>
        <r>
          <rPr>
            <b/>
            <sz val="9"/>
            <color indexed="81"/>
            <rFont val="Tahoma"/>
            <family val="2"/>
          </rPr>
          <t>Clarita Rivas:</t>
        </r>
        <r>
          <rPr>
            <sz val="9"/>
            <color indexed="81"/>
            <rFont val="Tahoma"/>
            <family val="2"/>
          </rPr>
          <t xml:space="preserve">
SI ES AVVILLAS 1110062201, SI ES BFE ES:1110065801</t>
        </r>
      </text>
    </comment>
    <comment ref="K109" authorId="1">
      <text>
        <r>
          <rPr>
            <b/>
            <sz val="9"/>
            <color indexed="81"/>
            <rFont val="Tahoma"/>
            <family val="2"/>
          </rPr>
          <t>Clarita Rivas:</t>
        </r>
        <r>
          <rPr>
            <sz val="9"/>
            <color indexed="81"/>
            <rFont val="Tahoma"/>
            <family val="2"/>
          </rPr>
          <t xml:space="preserve">
ES EL 1,8 DE SK</t>
        </r>
      </text>
    </comment>
    <comment ref="L116" authorId="1">
      <text>
        <r>
          <rPr>
            <b/>
            <sz val="9"/>
            <color indexed="81"/>
            <rFont val="Tahoma"/>
            <family val="2"/>
          </rPr>
          <t>Clarita Rivas:</t>
        </r>
        <r>
          <rPr>
            <sz val="9"/>
            <color indexed="81"/>
            <rFont val="Tahoma"/>
            <family val="2"/>
          </rPr>
          <t xml:space="preserve">
SE SUMA EL 2,79+ 3,0</t>
        </r>
      </text>
    </comment>
    <comment ref="R121" authorId="1">
      <text>
        <r>
          <rPr>
            <b/>
            <sz val="9"/>
            <color indexed="81"/>
            <rFont val="Tahoma"/>
            <family val="2"/>
          </rPr>
          <t>Clarita Rivas:</t>
        </r>
        <r>
          <rPr>
            <sz val="9"/>
            <color indexed="81"/>
            <rFont val="Tahoma"/>
            <family val="2"/>
          </rPr>
          <t xml:space="preserve">
SK</t>
        </r>
      </text>
    </comment>
    <comment ref="K126" authorId="1">
      <text>
        <r>
          <rPr>
            <b/>
            <sz val="9"/>
            <color indexed="81"/>
            <rFont val="Tahoma"/>
            <family val="2"/>
          </rPr>
          <t>Clarita Rivas:</t>
        </r>
        <r>
          <rPr>
            <sz val="9"/>
            <color indexed="81"/>
            <rFont val="Tahoma"/>
            <family val="2"/>
          </rPr>
          <t xml:space="preserve">
SI ES AVVILLAS 1110061501, SI ES BANCAFE : 1110065701</t>
        </r>
      </text>
    </comment>
    <comment ref="K129" authorId="1">
      <text>
        <r>
          <rPr>
            <b/>
            <sz val="9"/>
            <color indexed="81"/>
            <rFont val="Tahoma"/>
            <family val="2"/>
          </rPr>
          <t>Clarita Rivas:</t>
        </r>
        <r>
          <rPr>
            <sz val="9"/>
            <color indexed="81"/>
            <rFont val="Tahoma"/>
            <family val="2"/>
          </rPr>
          <t xml:space="preserve">
SI ES AVVILLAS 1110062201, SI ES BFE ES:1110065801</t>
        </r>
      </text>
    </comment>
    <comment ref="R130" authorId="2">
      <text>
        <r>
          <rPr>
            <b/>
            <sz val="8"/>
            <color indexed="81"/>
            <rFont val="Tahoma"/>
            <family val="2"/>
          </rPr>
          <t>cendalesh:</t>
        </r>
        <r>
          <rPr>
            <sz val="8"/>
            <color indexed="81"/>
            <rFont val="Tahoma"/>
            <family val="2"/>
          </rPr>
          <t xml:space="preserve">
SUM DETALLADOS</t>
        </r>
      </text>
    </comment>
    <comment ref="K131" authorId="1">
      <text>
        <r>
          <rPr>
            <b/>
            <sz val="9"/>
            <color indexed="81"/>
            <rFont val="Tahoma"/>
            <family val="2"/>
          </rPr>
          <t>Clarita Rivas:</t>
        </r>
        <r>
          <rPr>
            <sz val="9"/>
            <color indexed="81"/>
            <rFont val="Tahoma"/>
            <family val="2"/>
          </rPr>
          <t xml:space="preserve">
ES EL 1,8 DE SK</t>
        </r>
      </text>
    </comment>
    <comment ref="K133" authorId="1">
      <text>
        <r>
          <rPr>
            <b/>
            <sz val="9"/>
            <color indexed="81"/>
            <rFont val="Tahoma"/>
            <family val="2"/>
          </rPr>
          <t>Clarita Rivas:</t>
        </r>
        <r>
          <rPr>
            <sz val="9"/>
            <color indexed="81"/>
            <rFont val="Tahoma"/>
            <family val="2"/>
          </rPr>
          <t xml:space="preserve">
SI ES AVVILLAS 1110062201, SI ES BFE ES:1110065801</t>
        </r>
      </text>
    </comment>
  </commentList>
</comments>
</file>

<file path=xl/sharedStrings.xml><?xml version="1.0" encoding="utf-8"?>
<sst xmlns="http://schemas.openxmlformats.org/spreadsheetml/2006/main" count="5596" uniqueCount="326">
  <si>
    <t>ANEXO 1</t>
  </si>
  <si>
    <t>Campo</t>
  </si>
  <si>
    <t>Fecha Doc.  </t>
  </si>
  <si>
    <t>Clase doc. </t>
  </si>
  <si>
    <t>Sociedad  </t>
  </si>
  <si>
    <t>Fecha Contab.  </t>
  </si>
  <si>
    <t>Período  </t>
  </si>
  <si>
    <t>Moneda  </t>
  </si>
  <si>
    <t>Referencia  </t>
  </si>
  <si>
    <t>Txt. Cabecera Dcto.  </t>
  </si>
  <si>
    <t>Clave Contab.  </t>
  </si>
  <si>
    <t>Cuenta  </t>
  </si>
  <si>
    <t>importe  </t>
  </si>
  <si>
    <t>Indicador de impuestos</t>
  </si>
  <si>
    <t>Centro de costos  </t>
  </si>
  <si>
    <t>Centro de Beneficio  </t>
  </si>
  <si>
    <t>Fecha Valor  </t>
  </si>
  <si>
    <t>Asignación</t>
  </si>
  <si>
    <t>Texto</t>
  </si>
  <si>
    <t>SEGMENTO</t>
  </si>
  <si>
    <t>Codigo que Identifica el tercero en sap</t>
  </si>
  <si>
    <t>cuenta divergente</t>
  </si>
  <si>
    <t>fecha Base</t>
  </si>
  <si>
    <t>Condicion de Pago</t>
  </si>
  <si>
    <t>RECEPTOR ALTERNATIVO</t>
  </si>
  <si>
    <t>R.0</t>
  </si>
  <si>
    <t>REQUERIDO</t>
  </si>
  <si>
    <t>OPCIONAL</t>
  </si>
  <si>
    <t>BKPF-BLDAT</t>
  </si>
  <si>
    <t>BKPF-BLART</t>
  </si>
  <si>
    <t>BKPF-BUKRS</t>
  </si>
  <si>
    <t>RF05A-NEWBS</t>
  </si>
  <si>
    <t>BKPF-MONAT</t>
  </si>
  <si>
    <t>BKPF-WAERS</t>
  </si>
  <si>
    <t>BKPF-XBLNR</t>
  </si>
  <si>
    <t>BKPF-BKTXT</t>
  </si>
  <si>
    <t>RF05A-NEWKO</t>
  </si>
  <si>
    <t>BSEG-WRBTR</t>
  </si>
  <si>
    <t>BSEG-MWSKZ</t>
  </si>
  <si>
    <t>COBL-KOSTL</t>
  </si>
  <si>
    <t>COBL-PRCTR</t>
  </si>
  <si>
    <t>BSEG-VALUT</t>
  </si>
  <si>
    <t>BSEG-ZUONR</t>
  </si>
  <si>
    <t>BSEG-SGTXT</t>
  </si>
  <si>
    <t>ACGL_ITEM-SEGMENT</t>
  </si>
  <si>
    <t>LFA1-LIFNR  KNA1-KUNNR BSEG-HKONT</t>
  </si>
  <si>
    <t>BSEG-HKONT</t>
  </si>
  <si>
    <t>BSEG-ZFBDT</t>
  </si>
  <si>
    <t>BSEG-ZTERM</t>
  </si>
  <si>
    <t>BSEG-XREF1</t>
  </si>
  <si>
    <t>Tipo de campo</t>
  </si>
  <si>
    <t>DATS</t>
  </si>
  <si>
    <t>CHAR</t>
  </si>
  <si>
    <t>NUMC</t>
  </si>
  <si>
    <t>CUKY</t>
  </si>
  <si>
    <t>CURR</t>
  </si>
  <si>
    <t>Longitud</t>
  </si>
  <si>
    <t>OBSERVACIONES</t>
  </si>
  <si>
    <t>Fecha en la cual se origino el recaudo</t>
  </si>
  <si>
    <t>La clase de documento sirve para clasificar los documentos contables.
ZT (automatico), ZU (Manual)</t>
  </si>
  <si>
    <t>Código de la sociedad  financiera, PFC1 Simit, ò FCM</t>
  </si>
  <si>
    <t>Igual a la Fecha de documento</t>
  </si>
  <si>
    <t xml:space="preserve">Las cifras de movimientos de las cuentas se actualizan por períodos dentro del ejercicio.  </t>
  </si>
  <si>
    <t>Clave de la moneda en la que se gestionan los importes en el sistema.
COP</t>
  </si>
  <si>
    <t>Texto que identifique la partida a cargar: El No. De Liquidaciòn ò consecutivo Local</t>
  </si>
  <si>
    <t>Texto que identifique la partida a cargar va a contener la palabra RECAUDO ò DISPERSIÒN màs la fecha.</t>
  </si>
  <si>
    <t>Clave de contabilización con la que ha de entrarse la posición de documento.Valores posibles.
01Debito.11 Credito</t>
  </si>
  <si>
    <t>Cuenta definida en la sociedad</t>
  </si>
  <si>
    <t>Importe de la posición de documento .</t>
  </si>
  <si>
    <t>El indicador de impuestos representa una categoría impositiva que debe tenerse en cuenta en la declaración a Hacienda.</t>
  </si>
  <si>
    <t>Igual a la fecha del recaudo</t>
  </si>
  <si>
    <t>Es el Nit de la afectacion</t>
  </si>
  <si>
    <t>Texto Adicional explicando la disstribuciòn de forma genèrica</t>
  </si>
  <si>
    <t>Nit del tercero sin digito de verificacion</t>
  </si>
  <si>
    <t>Es la cuenta diferente a la cuenta asociada.</t>
  </si>
  <si>
    <t>Fecha a partir de la cual empieza a contar la fecha de vencimiento.Es Requerido para los registros con clave de contabilizaciòn 31.</t>
  </si>
  <si>
    <t>Esta condicion de pago la trae del dato maestro del tercero.Es Requerido para los registros con clave de contaabilizaciòn 31.</t>
  </si>
  <si>
    <t>Nit del tercero Alternativo sin digito de verificacion</t>
  </si>
  <si>
    <t>SIMIT</t>
  </si>
  <si>
    <t>ZT</t>
  </si>
  <si>
    <t>PFC1</t>
  </si>
  <si>
    <t>COP</t>
  </si>
  <si>
    <t>ok</t>
  </si>
  <si>
    <t>fec_corte</t>
  </si>
  <si>
    <t>mes_corte</t>
  </si>
  <si>
    <t>num-liq</t>
  </si>
  <si>
    <t>REC fec_corte  cuenta</t>
  </si>
  <si>
    <t>banco.cuentacontable</t>
  </si>
  <si>
    <t>DIVIPO</t>
  </si>
  <si>
    <t>NitMunicipio</t>
  </si>
  <si>
    <t>OK</t>
  </si>
  <si>
    <t>cta_recaudo_concesionario.cta_contable</t>
  </si>
  <si>
    <t>nitMunicipio</t>
  </si>
  <si>
    <t>fec_dispOT</t>
  </si>
  <si>
    <t>Z000</t>
  </si>
  <si>
    <t>NitMunicipioMetro</t>
  </si>
  <si>
    <t>num-liqG</t>
  </si>
  <si>
    <t>concesionario.cta_contable_liquidacion</t>
  </si>
  <si>
    <t>200102</t>
  </si>
  <si>
    <t>NitOperador</t>
  </si>
  <si>
    <t>concesionario.cta_contable_fondo</t>
  </si>
  <si>
    <t>nitConcesionario</t>
  </si>
  <si>
    <t>fec_dispOpera</t>
  </si>
  <si>
    <t>num-liqA</t>
  </si>
  <si>
    <t>01</t>
  </si>
  <si>
    <t>nitConcesionarioZonal</t>
  </si>
  <si>
    <t>2905901005</t>
  </si>
  <si>
    <t>2905901009</t>
  </si>
  <si>
    <t>fcm.ctacon_impuestos</t>
  </si>
  <si>
    <t>fcm.nit_fcm</t>
  </si>
  <si>
    <t>fcm.ctacon_fcm</t>
  </si>
  <si>
    <t>FCM1</t>
  </si>
  <si>
    <t>1470909003</t>
  </si>
  <si>
    <t>RECURSOPRO</t>
  </si>
  <si>
    <t>Z002</t>
  </si>
  <si>
    <t>AJUSTE AL PESO</t>
  </si>
  <si>
    <t>AJUSTES PESO &gt; 0 (OK)</t>
  </si>
  <si>
    <t>AJUSTE PESOS</t>
  </si>
  <si>
    <t>NitFcm</t>
  </si>
  <si>
    <t>AJUSTES PESO &lt; 0 (OK)</t>
  </si>
  <si>
    <t>POLCA</t>
  </si>
  <si>
    <t>num_liq</t>
  </si>
  <si>
    <t>fcm.nitPolca</t>
  </si>
  <si>
    <t>nitMuncipio</t>
  </si>
  <si>
    <t>NitMunicipioMetrotran</t>
  </si>
  <si>
    <t>nitMuncipioMet</t>
  </si>
  <si>
    <t>num_liqG</t>
  </si>
  <si>
    <t>fcm.nit_sevial</t>
  </si>
  <si>
    <t>fcm.nitSevial</t>
  </si>
  <si>
    <t>Concesionario.CTA_CONTABLE_FONDO</t>
  </si>
  <si>
    <t>2905901001</t>
  </si>
  <si>
    <t>2905901002</t>
  </si>
  <si>
    <t>2905901003</t>
  </si>
  <si>
    <t>fcm.nitFcm</t>
  </si>
  <si>
    <t>2905901004</t>
  </si>
  <si>
    <t>num_liqA</t>
  </si>
  <si>
    <t>fecCorte</t>
  </si>
  <si>
    <t>ZE</t>
  </si>
  <si>
    <t>num_liqS</t>
  </si>
  <si>
    <t>5111110112</t>
  </si>
  <si>
    <t>V5</t>
  </si>
  <si>
    <t>02</t>
  </si>
  <si>
    <t>2905901010</t>
  </si>
  <si>
    <t>2905901006</t>
  </si>
  <si>
    <t>830128096</t>
  </si>
  <si>
    <t>40</t>
  </si>
  <si>
    <t>50</t>
  </si>
  <si>
    <t>21</t>
  </si>
  <si>
    <t>11</t>
  </si>
  <si>
    <t>DEV-REC INGRESO PART CONCESIONARIO REMO  6,5% (6.45%)</t>
  </si>
  <si>
    <t>DEV-REC INGRESO FONDO COB REMO ( 0,5%)</t>
  </si>
  <si>
    <t>DEV-REC INGRESO EQUILIBRIO ECO ( 2,5%)</t>
  </si>
  <si>
    <t>DEV-REC INGRESO FCM ( 2,5%0 1,05%)</t>
  </si>
  <si>
    <t>DEV-REC INGRESO FONDO COB FCM ( 0,5%)</t>
  </si>
  <si>
    <t>DEV-NOMBRE BANCO CTA REC</t>
  </si>
  <si>
    <t>DEV-PARTICIPACION MUNICIPIO (OT + terceros)</t>
  </si>
  <si>
    <t>DEV-PARTICIPACION MUNICIPIO METROTRANSITO</t>
  </si>
  <si>
    <t>DEV-ACUERDO PAGO MUNICIPIO</t>
  </si>
  <si>
    <t>DEV-ACUERDO PAGO MUNICIPIO metrotransito</t>
  </si>
  <si>
    <t>DEV-REC GASTO PART CONCESIONARIO REMO (6.5%, 6,45%)</t>
  </si>
  <si>
    <t>DEV-REC GASTO FONDO COB REMO ( 0,5%)</t>
  </si>
  <si>
    <t>DEV-OTRO ACREEDOR REMO ( 6,5% + 0,5%, 6.45%)</t>
  </si>
  <si>
    <t>DEV-CXC 10% AL MUNICIPIO (SIMIT BASE)</t>
  </si>
  <si>
    <t>DEV-PARTICIPACION CONTRAVENCIONAL REMO</t>
  </si>
  <si>
    <t>DEV-PARTICIPACION IVA CONTRAVENCIONAL REMO</t>
  </si>
  <si>
    <t>DEV-PARTICIPACION IVA CONTRAVENCIONAL FCM</t>
  </si>
  <si>
    <t>DEV-PARTICIPACION CONTRAVENCIONAL FCM</t>
  </si>
  <si>
    <t>DEV-CRUCE CXC A SIMIT (19% + IVA)</t>
  </si>
  <si>
    <t>DEV-CRUCE CXP A SIMIT</t>
  </si>
  <si>
    <t>BSEG-ZDERM</t>
  </si>
  <si>
    <t>La clase de documento sirve para clasificar los documentos contables.
ZD (automatico), ZU (Manual)</t>
  </si>
  <si>
    <t>fecDisp</t>
  </si>
  <si>
    <t>ZD</t>
  </si>
  <si>
    <t>mesDisp</t>
  </si>
  <si>
    <t>numLiquidacion</t>
  </si>
  <si>
    <t>PAGO REC fecDisp  ctarec</t>
  </si>
  <si>
    <t>nitMunicipioTrf</t>
  </si>
  <si>
    <t>nitTercero</t>
  </si>
  <si>
    <t>nitMetrotransito</t>
  </si>
  <si>
    <t>nitConcesionarioZon</t>
  </si>
  <si>
    <t>nitPagoConcesionarioZon</t>
  </si>
  <si>
    <t>nitFcm</t>
  </si>
  <si>
    <t>2905901013</t>
  </si>
  <si>
    <t>NIT FCM</t>
  </si>
  <si>
    <t>2905901012</t>
  </si>
  <si>
    <t>REG CTA PTE PAS DISP BCO</t>
  </si>
  <si>
    <t>numLiquidacionG</t>
  </si>
  <si>
    <t>nitPagoConcesionario</t>
  </si>
  <si>
    <t>nitPagoConcesionarioFondo</t>
  </si>
  <si>
    <t>Contabilidad DISTRIBUCION DEVOLUCIONES DE USUARIO: VIGENCIA ACTUAL</t>
  </si>
  <si>
    <t>Contabilidad  DESCUENTO DEVOLUCIONES DE USUARIO: VIGENCIA ACTUAL</t>
  </si>
  <si>
    <t>DEV-REC INGRESO PART CONCESIONARIO REMO  3.25% (3.23%)</t>
  </si>
  <si>
    <t>DEV-REC INGRESO FONDO COB REMO ( 0,25%)</t>
  </si>
  <si>
    <t>DEV-REC INGRESO EQUILIBRIO ECO ( 3,77% = 1.77 +2)</t>
  </si>
  <si>
    <t>DEV-REC INGRESO FCM ( 3.25% = 1.25+2)</t>
  </si>
  <si>
    <t>DEV-REC INGRESO FONDO COB FCM ( 0,25%)</t>
  </si>
  <si>
    <t>DEV-REC INGRESO PART SEVIAL 3,0%</t>
  </si>
  <si>
    <t>DEV-OTRO ACREEDOR POLCA 39,78</t>
  </si>
  <si>
    <t>DEV-ACUERDO PAGO</t>
  </si>
  <si>
    <t>DEV-ACUERDO PAGO METROTRANSITO</t>
  </si>
  <si>
    <t>DEV-REC GASTO PART CONCESIONARIO REMO  3.25% (3.23%)</t>
  </si>
  <si>
    <t>DEV-REC CONCESION SEVIAL 3,0%</t>
  </si>
  <si>
    <t>DEV-CX PART SEVIAL 3%</t>
  </si>
  <si>
    <t>DEV-REC GASTO FONDO COB CONCESIONARIO ( 0,25%)</t>
  </si>
  <si>
    <t>DEV-OTRO ACREEDOR REMO ( 3,25% + 0,25%, 3.23% + 0%)</t>
  </si>
  <si>
    <t>DEV-PARTICIPACION  SEVIAL 2,7</t>
  </si>
  <si>
    <t>DEV-PARTICIPACION  IVA SEVIAL 2,7</t>
  </si>
  <si>
    <t>DEV-PARTICIPACION FCM 1,8</t>
  </si>
  <si>
    <t>DEV-PARTICIPACION IVA FCM 1,8</t>
  </si>
  <si>
    <t>DEV-CXCX 10% AL MUNICIPIO</t>
  </si>
  <si>
    <t>DEV-PARTICIPA 9,5% CONC</t>
  </si>
  <si>
    <t>DEV-PARTICIPA 9,5% CONC IVA</t>
  </si>
  <si>
    <t>DEV-PARTICIP FCM CONTRAV IVA</t>
  </si>
  <si>
    <t>DEV-PARTICIP FCM CONTRAV</t>
  </si>
  <si>
    <t>DEV-CRUCE CXC A SIMIT</t>
  </si>
  <si>
    <t>DEV-GASTOS SEVIAL 2,7%+IVA</t>
  </si>
  <si>
    <t>DEV-CXP SEVIAL 2,7% + IVA</t>
  </si>
  <si>
    <t>PAGO DETALLADO</t>
  </si>
  <si>
    <t>nitTransferencia</t>
  </si>
  <si>
    <t>nitPolca</t>
  </si>
  <si>
    <t>nitSevial</t>
  </si>
  <si>
    <t>VA CUANDO EL NIT MUNICIPIO &gt;&lt; AL FINANCIERO</t>
  </si>
  <si>
    <t>31</t>
  </si>
  <si>
    <t>DEV-PAGO PARTICIPACION MUNICIPIO</t>
  </si>
  <si>
    <t>DEV-PAGO PARTICIPACION TERCERO</t>
  </si>
  <si>
    <t>DEV-PAGO CONTRAV CONCES nomConsecionario</t>
  </si>
  <si>
    <t>DEV-PAGO IVA CONTRAV CONCES nomConsecionario</t>
  </si>
  <si>
    <t>DEV-PAGO CONTRAV FCM</t>
  </si>
  <si>
    <t>DEV-PAGO IVA CONTRAV FCM</t>
  </si>
  <si>
    <t>DEV-REG CTA PTE PAS DISP BCO OTROS BANCOS</t>
  </si>
  <si>
    <t>DEV-REG CTA PTE PAS DISP BCO</t>
  </si>
  <si>
    <t>DEV-PAGO PART CONCES nomConcesioanrio</t>
  </si>
  <si>
    <t>DEV-PAGO FONDO CONCES nomConcesioanrio</t>
  </si>
  <si>
    <t>DEV-DISP REC POLCA PART MUN $</t>
  </si>
  <si>
    <t>DEV-DISP REC POLCA PART MUN TER 1 $</t>
  </si>
  <si>
    <t>DEV-DISP REC POLCA PART MUN TER 2 $</t>
  </si>
  <si>
    <t>DEV-DISP OTRO ACR POLCA 39,78 $</t>
  </si>
  <si>
    <t>DEV-DISP PAR 2,7% SEVIAL $</t>
  </si>
  <si>
    <t>DEV-DISP IVA PAR 2,7% SEVIAL $</t>
  </si>
  <si>
    <t>DEV-DISP PAR 1,8% FCM $</t>
  </si>
  <si>
    <t>DEV-DISP IVA PAR 1,8% FCM $</t>
  </si>
  <si>
    <t>DEV-DISP PAR 3.0% SEVIAL $</t>
  </si>
  <si>
    <t>DEV-DISP REC SIMIT PART OPER $</t>
  </si>
  <si>
    <t>DEV-DISP REC POLCA PART OPER FDO $</t>
  </si>
  <si>
    <t xml:space="preserve">DISP REC fecRec </t>
  </si>
  <si>
    <t>cta_recaudo_concesionario.cta_contable_ing</t>
  </si>
  <si>
    <t>11001000 Municipio BOGOTA</t>
  </si>
  <si>
    <t>NIT MUNICIPIO</t>
  </si>
  <si>
    <t>Datatools Cundinamarca</t>
  </si>
  <si>
    <t>Ut Siett Cundinamarca</t>
  </si>
  <si>
    <t>Liquidacion  REMO S.A.</t>
  </si>
  <si>
    <t>Fondo Cobertura SERVIT LTDA</t>
  </si>
  <si>
    <t>Contravencional REMO S.A.</t>
  </si>
  <si>
    <t>nit fcm</t>
  </si>
  <si>
    <t>Contravencional FCM</t>
  </si>
  <si>
    <t>NIT POLCA</t>
  </si>
  <si>
    <t>Liquidacion POLCA</t>
  </si>
  <si>
    <t>POLCA SEVIAL</t>
  </si>
  <si>
    <t>Impuestos FCM</t>
  </si>
  <si>
    <t>POLCA FCM</t>
  </si>
  <si>
    <t>Equilibrio Economico - SIMIT CAPITAL</t>
  </si>
  <si>
    <t>nitConncesionario</t>
  </si>
  <si>
    <t>PAGO EQUILIBRIO ECONOMICO 5.57 = 2+1.77en caso de simit el 2,5%</t>
  </si>
  <si>
    <t>1470901501</t>
  </si>
  <si>
    <t>Fondo Cobertura FCM - REMO S.A.</t>
  </si>
  <si>
    <t>PAGO FONDO COBERTURA FCM</t>
  </si>
  <si>
    <t>Liquidacion FCM</t>
  </si>
  <si>
    <t>cta_dispersion_fcm.cta_con_s</t>
  </si>
  <si>
    <t>Acuerdo Pago 05147000 CAREPA</t>
  </si>
  <si>
    <t>cta_dispersion_fcm.cta_con_ac</t>
  </si>
  <si>
    <t>2905901007</t>
  </si>
  <si>
    <t>RETENCIONES DE SEVIAL DEL 2,7</t>
  </si>
  <si>
    <t>PAG RETENCIONES DE SEVIAL DEL 2,7</t>
  </si>
  <si>
    <t>2905901011</t>
  </si>
  <si>
    <t>RETENCIONES DE CONTRAVENCIONAL OPER</t>
  </si>
  <si>
    <t>PAG RETENCIONES DE CONTRAVENCIONAL OPER</t>
  </si>
  <si>
    <t>CRUCE CXC A SIMIT 5,22=1,8+2,7+IVAS=VSevial27+VFcm18</t>
  </si>
  <si>
    <t>NIT SK</t>
  </si>
  <si>
    <t>VALOR CXC SIMIT CAPITAL= 1.8 DESOLO SK, obtener 1.8 neto</t>
  </si>
  <si>
    <t>VALOR SEVIAL 2,7 CON IMPUESTOS</t>
  </si>
  <si>
    <t>cta_dispersion_fcm.cta_con_pa</t>
  </si>
  <si>
    <t>TRANF FCM REC POLCA vfcm18 sin sk=1.8 +  1.8*16% + 1.5%*2.7 + 11%2.7</t>
  </si>
  <si>
    <t>1110062201</t>
  </si>
  <si>
    <t>TRANF FCM REC POLCA  Impuestos FCM=1.8*16% + 1.5%*2.7 + 11%2.7</t>
  </si>
  <si>
    <t>CRUCE CXC SIMIT CONTRAVENCIONA 22,04%</t>
  </si>
  <si>
    <t>PAG OPER PART CONTRAV</t>
  </si>
  <si>
    <t>TRANF CONTRAV PART FCM</t>
  </si>
  <si>
    <t>PARA PFC1</t>
  </si>
  <si>
    <t>SE DEBE TOMAR EL VALOR TOTAL  QUE ARROJO LA CUENTA PUENTE 2905901012 EN EL GENERAL (CON CLAVE CONTABLE 40)Y RESTARLE EL VALOR QUE ARROJO LA CTA PTE 2905901012 EN EL DETALLADO (CON CLAVE 50), SI EL RESDULTADO ES:</t>
  </si>
  <si>
    <t>SE DEBE TOMAR EL VALOR TOTAL  QUE ARROJO LA CUENTA PUENTE 2905901013 EN EL GENERAL (CON CLAVE CONTABLE 40)Y RESTARLE EL VALOR QUE ARROJO LA CTA PTE 2905901013 EN EL DETALLADO (CON CLAVE 50), SI EL RESDULTADO ES:</t>
  </si>
  <si>
    <t>COMP GRAL DISP: POR EL TOTAL DEL INFORME DE TRANSFERENCIA</t>
  </si>
  <si>
    <t>DISP REC 28022010  086-044443</t>
  </si>
  <si>
    <t>FECHA_DISP</t>
  </si>
  <si>
    <t>VALOR CXC SIMIT CAPITAL</t>
  </si>
  <si>
    <t>NIT OPERADOR</t>
  </si>
  <si>
    <t>TRANSFERENCIA EQUIL ECONOMICO</t>
  </si>
  <si>
    <t>TRANSFERENCIA PART POLCA</t>
  </si>
  <si>
    <t>TRANSFERENCIA MUN</t>
  </si>
  <si>
    <t>NIT MUN CONTRA</t>
  </si>
  <si>
    <t>TRANSFERENCIA TERCERO 1</t>
  </si>
  <si>
    <t>TRANSFERENCIA TERCERO 2</t>
  </si>
  <si>
    <t>TRANSFERENCIA OPERADOR POLCA SEVIAL 2.7 CON IMPUESTOS</t>
  </si>
  <si>
    <t>TRANSFERENCIA PART OPERADOR</t>
  </si>
  <si>
    <t>TRANSFERENCIA PART  OPERADOR FDO</t>
  </si>
  <si>
    <t>TRANSFERENCIA PART  FCM FDO</t>
  </si>
  <si>
    <t>TRANSFERENCIA PART OPERADOR CONTR</t>
  </si>
  <si>
    <t>TRANSFERENCIA PART FCM CONTR</t>
  </si>
  <si>
    <t>1110061501</t>
  </si>
  <si>
    <t>SI ES ACUERDO DE PAGO</t>
  </si>
  <si>
    <t>CRUCE CXC SIMIT CONTRAV</t>
  </si>
  <si>
    <t>ANT OPER PART CONTRAV</t>
  </si>
  <si>
    <t>1470909001</t>
  </si>
  <si>
    <t>CRUCE CXC A SIMIT 5,22=1,8+2,7+IVAS</t>
  </si>
  <si>
    <t>VALOR CXC SIMIT CAPITAL= 1.8 DESOLO SK</t>
  </si>
  <si>
    <t>VSevial27</t>
  </si>
  <si>
    <t>TRANF FCM REC POLCA vfcm18 + Impuestos FCM</t>
  </si>
  <si>
    <t>PARA FCM1</t>
  </si>
  <si>
    <t>SE DEBE SUMAR LO QUE TIENE CLAVE DE CONTABILIZACION  01,21,40 Y RESTARLE LO QUE TIENE CLAVE DE CONTABILIZACION 50,31 Y 11, SI EL RESULTADO ES:</t>
  </si>
  <si>
    <t>Pago Usuario Ide:79789481. Novedad:824</t>
  </si>
  <si>
    <t>PAGO GENERAL: EN ESTE PAGO EN LAS CONTABILIZACIONES EN LAS QUE SE SUMA EL UNO A UNO DEL DETALLADO SE DEBE TENER EN CUENTA LAS DEVOLUCIONES</t>
  </si>
  <si>
    <t>Contabilidad DISTRIBUCION DEVOLUCIONES DE USUARIO: VIGENCIA ANTERIOR</t>
  </si>
  <si>
    <t>5815930102</t>
  </si>
  <si>
    <t>4815590102</t>
  </si>
  <si>
    <t>CUENTA DE PAGO USUARIO yyyyyyyy</t>
  </si>
  <si>
    <t>DEV-CXP USUARIO/C.C./NOVEDAD</t>
  </si>
  <si>
    <t>Contabilidad  DESCUENTO DEVOLUCIONES DE USUARIO: VIGENCIA ANTERIOR</t>
  </si>
</sst>
</file>

<file path=xl/styles.xml><?xml version="1.0" encoding="utf-8"?>
<styleSheet xmlns="http://schemas.openxmlformats.org/spreadsheetml/2006/main">
  <numFmts count="2">
    <numFmt numFmtId="43" formatCode="_-* #,##0.00\ _€_-;\-* #,##0.00\ _€_-;_-* &quot;-&quot;??\ _€_-;_-@_-"/>
    <numFmt numFmtId="164" formatCode="ddmmyyyy"/>
  </numFmts>
  <fonts count="3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7"/>
      <name val="Tahoma"/>
      <family val="2"/>
    </font>
    <font>
      <sz val="10"/>
      <name val="System"/>
      <family val="2"/>
    </font>
    <font>
      <b/>
      <sz val="10"/>
      <name val="Tahoma"/>
      <family val="2"/>
    </font>
    <font>
      <b/>
      <sz val="9"/>
      <name val="Tahoma"/>
      <family val="2"/>
    </font>
    <font>
      <sz val="7"/>
      <name val="Arial"/>
      <family val="2"/>
    </font>
    <font>
      <b/>
      <sz val="8"/>
      <name val="Tahoma"/>
      <family val="2"/>
    </font>
    <font>
      <sz val="9"/>
      <name val="Tahoma"/>
      <family val="2"/>
    </font>
    <font>
      <sz val="8"/>
      <name val="Arial"/>
      <family val="2"/>
    </font>
    <font>
      <sz val="8"/>
      <color indexed="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b/>
      <sz val="11"/>
      <color rgb="FFFF0000"/>
      <name val="Tahoma"/>
      <family val="2"/>
    </font>
    <font>
      <b/>
      <sz val="8"/>
      <color theme="1"/>
      <name val="Calibri"/>
      <family val="2"/>
      <scheme val="minor"/>
    </font>
    <font>
      <sz val="8"/>
      <color theme="1"/>
      <name val="Calibri"/>
      <family val="2"/>
      <scheme val="minor"/>
    </font>
    <font>
      <sz val="8"/>
      <color rgb="FFFF0000"/>
      <name val="Calibri"/>
      <family val="2"/>
      <scheme val="minor"/>
    </font>
    <font>
      <sz val="8"/>
      <name val="Tahoma"/>
      <family val="2"/>
    </font>
    <font>
      <b/>
      <sz val="8"/>
      <name val="Calibri"/>
      <family val="2"/>
      <scheme val="minor"/>
    </font>
    <font>
      <sz val="8"/>
      <name val="Calibri"/>
      <family val="2"/>
      <scheme val="minor"/>
    </font>
    <font>
      <sz val="11"/>
      <color rgb="FF0070C0"/>
      <name val="Calibri"/>
      <family val="2"/>
      <scheme val="minor"/>
    </font>
    <font>
      <sz val="8"/>
      <color rgb="FF0070C0"/>
      <name val="Calibri"/>
      <family val="2"/>
      <scheme val="minor"/>
    </font>
    <font>
      <sz val="10"/>
      <color rgb="FF0070C0"/>
      <name val="Arial"/>
      <family val="2"/>
    </font>
    <font>
      <sz val="8"/>
      <color rgb="FF0070C0"/>
      <name val="Arial"/>
      <family val="2"/>
    </font>
    <font>
      <b/>
      <sz val="11"/>
      <color rgb="FFFF0000"/>
      <name val="Calibri"/>
      <family val="2"/>
      <scheme val="minor"/>
    </font>
    <font>
      <b/>
      <sz val="8"/>
      <color rgb="FFFF0000"/>
      <name val="Calibri"/>
      <family val="2"/>
      <scheme val="minor"/>
    </font>
    <font>
      <i/>
      <sz val="11"/>
      <name val="Calibri"/>
      <family val="2"/>
      <scheme val="minor"/>
    </font>
  </fonts>
  <fills count="14">
    <fill>
      <patternFill patternType="none"/>
    </fill>
    <fill>
      <patternFill patternType="gray125"/>
    </fill>
    <fill>
      <patternFill patternType="solid">
        <fgColor indexed="22"/>
        <bgColor indexed="31"/>
      </patternFill>
    </fill>
    <fill>
      <patternFill patternType="solid">
        <fgColor indexed="43"/>
        <bgColor indexed="26"/>
      </patternFill>
    </fill>
    <fill>
      <patternFill patternType="solid">
        <fgColor indexed="51"/>
        <bgColor indexed="13"/>
      </patternFill>
    </fill>
    <fill>
      <patternFill patternType="solid">
        <fgColor indexed="13"/>
        <bgColor indexed="34"/>
      </patternFill>
    </fill>
    <fill>
      <patternFill patternType="solid">
        <fgColor rgb="FFFFFF00"/>
        <bgColor indexed="34"/>
      </patternFill>
    </fill>
    <fill>
      <patternFill patternType="solid">
        <fgColor theme="0"/>
        <bgColor indexed="64"/>
      </patternFill>
    </fill>
    <fill>
      <patternFill patternType="solid">
        <fgColor rgb="FFFFFF00"/>
        <bgColor indexed="64"/>
      </patternFill>
    </fill>
    <fill>
      <patternFill patternType="solid">
        <fgColor theme="0"/>
        <bgColor indexed="26"/>
      </patternFill>
    </fill>
    <fill>
      <patternFill patternType="solid">
        <fgColor theme="0"/>
        <bgColor indexed="13"/>
      </patternFill>
    </fill>
    <fill>
      <patternFill patternType="solid">
        <fgColor theme="0"/>
        <bgColor indexed="34"/>
      </patternFill>
    </fill>
    <fill>
      <patternFill patternType="solid">
        <fgColor rgb="FFFF0000"/>
        <bgColor indexed="64"/>
      </patternFill>
    </fill>
    <fill>
      <patternFill patternType="solid">
        <fgColor theme="5" tint="0.59999389629810485"/>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top style="thin">
        <color indexed="8"/>
      </top>
      <bottom style="thin">
        <color indexed="8"/>
      </bottom>
      <diagonal/>
    </border>
  </borders>
  <cellStyleXfs count="3">
    <xf numFmtId="0" fontId="0" fillId="0" borderId="0"/>
    <xf numFmtId="43" fontId="1" fillId="0" borderId="0" applyFont="0" applyFill="0" applyBorder="0" applyAlignment="0" applyProtection="0"/>
    <xf numFmtId="0" fontId="6" fillId="0" borderId="0"/>
  </cellStyleXfs>
  <cellXfs count="225">
    <xf numFmtId="0" fontId="0" fillId="0" borderId="0" xfId="0"/>
    <xf numFmtId="0" fontId="0" fillId="0" borderId="0" xfId="0" applyFill="1"/>
    <xf numFmtId="0" fontId="3" fillId="0" borderId="0" xfId="0" applyFont="1" applyFill="1"/>
    <xf numFmtId="0" fontId="0" fillId="0" borderId="0" xfId="0" applyFill="1" applyAlignment="1">
      <alignment horizontal="left"/>
    </xf>
    <xf numFmtId="0" fontId="2" fillId="0" borderId="0" xfId="0" applyFont="1" applyFill="1"/>
    <xf numFmtId="0" fontId="5" fillId="2" borderId="1" xfId="0" applyFont="1" applyFill="1" applyBorder="1" applyAlignment="1">
      <alignment horizontal="center" vertical="center" wrapText="1"/>
    </xf>
    <xf numFmtId="0" fontId="7" fillId="3" borderId="1" xfId="2" applyFont="1" applyFill="1" applyBorder="1" applyAlignment="1" applyProtection="1">
      <alignment horizontal="center" vertical="center" wrapText="1"/>
      <protection locked="0"/>
    </xf>
    <xf numFmtId="0" fontId="7" fillId="3" borderId="1" xfId="2" applyFont="1" applyFill="1" applyBorder="1" applyAlignment="1" applyProtection="1">
      <alignment horizontal="left" vertical="center" wrapText="1"/>
      <protection locked="0"/>
    </xf>
    <xf numFmtId="0" fontId="8" fillId="3" borderId="1" xfId="2" applyFont="1" applyFill="1" applyBorder="1" applyAlignment="1" applyProtection="1">
      <alignment horizontal="center" vertical="center" wrapText="1"/>
      <protection locked="0"/>
    </xf>
    <xf numFmtId="0" fontId="8" fillId="3" borderId="2" xfId="2" applyFont="1" applyFill="1" applyBorder="1" applyAlignment="1" applyProtection="1">
      <alignment horizontal="center" vertical="center" wrapText="1"/>
      <protection locked="0"/>
    </xf>
    <xf numFmtId="0" fontId="9" fillId="0" borderId="0" xfId="0" applyFont="1"/>
    <xf numFmtId="0" fontId="10" fillId="2" borderId="1" xfId="0" applyFont="1" applyFill="1" applyBorder="1" applyAlignment="1">
      <alignment horizontal="center" vertical="center" wrapText="1"/>
    </xf>
    <xf numFmtId="0" fontId="11" fillId="3" borderId="1" xfId="2" applyFont="1" applyFill="1" applyBorder="1" applyAlignment="1" applyProtection="1">
      <alignment horizontal="center" vertical="center" wrapText="1"/>
      <protection locked="0"/>
    </xf>
    <xf numFmtId="0" fontId="11" fillId="3" borderId="1" xfId="2" applyFont="1" applyFill="1" applyBorder="1" applyAlignment="1" applyProtection="1">
      <alignment horizontal="left" vertical="center" wrapText="1"/>
      <protection locked="0"/>
    </xf>
    <xf numFmtId="0" fontId="0" fillId="0" borderId="0" xfId="0" applyFont="1" applyFill="1"/>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left" vertical="center" wrapText="1"/>
    </xf>
    <xf numFmtId="0" fontId="12" fillId="5"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1" xfId="0" applyFont="1" applyFill="1" applyBorder="1" applyAlignment="1">
      <alignment vertical="top" wrapText="1"/>
    </xf>
    <xf numFmtId="0" fontId="12" fillId="0" borderId="1" xfId="0" applyFont="1" applyFill="1" applyBorder="1" applyAlignment="1">
      <alignment horizontal="left" vertical="top" wrapText="1"/>
    </xf>
    <xf numFmtId="0" fontId="13" fillId="0" borderId="1" xfId="0" applyFont="1" applyBorder="1" applyAlignment="1">
      <alignment vertical="top" wrapText="1"/>
    </xf>
    <xf numFmtId="0" fontId="12" fillId="0" borderId="1" xfId="0" applyFont="1" applyBorder="1" applyAlignment="1">
      <alignment vertical="top" wrapText="1"/>
    </xf>
    <xf numFmtId="0" fontId="14" fillId="0" borderId="0" xfId="0" applyFont="1" applyFill="1"/>
    <xf numFmtId="0" fontId="15" fillId="0" borderId="0" xfId="0" applyFont="1" applyFill="1"/>
    <xf numFmtId="0" fontId="4" fillId="0" borderId="0" xfId="0" applyFont="1" applyFill="1"/>
    <xf numFmtId="0" fontId="4" fillId="0" borderId="0" xfId="0" applyFont="1" applyFill="1" applyAlignment="1">
      <alignment horizontal="left"/>
    </xf>
    <xf numFmtId="0" fontId="4" fillId="0" borderId="0" xfId="0" quotePrefix="1" applyFont="1" applyFill="1"/>
    <xf numFmtId="0" fontId="14" fillId="7" borderId="0" xfId="0" applyFont="1" applyFill="1"/>
    <xf numFmtId="164" fontId="14" fillId="7" borderId="3" xfId="0" applyNumberFormat="1" applyFont="1" applyFill="1" applyBorder="1"/>
    <xf numFmtId="0" fontId="14" fillId="7" borderId="3" xfId="0" applyFont="1" applyFill="1" applyBorder="1"/>
    <xf numFmtId="0" fontId="14" fillId="7" borderId="3" xfId="0" applyFont="1" applyFill="1" applyBorder="1" applyAlignment="1">
      <alignment horizontal="left"/>
    </xf>
    <xf numFmtId="1" fontId="14" fillId="7" borderId="3" xfId="0" applyNumberFormat="1" applyFont="1" applyFill="1" applyBorder="1"/>
    <xf numFmtId="0" fontId="14" fillId="7" borderId="3" xfId="0" quotePrefix="1" applyFont="1" applyFill="1" applyBorder="1"/>
    <xf numFmtId="164" fontId="14" fillId="0" borderId="3" xfId="0" applyNumberFormat="1" applyFont="1" applyFill="1" applyBorder="1"/>
    <xf numFmtId="0" fontId="14" fillId="0" borderId="3" xfId="0" applyFont="1" applyFill="1" applyBorder="1"/>
    <xf numFmtId="0" fontId="14" fillId="0" borderId="3" xfId="0" applyFont="1" applyFill="1" applyBorder="1" applyAlignment="1">
      <alignment horizontal="left"/>
    </xf>
    <xf numFmtId="1" fontId="14" fillId="0" borderId="3" xfId="0" applyNumberFormat="1" applyFont="1" applyFill="1" applyBorder="1"/>
    <xf numFmtId="0" fontId="14" fillId="0" borderId="3" xfId="0" quotePrefix="1" applyFont="1" applyFill="1" applyBorder="1"/>
    <xf numFmtId="49" fontId="14" fillId="0" borderId="3" xfId="0" applyNumberFormat="1" applyFont="1" applyFill="1" applyBorder="1" applyAlignment="1">
      <alignment horizontal="left"/>
    </xf>
    <xf numFmtId="0" fontId="14" fillId="7" borderId="3" xfId="0" quotePrefix="1" applyFont="1" applyFill="1" applyBorder="1" applyAlignment="1">
      <alignment horizontal="left"/>
    </xf>
    <xf numFmtId="1" fontId="14" fillId="7" borderId="3" xfId="1" applyNumberFormat="1" applyFont="1" applyFill="1" applyBorder="1"/>
    <xf numFmtId="164" fontId="14" fillId="7" borderId="0" xfId="0" applyNumberFormat="1" applyFont="1" applyFill="1"/>
    <xf numFmtId="0" fontId="14" fillId="7" borderId="0" xfId="0" applyFont="1" applyFill="1" applyAlignment="1">
      <alignment horizontal="left"/>
    </xf>
    <xf numFmtId="0" fontId="14" fillId="7" borderId="0" xfId="0" quotePrefix="1" applyFont="1" applyFill="1" applyAlignment="1">
      <alignment horizontal="left"/>
    </xf>
    <xf numFmtId="1" fontId="14" fillId="7" borderId="0" xfId="1" applyNumberFormat="1" applyFont="1" applyFill="1"/>
    <xf numFmtId="0" fontId="14" fillId="7" borderId="0" xfId="0" quotePrefix="1" applyFont="1" applyFill="1"/>
    <xf numFmtId="0" fontId="14" fillId="0" borderId="0" xfId="0" applyFont="1" applyFill="1" applyAlignment="1">
      <alignment horizontal="left"/>
    </xf>
    <xf numFmtId="164" fontId="14" fillId="0" borderId="0" xfId="0" applyNumberFormat="1" applyFont="1" applyFill="1"/>
    <xf numFmtId="0" fontId="14" fillId="0" borderId="0" xfId="0" quotePrefix="1" applyFont="1" applyFill="1" applyAlignment="1">
      <alignment horizontal="left"/>
    </xf>
    <xf numFmtId="1" fontId="14" fillId="0" borderId="0" xfId="1" applyNumberFormat="1" applyFont="1" applyFill="1"/>
    <xf numFmtId="0" fontId="14" fillId="0" borderId="0" xfId="0" quotePrefix="1" applyFont="1" applyFill="1"/>
    <xf numFmtId="49" fontId="14" fillId="0" borderId="0" xfId="0" applyNumberFormat="1" applyFont="1" applyFill="1" applyAlignment="1">
      <alignment horizontal="left"/>
    </xf>
    <xf numFmtId="164" fontId="15" fillId="0" borderId="0" xfId="0" applyNumberFormat="1" applyFont="1" applyFill="1"/>
    <xf numFmtId="1" fontId="14" fillId="0" borderId="0" xfId="0" applyNumberFormat="1" applyFont="1" applyFill="1"/>
    <xf numFmtId="0" fontId="14" fillId="7" borderId="3" xfId="0" applyFont="1" applyFill="1" applyBorder="1" applyAlignment="1"/>
    <xf numFmtId="0" fontId="0" fillId="7" borderId="0" xfId="0" applyFill="1"/>
    <xf numFmtId="0" fontId="14" fillId="0" borderId="3" xfId="0" applyFont="1" applyFill="1" applyBorder="1" applyAlignment="1"/>
    <xf numFmtId="1" fontId="14" fillId="0" borderId="3" xfId="1" applyNumberFormat="1" applyFont="1" applyFill="1" applyBorder="1"/>
    <xf numFmtId="0" fontId="14" fillId="0" borderId="3" xfId="0" quotePrefix="1" applyFont="1" applyFill="1" applyBorder="1" applyAlignment="1">
      <alignment horizontal="left"/>
    </xf>
    <xf numFmtId="0" fontId="14" fillId="8" borderId="0" xfId="0" applyFont="1" applyFill="1"/>
    <xf numFmtId="0" fontId="14" fillId="8" borderId="0" xfId="0" applyFont="1" applyFill="1" applyAlignment="1">
      <alignment horizontal="left"/>
    </xf>
    <xf numFmtId="0" fontId="12" fillId="0" borderId="0" xfId="0" applyFont="1" applyFill="1" applyBorder="1" applyAlignment="1">
      <alignment vertical="top" wrapText="1"/>
    </xf>
    <xf numFmtId="0" fontId="12" fillId="0" borderId="0" xfId="0" applyFont="1" applyFill="1" applyBorder="1" applyAlignment="1">
      <alignment horizontal="left" vertical="top" wrapText="1"/>
    </xf>
    <xf numFmtId="0" fontId="10" fillId="0" borderId="0" xfId="0" applyFont="1" applyFill="1" applyBorder="1" applyAlignment="1">
      <alignment horizontal="center" vertical="center" wrapText="1"/>
    </xf>
    <xf numFmtId="0" fontId="13" fillId="0" borderId="0" xfId="0" applyFont="1" applyFill="1" applyBorder="1" applyAlignment="1">
      <alignment vertical="top" wrapText="1"/>
    </xf>
    <xf numFmtId="164" fontId="2" fillId="0" borderId="3" xfId="0" applyNumberFormat="1" applyFont="1" applyFill="1" applyBorder="1"/>
    <xf numFmtId="0" fontId="2" fillId="0" borderId="3" xfId="0" applyFont="1" applyFill="1" applyBorder="1"/>
    <xf numFmtId="0" fontId="2" fillId="0" borderId="3" xfId="0" applyFont="1" applyFill="1" applyBorder="1" applyAlignment="1">
      <alignment horizontal="left"/>
    </xf>
    <xf numFmtId="0" fontId="2" fillId="0" borderId="3" xfId="0" quotePrefix="1" applyFont="1" applyFill="1" applyBorder="1" applyAlignment="1">
      <alignment horizontal="left"/>
    </xf>
    <xf numFmtId="1" fontId="2" fillId="0" borderId="3" xfId="0" applyNumberFormat="1" applyFont="1" applyFill="1" applyBorder="1"/>
    <xf numFmtId="0" fontId="2" fillId="0" borderId="3" xfId="0" quotePrefix="1" applyFont="1" applyFill="1" applyBorder="1"/>
    <xf numFmtId="0" fontId="2" fillId="7" borderId="0" xfId="0" applyFont="1" applyFill="1"/>
    <xf numFmtId="0" fontId="21" fillId="0" borderId="0" xfId="0" applyFont="1" applyFill="1"/>
    <xf numFmtId="0" fontId="22" fillId="0" borderId="0" xfId="0" applyFont="1" applyFill="1"/>
    <xf numFmtId="0" fontId="22" fillId="7" borderId="0" xfId="0" applyFont="1" applyFill="1"/>
    <xf numFmtId="0" fontId="22" fillId="0" borderId="0" xfId="0" applyFont="1" applyFill="1" applyAlignment="1">
      <alignment horizontal="left"/>
    </xf>
    <xf numFmtId="0" fontId="23" fillId="0" borderId="0" xfId="0" applyFont="1" applyFill="1"/>
    <xf numFmtId="0" fontId="10" fillId="3" borderId="1" xfId="2" applyFont="1" applyFill="1" applyBorder="1" applyAlignment="1" applyProtection="1">
      <alignment horizontal="center" vertical="center" wrapText="1"/>
      <protection locked="0"/>
    </xf>
    <xf numFmtId="0" fontId="10" fillId="9" borderId="1" xfId="2" applyFont="1" applyFill="1" applyBorder="1" applyAlignment="1" applyProtection="1">
      <alignment horizontal="center" vertical="center" wrapText="1"/>
      <protection locked="0"/>
    </xf>
    <xf numFmtId="0" fontId="10" fillId="3" borderId="1" xfId="2" applyFont="1" applyFill="1" applyBorder="1" applyAlignment="1" applyProtection="1">
      <alignment horizontal="left" vertical="center" wrapText="1"/>
      <protection locked="0"/>
    </xf>
    <xf numFmtId="0" fontId="10" fillId="3" borderId="5" xfId="2" applyFont="1" applyFill="1" applyBorder="1" applyAlignment="1" applyProtection="1">
      <alignment horizontal="center" vertical="center" wrapText="1"/>
      <protection locked="0"/>
    </xf>
    <xf numFmtId="0" fontId="10" fillId="3" borderId="3" xfId="2" applyFont="1" applyFill="1" applyBorder="1" applyAlignment="1" applyProtection="1">
      <alignment horizontal="center" vertical="center" wrapText="1"/>
      <protection locked="0"/>
    </xf>
    <xf numFmtId="0" fontId="24" fillId="3" borderId="1" xfId="2" applyFont="1" applyFill="1" applyBorder="1" applyAlignment="1" applyProtection="1">
      <alignment horizontal="center" vertical="center" wrapText="1"/>
      <protection locked="0"/>
    </xf>
    <xf numFmtId="0" fontId="24" fillId="9" borderId="1" xfId="2" applyFont="1" applyFill="1" applyBorder="1" applyAlignment="1" applyProtection="1">
      <alignment horizontal="center" vertical="center" wrapText="1"/>
      <protection locked="0"/>
    </xf>
    <xf numFmtId="0" fontId="24" fillId="3" borderId="1" xfId="2" applyFont="1" applyFill="1" applyBorder="1" applyAlignment="1" applyProtection="1">
      <alignment horizontal="left" vertical="center" wrapText="1"/>
      <protection locked="0"/>
    </xf>
    <xf numFmtId="0" fontId="24" fillId="3" borderId="5" xfId="2" applyFont="1" applyFill="1" applyBorder="1" applyAlignment="1" applyProtection="1">
      <alignment horizontal="center" vertical="center" wrapText="1"/>
      <protection locked="0"/>
    </xf>
    <xf numFmtId="0" fontId="24" fillId="3" borderId="3" xfId="2" applyFont="1" applyFill="1" applyBorder="1" applyAlignment="1" applyProtection="1">
      <alignment horizontal="center" vertical="center" wrapText="1"/>
      <protection locked="0"/>
    </xf>
    <xf numFmtId="0" fontId="12" fillId="10"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4" borderId="5" xfId="0" applyFont="1" applyFill="1" applyBorder="1" applyAlignment="1">
      <alignment horizontal="center" vertical="center"/>
    </xf>
    <xf numFmtId="0" fontId="12" fillId="5" borderId="3" xfId="0" applyFont="1" applyFill="1" applyBorder="1" applyAlignment="1">
      <alignment horizontal="center" vertical="center"/>
    </xf>
    <xf numFmtId="0" fontId="12" fillId="10"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7" borderId="1" xfId="0" applyFont="1" applyFill="1" applyBorder="1" applyAlignment="1">
      <alignment horizontal="center" vertical="center"/>
    </xf>
    <xf numFmtId="0" fontId="12" fillId="7" borderId="1" xfId="0" applyFont="1" applyFill="1" applyBorder="1" applyAlignment="1">
      <alignment vertical="top" wrapText="1"/>
    </xf>
    <xf numFmtId="0" fontId="12" fillId="0" borderId="5" xfId="0" applyFont="1" applyFill="1" applyBorder="1" applyAlignment="1">
      <alignment vertical="top" wrapText="1"/>
    </xf>
    <xf numFmtId="0" fontId="12" fillId="0" borderId="3" xfId="0" applyFont="1" applyFill="1" applyBorder="1" applyAlignment="1">
      <alignment vertical="top" wrapText="1"/>
    </xf>
    <xf numFmtId="0" fontId="25" fillId="0" borderId="0" xfId="0" applyFont="1" applyFill="1"/>
    <xf numFmtId="0" fontId="26" fillId="0" borderId="0" xfId="0" applyFont="1" applyFill="1"/>
    <xf numFmtId="0" fontId="26" fillId="0" borderId="0" xfId="0" applyFont="1" applyFill="1" applyAlignment="1">
      <alignment horizontal="left"/>
    </xf>
    <xf numFmtId="0" fontId="26" fillId="7" borderId="0" xfId="0" applyFont="1" applyFill="1"/>
    <xf numFmtId="0" fontId="26" fillId="0" borderId="0" xfId="0" quotePrefix="1" applyFont="1" applyFill="1"/>
    <xf numFmtId="0" fontId="26" fillId="0" borderId="0" xfId="0" applyFont="1" applyFill="1" applyBorder="1"/>
    <xf numFmtId="164" fontId="26" fillId="0" borderId="3" xfId="0" applyNumberFormat="1" applyFont="1" applyFill="1" applyBorder="1"/>
    <xf numFmtId="0" fontId="26" fillId="0" borderId="3" xfId="0" applyFont="1" applyFill="1" applyBorder="1"/>
    <xf numFmtId="0" fontId="26" fillId="0" borderId="3" xfId="0" applyFont="1" applyFill="1" applyBorder="1" applyAlignment="1">
      <alignment horizontal="left"/>
    </xf>
    <xf numFmtId="0" fontId="22" fillId="0" borderId="3" xfId="0" applyFont="1" applyFill="1" applyBorder="1"/>
    <xf numFmtId="1" fontId="26" fillId="0" borderId="3" xfId="0" applyNumberFormat="1" applyFont="1" applyFill="1" applyBorder="1"/>
    <xf numFmtId="1" fontId="26" fillId="0" borderId="3" xfId="1" applyNumberFormat="1" applyFont="1" applyFill="1" applyBorder="1"/>
    <xf numFmtId="49" fontId="26" fillId="0" borderId="3" xfId="0" applyNumberFormat="1" applyFont="1" applyFill="1" applyBorder="1" applyAlignment="1">
      <alignment horizontal="left"/>
    </xf>
    <xf numFmtId="0" fontId="26" fillId="0" borderId="3" xfId="0" quotePrefix="1" applyFont="1" applyFill="1" applyBorder="1"/>
    <xf numFmtId="49" fontId="22" fillId="0" borderId="3" xfId="0" applyNumberFormat="1" applyFont="1" applyFill="1" applyBorder="1" applyAlignment="1">
      <alignment horizontal="left"/>
    </xf>
    <xf numFmtId="164" fontId="26" fillId="0" borderId="0" xfId="0" applyNumberFormat="1" applyFont="1" applyFill="1"/>
    <xf numFmtId="49" fontId="22" fillId="0" borderId="0" xfId="0" applyNumberFormat="1" applyFont="1" applyFill="1" applyAlignment="1">
      <alignment horizontal="left"/>
    </xf>
    <xf numFmtId="1" fontId="26" fillId="0" borderId="0" xfId="0" applyNumberFormat="1" applyFont="1" applyFill="1"/>
    <xf numFmtId="0" fontId="20" fillId="0" borderId="0" xfId="0" applyFont="1" applyFill="1" applyBorder="1" applyAlignment="1">
      <alignment horizontal="left" vertical="center" wrapText="1"/>
    </xf>
    <xf numFmtId="164" fontId="23" fillId="0" borderId="3" xfId="0" applyNumberFormat="1" applyFont="1" applyFill="1" applyBorder="1"/>
    <xf numFmtId="0" fontId="23" fillId="0" borderId="3" xfId="0" applyFont="1" applyFill="1" applyBorder="1"/>
    <xf numFmtId="0" fontId="23" fillId="0" borderId="3" xfId="0" applyFont="1" applyFill="1" applyBorder="1" applyAlignment="1">
      <alignment horizontal="left"/>
    </xf>
    <xf numFmtId="1" fontId="23" fillId="0" borderId="3" xfId="0" applyNumberFormat="1" applyFont="1" applyFill="1" applyBorder="1"/>
    <xf numFmtId="1" fontId="23" fillId="0" borderId="3" xfId="1" applyNumberFormat="1" applyFont="1" applyFill="1" applyBorder="1"/>
    <xf numFmtId="0" fontId="23" fillId="0" borderId="3" xfId="0" quotePrefix="1" applyFont="1" applyFill="1" applyBorder="1" applyAlignment="1">
      <alignment horizontal="left"/>
    </xf>
    <xf numFmtId="0" fontId="27" fillId="0" borderId="0" xfId="0" applyFont="1" applyFill="1"/>
    <xf numFmtId="164" fontId="28" fillId="0" borderId="3" xfId="0" applyNumberFormat="1" applyFont="1" applyFill="1" applyBorder="1"/>
    <xf numFmtId="0" fontId="28" fillId="0" borderId="3" xfId="0" applyFont="1" applyFill="1" applyBorder="1"/>
    <xf numFmtId="0" fontId="28" fillId="0" borderId="3" xfId="0" applyFont="1" applyFill="1" applyBorder="1" applyAlignment="1">
      <alignment horizontal="left"/>
    </xf>
    <xf numFmtId="1" fontId="28" fillId="0" borderId="3" xfId="1" applyNumberFormat="1" applyFont="1" applyFill="1" applyBorder="1"/>
    <xf numFmtId="49" fontId="28" fillId="0" borderId="3" xfId="0" applyNumberFormat="1" applyFont="1" applyFill="1" applyBorder="1" applyAlignment="1">
      <alignment horizontal="left"/>
    </xf>
    <xf numFmtId="0" fontId="26" fillId="0" borderId="3" xfId="0" quotePrefix="1" applyFont="1" applyFill="1" applyBorder="1" applyAlignment="1">
      <alignment horizontal="left"/>
    </xf>
    <xf numFmtId="0" fontId="27" fillId="7" borderId="0" xfId="0" applyFont="1" applyFill="1"/>
    <xf numFmtId="164" fontId="27" fillId="7" borderId="3" xfId="0" applyNumberFormat="1" applyFont="1" applyFill="1" applyBorder="1"/>
    <xf numFmtId="0" fontId="27" fillId="7" borderId="3" xfId="0" applyFont="1" applyFill="1" applyBorder="1"/>
    <xf numFmtId="0" fontId="27" fillId="7" borderId="3" xfId="0" applyFont="1" applyFill="1" applyBorder="1" applyAlignment="1">
      <alignment horizontal="left"/>
    </xf>
    <xf numFmtId="0" fontId="27" fillId="7" borderId="3" xfId="0" quotePrefix="1" applyFont="1" applyFill="1" applyBorder="1" applyAlignment="1">
      <alignment horizontal="left"/>
    </xf>
    <xf numFmtId="1" fontId="27" fillId="7" borderId="3" xfId="1" applyNumberFormat="1" applyFont="1" applyFill="1" applyBorder="1"/>
    <xf numFmtId="49" fontId="27" fillId="7" borderId="3" xfId="0" applyNumberFormat="1" applyFont="1" applyFill="1" applyBorder="1" applyAlignment="1">
      <alignment horizontal="left"/>
    </xf>
    <xf numFmtId="0" fontId="27" fillId="7" borderId="3" xfId="0" quotePrefix="1" applyFont="1" applyFill="1" applyBorder="1"/>
    <xf numFmtId="0" fontId="2" fillId="0" borderId="3" xfId="0" applyFont="1" applyFill="1" applyBorder="1" applyAlignment="1"/>
    <xf numFmtId="1" fontId="2" fillId="0" borderId="3" xfId="1" applyNumberFormat="1" applyFont="1" applyFill="1" applyBorder="1"/>
    <xf numFmtId="0" fontId="2" fillId="7" borderId="3" xfId="0" applyFont="1" applyFill="1" applyBorder="1" applyAlignment="1">
      <alignment horizontal="left"/>
    </xf>
    <xf numFmtId="164" fontId="2" fillId="7" borderId="3" xfId="0" applyNumberFormat="1" applyFont="1" applyFill="1" applyBorder="1"/>
    <xf numFmtId="0" fontId="2" fillId="7" borderId="3" xfId="0" applyFont="1" applyFill="1" applyBorder="1"/>
    <xf numFmtId="164" fontId="27" fillId="0" borderId="3" xfId="0" applyNumberFormat="1" applyFont="1" applyFill="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xf numFmtId="0" fontId="27" fillId="0" borderId="3" xfId="0" quotePrefix="1" applyFont="1" applyFill="1" applyBorder="1" applyAlignment="1">
      <alignment horizontal="left"/>
    </xf>
    <xf numFmtId="1" fontId="27" fillId="0" borderId="3" xfId="1" applyNumberFormat="1" applyFont="1" applyFill="1" applyBorder="1"/>
    <xf numFmtId="0" fontId="27" fillId="0" borderId="3" xfId="0" quotePrefix="1" applyFont="1" applyFill="1" applyBorder="1"/>
    <xf numFmtId="49" fontId="29" fillId="0" borderId="3" xfId="0" applyNumberFormat="1" applyFont="1" applyFill="1" applyBorder="1" applyAlignment="1">
      <alignment horizontal="left"/>
    </xf>
    <xf numFmtId="49" fontId="27" fillId="0" borderId="3" xfId="0" applyNumberFormat="1" applyFont="1" applyFill="1" applyBorder="1" applyAlignment="1">
      <alignment horizontal="left"/>
    </xf>
    <xf numFmtId="0" fontId="21" fillId="7" borderId="0" xfId="0" applyFont="1" applyFill="1"/>
    <xf numFmtId="0" fontId="26" fillId="7" borderId="0" xfId="0" applyFont="1" applyFill="1" applyAlignment="1">
      <alignment horizontal="left"/>
    </xf>
    <xf numFmtId="49" fontId="26" fillId="7" borderId="0" xfId="0" applyNumberFormat="1" applyFont="1" applyFill="1" applyAlignment="1">
      <alignment horizontal="left"/>
    </xf>
    <xf numFmtId="0" fontId="28" fillId="0" borderId="3" xfId="0" quotePrefix="1" applyFont="1" applyFill="1" applyBorder="1" applyAlignment="1">
      <alignment horizontal="left"/>
    </xf>
    <xf numFmtId="49" fontId="30" fillId="0" borderId="3" xfId="0" applyNumberFormat="1" applyFont="1" applyFill="1" applyBorder="1" applyAlignment="1">
      <alignment horizontal="left"/>
    </xf>
    <xf numFmtId="0" fontId="28" fillId="0" borderId="3" xfId="0" quotePrefix="1" applyFont="1" applyFill="1" applyBorder="1"/>
    <xf numFmtId="164" fontId="26" fillId="7" borderId="0" xfId="0" applyNumberFormat="1" applyFont="1" applyFill="1"/>
    <xf numFmtId="49" fontId="22" fillId="7" borderId="0" xfId="0" applyNumberFormat="1" applyFont="1" applyFill="1" applyAlignment="1">
      <alignment horizontal="left"/>
    </xf>
    <xf numFmtId="1" fontId="26" fillId="7" borderId="0" xfId="0" applyNumberFormat="1" applyFont="1" applyFill="1"/>
    <xf numFmtId="0" fontId="26" fillId="7" borderId="0" xfId="0" quotePrefix="1" applyFont="1" applyFill="1"/>
    <xf numFmtId="49" fontId="26" fillId="0" borderId="3" xfId="0" applyNumberFormat="1" applyFont="1" applyFill="1" applyBorder="1"/>
    <xf numFmtId="164" fontId="25" fillId="0" borderId="0" xfId="0" applyNumberFormat="1" applyFont="1" applyFill="1"/>
    <xf numFmtId="0" fontId="25" fillId="7" borderId="0" xfId="0" applyFont="1" applyFill="1"/>
    <xf numFmtId="0" fontId="23" fillId="7" borderId="3" xfId="0" applyFont="1" applyFill="1" applyBorder="1"/>
    <xf numFmtId="0" fontId="22" fillId="7" borderId="3" xfId="0" applyFont="1" applyFill="1" applyBorder="1"/>
    <xf numFmtId="0" fontId="0" fillId="7" borderId="0" xfId="0" applyFont="1" applyFill="1"/>
    <xf numFmtId="164" fontId="26" fillId="7" borderId="3" xfId="0" applyNumberFormat="1" applyFont="1" applyFill="1" applyBorder="1"/>
    <xf numFmtId="0" fontId="26" fillId="7" borderId="3" xfId="0" applyFont="1" applyFill="1" applyBorder="1"/>
    <xf numFmtId="0" fontId="26" fillId="7" borderId="3" xfId="0" applyFont="1" applyFill="1" applyBorder="1" applyAlignment="1">
      <alignment horizontal="left"/>
    </xf>
    <xf numFmtId="1" fontId="26" fillId="7" borderId="3" xfId="0" applyNumberFormat="1" applyFont="1" applyFill="1" applyBorder="1"/>
    <xf numFmtId="49" fontId="22" fillId="7" borderId="3" xfId="0" applyNumberFormat="1" applyFont="1" applyFill="1" applyBorder="1" applyAlignment="1">
      <alignment horizontal="left"/>
    </xf>
    <xf numFmtId="0" fontId="26" fillId="7" borderId="3" xfId="0" quotePrefix="1" applyFont="1" applyFill="1" applyBorder="1"/>
    <xf numFmtId="164" fontId="26" fillId="7" borderId="0" xfId="0" applyNumberFormat="1" applyFont="1" applyFill="1" applyBorder="1"/>
    <xf numFmtId="0" fontId="26" fillId="7" borderId="0" xfId="0" applyFont="1" applyFill="1" applyBorder="1"/>
    <xf numFmtId="0" fontId="26" fillId="7" borderId="0" xfId="0" applyFont="1" applyFill="1" applyBorder="1" applyAlignment="1">
      <alignment horizontal="left"/>
    </xf>
    <xf numFmtId="49" fontId="22" fillId="7" borderId="0" xfId="0" applyNumberFormat="1" applyFont="1" applyFill="1" applyBorder="1" applyAlignment="1">
      <alignment horizontal="left"/>
    </xf>
    <xf numFmtId="1" fontId="26" fillId="7" borderId="0" xfId="0" applyNumberFormat="1" applyFont="1" applyFill="1" applyBorder="1"/>
    <xf numFmtId="0" fontId="26" fillId="7" borderId="0" xfId="0" quotePrefix="1" applyFont="1" applyFill="1" applyBorder="1"/>
    <xf numFmtId="0" fontId="26" fillId="7" borderId="3" xfId="0" quotePrefix="1" applyFont="1" applyFill="1" applyBorder="1" applyAlignment="1">
      <alignment horizontal="left"/>
    </xf>
    <xf numFmtId="49" fontId="26" fillId="7" borderId="3" xfId="0" applyNumberFormat="1" applyFont="1" applyFill="1" applyBorder="1" applyAlignment="1">
      <alignment horizontal="left"/>
    </xf>
    <xf numFmtId="49" fontId="26" fillId="7" borderId="0" xfId="0" applyNumberFormat="1" applyFont="1" applyFill="1" applyBorder="1" applyAlignment="1">
      <alignment horizontal="left"/>
    </xf>
    <xf numFmtId="0" fontId="26" fillId="7" borderId="0" xfId="0" quotePrefix="1" applyFont="1" applyFill="1" applyAlignment="1">
      <alignment horizontal="left"/>
    </xf>
    <xf numFmtId="1" fontId="26" fillId="7" borderId="0" xfId="1" applyNumberFormat="1" applyFont="1" applyFill="1"/>
    <xf numFmtId="49" fontId="12" fillId="7" borderId="0" xfId="0" applyNumberFormat="1" applyFont="1" applyFill="1" applyBorder="1" applyAlignment="1">
      <alignment horizontal="left"/>
    </xf>
    <xf numFmtId="49" fontId="26" fillId="7" borderId="0" xfId="0" applyNumberFormat="1" applyFont="1" applyFill="1"/>
    <xf numFmtId="0" fontId="22" fillId="7" borderId="0" xfId="0" applyFont="1" applyFill="1" applyAlignment="1">
      <alignment horizontal="left"/>
    </xf>
    <xf numFmtId="0" fontId="23" fillId="7" borderId="0" xfId="0" applyFont="1" applyFill="1"/>
    <xf numFmtId="0" fontId="25" fillId="0" borderId="0" xfId="0" applyFont="1" applyFill="1" applyAlignment="1">
      <alignment horizontal="left"/>
    </xf>
    <xf numFmtId="164" fontId="25" fillId="7" borderId="0" xfId="0" applyNumberFormat="1" applyFont="1" applyFill="1"/>
    <xf numFmtId="0" fontId="31" fillId="7" borderId="0" xfId="0" applyFont="1" applyFill="1"/>
    <xf numFmtId="164" fontId="32" fillId="0" borderId="3" xfId="0" applyNumberFormat="1" applyFont="1" applyFill="1" applyBorder="1"/>
    <xf numFmtId="0" fontId="32" fillId="0" borderId="3" xfId="0" applyFont="1" applyFill="1" applyBorder="1"/>
    <xf numFmtId="0" fontId="32" fillId="0" borderId="3" xfId="0" applyFont="1" applyFill="1" applyBorder="1" applyAlignment="1">
      <alignment horizontal="left"/>
    </xf>
    <xf numFmtId="1" fontId="32" fillId="0" borderId="3" xfId="1" applyNumberFormat="1" applyFont="1" applyFill="1" applyBorder="1"/>
    <xf numFmtId="0" fontId="33" fillId="7" borderId="3" xfId="0" applyFont="1" applyFill="1" applyBorder="1" applyAlignment="1">
      <alignment horizontal="left"/>
    </xf>
    <xf numFmtId="1" fontId="14" fillId="7" borderId="3" xfId="0" applyNumberFormat="1" applyFont="1" applyFill="1" applyBorder="1" applyAlignment="1">
      <alignment horizontal="left"/>
    </xf>
    <xf numFmtId="0" fontId="14" fillId="12" borderId="0" xfId="0" applyFont="1" applyFill="1"/>
    <xf numFmtId="164" fontId="14" fillId="12" borderId="3" xfId="0" applyNumberFormat="1" applyFont="1" applyFill="1" applyBorder="1"/>
    <xf numFmtId="0" fontId="14" fillId="12" borderId="3" xfId="0" applyFont="1" applyFill="1" applyBorder="1"/>
    <xf numFmtId="0" fontId="14" fillId="12" borderId="3" xfId="0" applyFont="1" applyFill="1" applyBorder="1" applyAlignment="1">
      <alignment horizontal="left"/>
    </xf>
    <xf numFmtId="0" fontId="14" fillId="12" borderId="3" xfId="0" quotePrefix="1" applyFont="1" applyFill="1" applyBorder="1" applyAlignment="1">
      <alignment horizontal="left"/>
    </xf>
    <xf numFmtId="1" fontId="14" fillId="12" borderId="3" xfId="0" applyNumberFormat="1" applyFont="1" applyFill="1" applyBorder="1"/>
    <xf numFmtId="0" fontId="14" fillId="12" borderId="3" xfId="0" quotePrefix="1" applyFont="1" applyFill="1" applyBorder="1"/>
    <xf numFmtId="0" fontId="14" fillId="12" borderId="3" xfId="0" applyFont="1" applyFill="1" applyBorder="1" applyAlignment="1"/>
    <xf numFmtId="1" fontId="14" fillId="12" borderId="3" xfId="1" applyNumberFormat="1" applyFont="1" applyFill="1" applyBorder="1"/>
    <xf numFmtId="0" fontId="0" fillId="12" borderId="0" xfId="0" applyFill="1"/>
    <xf numFmtId="0" fontId="33" fillId="8" borderId="3" xfId="0" applyFont="1" applyFill="1" applyBorder="1" applyAlignment="1">
      <alignment horizontal="left"/>
    </xf>
    <xf numFmtId="0" fontId="20" fillId="0" borderId="4" xfId="0" applyFont="1" applyFill="1" applyBorder="1" applyAlignment="1">
      <alignment horizontal="left" vertical="center" wrapText="1"/>
    </xf>
    <xf numFmtId="164" fontId="26" fillId="7" borderId="3" xfId="0" applyNumberFormat="1" applyFont="1" applyFill="1" applyBorder="1" applyAlignment="1">
      <alignment horizontal="left"/>
    </xf>
    <xf numFmtId="164" fontId="25" fillId="0" borderId="0" xfId="0" applyNumberFormat="1" applyFont="1" applyFill="1" applyAlignment="1">
      <alignment horizontal="left"/>
    </xf>
    <xf numFmtId="0" fontId="20" fillId="0" borderId="0" xfId="0" applyFont="1" applyFill="1" applyBorder="1" applyAlignment="1">
      <alignment horizontal="left" vertical="center" wrapText="1"/>
    </xf>
    <xf numFmtId="164" fontId="2" fillId="13" borderId="3" xfId="0" applyNumberFormat="1" applyFont="1" applyFill="1" applyBorder="1"/>
  </cellXfs>
  <cellStyles count="3">
    <cellStyle name="Millares" xfId="1" builtinId="3"/>
    <cellStyle name="Normal" xfId="0" builtinId="0"/>
    <cellStyle name="Normal_Sheet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AA77"/>
  <sheetViews>
    <sheetView tabSelected="1" topLeftCell="C1" workbookViewId="0">
      <selection activeCell="I24" sqref="I24"/>
    </sheetView>
  </sheetViews>
  <sheetFormatPr baseColWidth="10" defaultRowHeight="15"/>
  <cols>
    <col min="1" max="1" width="25.42578125" style="1" customWidth="1"/>
    <col min="2" max="8" width="11.42578125" style="1"/>
    <col min="9" max="9" width="28.7109375" style="1" bestFit="1" customWidth="1"/>
    <col min="10" max="10" width="11.42578125" style="3"/>
    <col min="11" max="11" width="37.5703125" style="1" bestFit="1" customWidth="1"/>
    <col min="12" max="12" width="13" style="1" bestFit="1" customWidth="1"/>
    <col min="13" max="13" width="11.42578125" style="1"/>
    <col min="14" max="14" width="18.7109375" style="1" customWidth="1"/>
    <col min="15" max="15" width="11.42578125" style="1"/>
    <col min="16" max="16" width="19.28515625" style="1" customWidth="1"/>
    <col min="17" max="17" width="11.42578125" style="1"/>
    <col min="18" max="18" width="52.85546875" style="1" bestFit="1" customWidth="1"/>
    <col min="19" max="19" width="11.42578125" style="1"/>
    <col min="20" max="20" width="19.42578125" style="4" customWidth="1"/>
    <col min="21" max="21" width="11.42578125" style="4"/>
    <col min="22" max="22" width="16.42578125" style="4" customWidth="1"/>
    <col min="23" max="23" width="9.7109375" style="4" customWidth="1"/>
    <col min="24" max="24" width="14.42578125" style="1" customWidth="1"/>
    <col min="25" max="256" width="11.42578125" style="1"/>
    <col min="257" max="257" width="25.42578125" style="1" customWidth="1"/>
    <col min="258" max="264" width="11.42578125" style="1"/>
    <col min="265" max="265" width="28.7109375" style="1" bestFit="1" customWidth="1"/>
    <col min="266" max="266" width="11.42578125" style="1"/>
    <col min="267" max="267" width="37.5703125" style="1" bestFit="1" customWidth="1"/>
    <col min="268" max="268" width="13" style="1" bestFit="1" customWidth="1"/>
    <col min="269" max="269" width="11.42578125" style="1"/>
    <col min="270" max="270" width="18.7109375" style="1" customWidth="1"/>
    <col min="271" max="271" width="11.42578125" style="1"/>
    <col min="272" max="272" width="19.28515625" style="1" customWidth="1"/>
    <col min="273" max="273" width="11.42578125" style="1"/>
    <col min="274" max="274" width="52.85546875" style="1" bestFit="1" customWidth="1"/>
    <col min="275" max="275" width="11.42578125" style="1"/>
    <col min="276" max="276" width="19.42578125" style="1" customWidth="1"/>
    <col min="277" max="277" width="11.42578125" style="1"/>
    <col min="278" max="278" width="16.42578125" style="1" customWidth="1"/>
    <col min="279" max="279" width="9.7109375" style="1" customWidth="1"/>
    <col min="280" max="280" width="14.42578125" style="1" customWidth="1"/>
    <col min="281" max="512" width="11.42578125" style="1"/>
    <col min="513" max="513" width="25.42578125" style="1" customWidth="1"/>
    <col min="514" max="520" width="11.42578125" style="1"/>
    <col min="521" max="521" width="28.7109375" style="1" bestFit="1" customWidth="1"/>
    <col min="522" max="522" width="11.42578125" style="1"/>
    <col min="523" max="523" width="37.5703125" style="1" bestFit="1" customWidth="1"/>
    <col min="524" max="524" width="13" style="1" bestFit="1" customWidth="1"/>
    <col min="525" max="525" width="11.42578125" style="1"/>
    <col min="526" max="526" width="18.7109375" style="1" customWidth="1"/>
    <col min="527" max="527" width="11.42578125" style="1"/>
    <col min="528" max="528" width="19.28515625" style="1" customWidth="1"/>
    <col min="529" max="529" width="11.42578125" style="1"/>
    <col min="530" max="530" width="52.85546875" style="1" bestFit="1" customWidth="1"/>
    <col min="531" max="531" width="11.42578125" style="1"/>
    <col min="532" max="532" width="19.42578125" style="1" customWidth="1"/>
    <col min="533" max="533" width="11.42578125" style="1"/>
    <col min="534" max="534" width="16.42578125" style="1" customWidth="1"/>
    <col min="535" max="535" width="9.7109375" style="1" customWidth="1"/>
    <col min="536" max="536" width="14.42578125" style="1" customWidth="1"/>
    <col min="537" max="768" width="11.42578125" style="1"/>
    <col min="769" max="769" width="25.42578125" style="1" customWidth="1"/>
    <col min="770" max="776" width="11.42578125" style="1"/>
    <col min="777" max="777" width="28.7109375" style="1" bestFit="1" customWidth="1"/>
    <col min="778" max="778" width="11.42578125" style="1"/>
    <col min="779" max="779" width="37.5703125" style="1" bestFit="1" customWidth="1"/>
    <col min="780" max="780" width="13" style="1" bestFit="1" customWidth="1"/>
    <col min="781" max="781" width="11.42578125" style="1"/>
    <col min="782" max="782" width="18.7109375" style="1" customWidth="1"/>
    <col min="783" max="783" width="11.42578125" style="1"/>
    <col min="784" max="784" width="19.28515625" style="1" customWidth="1"/>
    <col min="785" max="785" width="11.42578125" style="1"/>
    <col min="786" max="786" width="52.85546875" style="1" bestFit="1" customWidth="1"/>
    <col min="787" max="787" width="11.42578125" style="1"/>
    <col min="788" max="788" width="19.42578125" style="1" customWidth="1"/>
    <col min="789" max="789" width="11.42578125" style="1"/>
    <col min="790" max="790" width="16.42578125" style="1" customWidth="1"/>
    <col min="791" max="791" width="9.7109375" style="1" customWidth="1"/>
    <col min="792" max="792" width="14.42578125" style="1" customWidth="1"/>
    <col min="793" max="1024" width="11.42578125" style="1"/>
    <col min="1025" max="1025" width="25.42578125" style="1" customWidth="1"/>
    <col min="1026" max="1032" width="11.42578125" style="1"/>
    <col min="1033" max="1033" width="28.7109375" style="1" bestFit="1" customWidth="1"/>
    <col min="1034" max="1034" width="11.42578125" style="1"/>
    <col min="1035" max="1035" width="37.5703125" style="1" bestFit="1" customWidth="1"/>
    <col min="1036" max="1036" width="13" style="1" bestFit="1" customWidth="1"/>
    <col min="1037" max="1037" width="11.42578125" style="1"/>
    <col min="1038" max="1038" width="18.7109375" style="1" customWidth="1"/>
    <col min="1039" max="1039" width="11.42578125" style="1"/>
    <col min="1040" max="1040" width="19.28515625" style="1" customWidth="1"/>
    <col min="1041" max="1041" width="11.42578125" style="1"/>
    <col min="1042" max="1042" width="52.85546875" style="1" bestFit="1" customWidth="1"/>
    <col min="1043" max="1043" width="11.42578125" style="1"/>
    <col min="1044" max="1044" width="19.42578125" style="1" customWidth="1"/>
    <col min="1045" max="1045" width="11.42578125" style="1"/>
    <col min="1046" max="1046" width="16.42578125" style="1" customWidth="1"/>
    <col min="1047" max="1047" width="9.7109375" style="1" customWidth="1"/>
    <col min="1048" max="1048" width="14.42578125" style="1" customWidth="1"/>
    <col min="1049" max="1280" width="11.42578125" style="1"/>
    <col min="1281" max="1281" width="25.42578125" style="1" customWidth="1"/>
    <col min="1282" max="1288" width="11.42578125" style="1"/>
    <col min="1289" max="1289" width="28.7109375" style="1" bestFit="1" customWidth="1"/>
    <col min="1290" max="1290" width="11.42578125" style="1"/>
    <col min="1291" max="1291" width="37.5703125" style="1" bestFit="1" customWidth="1"/>
    <col min="1292" max="1292" width="13" style="1" bestFit="1" customWidth="1"/>
    <col min="1293" max="1293" width="11.42578125" style="1"/>
    <col min="1294" max="1294" width="18.7109375" style="1" customWidth="1"/>
    <col min="1295" max="1295" width="11.42578125" style="1"/>
    <col min="1296" max="1296" width="19.28515625" style="1" customWidth="1"/>
    <col min="1297" max="1297" width="11.42578125" style="1"/>
    <col min="1298" max="1298" width="52.85546875" style="1" bestFit="1" customWidth="1"/>
    <col min="1299" max="1299" width="11.42578125" style="1"/>
    <col min="1300" max="1300" width="19.42578125" style="1" customWidth="1"/>
    <col min="1301" max="1301" width="11.42578125" style="1"/>
    <col min="1302" max="1302" width="16.42578125" style="1" customWidth="1"/>
    <col min="1303" max="1303" width="9.7109375" style="1" customWidth="1"/>
    <col min="1304" max="1304" width="14.42578125" style="1" customWidth="1"/>
    <col min="1305" max="1536" width="11.42578125" style="1"/>
    <col min="1537" max="1537" width="25.42578125" style="1" customWidth="1"/>
    <col min="1538" max="1544" width="11.42578125" style="1"/>
    <col min="1545" max="1545" width="28.7109375" style="1" bestFit="1" customWidth="1"/>
    <col min="1546" max="1546" width="11.42578125" style="1"/>
    <col min="1547" max="1547" width="37.5703125" style="1" bestFit="1" customWidth="1"/>
    <col min="1548" max="1548" width="13" style="1" bestFit="1" customWidth="1"/>
    <col min="1549" max="1549" width="11.42578125" style="1"/>
    <col min="1550" max="1550" width="18.7109375" style="1" customWidth="1"/>
    <col min="1551" max="1551" width="11.42578125" style="1"/>
    <col min="1552" max="1552" width="19.28515625" style="1" customWidth="1"/>
    <col min="1553" max="1553" width="11.42578125" style="1"/>
    <col min="1554" max="1554" width="52.85546875" style="1" bestFit="1" customWidth="1"/>
    <col min="1555" max="1555" width="11.42578125" style="1"/>
    <col min="1556" max="1556" width="19.42578125" style="1" customWidth="1"/>
    <col min="1557" max="1557" width="11.42578125" style="1"/>
    <col min="1558" max="1558" width="16.42578125" style="1" customWidth="1"/>
    <col min="1559" max="1559" width="9.7109375" style="1" customWidth="1"/>
    <col min="1560" max="1560" width="14.42578125" style="1" customWidth="1"/>
    <col min="1561" max="1792" width="11.42578125" style="1"/>
    <col min="1793" max="1793" width="25.42578125" style="1" customWidth="1"/>
    <col min="1794" max="1800" width="11.42578125" style="1"/>
    <col min="1801" max="1801" width="28.7109375" style="1" bestFit="1" customWidth="1"/>
    <col min="1802" max="1802" width="11.42578125" style="1"/>
    <col min="1803" max="1803" width="37.5703125" style="1" bestFit="1" customWidth="1"/>
    <col min="1804" max="1804" width="13" style="1" bestFit="1" customWidth="1"/>
    <col min="1805" max="1805" width="11.42578125" style="1"/>
    <col min="1806" max="1806" width="18.7109375" style="1" customWidth="1"/>
    <col min="1807" max="1807" width="11.42578125" style="1"/>
    <col min="1808" max="1808" width="19.28515625" style="1" customWidth="1"/>
    <col min="1809" max="1809" width="11.42578125" style="1"/>
    <col min="1810" max="1810" width="52.85546875" style="1" bestFit="1" customWidth="1"/>
    <col min="1811" max="1811" width="11.42578125" style="1"/>
    <col min="1812" max="1812" width="19.42578125" style="1" customWidth="1"/>
    <col min="1813" max="1813" width="11.42578125" style="1"/>
    <col min="1814" max="1814" width="16.42578125" style="1" customWidth="1"/>
    <col min="1815" max="1815" width="9.7109375" style="1" customWidth="1"/>
    <col min="1816" max="1816" width="14.42578125" style="1" customWidth="1"/>
    <col min="1817" max="2048" width="11.42578125" style="1"/>
    <col min="2049" max="2049" width="25.42578125" style="1" customWidth="1"/>
    <col min="2050" max="2056" width="11.42578125" style="1"/>
    <col min="2057" max="2057" width="28.7109375" style="1" bestFit="1" customWidth="1"/>
    <col min="2058" max="2058" width="11.42578125" style="1"/>
    <col min="2059" max="2059" width="37.5703125" style="1" bestFit="1" customWidth="1"/>
    <col min="2060" max="2060" width="13" style="1" bestFit="1" customWidth="1"/>
    <col min="2061" max="2061" width="11.42578125" style="1"/>
    <col min="2062" max="2062" width="18.7109375" style="1" customWidth="1"/>
    <col min="2063" max="2063" width="11.42578125" style="1"/>
    <col min="2064" max="2064" width="19.28515625" style="1" customWidth="1"/>
    <col min="2065" max="2065" width="11.42578125" style="1"/>
    <col min="2066" max="2066" width="52.85546875" style="1" bestFit="1" customWidth="1"/>
    <col min="2067" max="2067" width="11.42578125" style="1"/>
    <col min="2068" max="2068" width="19.42578125" style="1" customWidth="1"/>
    <col min="2069" max="2069" width="11.42578125" style="1"/>
    <col min="2070" max="2070" width="16.42578125" style="1" customWidth="1"/>
    <col min="2071" max="2071" width="9.7109375" style="1" customWidth="1"/>
    <col min="2072" max="2072" width="14.42578125" style="1" customWidth="1"/>
    <col min="2073" max="2304" width="11.42578125" style="1"/>
    <col min="2305" max="2305" width="25.42578125" style="1" customWidth="1"/>
    <col min="2306" max="2312" width="11.42578125" style="1"/>
    <col min="2313" max="2313" width="28.7109375" style="1" bestFit="1" customWidth="1"/>
    <col min="2314" max="2314" width="11.42578125" style="1"/>
    <col min="2315" max="2315" width="37.5703125" style="1" bestFit="1" customWidth="1"/>
    <col min="2316" max="2316" width="13" style="1" bestFit="1" customWidth="1"/>
    <col min="2317" max="2317" width="11.42578125" style="1"/>
    <col min="2318" max="2318" width="18.7109375" style="1" customWidth="1"/>
    <col min="2319" max="2319" width="11.42578125" style="1"/>
    <col min="2320" max="2320" width="19.28515625" style="1" customWidth="1"/>
    <col min="2321" max="2321" width="11.42578125" style="1"/>
    <col min="2322" max="2322" width="52.85546875" style="1" bestFit="1" customWidth="1"/>
    <col min="2323" max="2323" width="11.42578125" style="1"/>
    <col min="2324" max="2324" width="19.42578125" style="1" customWidth="1"/>
    <col min="2325" max="2325" width="11.42578125" style="1"/>
    <col min="2326" max="2326" width="16.42578125" style="1" customWidth="1"/>
    <col min="2327" max="2327" width="9.7109375" style="1" customWidth="1"/>
    <col min="2328" max="2328" width="14.42578125" style="1" customWidth="1"/>
    <col min="2329" max="2560" width="11.42578125" style="1"/>
    <col min="2561" max="2561" width="25.42578125" style="1" customWidth="1"/>
    <col min="2562" max="2568" width="11.42578125" style="1"/>
    <col min="2569" max="2569" width="28.7109375" style="1" bestFit="1" customWidth="1"/>
    <col min="2570" max="2570" width="11.42578125" style="1"/>
    <col min="2571" max="2571" width="37.5703125" style="1" bestFit="1" customWidth="1"/>
    <col min="2572" max="2572" width="13" style="1" bestFit="1" customWidth="1"/>
    <col min="2573" max="2573" width="11.42578125" style="1"/>
    <col min="2574" max="2574" width="18.7109375" style="1" customWidth="1"/>
    <col min="2575" max="2575" width="11.42578125" style="1"/>
    <col min="2576" max="2576" width="19.28515625" style="1" customWidth="1"/>
    <col min="2577" max="2577" width="11.42578125" style="1"/>
    <col min="2578" max="2578" width="52.85546875" style="1" bestFit="1" customWidth="1"/>
    <col min="2579" max="2579" width="11.42578125" style="1"/>
    <col min="2580" max="2580" width="19.42578125" style="1" customWidth="1"/>
    <col min="2581" max="2581" width="11.42578125" style="1"/>
    <col min="2582" max="2582" width="16.42578125" style="1" customWidth="1"/>
    <col min="2583" max="2583" width="9.7109375" style="1" customWidth="1"/>
    <col min="2584" max="2584" width="14.42578125" style="1" customWidth="1"/>
    <col min="2585" max="2816" width="11.42578125" style="1"/>
    <col min="2817" max="2817" width="25.42578125" style="1" customWidth="1"/>
    <col min="2818" max="2824" width="11.42578125" style="1"/>
    <col min="2825" max="2825" width="28.7109375" style="1" bestFit="1" customWidth="1"/>
    <col min="2826" max="2826" width="11.42578125" style="1"/>
    <col min="2827" max="2827" width="37.5703125" style="1" bestFit="1" customWidth="1"/>
    <col min="2828" max="2828" width="13" style="1" bestFit="1" customWidth="1"/>
    <col min="2829" max="2829" width="11.42578125" style="1"/>
    <col min="2830" max="2830" width="18.7109375" style="1" customWidth="1"/>
    <col min="2831" max="2831" width="11.42578125" style="1"/>
    <col min="2832" max="2832" width="19.28515625" style="1" customWidth="1"/>
    <col min="2833" max="2833" width="11.42578125" style="1"/>
    <col min="2834" max="2834" width="52.85546875" style="1" bestFit="1" customWidth="1"/>
    <col min="2835" max="2835" width="11.42578125" style="1"/>
    <col min="2836" max="2836" width="19.42578125" style="1" customWidth="1"/>
    <col min="2837" max="2837" width="11.42578125" style="1"/>
    <col min="2838" max="2838" width="16.42578125" style="1" customWidth="1"/>
    <col min="2839" max="2839" width="9.7109375" style="1" customWidth="1"/>
    <col min="2840" max="2840" width="14.42578125" style="1" customWidth="1"/>
    <col min="2841" max="3072" width="11.42578125" style="1"/>
    <col min="3073" max="3073" width="25.42578125" style="1" customWidth="1"/>
    <col min="3074" max="3080" width="11.42578125" style="1"/>
    <col min="3081" max="3081" width="28.7109375" style="1" bestFit="1" customWidth="1"/>
    <col min="3082" max="3082" width="11.42578125" style="1"/>
    <col min="3083" max="3083" width="37.5703125" style="1" bestFit="1" customWidth="1"/>
    <col min="3084" max="3084" width="13" style="1" bestFit="1" customWidth="1"/>
    <col min="3085" max="3085" width="11.42578125" style="1"/>
    <col min="3086" max="3086" width="18.7109375" style="1" customWidth="1"/>
    <col min="3087" max="3087" width="11.42578125" style="1"/>
    <col min="3088" max="3088" width="19.28515625" style="1" customWidth="1"/>
    <col min="3089" max="3089" width="11.42578125" style="1"/>
    <col min="3090" max="3090" width="52.85546875" style="1" bestFit="1" customWidth="1"/>
    <col min="3091" max="3091" width="11.42578125" style="1"/>
    <col min="3092" max="3092" width="19.42578125" style="1" customWidth="1"/>
    <col min="3093" max="3093" width="11.42578125" style="1"/>
    <col min="3094" max="3094" width="16.42578125" style="1" customWidth="1"/>
    <col min="3095" max="3095" width="9.7109375" style="1" customWidth="1"/>
    <col min="3096" max="3096" width="14.42578125" style="1" customWidth="1"/>
    <col min="3097" max="3328" width="11.42578125" style="1"/>
    <col min="3329" max="3329" width="25.42578125" style="1" customWidth="1"/>
    <col min="3330" max="3336" width="11.42578125" style="1"/>
    <col min="3337" max="3337" width="28.7109375" style="1" bestFit="1" customWidth="1"/>
    <col min="3338" max="3338" width="11.42578125" style="1"/>
    <col min="3339" max="3339" width="37.5703125" style="1" bestFit="1" customWidth="1"/>
    <col min="3340" max="3340" width="13" style="1" bestFit="1" customWidth="1"/>
    <col min="3341" max="3341" width="11.42578125" style="1"/>
    <col min="3342" max="3342" width="18.7109375" style="1" customWidth="1"/>
    <col min="3343" max="3343" width="11.42578125" style="1"/>
    <col min="3344" max="3344" width="19.28515625" style="1" customWidth="1"/>
    <col min="3345" max="3345" width="11.42578125" style="1"/>
    <col min="3346" max="3346" width="52.85546875" style="1" bestFit="1" customWidth="1"/>
    <col min="3347" max="3347" width="11.42578125" style="1"/>
    <col min="3348" max="3348" width="19.42578125" style="1" customWidth="1"/>
    <col min="3349" max="3349" width="11.42578125" style="1"/>
    <col min="3350" max="3350" width="16.42578125" style="1" customWidth="1"/>
    <col min="3351" max="3351" width="9.7109375" style="1" customWidth="1"/>
    <col min="3352" max="3352" width="14.42578125" style="1" customWidth="1"/>
    <col min="3353" max="3584" width="11.42578125" style="1"/>
    <col min="3585" max="3585" width="25.42578125" style="1" customWidth="1"/>
    <col min="3586" max="3592" width="11.42578125" style="1"/>
    <col min="3593" max="3593" width="28.7109375" style="1" bestFit="1" customWidth="1"/>
    <col min="3594" max="3594" width="11.42578125" style="1"/>
    <col min="3595" max="3595" width="37.5703125" style="1" bestFit="1" customWidth="1"/>
    <col min="3596" max="3596" width="13" style="1" bestFit="1" customWidth="1"/>
    <col min="3597" max="3597" width="11.42578125" style="1"/>
    <col min="3598" max="3598" width="18.7109375" style="1" customWidth="1"/>
    <col min="3599" max="3599" width="11.42578125" style="1"/>
    <col min="3600" max="3600" width="19.28515625" style="1" customWidth="1"/>
    <col min="3601" max="3601" width="11.42578125" style="1"/>
    <col min="3602" max="3602" width="52.85546875" style="1" bestFit="1" customWidth="1"/>
    <col min="3603" max="3603" width="11.42578125" style="1"/>
    <col min="3604" max="3604" width="19.42578125" style="1" customWidth="1"/>
    <col min="3605" max="3605" width="11.42578125" style="1"/>
    <col min="3606" max="3606" width="16.42578125" style="1" customWidth="1"/>
    <col min="3607" max="3607" width="9.7109375" style="1" customWidth="1"/>
    <col min="3608" max="3608" width="14.42578125" style="1" customWidth="1"/>
    <col min="3609" max="3840" width="11.42578125" style="1"/>
    <col min="3841" max="3841" width="25.42578125" style="1" customWidth="1"/>
    <col min="3842" max="3848" width="11.42578125" style="1"/>
    <col min="3849" max="3849" width="28.7109375" style="1" bestFit="1" customWidth="1"/>
    <col min="3850" max="3850" width="11.42578125" style="1"/>
    <col min="3851" max="3851" width="37.5703125" style="1" bestFit="1" customWidth="1"/>
    <col min="3852" max="3852" width="13" style="1" bestFit="1" customWidth="1"/>
    <col min="3853" max="3853" width="11.42578125" style="1"/>
    <col min="3854" max="3854" width="18.7109375" style="1" customWidth="1"/>
    <col min="3855" max="3855" width="11.42578125" style="1"/>
    <col min="3856" max="3856" width="19.28515625" style="1" customWidth="1"/>
    <col min="3857" max="3857" width="11.42578125" style="1"/>
    <col min="3858" max="3858" width="52.85546875" style="1" bestFit="1" customWidth="1"/>
    <col min="3859" max="3859" width="11.42578125" style="1"/>
    <col min="3860" max="3860" width="19.42578125" style="1" customWidth="1"/>
    <col min="3861" max="3861" width="11.42578125" style="1"/>
    <col min="3862" max="3862" width="16.42578125" style="1" customWidth="1"/>
    <col min="3863" max="3863" width="9.7109375" style="1" customWidth="1"/>
    <col min="3864" max="3864" width="14.42578125" style="1" customWidth="1"/>
    <col min="3865" max="4096" width="11.42578125" style="1"/>
    <col min="4097" max="4097" width="25.42578125" style="1" customWidth="1"/>
    <col min="4098" max="4104" width="11.42578125" style="1"/>
    <col min="4105" max="4105" width="28.7109375" style="1" bestFit="1" customWidth="1"/>
    <col min="4106" max="4106" width="11.42578125" style="1"/>
    <col min="4107" max="4107" width="37.5703125" style="1" bestFit="1" customWidth="1"/>
    <col min="4108" max="4108" width="13" style="1" bestFit="1" customWidth="1"/>
    <col min="4109" max="4109" width="11.42578125" style="1"/>
    <col min="4110" max="4110" width="18.7109375" style="1" customWidth="1"/>
    <col min="4111" max="4111" width="11.42578125" style="1"/>
    <col min="4112" max="4112" width="19.28515625" style="1" customWidth="1"/>
    <col min="4113" max="4113" width="11.42578125" style="1"/>
    <col min="4114" max="4114" width="52.85546875" style="1" bestFit="1" customWidth="1"/>
    <col min="4115" max="4115" width="11.42578125" style="1"/>
    <col min="4116" max="4116" width="19.42578125" style="1" customWidth="1"/>
    <col min="4117" max="4117" width="11.42578125" style="1"/>
    <col min="4118" max="4118" width="16.42578125" style="1" customWidth="1"/>
    <col min="4119" max="4119" width="9.7109375" style="1" customWidth="1"/>
    <col min="4120" max="4120" width="14.42578125" style="1" customWidth="1"/>
    <col min="4121" max="4352" width="11.42578125" style="1"/>
    <col min="4353" max="4353" width="25.42578125" style="1" customWidth="1"/>
    <col min="4354" max="4360" width="11.42578125" style="1"/>
    <col min="4361" max="4361" width="28.7109375" style="1" bestFit="1" customWidth="1"/>
    <col min="4362" max="4362" width="11.42578125" style="1"/>
    <col min="4363" max="4363" width="37.5703125" style="1" bestFit="1" customWidth="1"/>
    <col min="4364" max="4364" width="13" style="1" bestFit="1" customWidth="1"/>
    <col min="4365" max="4365" width="11.42578125" style="1"/>
    <col min="4366" max="4366" width="18.7109375" style="1" customWidth="1"/>
    <col min="4367" max="4367" width="11.42578125" style="1"/>
    <col min="4368" max="4368" width="19.28515625" style="1" customWidth="1"/>
    <col min="4369" max="4369" width="11.42578125" style="1"/>
    <col min="4370" max="4370" width="52.85546875" style="1" bestFit="1" customWidth="1"/>
    <col min="4371" max="4371" width="11.42578125" style="1"/>
    <col min="4372" max="4372" width="19.42578125" style="1" customWidth="1"/>
    <col min="4373" max="4373" width="11.42578125" style="1"/>
    <col min="4374" max="4374" width="16.42578125" style="1" customWidth="1"/>
    <col min="4375" max="4375" width="9.7109375" style="1" customWidth="1"/>
    <col min="4376" max="4376" width="14.42578125" style="1" customWidth="1"/>
    <col min="4377" max="4608" width="11.42578125" style="1"/>
    <col min="4609" max="4609" width="25.42578125" style="1" customWidth="1"/>
    <col min="4610" max="4616" width="11.42578125" style="1"/>
    <col min="4617" max="4617" width="28.7109375" style="1" bestFit="1" customWidth="1"/>
    <col min="4618" max="4618" width="11.42578125" style="1"/>
    <col min="4619" max="4619" width="37.5703125" style="1" bestFit="1" customWidth="1"/>
    <col min="4620" max="4620" width="13" style="1" bestFit="1" customWidth="1"/>
    <col min="4621" max="4621" width="11.42578125" style="1"/>
    <col min="4622" max="4622" width="18.7109375" style="1" customWidth="1"/>
    <col min="4623" max="4623" width="11.42578125" style="1"/>
    <col min="4624" max="4624" width="19.28515625" style="1" customWidth="1"/>
    <col min="4625" max="4625" width="11.42578125" style="1"/>
    <col min="4626" max="4626" width="52.85546875" style="1" bestFit="1" customWidth="1"/>
    <col min="4627" max="4627" width="11.42578125" style="1"/>
    <col min="4628" max="4628" width="19.42578125" style="1" customWidth="1"/>
    <col min="4629" max="4629" width="11.42578125" style="1"/>
    <col min="4630" max="4630" width="16.42578125" style="1" customWidth="1"/>
    <col min="4631" max="4631" width="9.7109375" style="1" customWidth="1"/>
    <col min="4632" max="4632" width="14.42578125" style="1" customWidth="1"/>
    <col min="4633" max="4864" width="11.42578125" style="1"/>
    <col min="4865" max="4865" width="25.42578125" style="1" customWidth="1"/>
    <col min="4866" max="4872" width="11.42578125" style="1"/>
    <col min="4873" max="4873" width="28.7109375" style="1" bestFit="1" customWidth="1"/>
    <col min="4874" max="4874" width="11.42578125" style="1"/>
    <col min="4875" max="4875" width="37.5703125" style="1" bestFit="1" customWidth="1"/>
    <col min="4876" max="4876" width="13" style="1" bestFit="1" customWidth="1"/>
    <col min="4877" max="4877" width="11.42578125" style="1"/>
    <col min="4878" max="4878" width="18.7109375" style="1" customWidth="1"/>
    <col min="4879" max="4879" width="11.42578125" style="1"/>
    <col min="4880" max="4880" width="19.28515625" style="1" customWidth="1"/>
    <col min="4881" max="4881" width="11.42578125" style="1"/>
    <col min="4882" max="4882" width="52.85546875" style="1" bestFit="1" customWidth="1"/>
    <col min="4883" max="4883" width="11.42578125" style="1"/>
    <col min="4884" max="4884" width="19.42578125" style="1" customWidth="1"/>
    <col min="4885" max="4885" width="11.42578125" style="1"/>
    <col min="4886" max="4886" width="16.42578125" style="1" customWidth="1"/>
    <col min="4887" max="4887" width="9.7109375" style="1" customWidth="1"/>
    <col min="4888" max="4888" width="14.42578125" style="1" customWidth="1"/>
    <col min="4889" max="5120" width="11.42578125" style="1"/>
    <col min="5121" max="5121" width="25.42578125" style="1" customWidth="1"/>
    <col min="5122" max="5128" width="11.42578125" style="1"/>
    <col min="5129" max="5129" width="28.7109375" style="1" bestFit="1" customWidth="1"/>
    <col min="5130" max="5130" width="11.42578125" style="1"/>
    <col min="5131" max="5131" width="37.5703125" style="1" bestFit="1" customWidth="1"/>
    <col min="5132" max="5132" width="13" style="1" bestFit="1" customWidth="1"/>
    <col min="5133" max="5133" width="11.42578125" style="1"/>
    <col min="5134" max="5134" width="18.7109375" style="1" customWidth="1"/>
    <col min="5135" max="5135" width="11.42578125" style="1"/>
    <col min="5136" max="5136" width="19.28515625" style="1" customWidth="1"/>
    <col min="5137" max="5137" width="11.42578125" style="1"/>
    <col min="5138" max="5138" width="52.85546875" style="1" bestFit="1" customWidth="1"/>
    <col min="5139" max="5139" width="11.42578125" style="1"/>
    <col min="5140" max="5140" width="19.42578125" style="1" customWidth="1"/>
    <col min="5141" max="5141" width="11.42578125" style="1"/>
    <col min="5142" max="5142" width="16.42578125" style="1" customWidth="1"/>
    <col min="5143" max="5143" width="9.7109375" style="1" customWidth="1"/>
    <col min="5144" max="5144" width="14.42578125" style="1" customWidth="1"/>
    <col min="5145" max="5376" width="11.42578125" style="1"/>
    <col min="5377" max="5377" width="25.42578125" style="1" customWidth="1"/>
    <col min="5378" max="5384" width="11.42578125" style="1"/>
    <col min="5385" max="5385" width="28.7109375" style="1" bestFit="1" customWidth="1"/>
    <col min="5386" max="5386" width="11.42578125" style="1"/>
    <col min="5387" max="5387" width="37.5703125" style="1" bestFit="1" customWidth="1"/>
    <col min="5388" max="5388" width="13" style="1" bestFit="1" customWidth="1"/>
    <col min="5389" max="5389" width="11.42578125" style="1"/>
    <col min="5390" max="5390" width="18.7109375" style="1" customWidth="1"/>
    <col min="5391" max="5391" width="11.42578125" style="1"/>
    <col min="5392" max="5392" width="19.28515625" style="1" customWidth="1"/>
    <col min="5393" max="5393" width="11.42578125" style="1"/>
    <col min="5394" max="5394" width="52.85546875" style="1" bestFit="1" customWidth="1"/>
    <col min="5395" max="5395" width="11.42578125" style="1"/>
    <col min="5396" max="5396" width="19.42578125" style="1" customWidth="1"/>
    <col min="5397" max="5397" width="11.42578125" style="1"/>
    <col min="5398" max="5398" width="16.42578125" style="1" customWidth="1"/>
    <col min="5399" max="5399" width="9.7109375" style="1" customWidth="1"/>
    <col min="5400" max="5400" width="14.42578125" style="1" customWidth="1"/>
    <col min="5401" max="5632" width="11.42578125" style="1"/>
    <col min="5633" max="5633" width="25.42578125" style="1" customWidth="1"/>
    <col min="5634" max="5640" width="11.42578125" style="1"/>
    <col min="5641" max="5641" width="28.7109375" style="1" bestFit="1" customWidth="1"/>
    <col min="5642" max="5642" width="11.42578125" style="1"/>
    <col min="5643" max="5643" width="37.5703125" style="1" bestFit="1" customWidth="1"/>
    <col min="5644" max="5644" width="13" style="1" bestFit="1" customWidth="1"/>
    <col min="5645" max="5645" width="11.42578125" style="1"/>
    <col min="5646" max="5646" width="18.7109375" style="1" customWidth="1"/>
    <col min="5647" max="5647" width="11.42578125" style="1"/>
    <col min="5648" max="5648" width="19.28515625" style="1" customWidth="1"/>
    <col min="5649" max="5649" width="11.42578125" style="1"/>
    <col min="5650" max="5650" width="52.85546875" style="1" bestFit="1" customWidth="1"/>
    <col min="5651" max="5651" width="11.42578125" style="1"/>
    <col min="5652" max="5652" width="19.42578125" style="1" customWidth="1"/>
    <col min="5653" max="5653" width="11.42578125" style="1"/>
    <col min="5654" max="5654" width="16.42578125" style="1" customWidth="1"/>
    <col min="5655" max="5655" width="9.7109375" style="1" customWidth="1"/>
    <col min="5656" max="5656" width="14.42578125" style="1" customWidth="1"/>
    <col min="5657" max="5888" width="11.42578125" style="1"/>
    <col min="5889" max="5889" width="25.42578125" style="1" customWidth="1"/>
    <col min="5890" max="5896" width="11.42578125" style="1"/>
    <col min="5897" max="5897" width="28.7109375" style="1" bestFit="1" customWidth="1"/>
    <col min="5898" max="5898" width="11.42578125" style="1"/>
    <col min="5899" max="5899" width="37.5703125" style="1" bestFit="1" customWidth="1"/>
    <col min="5900" max="5900" width="13" style="1" bestFit="1" customWidth="1"/>
    <col min="5901" max="5901" width="11.42578125" style="1"/>
    <col min="5902" max="5902" width="18.7109375" style="1" customWidth="1"/>
    <col min="5903" max="5903" width="11.42578125" style="1"/>
    <col min="5904" max="5904" width="19.28515625" style="1" customWidth="1"/>
    <col min="5905" max="5905" width="11.42578125" style="1"/>
    <col min="5906" max="5906" width="52.85546875" style="1" bestFit="1" customWidth="1"/>
    <col min="5907" max="5907" width="11.42578125" style="1"/>
    <col min="5908" max="5908" width="19.42578125" style="1" customWidth="1"/>
    <col min="5909" max="5909" width="11.42578125" style="1"/>
    <col min="5910" max="5910" width="16.42578125" style="1" customWidth="1"/>
    <col min="5911" max="5911" width="9.7109375" style="1" customWidth="1"/>
    <col min="5912" max="5912" width="14.42578125" style="1" customWidth="1"/>
    <col min="5913" max="6144" width="11.42578125" style="1"/>
    <col min="6145" max="6145" width="25.42578125" style="1" customWidth="1"/>
    <col min="6146" max="6152" width="11.42578125" style="1"/>
    <col min="6153" max="6153" width="28.7109375" style="1" bestFit="1" customWidth="1"/>
    <col min="6154" max="6154" width="11.42578125" style="1"/>
    <col min="6155" max="6155" width="37.5703125" style="1" bestFit="1" customWidth="1"/>
    <col min="6156" max="6156" width="13" style="1" bestFit="1" customWidth="1"/>
    <col min="6157" max="6157" width="11.42578125" style="1"/>
    <col min="6158" max="6158" width="18.7109375" style="1" customWidth="1"/>
    <col min="6159" max="6159" width="11.42578125" style="1"/>
    <col min="6160" max="6160" width="19.28515625" style="1" customWidth="1"/>
    <col min="6161" max="6161" width="11.42578125" style="1"/>
    <col min="6162" max="6162" width="52.85546875" style="1" bestFit="1" customWidth="1"/>
    <col min="6163" max="6163" width="11.42578125" style="1"/>
    <col min="6164" max="6164" width="19.42578125" style="1" customWidth="1"/>
    <col min="6165" max="6165" width="11.42578125" style="1"/>
    <col min="6166" max="6166" width="16.42578125" style="1" customWidth="1"/>
    <col min="6167" max="6167" width="9.7109375" style="1" customWidth="1"/>
    <col min="6168" max="6168" width="14.42578125" style="1" customWidth="1"/>
    <col min="6169" max="6400" width="11.42578125" style="1"/>
    <col min="6401" max="6401" width="25.42578125" style="1" customWidth="1"/>
    <col min="6402" max="6408" width="11.42578125" style="1"/>
    <col min="6409" max="6409" width="28.7109375" style="1" bestFit="1" customWidth="1"/>
    <col min="6410" max="6410" width="11.42578125" style="1"/>
    <col min="6411" max="6411" width="37.5703125" style="1" bestFit="1" customWidth="1"/>
    <col min="6412" max="6412" width="13" style="1" bestFit="1" customWidth="1"/>
    <col min="6413" max="6413" width="11.42578125" style="1"/>
    <col min="6414" max="6414" width="18.7109375" style="1" customWidth="1"/>
    <col min="6415" max="6415" width="11.42578125" style="1"/>
    <col min="6416" max="6416" width="19.28515625" style="1" customWidth="1"/>
    <col min="6417" max="6417" width="11.42578125" style="1"/>
    <col min="6418" max="6418" width="52.85546875" style="1" bestFit="1" customWidth="1"/>
    <col min="6419" max="6419" width="11.42578125" style="1"/>
    <col min="6420" max="6420" width="19.42578125" style="1" customWidth="1"/>
    <col min="6421" max="6421" width="11.42578125" style="1"/>
    <col min="6422" max="6422" width="16.42578125" style="1" customWidth="1"/>
    <col min="6423" max="6423" width="9.7109375" style="1" customWidth="1"/>
    <col min="6424" max="6424" width="14.42578125" style="1" customWidth="1"/>
    <col min="6425" max="6656" width="11.42578125" style="1"/>
    <col min="6657" max="6657" width="25.42578125" style="1" customWidth="1"/>
    <col min="6658" max="6664" width="11.42578125" style="1"/>
    <col min="6665" max="6665" width="28.7109375" style="1" bestFit="1" customWidth="1"/>
    <col min="6666" max="6666" width="11.42578125" style="1"/>
    <col min="6667" max="6667" width="37.5703125" style="1" bestFit="1" customWidth="1"/>
    <col min="6668" max="6668" width="13" style="1" bestFit="1" customWidth="1"/>
    <col min="6669" max="6669" width="11.42578125" style="1"/>
    <col min="6670" max="6670" width="18.7109375" style="1" customWidth="1"/>
    <col min="6671" max="6671" width="11.42578125" style="1"/>
    <col min="6672" max="6672" width="19.28515625" style="1" customWidth="1"/>
    <col min="6673" max="6673" width="11.42578125" style="1"/>
    <col min="6674" max="6674" width="52.85546875" style="1" bestFit="1" customWidth="1"/>
    <col min="6675" max="6675" width="11.42578125" style="1"/>
    <col min="6676" max="6676" width="19.42578125" style="1" customWidth="1"/>
    <col min="6677" max="6677" width="11.42578125" style="1"/>
    <col min="6678" max="6678" width="16.42578125" style="1" customWidth="1"/>
    <col min="6679" max="6679" width="9.7109375" style="1" customWidth="1"/>
    <col min="6680" max="6680" width="14.42578125" style="1" customWidth="1"/>
    <col min="6681" max="6912" width="11.42578125" style="1"/>
    <col min="6913" max="6913" width="25.42578125" style="1" customWidth="1"/>
    <col min="6914" max="6920" width="11.42578125" style="1"/>
    <col min="6921" max="6921" width="28.7109375" style="1" bestFit="1" customWidth="1"/>
    <col min="6922" max="6922" width="11.42578125" style="1"/>
    <col min="6923" max="6923" width="37.5703125" style="1" bestFit="1" customWidth="1"/>
    <col min="6924" max="6924" width="13" style="1" bestFit="1" customWidth="1"/>
    <col min="6925" max="6925" width="11.42578125" style="1"/>
    <col min="6926" max="6926" width="18.7109375" style="1" customWidth="1"/>
    <col min="6927" max="6927" width="11.42578125" style="1"/>
    <col min="6928" max="6928" width="19.28515625" style="1" customWidth="1"/>
    <col min="6929" max="6929" width="11.42578125" style="1"/>
    <col min="6930" max="6930" width="52.85546875" style="1" bestFit="1" customWidth="1"/>
    <col min="6931" max="6931" width="11.42578125" style="1"/>
    <col min="6932" max="6932" width="19.42578125" style="1" customWidth="1"/>
    <col min="6933" max="6933" width="11.42578125" style="1"/>
    <col min="6934" max="6934" width="16.42578125" style="1" customWidth="1"/>
    <col min="6935" max="6935" width="9.7109375" style="1" customWidth="1"/>
    <col min="6936" max="6936" width="14.42578125" style="1" customWidth="1"/>
    <col min="6937" max="7168" width="11.42578125" style="1"/>
    <col min="7169" max="7169" width="25.42578125" style="1" customWidth="1"/>
    <col min="7170" max="7176" width="11.42578125" style="1"/>
    <col min="7177" max="7177" width="28.7109375" style="1" bestFit="1" customWidth="1"/>
    <col min="7178" max="7178" width="11.42578125" style="1"/>
    <col min="7179" max="7179" width="37.5703125" style="1" bestFit="1" customWidth="1"/>
    <col min="7180" max="7180" width="13" style="1" bestFit="1" customWidth="1"/>
    <col min="7181" max="7181" width="11.42578125" style="1"/>
    <col min="7182" max="7182" width="18.7109375" style="1" customWidth="1"/>
    <col min="7183" max="7183" width="11.42578125" style="1"/>
    <col min="7184" max="7184" width="19.28515625" style="1" customWidth="1"/>
    <col min="7185" max="7185" width="11.42578125" style="1"/>
    <col min="7186" max="7186" width="52.85546875" style="1" bestFit="1" customWidth="1"/>
    <col min="7187" max="7187" width="11.42578125" style="1"/>
    <col min="7188" max="7188" width="19.42578125" style="1" customWidth="1"/>
    <col min="7189" max="7189" width="11.42578125" style="1"/>
    <col min="7190" max="7190" width="16.42578125" style="1" customWidth="1"/>
    <col min="7191" max="7191" width="9.7109375" style="1" customWidth="1"/>
    <col min="7192" max="7192" width="14.42578125" style="1" customWidth="1"/>
    <col min="7193" max="7424" width="11.42578125" style="1"/>
    <col min="7425" max="7425" width="25.42578125" style="1" customWidth="1"/>
    <col min="7426" max="7432" width="11.42578125" style="1"/>
    <col min="7433" max="7433" width="28.7109375" style="1" bestFit="1" customWidth="1"/>
    <col min="7434" max="7434" width="11.42578125" style="1"/>
    <col min="7435" max="7435" width="37.5703125" style="1" bestFit="1" customWidth="1"/>
    <col min="7436" max="7436" width="13" style="1" bestFit="1" customWidth="1"/>
    <col min="7437" max="7437" width="11.42578125" style="1"/>
    <col min="7438" max="7438" width="18.7109375" style="1" customWidth="1"/>
    <col min="7439" max="7439" width="11.42578125" style="1"/>
    <col min="7440" max="7440" width="19.28515625" style="1" customWidth="1"/>
    <col min="7441" max="7441" width="11.42578125" style="1"/>
    <col min="7442" max="7442" width="52.85546875" style="1" bestFit="1" customWidth="1"/>
    <col min="7443" max="7443" width="11.42578125" style="1"/>
    <col min="7444" max="7444" width="19.42578125" style="1" customWidth="1"/>
    <col min="7445" max="7445" width="11.42578125" style="1"/>
    <col min="7446" max="7446" width="16.42578125" style="1" customWidth="1"/>
    <col min="7447" max="7447" width="9.7109375" style="1" customWidth="1"/>
    <col min="7448" max="7448" width="14.42578125" style="1" customWidth="1"/>
    <col min="7449" max="7680" width="11.42578125" style="1"/>
    <col min="7681" max="7681" width="25.42578125" style="1" customWidth="1"/>
    <col min="7682" max="7688" width="11.42578125" style="1"/>
    <col min="7689" max="7689" width="28.7109375" style="1" bestFit="1" customWidth="1"/>
    <col min="7690" max="7690" width="11.42578125" style="1"/>
    <col min="7691" max="7691" width="37.5703125" style="1" bestFit="1" customWidth="1"/>
    <col min="7692" max="7692" width="13" style="1" bestFit="1" customWidth="1"/>
    <col min="7693" max="7693" width="11.42578125" style="1"/>
    <col min="7694" max="7694" width="18.7109375" style="1" customWidth="1"/>
    <col min="7695" max="7695" width="11.42578125" style="1"/>
    <col min="7696" max="7696" width="19.28515625" style="1" customWidth="1"/>
    <col min="7697" max="7697" width="11.42578125" style="1"/>
    <col min="7698" max="7698" width="52.85546875" style="1" bestFit="1" customWidth="1"/>
    <col min="7699" max="7699" width="11.42578125" style="1"/>
    <col min="7700" max="7700" width="19.42578125" style="1" customWidth="1"/>
    <col min="7701" max="7701" width="11.42578125" style="1"/>
    <col min="7702" max="7702" width="16.42578125" style="1" customWidth="1"/>
    <col min="7703" max="7703" width="9.7109375" style="1" customWidth="1"/>
    <col min="7704" max="7704" width="14.42578125" style="1" customWidth="1"/>
    <col min="7705" max="7936" width="11.42578125" style="1"/>
    <col min="7937" max="7937" width="25.42578125" style="1" customWidth="1"/>
    <col min="7938" max="7944" width="11.42578125" style="1"/>
    <col min="7945" max="7945" width="28.7109375" style="1" bestFit="1" customWidth="1"/>
    <col min="7946" max="7946" width="11.42578125" style="1"/>
    <col min="7947" max="7947" width="37.5703125" style="1" bestFit="1" customWidth="1"/>
    <col min="7948" max="7948" width="13" style="1" bestFit="1" customWidth="1"/>
    <col min="7949" max="7949" width="11.42578125" style="1"/>
    <col min="7950" max="7950" width="18.7109375" style="1" customWidth="1"/>
    <col min="7951" max="7951" width="11.42578125" style="1"/>
    <col min="7952" max="7952" width="19.28515625" style="1" customWidth="1"/>
    <col min="7953" max="7953" width="11.42578125" style="1"/>
    <col min="7954" max="7954" width="52.85546875" style="1" bestFit="1" customWidth="1"/>
    <col min="7955" max="7955" width="11.42578125" style="1"/>
    <col min="7956" max="7956" width="19.42578125" style="1" customWidth="1"/>
    <col min="7957" max="7957" width="11.42578125" style="1"/>
    <col min="7958" max="7958" width="16.42578125" style="1" customWidth="1"/>
    <col min="7959" max="7959" width="9.7109375" style="1" customWidth="1"/>
    <col min="7960" max="7960" width="14.42578125" style="1" customWidth="1"/>
    <col min="7961" max="8192" width="11.42578125" style="1"/>
    <col min="8193" max="8193" width="25.42578125" style="1" customWidth="1"/>
    <col min="8194" max="8200" width="11.42578125" style="1"/>
    <col min="8201" max="8201" width="28.7109375" style="1" bestFit="1" customWidth="1"/>
    <col min="8202" max="8202" width="11.42578125" style="1"/>
    <col min="8203" max="8203" width="37.5703125" style="1" bestFit="1" customWidth="1"/>
    <col min="8204" max="8204" width="13" style="1" bestFit="1" customWidth="1"/>
    <col min="8205" max="8205" width="11.42578125" style="1"/>
    <col min="8206" max="8206" width="18.7109375" style="1" customWidth="1"/>
    <col min="8207" max="8207" width="11.42578125" style="1"/>
    <col min="8208" max="8208" width="19.28515625" style="1" customWidth="1"/>
    <col min="8209" max="8209" width="11.42578125" style="1"/>
    <col min="8210" max="8210" width="52.85546875" style="1" bestFit="1" customWidth="1"/>
    <col min="8211" max="8211" width="11.42578125" style="1"/>
    <col min="8212" max="8212" width="19.42578125" style="1" customWidth="1"/>
    <col min="8213" max="8213" width="11.42578125" style="1"/>
    <col min="8214" max="8214" width="16.42578125" style="1" customWidth="1"/>
    <col min="8215" max="8215" width="9.7109375" style="1" customWidth="1"/>
    <col min="8216" max="8216" width="14.42578125" style="1" customWidth="1"/>
    <col min="8217" max="8448" width="11.42578125" style="1"/>
    <col min="8449" max="8449" width="25.42578125" style="1" customWidth="1"/>
    <col min="8450" max="8456" width="11.42578125" style="1"/>
    <col min="8457" max="8457" width="28.7109375" style="1" bestFit="1" customWidth="1"/>
    <col min="8458" max="8458" width="11.42578125" style="1"/>
    <col min="8459" max="8459" width="37.5703125" style="1" bestFit="1" customWidth="1"/>
    <col min="8460" max="8460" width="13" style="1" bestFit="1" customWidth="1"/>
    <col min="8461" max="8461" width="11.42578125" style="1"/>
    <col min="8462" max="8462" width="18.7109375" style="1" customWidth="1"/>
    <col min="8463" max="8463" width="11.42578125" style="1"/>
    <col min="8464" max="8464" width="19.28515625" style="1" customWidth="1"/>
    <col min="8465" max="8465" width="11.42578125" style="1"/>
    <col min="8466" max="8466" width="52.85546875" style="1" bestFit="1" customWidth="1"/>
    <col min="8467" max="8467" width="11.42578125" style="1"/>
    <col min="8468" max="8468" width="19.42578125" style="1" customWidth="1"/>
    <col min="8469" max="8469" width="11.42578125" style="1"/>
    <col min="8470" max="8470" width="16.42578125" style="1" customWidth="1"/>
    <col min="8471" max="8471" width="9.7109375" style="1" customWidth="1"/>
    <col min="8472" max="8472" width="14.42578125" style="1" customWidth="1"/>
    <col min="8473" max="8704" width="11.42578125" style="1"/>
    <col min="8705" max="8705" width="25.42578125" style="1" customWidth="1"/>
    <col min="8706" max="8712" width="11.42578125" style="1"/>
    <col min="8713" max="8713" width="28.7109375" style="1" bestFit="1" customWidth="1"/>
    <col min="8714" max="8714" width="11.42578125" style="1"/>
    <col min="8715" max="8715" width="37.5703125" style="1" bestFit="1" customWidth="1"/>
    <col min="8716" max="8716" width="13" style="1" bestFit="1" customWidth="1"/>
    <col min="8717" max="8717" width="11.42578125" style="1"/>
    <col min="8718" max="8718" width="18.7109375" style="1" customWidth="1"/>
    <col min="8719" max="8719" width="11.42578125" style="1"/>
    <col min="8720" max="8720" width="19.28515625" style="1" customWidth="1"/>
    <col min="8721" max="8721" width="11.42578125" style="1"/>
    <col min="8722" max="8722" width="52.85546875" style="1" bestFit="1" customWidth="1"/>
    <col min="8723" max="8723" width="11.42578125" style="1"/>
    <col min="8724" max="8724" width="19.42578125" style="1" customWidth="1"/>
    <col min="8725" max="8725" width="11.42578125" style="1"/>
    <col min="8726" max="8726" width="16.42578125" style="1" customWidth="1"/>
    <col min="8727" max="8727" width="9.7109375" style="1" customWidth="1"/>
    <col min="8728" max="8728" width="14.42578125" style="1" customWidth="1"/>
    <col min="8729" max="8960" width="11.42578125" style="1"/>
    <col min="8961" max="8961" width="25.42578125" style="1" customWidth="1"/>
    <col min="8962" max="8968" width="11.42578125" style="1"/>
    <col min="8969" max="8969" width="28.7109375" style="1" bestFit="1" customWidth="1"/>
    <col min="8970" max="8970" width="11.42578125" style="1"/>
    <col min="8971" max="8971" width="37.5703125" style="1" bestFit="1" customWidth="1"/>
    <col min="8972" max="8972" width="13" style="1" bestFit="1" customWidth="1"/>
    <col min="8973" max="8973" width="11.42578125" style="1"/>
    <col min="8974" max="8974" width="18.7109375" style="1" customWidth="1"/>
    <col min="8975" max="8975" width="11.42578125" style="1"/>
    <col min="8976" max="8976" width="19.28515625" style="1" customWidth="1"/>
    <col min="8977" max="8977" width="11.42578125" style="1"/>
    <col min="8978" max="8978" width="52.85546875" style="1" bestFit="1" customWidth="1"/>
    <col min="8979" max="8979" width="11.42578125" style="1"/>
    <col min="8980" max="8980" width="19.42578125" style="1" customWidth="1"/>
    <col min="8981" max="8981" width="11.42578125" style="1"/>
    <col min="8982" max="8982" width="16.42578125" style="1" customWidth="1"/>
    <col min="8983" max="8983" width="9.7109375" style="1" customWidth="1"/>
    <col min="8984" max="8984" width="14.42578125" style="1" customWidth="1"/>
    <col min="8985" max="9216" width="11.42578125" style="1"/>
    <col min="9217" max="9217" width="25.42578125" style="1" customWidth="1"/>
    <col min="9218" max="9224" width="11.42578125" style="1"/>
    <col min="9225" max="9225" width="28.7109375" style="1" bestFit="1" customWidth="1"/>
    <col min="9226" max="9226" width="11.42578125" style="1"/>
    <col min="9227" max="9227" width="37.5703125" style="1" bestFit="1" customWidth="1"/>
    <col min="9228" max="9228" width="13" style="1" bestFit="1" customWidth="1"/>
    <col min="9229" max="9229" width="11.42578125" style="1"/>
    <col min="9230" max="9230" width="18.7109375" style="1" customWidth="1"/>
    <col min="9231" max="9231" width="11.42578125" style="1"/>
    <col min="9232" max="9232" width="19.28515625" style="1" customWidth="1"/>
    <col min="9233" max="9233" width="11.42578125" style="1"/>
    <col min="9234" max="9234" width="52.85546875" style="1" bestFit="1" customWidth="1"/>
    <col min="9235" max="9235" width="11.42578125" style="1"/>
    <col min="9236" max="9236" width="19.42578125" style="1" customWidth="1"/>
    <col min="9237" max="9237" width="11.42578125" style="1"/>
    <col min="9238" max="9238" width="16.42578125" style="1" customWidth="1"/>
    <col min="9239" max="9239" width="9.7109375" style="1" customWidth="1"/>
    <col min="9240" max="9240" width="14.42578125" style="1" customWidth="1"/>
    <col min="9241" max="9472" width="11.42578125" style="1"/>
    <col min="9473" max="9473" width="25.42578125" style="1" customWidth="1"/>
    <col min="9474" max="9480" width="11.42578125" style="1"/>
    <col min="9481" max="9481" width="28.7109375" style="1" bestFit="1" customWidth="1"/>
    <col min="9482" max="9482" width="11.42578125" style="1"/>
    <col min="9483" max="9483" width="37.5703125" style="1" bestFit="1" customWidth="1"/>
    <col min="9484" max="9484" width="13" style="1" bestFit="1" customWidth="1"/>
    <col min="9485" max="9485" width="11.42578125" style="1"/>
    <col min="9486" max="9486" width="18.7109375" style="1" customWidth="1"/>
    <col min="9487" max="9487" width="11.42578125" style="1"/>
    <col min="9488" max="9488" width="19.28515625" style="1" customWidth="1"/>
    <col min="9489" max="9489" width="11.42578125" style="1"/>
    <col min="9490" max="9490" width="52.85546875" style="1" bestFit="1" customWidth="1"/>
    <col min="9491" max="9491" width="11.42578125" style="1"/>
    <col min="9492" max="9492" width="19.42578125" style="1" customWidth="1"/>
    <col min="9493" max="9493" width="11.42578125" style="1"/>
    <col min="9494" max="9494" width="16.42578125" style="1" customWidth="1"/>
    <col min="9495" max="9495" width="9.7109375" style="1" customWidth="1"/>
    <col min="9496" max="9496" width="14.42578125" style="1" customWidth="1"/>
    <col min="9497" max="9728" width="11.42578125" style="1"/>
    <col min="9729" max="9729" width="25.42578125" style="1" customWidth="1"/>
    <col min="9730" max="9736" width="11.42578125" style="1"/>
    <col min="9737" max="9737" width="28.7109375" style="1" bestFit="1" customWidth="1"/>
    <col min="9738" max="9738" width="11.42578125" style="1"/>
    <col min="9739" max="9739" width="37.5703125" style="1" bestFit="1" customWidth="1"/>
    <col min="9740" max="9740" width="13" style="1" bestFit="1" customWidth="1"/>
    <col min="9741" max="9741" width="11.42578125" style="1"/>
    <col min="9742" max="9742" width="18.7109375" style="1" customWidth="1"/>
    <col min="9743" max="9743" width="11.42578125" style="1"/>
    <col min="9744" max="9744" width="19.28515625" style="1" customWidth="1"/>
    <col min="9745" max="9745" width="11.42578125" style="1"/>
    <col min="9746" max="9746" width="52.85546875" style="1" bestFit="1" customWidth="1"/>
    <col min="9747" max="9747" width="11.42578125" style="1"/>
    <col min="9748" max="9748" width="19.42578125" style="1" customWidth="1"/>
    <col min="9749" max="9749" width="11.42578125" style="1"/>
    <col min="9750" max="9750" width="16.42578125" style="1" customWidth="1"/>
    <col min="9751" max="9751" width="9.7109375" style="1" customWidth="1"/>
    <col min="9752" max="9752" width="14.42578125" style="1" customWidth="1"/>
    <col min="9753" max="9984" width="11.42578125" style="1"/>
    <col min="9985" max="9985" width="25.42578125" style="1" customWidth="1"/>
    <col min="9986" max="9992" width="11.42578125" style="1"/>
    <col min="9993" max="9993" width="28.7109375" style="1" bestFit="1" customWidth="1"/>
    <col min="9994" max="9994" width="11.42578125" style="1"/>
    <col min="9995" max="9995" width="37.5703125" style="1" bestFit="1" customWidth="1"/>
    <col min="9996" max="9996" width="13" style="1" bestFit="1" customWidth="1"/>
    <col min="9997" max="9997" width="11.42578125" style="1"/>
    <col min="9998" max="9998" width="18.7109375" style="1" customWidth="1"/>
    <col min="9999" max="9999" width="11.42578125" style="1"/>
    <col min="10000" max="10000" width="19.28515625" style="1" customWidth="1"/>
    <col min="10001" max="10001" width="11.42578125" style="1"/>
    <col min="10002" max="10002" width="52.85546875" style="1" bestFit="1" customWidth="1"/>
    <col min="10003" max="10003" width="11.42578125" style="1"/>
    <col min="10004" max="10004" width="19.42578125" style="1" customWidth="1"/>
    <col min="10005" max="10005" width="11.42578125" style="1"/>
    <col min="10006" max="10006" width="16.42578125" style="1" customWidth="1"/>
    <col min="10007" max="10007" width="9.7109375" style="1" customWidth="1"/>
    <col min="10008" max="10008" width="14.42578125" style="1" customWidth="1"/>
    <col min="10009" max="10240" width="11.42578125" style="1"/>
    <col min="10241" max="10241" width="25.42578125" style="1" customWidth="1"/>
    <col min="10242" max="10248" width="11.42578125" style="1"/>
    <col min="10249" max="10249" width="28.7109375" style="1" bestFit="1" customWidth="1"/>
    <col min="10250" max="10250" width="11.42578125" style="1"/>
    <col min="10251" max="10251" width="37.5703125" style="1" bestFit="1" customWidth="1"/>
    <col min="10252" max="10252" width="13" style="1" bestFit="1" customWidth="1"/>
    <col min="10253" max="10253" width="11.42578125" style="1"/>
    <col min="10254" max="10254" width="18.7109375" style="1" customWidth="1"/>
    <col min="10255" max="10255" width="11.42578125" style="1"/>
    <col min="10256" max="10256" width="19.28515625" style="1" customWidth="1"/>
    <col min="10257" max="10257" width="11.42578125" style="1"/>
    <col min="10258" max="10258" width="52.85546875" style="1" bestFit="1" customWidth="1"/>
    <col min="10259" max="10259" width="11.42578125" style="1"/>
    <col min="10260" max="10260" width="19.42578125" style="1" customWidth="1"/>
    <col min="10261" max="10261" width="11.42578125" style="1"/>
    <col min="10262" max="10262" width="16.42578125" style="1" customWidth="1"/>
    <col min="10263" max="10263" width="9.7109375" style="1" customWidth="1"/>
    <col min="10264" max="10264" width="14.42578125" style="1" customWidth="1"/>
    <col min="10265" max="10496" width="11.42578125" style="1"/>
    <col min="10497" max="10497" width="25.42578125" style="1" customWidth="1"/>
    <col min="10498" max="10504" width="11.42578125" style="1"/>
    <col min="10505" max="10505" width="28.7109375" style="1" bestFit="1" customWidth="1"/>
    <col min="10506" max="10506" width="11.42578125" style="1"/>
    <col min="10507" max="10507" width="37.5703125" style="1" bestFit="1" customWidth="1"/>
    <col min="10508" max="10508" width="13" style="1" bestFit="1" customWidth="1"/>
    <col min="10509" max="10509" width="11.42578125" style="1"/>
    <col min="10510" max="10510" width="18.7109375" style="1" customWidth="1"/>
    <col min="10511" max="10511" width="11.42578125" style="1"/>
    <col min="10512" max="10512" width="19.28515625" style="1" customWidth="1"/>
    <col min="10513" max="10513" width="11.42578125" style="1"/>
    <col min="10514" max="10514" width="52.85546875" style="1" bestFit="1" customWidth="1"/>
    <col min="10515" max="10515" width="11.42578125" style="1"/>
    <col min="10516" max="10516" width="19.42578125" style="1" customWidth="1"/>
    <col min="10517" max="10517" width="11.42578125" style="1"/>
    <col min="10518" max="10518" width="16.42578125" style="1" customWidth="1"/>
    <col min="10519" max="10519" width="9.7109375" style="1" customWidth="1"/>
    <col min="10520" max="10520" width="14.42578125" style="1" customWidth="1"/>
    <col min="10521" max="10752" width="11.42578125" style="1"/>
    <col min="10753" max="10753" width="25.42578125" style="1" customWidth="1"/>
    <col min="10754" max="10760" width="11.42578125" style="1"/>
    <col min="10761" max="10761" width="28.7109375" style="1" bestFit="1" customWidth="1"/>
    <col min="10762" max="10762" width="11.42578125" style="1"/>
    <col min="10763" max="10763" width="37.5703125" style="1" bestFit="1" customWidth="1"/>
    <col min="10764" max="10764" width="13" style="1" bestFit="1" customWidth="1"/>
    <col min="10765" max="10765" width="11.42578125" style="1"/>
    <col min="10766" max="10766" width="18.7109375" style="1" customWidth="1"/>
    <col min="10767" max="10767" width="11.42578125" style="1"/>
    <col min="10768" max="10768" width="19.28515625" style="1" customWidth="1"/>
    <col min="10769" max="10769" width="11.42578125" style="1"/>
    <col min="10770" max="10770" width="52.85546875" style="1" bestFit="1" customWidth="1"/>
    <col min="10771" max="10771" width="11.42578125" style="1"/>
    <col min="10772" max="10772" width="19.42578125" style="1" customWidth="1"/>
    <col min="10773" max="10773" width="11.42578125" style="1"/>
    <col min="10774" max="10774" width="16.42578125" style="1" customWidth="1"/>
    <col min="10775" max="10775" width="9.7109375" style="1" customWidth="1"/>
    <col min="10776" max="10776" width="14.42578125" style="1" customWidth="1"/>
    <col min="10777" max="11008" width="11.42578125" style="1"/>
    <col min="11009" max="11009" width="25.42578125" style="1" customWidth="1"/>
    <col min="11010" max="11016" width="11.42578125" style="1"/>
    <col min="11017" max="11017" width="28.7109375" style="1" bestFit="1" customWidth="1"/>
    <col min="11018" max="11018" width="11.42578125" style="1"/>
    <col min="11019" max="11019" width="37.5703125" style="1" bestFit="1" customWidth="1"/>
    <col min="11020" max="11020" width="13" style="1" bestFit="1" customWidth="1"/>
    <col min="11021" max="11021" width="11.42578125" style="1"/>
    <col min="11022" max="11022" width="18.7109375" style="1" customWidth="1"/>
    <col min="11023" max="11023" width="11.42578125" style="1"/>
    <col min="11024" max="11024" width="19.28515625" style="1" customWidth="1"/>
    <col min="11025" max="11025" width="11.42578125" style="1"/>
    <col min="11026" max="11026" width="52.85546875" style="1" bestFit="1" customWidth="1"/>
    <col min="11027" max="11027" width="11.42578125" style="1"/>
    <col min="11028" max="11028" width="19.42578125" style="1" customWidth="1"/>
    <col min="11029" max="11029" width="11.42578125" style="1"/>
    <col min="11030" max="11030" width="16.42578125" style="1" customWidth="1"/>
    <col min="11031" max="11031" width="9.7109375" style="1" customWidth="1"/>
    <col min="11032" max="11032" width="14.42578125" style="1" customWidth="1"/>
    <col min="11033" max="11264" width="11.42578125" style="1"/>
    <col min="11265" max="11265" width="25.42578125" style="1" customWidth="1"/>
    <col min="11266" max="11272" width="11.42578125" style="1"/>
    <col min="11273" max="11273" width="28.7109375" style="1" bestFit="1" customWidth="1"/>
    <col min="11274" max="11274" width="11.42578125" style="1"/>
    <col min="11275" max="11275" width="37.5703125" style="1" bestFit="1" customWidth="1"/>
    <col min="11276" max="11276" width="13" style="1" bestFit="1" customWidth="1"/>
    <col min="11277" max="11277" width="11.42578125" style="1"/>
    <col min="11278" max="11278" width="18.7109375" style="1" customWidth="1"/>
    <col min="11279" max="11279" width="11.42578125" style="1"/>
    <col min="11280" max="11280" width="19.28515625" style="1" customWidth="1"/>
    <col min="11281" max="11281" width="11.42578125" style="1"/>
    <col min="11282" max="11282" width="52.85546875" style="1" bestFit="1" customWidth="1"/>
    <col min="11283" max="11283" width="11.42578125" style="1"/>
    <col min="11284" max="11284" width="19.42578125" style="1" customWidth="1"/>
    <col min="11285" max="11285" width="11.42578125" style="1"/>
    <col min="11286" max="11286" width="16.42578125" style="1" customWidth="1"/>
    <col min="11287" max="11287" width="9.7109375" style="1" customWidth="1"/>
    <col min="11288" max="11288" width="14.42578125" style="1" customWidth="1"/>
    <col min="11289" max="11520" width="11.42578125" style="1"/>
    <col min="11521" max="11521" width="25.42578125" style="1" customWidth="1"/>
    <col min="11522" max="11528" width="11.42578125" style="1"/>
    <col min="11529" max="11529" width="28.7109375" style="1" bestFit="1" customWidth="1"/>
    <col min="11530" max="11530" width="11.42578125" style="1"/>
    <col min="11531" max="11531" width="37.5703125" style="1" bestFit="1" customWidth="1"/>
    <col min="11532" max="11532" width="13" style="1" bestFit="1" customWidth="1"/>
    <col min="11533" max="11533" width="11.42578125" style="1"/>
    <col min="11534" max="11534" width="18.7109375" style="1" customWidth="1"/>
    <col min="11535" max="11535" width="11.42578125" style="1"/>
    <col min="11536" max="11536" width="19.28515625" style="1" customWidth="1"/>
    <col min="11537" max="11537" width="11.42578125" style="1"/>
    <col min="11538" max="11538" width="52.85546875" style="1" bestFit="1" customWidth="1"/>
    <col min="11539" max="11539" width="11.42578125" style="1"/>
    <col min="11540" max="11540" width="19.42578125" style="1" customWidth="1"/>
    <col min="11541" max="11541" width="11.42578125" style="1"/>
    <col min="11542" max="11542" width="16.42578125" style="1" customWidth="1"/>
    <col min="11543" max="11543" width="9.7109375" style="1" customWidth="1"/>
    <col min="11544" max="11544" width="14.42578125" style="1" customWidth="1"/>
    <col min="11545" max="11776" width="11.42578125" style="1"/>
    <col min="11777" max="11777" width="25.42578125" style="1" customWidth="1"/>
    <col min="11778" max="11784" width="11.42578125" style="1"/>
    <col min="11785" max="11785" width="28.7109375" style="1" bestFit="1" customWidth="1"/>
    <col min="11786" max="11786" width="11.42578125" style="1"/>
    <col min="11787" max="11787" width="37.5703125" style="1" bestFit="1" customWidth="1"/>
    <col min="11788" max="11788" width="13" style="1" bestFit="1" customWidth="1"/>
    <col min="11789" max="11789" width="11.42578125" style="1"/>
    <col min="11790" max="11790" width="18.7109375" style="1" customWidth="1"/>
    <col min="11791" max="11791" width="11.42578125" style="1"/>
    <col min="11792" max="11792" width="19.28515625" style="1" customWidth="1"/>
    <col min="11793" max="11793" width="11.42578125" style="1"/>
    <col min="11794" max="11794" width="52.85546875" style="1" bestFit="1" customWidth="1"/>
    <col min="11795" max="11795" width="11.42578125" style="1"/>
    <col min="11796" max="11796" width="19.42578125" style="1" customWidth="1"/>
    <col min="11797" max="11797" width="11.42578125" style="1"/>
    <col min="11798" max="11798" width="16.42578125" style="1" customWidth="1"/>
    <col min="11799" max="11799" width="9.7109375" style="1" customWidth="1"/>
    <col min="11800" max="11800" width="14.42578125" style="1" customWidth="1"/>
    <col min="11801" max="12032" width="11.42578125" style="1"/>
    <col min="12033" max="12033" width="25.42578125" style="1" customWidth="1"/>
    <col min="12034" max="12040" width="11.42578125" style="1"/>
    <col min="12041" max="12041" width="28.7109375" style="1" bestFit="1" customWidth="1"/>
    <col min="12042" max="12042" width="11.42578125" style="1"/>
    <col min="12043" max="12043" width="37.5703125" style="1" bestFit="1" customWidth="1"/>
    <col min="12044" max="12044" width="13" style="1" bestFit="1" customWidth="1"/>
    <col min="12045" max="12045" width="11.42578125" style="1"/>
    <col min="12046" max="12046" width="18.7109375" style="1" customWidth="1"/>
    <col min="12047" max="12047" width="11.42578125" style="1"/>
    <col min="12048" max="12048" width="19.28515625" style="1" customWidth="1"/>
    <col min="12049" max="12049" width="11.42578125" style="1"/>
    <col min="12050" max="12050" width="52.85546875" style="1" bestFit="1" customWidth="1"/>
    <col min="12051" max="12051" width="11.42578125" style="1"/>
    <col min="12052" max="12052" width="19.42578125" style="1" customWidth="1"/>
    <col min="12053" max="12053" width="11.42578125" style="1"/>
    <col min="12054" max="12054" width="16.42578125" style="1" customWidth="1"/>
    <col min="12055" max="12055" width="9.7109375" style="1" customWidth="1"/>
    <col min="12056" max="12056" width="14.42578125" style="1" customWidth="1"/>
    <col min="12057" max="12288" width="11.42578125" style="1"/>
    <col min="12289" max="12289" width="25.42578125" style="1" customWidth="1"/>
    <col min="12290" max="12296" width="11.42578125" style="1"/>
    <col min="12297" max="12297" width="28.7109375" style="1" bestFit="1" customWidth="1"/>
    <col min="12298" max="12298" width="11.42578125" style="1"/>
    <col min="12299" max="12299" width="37.5703125" style="1" bestFit="1" customWidth="1"/>
    <col min="12300" max="12300" width="13" style="1" bestFit="1" customWidth="1"/>
    <col min="12301" max="12301" width="11.42578125" style="1"/>
    <col min="12302" max="12302" width="18.7109375" style="1" customWidth="1"/>
    <col min="12303" max="12303" width="11.42578125" style="1"/>
    <col min="12304" max="12304" width="19.28515625" style="1" customWidth="1"/>
    <col min="12305" max="12305" width="11.42578125" style="1"/>
    <col min="12306" max="12306" width="52.85546875" style="1" bestFit="1" customWidth="1"/>
    <col min="12307" max="12307" width="11.42578125" style="1"/>
    <col min="12308" max="12308" width="19.42578125" style="1" customWidth="1"/>
    <col min="12309" max="12309" width="11.42578125" style="1"/>
    <col min="12310" max="12310" width="16.42578125" style="1" customWidth="1"/>
    <col min="12311" max="12311" width="9.7109375" style="1" customWidth="1"/>
    <col min="12312" max="12312" width="14.42578125" style="1" customWidth="1"/>
    <col min="12313" max="12544" width="11.42578125" style="1"/>
    <col min="12545" max="12545" width="25.42578125" style="1" customWidth="1"/>
    <col min="12546" max="12552" width="11.42578125" style="1"/>
    <col min="12553" max="12553" width="28.7109375" style="1" bestFit="1" customWidth="1"/>
    <col min="12554" max="12554" width="11.42578125" style="1"/>
    <col min="12555" max="12555" width="37.5703125" style="1" bestFit="1" customWidth="1"/>
    <col min="12556" max="12556" width="13" style="1" bestFit="1" customWidth="1"/>
    <col min="12557" max="12557" width="11.42578125" style="1"/>
    <col min="12558" max="12558" width="18.7109375" style="1" customWidth="1"/>
    <col min="12559" max="12559" width="11.42578125" style="1"/>
    <col min="12560" max="12560" width="19.28515625" style="1" customWidth="1"/>
    <col min="12561" max="12561" width="11.42578125" style="1"/>
    <col min="12562" max="12562" width="52.85546875" style="1" bestFit="1" customWidth="1"/>
    <col min="12563" max="12563" width="11.42578125" style="1"/>
    <col min="12564" max="12564" width="19.42578125" style="1" customWidth="1"/>
    <col min="12565" max="12565" width="11.42578125" style="1"/>
    <col min="12566" max="12566" width="16.42578125" style="1" customWidth="1"/>
    <col min="12567" max="12567" width="9.7109375" style="1" customWidth="1"/>
    <col min="12568" max="12568" width="14.42578125" style="1" customWidth="1"/>
    <col min="12569" max="12800" width="11.42578125" style="1"/>
    <col min="12801" max="12801" width="25.42578125" style="1" customWidth="1"/>
    <col min="12802" max="12808" width="11.42578125" style="1"/>
    <col min="12809" max="12809" width="28.7109375" style="1" bestFit="1" customWidth="1"/>
    <col min="12810" max="12810" width="11.42578125" style="1"/>
    <col min="12811" max="12811" width="37.5703125" style="1" bestFit="1" customWidth="1"/>
    <col min="12812" max="12812" width="13" style="1" bestFit="1" customWidth="1"/>
    <col min="12813" max="12813" width="11.42578125" style="1"/>
    <col min="12814" max="12814" width="18.7109375" style="1" customWidth="1"/>
    <col min="12815" max="12815" width="11.42578125" style="1"/>
    <col min="12816" max="12816" width="19.28515625" style="1" customWidth="1"/>
    <col min="12817" max="12817" width="11.42578125" style="1"/>
    <col min="12818" max="12818" width="52.85546875" style="1" bestFit="1" customWidth="1"/>
    <col min="12819" max="12819" width="11.42578125" style="1"/>
    <col min="12820" max="12820" width="19.42578125" style="1" customWidth="1"/>
    <col min="12821" max="12821" width="11.42578125" style="1"/>
    <col min="12822" max="12822" width="16.42578125" style="1" customWidth="1"/>
    <col min="12823" max="12823" width="9.7109375" style="1" customWidth="1"/>
    <col min="12824" max="12824" width="14.42578125" style="1" customWidth="1"/>
    <col min="12825" max="13056" width="11.42578125" style="1"/>
    <col min="13057" max="13057" width="25.42578125" style="1" customWidth="1"/>
    <col min="13058" max="13064" width="11.42578125" style="1"/>
    <col min="13065" max="13065" width="28.7109375" style="1" bestFit="1" customWidth="1"/>
    <col min="13066" max="13066" width="11.42578125" style="1"/>
    <col min="13067" max="13067" width="37.5703125" style="1" bestFit="1" customWidth="1"/>
    <col min="13068" max="13068" width="13" style="1" bestFit="1" customWidth="1"/>
    <col min="13069" max="13069" width="11.42578125" style="1"/>
    <col min="13070" max="13070" width="18.7109375" style="1" customWidth="1"/>
    <col min="13071" max="13071" width="11.42578125" style="1"/>
    <col min="13072" max="13072" width="19.28515625" style="1" customWidth="1"/>
    <col min="13073" max="13073" width="11.42578125" style="1"/>
    <col min="13074" max="13074" width="52.85546875" style="1" bestFit="1" customWidth="1"/>
    <col min="13075" max="13075" width="11.42578125" style="1"/>
    <col min="13076" max="13076" width="19.42578125" style="1" customWidth="1"/>
    <col min="13077" max="13077" width="11.42578125" style="1"/>
    <col min="13078" max="13078" width="16.42578125" style="1" customWidth="1"/>
    <col min="13079" max="13079" width="9.7109375" style="1" customWidth="1"/>
    <col min="13080" max="13080" width="14.42578125" style="1" customWidth="1"/>
    <col min="13081" max="13312" width="11.42578125" style="1"/>
    <col min="13313" max="13313" width="25.42578125" style="1" customWidth="1"/>
    <col min="13314" max="13320" width="11.42578125" style="1"/>
    <col min="13321" max="13321" width="28.7109375" style="1" bestFit="1" customWidth="1"/>
    <col min="13322" max="13322" width="11.42578125" style="1"/>
    <col min="13323" max="13323" width="37.5703125" style="1" bestFit="1" customWidth="1"/>
    <col min="13324" max="13324" width="13" style="1" bestFit="1" customWidth="1"/>
    <col min="13325" max="13325" width="11.42578125" style="1"/>
    <col min="13326" max="13326" width="18.7109375" style="1" customWidth="1"/>
    <col min="13327" max="13327" width="11.42578125" style="1"/>
    <col min="13328" max="13328" width="19.28515625" style="1" customWidth="1"/>
    <col min="13329" max="13329" width="11.42578125" style="1"/>
    <col min="13330" max="13330" width="52.85546875" style="1" bestFit="1" customWidth="1"/>
    <col min="13331" max="13331" width="11.42578125" style="1"/>
    <col min="13332" max="13332" width="19.42578125" style="1" customWidth="1"/>
    <col min="13333" max="13333" width="11.42578125" style="1"/>
    <col min="13334" max="13334" width="16.42578125" style="1" customWidth="1"/>
    <col min="13335" max="13335" width="9.7109375" style="1" customWidth="1"/>
    <col min="13336" max="13336" width="14.42578125" style="1" customWidth="1"/>
    <col min="13337" max="13568" width="11.42578125" style="1"/>
    <col min="13569" max="13569" width="25.42578125" style="1" customWidth="1"/>
    <col min="13570" max="13576" width="11.42578125" style="1"/>
    <col min="13577" max="13577" width="28.7109375" style="1" bestFit="1" customWidth="1"/>
    <col min="13578" max="13578" width="11.42578125" style="1"/>
    <col min="13579" max="13579" width="37.5703125" style="1" bestFit="1" customWidth="1"/>
    <col min="13580" max="13580" width="13" style="1" bestFit="1" customWidth="1"/>
    <col min="13581" max="13581" width="11.42578125" style="1"/>
    <col min="13582" max="13582" width="18.7109375" style="1" customWidth="1"/>
    <col min="13583" max="13583" width="11.42578125" style="1"/>
    <col min="13584" max="13584" width="19.28515625" style="1" customWidth="1"/>
    <col min="13585" max="13585" width="11.42578125" style="1"/>
    <col min="13586" max="13586" width="52.85546875" style="1" bestFit="1" customWidth="1"/>
    <col min="13587" max="13587" width="11.42578125" style="1"/>
    <col min="13588" max="13588" width="19.42578125" style="1" customWidth="1"/>
    <col min="13589" max="13589" width="11.42578125" style="1"/>
    <col min="13590" max="13590" width="16.42578125" style="1" customWidth="1"/>
    <col min="13591" max="13591" width="9.7109375" style="1" customWidth="1"/>
    <col min="13592" max="13592" width="14.42578125" style="1" customWidth="1"/>
    <col min="13593" max="13824" width="11.42578125" style="1"/>
    <col min="13825" max="13825" width="25.42578125" style="1" customWidth="1"/>
    <col min="13826" max="13832" width="11.42578125" style="1"/>
    <col min="13833" max="13833" width="28.7109375" style="1" bestFit="1" customWidth="1"/>
    <col min="13834" max="13834" width="11.42578125" style="1"/>
    <col min="13835" max="13835" width="37.5703125" style="1" bestFit="1" customWidth="1"/>
    <col min="13836" max="13836" width="13" style="1" bestFit="1" customWidth="1"/>
    <col min="13837" max="13837" width="11.42578125" style="1"/>
    <col min="13838" max="13838" width="18.7109375" style="1" customWidth="1"/>
    <col min="13839" max="13839" width="11.42578125" style="1"/>
    <col min="13840" max="13840" width="19.28515625" style="1" customWidth="1"/>
    <col min="13841" max="13841" width="11.42578125" style="1"/>
    <col min="13842" max="13842" width="52.85546875" style="1" bestFit="1" customWidth="1"/>
    <col min="13843" max="13843" width="11.42578125" style="1"/>
    <col min="13844" max="13844" width="19.42578125" style="1" customWidth="1"/>
    <col min="13845" max="13845" width="11.42578125" style="1"/>
    <col min="13846" max="13846" width="16.42578125" style="1" customWidth="1"/>
    <col min="13847" max="13847" width="9.7109375" style="1" customWidth="1"/>
    <col min="13848" max="13848" width="14.42578125" style="1" customWidth="1"/>
    <col min="13849" max="14080" width="11.42578125" style="1"/>
    <col min="14081" max="14081" width="25.42578125" style="1" customWidth="1"/>
    <col min="14082" max="14088" width="11.42578125" style="1"/>
    <col min="14089" max="14089" width="28.7109375" style="1" bestFit="1" customWidth="1"/>
    <col min="14090" max="14090" width="11.42578125" style="1"/>
    <col min="14091" max="14091" width="37.5703125" style="1" bestFit="1" customWidth="1"/>
    <col min="14092" max="14092" width="13" style="1" bestFit="1" customWidth="1"/>
    <col min="14093" max="14093" width="11.42578125" style="1"/>
    <col min="14094" max="14094" width="18.7109375" style="1" customWidth="1"/>
    <col min="14095" max="14095" width="11.42578125" style="1"/>
    <col min="14096" max="14096" width="19.28515625" style="1" customWidth="1"/>
    <col min="14097" max="14097" width="11.42578125" style="1"/>
    <col min="14098" max="14098" width="52.85546875" style="1" bestFit="1" customWidth="1"/>
    <col min="14099" max="14099" width="11.42578125" style="1"/>
    <col min="14100" max="14100" width="19.42578125" style="1" customWidth="1"/>
    <col min="14101" max="14101" width="11.42578125" style="1"/>
    <col min="14102" max="14102" width="16.42578125" style="1" customWidth="1"/>
    <col min="14103" max="14103" width="9.7109375" style="1" customWidth="1"/>
    <col min="14104" max="14104" width="14.42578125" style="1" customWidth="1"/>
    <col min="14105" max="14336" width="11.42578125" style="1"/>
    <col min="14337" max="14337" width="25.42578125" style="1" customWidth="1"/>
    <col min="14338" max="14344" width="11.42578125" style="1"/>
    <col min="14345" max="14345" width="28.7109375" style="1" bestFit="1" customWidth="1"/>
    <col min="14346" max="14346" width="11.42578125" style="1"/>
    <col min="14347" max="14347" width="37.5703125" style="1" bestFit="1" customWidth="1"/>
    <col min="14348" max="14348" width="13" style="1" bestFit="1" customWidth="1"/>
    <col min="14349" max="14349" width="11.42578125" style="1"/>
    <col min="14350" max="14350" width="18.7109375" style="1" customWidth="1"/>
    <col min="14351" max="14351" width="11.42578125" style="1"/>
    <col min="14352" max="14352" width="19.28515625" style="1" customWidth="1"/>
    <col min="14353" max="14353" width="11.42578125" style="1"/>
    <col min="14354" max="14354" width="52.85546875" style="1" bestFit="1" customWidth="1"/>
    <col min="14355" max="14355" width="11.42578125" style="1"/>
    <col min="14356" max="14356" width="19.42578125" style="1" customWidth="1"/>
    <col min="14357" max="14357" width="11.42578125" style="1"/>
    <col min="14358" max="14358" width="16.42578125" style="1" customWidth="1"/>
    <col min="14359" max="14359" width="9.7109375" style="1" customWidth="1"/>
    <col min="14360" max="14360" width="14.42578125" style="1" customWidth="1"/>
    <col min="14361" max="14592" width="11.42578125" style="1"/>
    <col min="14593" max="14593" width="25.42578125" style="1" customWidth="1"/>
    <col min="14594" max="14600" width="11.42578125" style="1"/>
    <col min="14601" max="14601" width="28.7109375" style="1" bestFit="1" customWidth="1"/>
    <col min="14602" max="14602" width="11.42578125" style="1"/>
    <col min="14603" max="14603" width="37.5703125" style="1" bestFit="1" customWidth="1"/>
    <col min="14604" max="14604" width="13" style="1" bestFit="1" customWidth="1"/>
    <col min="14605" max="14605" width="11.42578125" style="1"/>
    <col min="14606" max="14606" width="18.7109375" style="1" customWidth="1"/>
    <col min="14607" max="14607" width="11.42578125" style="1"/>
    <col min="14608" max="14608" width="19.28515625" style="1" customWidth="1"/>
    <col min="14609" max="14609" width="11.42578125" style="1"/>
    <col min="14610" max="14610" width="52.85546875" style="1" bestFit="1" customWidth="1"/>
    <col min="14611" max="14611" width="11.42578125" style="1"/>
    <col min="14612" max="14612" width="19.42578125" style="1" customWidth="1"/>
    <col min="14613" max="14613" width="11.42578125" style="1"/>
    <col min="14614" max="14614" width="16.42578125" style="1" customWidth="1"/>
    <col min="14615" max="14615" width="9.7109375" style="1" customWidth="1"/>
    <col min="14616" max="14616" width="14.42578125" style="1" customWidth="1"/>
    <col min="14617" max="14848" width="11.42578125" style="1"/>
    <col min="14849" max="14849" width="25.42578125" style="1" customWidth="1"/>
    <col min="14850" max="14856" width="11.42578125" style="1"/>
    <col min="14857" max="14857" width="28.7109375" style="1" bestFit="1" customWidth="1"/>
    <col min="14858" max="14858" width="11.42578125" style="1"/>
    <col min="14859" max="14859" width="37.5703125" style="1" bestFit="1" customWidth="1"/>
    <col min="14860" max="14860" width="13" style="1" bestFit="1" customWidth="1"/>
    <col min="14861" max="14861" width="11.42578125" style="1"/>
    <col min="14862" max="14862" width="18.7109375" style="1" customWidth="1"/>
    <col min="14863" max="14863" width="11.42578125" style="1"/>
    <col min="14864" max="14864" width="19.28515625" style="1" customWidth="1"/>
    <col min="14865" max="14865" width="11.42578125" style="1"/>
    <col min="14866" max="14866" width="52.85546875" style="1" bestFit="1" customWidth="1"/>
    <col min="14867" max="14867" width="11.42578125" style="1"/>
    <col min="14868" max="14868" width="19.42578125" style="1" customWidth="1"/>
    <col min="14869" max="14869" width="11.42578125" style="1"/>
    <col min="14870" max="14870" width="16.42578125" style="1" customWidth="1"/>
    <col min="14871" max="14871" width="9.7109375" style="1" customWidth="1"/>
    <col min="14872" max="14872" width="14.42578125" style="1" customWidth="1"/>
    <col min="14873" max="15104" width="11.42578125" style="1"/>
    <col min="15105" max="15105" width="25.42578125" style="1" customWidth="1"/>
    <col min="15106" max="15112" width="11.42578125" style="1"/>
    <col min="15113" max="15113" width="28.7109375" style="1" bestFit="1" customWidth="1"/>
    <col min="15114" max="15114" width="11.42578125" style="1"/>
    <col min="15115" max="15115" width="37.5703125" style="1" bestFit="1" customWidth="1"/>
    <col min="15116" max="15116" width="13" style="1" bestFit="1" customWidth="1"/>
    <col min="15117" max="15117" width="11.42578125" style="1"/>
    <col min="15118" max="15118" width="18.7109375" style="1" customWidth="1"/>
    <col min="15119" max="15119" width="11.42578125" style="1"/>
    <col min="15120" max="15120" width="19.28515625" style="1" customWidth="1"/>
    <col min="15121" max="15121" width="11.42578125" style="1"/>
    <col min="15122" max="15122" width="52.85546875" style="1" bestFit="1" customWidth="1"/>
    <col min="15123" max="15123" width="11.42578125" style="1"/>
    <col min="15124" max="15124" width="19.42578125" style="1" customWidth="1"/>
    <col min="15125" max="15125" width="11.42578125" style="1"/>
    <col min="15126" max="15126" width="16.42578125" style="1" customWidth="1"/>
    <col min="15127" max="15127" width="9.7109375" style="1" customWidth="1"/>
    <col min="15128" max="15128" width="14.42578125" style="1" customWidth="1"/>
    <col min="15129" max="15360" width="11.42578125" style="1"/>
    <col min="15361" max="15361" width="25.42578125" style="1" customWidth="1"/>
    <col min="15362" max="15368" width="11.42578125" style="1"/>
    <col min="15369" max="15369" width="28.7109375" style="1" bestFit="1" customWidth="1"/>
    <col min="15370" max="15370" width="11.42578125" style="1"/>
    <col min="15371" max="15371" width="37.5703125" style="1" bestFit="1" customWidth="1"/>
    <col min="15372" max="15372" width="13" style="1" bestFit="1" customWidth="1"/>
    <col min="15373" max="15373" width="11.42578125" style="1"/>
    <col min="15374" max="15374" width="18.7109375" style="1" customWidth="1"/>
    <col min="15375" max="15375" width="11.42578125" style="1"/>
    <col min="15376" max="15376" width="19.28515625" style="1" customWidth="1"/>
    <col min="15377" max="15377" width="11.42578125" style="1"/>
    <col min="15378" max="15378" width="52.85546875" style="1" bestFit="1" customWidth="1"/>
    <col min="15379" max="15379" width="11.42578125" style="1"/>
    <col min="15380" max="15380" width="19.42578125" style="1" customWidth="1"/>
    <col min="15381" max="15381" width="11.42578125" style="1"/>
    <col min="15382" max="15382" width="16.42578125" style="1" customWidth="1"/>
    <col min="15383" max="15383" width="9.7109375" style="1" customWidth="1"/>
    <col min="15384" max="15384" width="14.42578125" style="1" customWidth="1"/>
    <col min="15385" max="15616" width="11.42578125" style="1"/>
    <col min="15617" max="15617" width="25.42578125" style="1" customWidth="1"/>
    <col min="15618" max="15624" width="11.42578125" style="1"/>
    <col min="15625" max="15625" width="28.7109375" style="1" bestFit="1" customWidth="1"/>
    <col min="15626" max="15626" width="11.42578125" style="1"/>
    <col min="15627" max="15627" width="37.5703125" style="1" bestFit="1" customWidth="1"/>
    <col min="15628" max="15628" width="13" style="1" bestFit="1" customWidth="1"/>
    <col min="15629" max="15629" width="11.42578125" style="1"/>
    <col min="15630" max="15630" width="18.7109375" style="1" customWidth="1"/>
    <col min="15631" max="15631" width="11.42578125" style="1"/>
    <col min="15632" max="15632" width="19.28515625" style="1" customWidth="1"/>
    <col min="15633" max="15633" width="11.42578125" style="1"/>
    <col min="15634" max="15634" width="52.85546875" style="1" bestFit="1" customWidth="1"/>
    <col min="15635" max="15635" width="11.42578125" style="1"/>
    <col min="15636" max="15636" width="19.42578125" style="1" customWidth="1"/>
    <col min="15637" max="15637" width="11.42578125" style="1"/>
    <col min="15638" max="15638" width="16.42578125" style="1" customWidth="1"/>
    <col min="15639" max="15639" width="9.7109375" style="1" customWidth="1"/>
    <col min="15640" max="15640" width="14.42578125" style="1" customWidth="1"/>
    <col min="15641" max="15872" width="11.42578125" style="1"/>
    <col min="15873" max="15873" width="25.42578125" style="1" customWidth="1"/>
    <col min="15874" max="15880" width="11.42578125" style="1"/>
    <col min="15881" max="15881" width="28.7109375" style="1" bestFit="1" customWidth="1"/>
    <col min="15882" max="15882" width="11.42578125" style="1"/>
    <col min="15883" max="15883" width="37.5703125" style="1" bestFit="1" customWidth="1"/>
    <col min="15884" max="15884" width="13" style="1" bestFit="1" customWidth="1"/>
    <col min="15885" max="15885" width="11.42578125" style="1"/>
    <col min="15886" max="15886" width="18.7109375" style="1" customWidth="1"/>
    <col min="15887" max="15887" width="11.42578125" style="1"/>
    <col min="15888" max="15888" width="19.28515625" style="1" customWidth="1"/>
    <col min="15889" max="15889" width="11.42578125" style="1"/>
    <col min="15890" max="15890" width="52.85546875" style="1" bestFit="1" customWidth="1"/>
    <col min="15891" max="15891" width="11.42578125" style="1"/>
    <col min="15892" max="15892" width="19.42578125" style="1" customWidth="1"/>
    <col min="15893" max="15893" width="11.42578125" style="1"/>
    <col min="15894" max="15894" width="16.42578125" style="1" customWidth="1"/>
    <col min="15895" max="15895" width="9.7109375" style="1" customWidth="1"/>
    <col min="15896" max="15896" width="14.42578125" style="1" customWidth="1"/>
    <col min="15897" max="16128" width="11.42578125" style="1"/>
    <col min="16129" max="16129" width="25.42578125" style="1" customWidth="1"/>
    <col min="16130" max="16136" width="11.42578125" style="1"/>
    <col min="16137" max="16137" width="28.7109375" style="1" bestFit="1" customWidth="1"/>
    <col min="16138" max="16138" width="11.42578125" style="1"/>
    <col min="16139" max="16139" width="37.5703125" style="1" bestFit="1" customWidth="1"/>
    <col min="16140" max="16140" width="13" style="1" bestFit="1" customWidth="1"/>
    <col min="16141" max="16141" width="11.42578125" style="1"/>
    <col min="16142" max="16142" width="18.7109375" style="1" customWidth="1"/>
    <col min="16143" max="16143" width="11.42578125" style="1"/>
    <col min="16144" max="16144" width="19.28515625" style="1" customWidth="1"/>
    <col min="16145" max="16145" width="11.42578125" style="1"/>
    <col min="16146" max="16146" width="52.85546875" style="1" bestFit="1" customWidth="1"/>
    <col min="16147" max="16147" width="11.42578125" style="1"/>
    <col min="16148" max="16148" width="19.42578125" style="1" customWidth="1"/>
    <col min="16149" max="16149" width="11.42578125" style="1"/>
    <col min="16150" max="16150" width="16.42578125" style="1" customWidth="1"/>
    <col min="16151" max="16151" width="9.7109375" style="1" customWidth="1"/>
    <col min="16152" max="16152" width="14.42578125" style="1" customWidth="1"/>
    <col min="16153" max="16384" width="11.42578125" style="1"/>
  </cols>
  <sheetData>
    <row r="1" spans="1:24">
      <c r="B1" s="2" t="s">
        <v>0</v>
      </c>
    </row>
    <row r="3" spans="1:24" s="10" customFormat="1" ht="38.25">
      <c r="A3" s="5" t="s">
        <v>1</v>
      </c>
      <c r="B3" s="6" t="s">
        <v>2</v>
      </c>
      <c r="C3" s="6" t="s">
        <v>3</v>
      </c>
      <c r="D3" s="6" t="s">
        <v>4</v>
      </c>
      <c r="E3" s="6" t="s">
        <v>5</v>
      </c>
      <c r="F3" s="6" t="s">
        <v>6</v>
      </c>
      <c r="G3" s="6" t="s">
        <v>7</v>
      </c>
      <c r="H3" s="6" t="s">
        <v>8</v>
      </c>
      <c r="I3" s="6" t="s">
        <v>9</v>
      </c>
      <c r="J3" s="7" t="s">
        <v>10</v>
      </c>
      <c r="K3" s="6" t="s">
        <v>11</v>
      </c>
      <c r="L3" s="6" t="s">
        <v>12</v>
      </c>
      <c r="M3" s="6" t="s">
        <v>13</v>
      </c>
      <c r="N3" s="6" t="s">
        <v>14</v>
      </c>
      <c r="O3" s="6" t="s">
        <v>15</v>
      </c>
      <c r="P3" s="6" t="s">
        <v>16</v>
      </c>
      <c r="Q3" s="6" t="s">
        <v>17</v>
      </c>
      <c r="R3" s="6" t="s">
        <v>18</v>
      </c>
      <c r="S3" s="6" t="s">
        <v>19</v>
      </c>
      <c r="T3" s="8" t="s">
        <v>20</v>
      </c>
      <c r="U3" s="8" t="s">
        <v>21</v>
      </c>
      <c r="V3" s="8" t="s">
        <v>22</v>
      </c>
      <c r="W3" s="8" t="s">
        <v>23</v>
      </c>
      <c r="X3" s="9" t="s">
        <v>24</v>
      </c>
    </row>
    <row r="4" spans="1:24" s="14" customFormat="1">
      <c r="A4" s="11"/>
      <c r="B4" s="12">
        <v>1</v>
      </c>
      <c r="C4" s="12">
        <v>2</v>
      </c>
      <c r="D4" s="12">
        <v>3</v>
      </c>
      <c r="E4" s="12">
        <v>4</v>
      </c>
      <c r="F4" s="12">
        <v>5</v>
      </c>
      <c r="G4" s="12">
        <v>6</v>
      </c>
      <c r="H4" s="12">
        <v>7</v>
      </c>
      <c r="I4" s="12">
        <v>8</v>
      </c>
      <c r="J4" s="13">
        <v>9</v>
      </c>
      <c r="K4" s="12">
        <v>10</v>
      </c>
      <c r="L4" s="12">
        <v>11</v>
      </c>
      <c r="M4" s="12">
        <v>12</v>
      </c>
      <c r="N4" s="12">
        <v>13</v>
      </c>
      <c r="O4" s="12">
        <v>14</v>
      </c>
      <c r="P4" s="12">
        <v>15</v>
      </c>
      <c r="Q4" s="12">
        <v>16</v>
      </c>
      <c r="R4" s="12">
        <v>17</v>
      </c>
      <c r="S4" s="12">
        <v>18</v>
      </c>
      <c r="T4" s="12">
        <v>19</v>
      </c>
      <c r="U4" s="12">
        <v>20</v>
      </c>
      <c r="V4" s="12">
        <v>21</v>
      </c>
      <c r="W4" s="12">
        <v>22</v>
      </c>
      <c r="X4" s="12">
        <v>23</v>
      </c>
    </row>
    <row r="5" spans="1:24" customFormat="1">
      <c r="A5" s="11" t="s">
        <v>25</v>
      </c>
      <c r="B5" s="15" t="s">
        <v>26</v>
      </c>
      <c r="C5" s="16" t="s">
        <v>26</v>
      </c>
      <c r="D5" s="16" t="s">
        <v>26</v>
      </c>
      <c r="E5" s="16" t="s">
        <v>26</v>
      </c>
      <c r="F5" s="16" t="s">
        <v>26</v>
      </c>
      <c r="G5" s="16" t="s">
        <v>26</v>
      </c>
      <c r="H5" s="16" t="s">
        <v>26</v>
      </c>
      <c r="I5" s="17" t="s">
        <v>27</v>
      </c>
      <c r="J5" s="18" t="s">
        <v>26</v>
      </c>
      <c r="K5" s="15" t="s">
        <v>26</v>
      </c>
      <c r="L5" s="16" t="s">
        <v>26</v>
      </c>
      <c r="M5" s="17" t="s">
        <v>27</v>
      </c>
      <c r="N5" s="17" t="s">
        <v>27</v>
      </c>
      <c r="O5" s="17" t="s">
        <v>27</v>
      </c>
      <c r="P5" s="17" t="s">
        <v>27</v>
      </c>
      <c r="Q5" s="17" t="s">
        <v>27</v>
      </c>
      <c r="R5" s="17" t="s">
        <v>27</v>
      </c>
      <c r="S5" s="16" t="s">
        <v>26</v>
      </c>
      <c r="T5" s="15" t="s">
        <v>26</v>
      </c>
      <c r="U5" s="17" t="s">
        <v>27</v>
      </c>
      <c r="V5" s="16" t="s">
        <v>26</v>
      </c>
      <c r="W5" s="16" t="s">
        <v>26</v>
      </c>
      <c r="X5" s="17" t="s">
        <v>27</v>
      </c>
    </row>
    <row r="6" spans="1:24" customFormat="1" ht="22.5">
      <c r="A6" s="11"/>
      <c r="B6" s="15" t="s">
        <v>28</v>
      </c>
      <c r="C6" s="15" t="s">
        <v>29</v>
      </c>
      <c r="D6" s="15" t="s">
        <v>30</v>
      </c>
      <c r="E6" s="15" t="s">
        <v>31</v>
      </c>
      <c r="F6" s="15" t="s">
        <v>32</v>
      </c>
      <c r="G6" s="15" t="s">
        <v>33</v>
      </c>
      <c r="H6" s="15" t="s">
        <v>34</v>
      </c>
      <c r="I6" s="19" t="s">
        <v>35</v>
      </c>
      <c r="J6" s="18" t="s">
        <v>31</v>
      </c>
      <c r="K6" s="15" t="s">
        <v>36</v>
      </c>
      <c r="L6" s="15" t="s">
        <v>37</v>
      </c>
      <c r="M6" s="19" t="s">
        <v>38</v>
      </c>
      <c r="N6" s="19" t="s">
        <v>39</v>
      </c>
      <c r="O6" s="19" t="s">
        <v>40</v>
      </c>
      <c r="P6" s="19" t="s">
        <v>41</v>
      </c>
      <c r="Q6" s="20" t="s">
        <v>42</v>
      </c>
      <c r="R6" s="20" t="s">
        <v>43</v>
      </c>
      <c r="S6" s="15" t="s">
        <v>44</v>
      </c>
      <c r="T6" s="15" t="s">
        <v>45</v>
      </c>
      <c r="U6" s="19" t="s">
        <v>46</v>
      </c>
      <c r="V6" s="15" t="s">
        <v>47</v>
      </c>
      <c r="W6" s="15" t="s">
        <v>48</v>
      </c>
      <c r="X6" s="19" t="s">
        <v>49</v>
      </c>
    </row>
    <row r="7" spans="1:24" customFormat="1">
      <c r="A7" s="11" t="s">
        <v>50</v>
      </c>
      <c r="B7" s="21" t="s">
        <v>51</v>
      </c>
      <c r="C7" s="21" t="s">
        <v>52</v>
      </c>
      <c r="D7" s="21" t="s">
        <v>52</v>
      </c>
      <c r="E7" s="21" t="s">
        <v>52</v>
      </c>
      <c r="F7" s="21" t="s">
        <v>53</v>
      </c>
      <c r="G7" s="21" t="s">
        <v>54</v>
      </c>
      <c r="H7" s="21" t="s">
        <v>52</v>
      </c>
      <c r="I7" s="21" t="s">
        <v>52</v>
      </c>
      <c r="J7" s="22" t="s">
        <v>52</v>
      </c>
      <c r="K7" s="21" t="s">
        <v>52</v>
      </c>
      <c r="L7" s="21" t="s">
        <v>55</v>
      </c>
      <c r="M7" s="21" t="s">
        <v>52</v>
      </c>
      <c r="N7" s="21" t="s">
        <v>52</v>
      </c>
      <c r="O7" s="21" t="s">
        <v>52</v>
      </c>
      <c r="P7" s="21" t="s">
        <v>51</v>
      </c>
      <c r="Q7" s="21" t="s">
        <v>52</v>
      </c>
      <c r="R7" s="21" t="s">
        <v>52</v>
      </c>
      <c r="S7" s="21" t="s">
        <v>52</v>
      </c>
      <c r="T7" s="21" t="s">
        <v>52</v>
      </c>
      <c r="U7" s="23" t="s">
        <v>52</v>
      </c>
      <c r="V7" s="21" t="s">
        <v>51</v>
      </c>
      <c r="W7" s="21" t="s">
        <v>52</v>
      </c>
      <c r="X7" s="21" t="s">
        <v>52</v>
      </c>
    </row>
    <row r="8" spans="1:24" customFormat="1">
      <c r="A8" s="11" t="s">
        <v>56</v>
      </c>
      <c r="B8" s="21">
        <v>8</v>
      </c>
      <c r="C8" s="23">
        <v>2</v>
      </c>
      <c r="D8" s="23">
        <v>4</v>
      </c>
      <c r="E8" s="23">
        <v>8</v>
      </c>
      <c r="F8" s="23">
        <v>2</v>
      </c>
      <c r="G8" s="23">
        <v>3</v>
      </c>
      <c r="H8" s="23">
        <v>16</v>
      </c>
      <c r="I8" s="23">
        <v>25</v>
      </c>
      <c r="J8" s="22">
        <v>2</v>
      </c>
      <c r="K8" s="21">
        <v>17</v>
      </c>
      <c r="L8" s="23">
        <v>13</v>
      </c>
      <c r="M8" s="23">
        <v>2</v>
      </c>
      <c r="N8" s="23">
        <v>10</v>
      </c>
      <c r="O8" s="23">
        <v>10</v>
      </c>
      <c r="P8" s="23">
        <v>8</v>
      </c>
      <c r="Q8" s="23">
        <v>18</v>
      </c>
      <c r="R8" s="23">
        <v>50</v>
      </c>
      <c r="S8" s="23">
        <v>10</v>
      </c>
      <c r="T8" s="21">
        <v>12</v>
      </c>
      <c r="U8" s="23">
        <v>10</v>
      </c>
      <c r="V8" s="21">
        <v>8</v>
      </c>
      <c r="W8" s="21">
        <v>4</v>
      </c>
      <c r="X8" s="24">
        <v>10</v>
      </c>
    </row>
    <row r="9" spans="1:24" customFormat="1" ht="146.25">
      <c r="A9" s="11" t="s">
        <v>57</v>
      </c>
      <c r="B9" s="25" t="s">
        <v>58</v>
      </c>
      <c r="C9" s="25" t="s">
        <v>59</v>
      </c>
      <c r="D9" s="25" t="s">
        <v>60</v>
      </c>
      <c r="E9" s="25" t="s">
        <v>61</v>
      </c>
      <c r="F9" s="25" t="s">
        <v>62</v>
      </c>
      <c r="G9" s="25" t="s">
        <v>63</v>
      </c>
      <c r="H9" s="25" t="s">
        <v>64</v>
      </c>
      <c r="I9" s="25" t="s">
        <v>65</v>
      </c>
      <c r="J9" s="26" t="s">
        <v>66</v>
      </c>
      <c r="K9" s="25" t="s">
        <v>67</v>
      </c>
      <c r="L9" s="25" t="s">
        <v>68</v>
      </c>
      <c r="M9" s="27" t="s">
        <v>69</v>
      </c>
      <c r="N9" s="25"/>
      <c r="O9" s="25"/>
      <c r="P9" s="25" t="s">
        <v>70</v>
      </c>
      <c r="Q9" s="25" t="s">
        <v>71</v>
      </c>
      <c r="R9" s="25" t="s">
        <v>72</v>
      </c>
      <c r="S9" s="25"/>
      <c r="T9" s="25" t="s">
        <v>73</v>
      </c>
      <c r="U9" s="28" t="s">
        <v>74</v>
      </c>
      <c r="V9" s="25" t="s">
        <v>75</v>
      </c>
      <c r="W9" s="25" t="s">
        <v>76</v>
      </c>
      <c r="X9" s="25" t="s">
        <v>77</v>
      </c>
    </row>
    <row r="10" spans="1:24">
      <c r="A10" s="220" t="s">
        <v>189</v>
      </c>
      <c r="B10" s="220"/>
      <c r="C10" s="220"/>
      <c r="D10" s="220"/>
      <c r="E10" s="220"/>
      <c r="F10" s="220"/>
      <c r="G10" s="220"/>
      <c r="H10" s="220"/>
      <c r="I10" s="220"/>
      <c r="J10" s="69"/>
      <c r="K10" s="68"/>
      <c r="L10" s="68"/>
      <c r="M10" s="71"/>
      <c r="N10" s="68"/>
      <c r="O10" s="68"/>
      <c r="P10" s="68"/>
      <c r="Q10" s="68"/>
      <c r="R10" s="68"/>
      <c r="S10" s="68"/>
      <c r="T10" s="68"/>
      <c r="U10" s="68"/>
      <c r="V10" s="68"/>
      <c r="W10" s="68"/>
      <c r="X10" s="68"/>
    </row>
    <row r="11" spans="1:24">
      <c r="A11" s="70"/>
      <c r="B11" s="68"/>
      <c r="C11" s="68"/>
      <c r="D11" s="68"/>
      <c r="E11" s="68"/>
      <c r="F11" s="68"/>
      <c r="G11" s="68"/>
      <c r="H11" s="68"/>
      <c r="I11" s="68"/>
      <c r="J11" s="69"/>
      <c r="K11" s="68"/>
      <c r="L11" s="68"/>
      <c r="M11" s="71"/>
      <c r="N11" s="68"/>
      <c r="O11" s="68"/>
      <c r="P11" s="68"/>
      <c r="Q11" s="68"/>
      <c r="R11" s="68"/>
      <c r="S11" s="68"/>
      <c r="T11" s="68"/>
      <c r="U11" s="68"/>
      <c r="V11" s="68"/>
      <c r="W11" s="68"/>
      <c r="X11" s="68"/>
    </row>
    <row r="12" spans="1:24" s="29" customFormat="1">
      <c r="B12" s="30" t="s">
        <v>78</v>
      </c>
      <c r="C12" s="31" t="s">
        <v>79</v>
      </c>
      <c r="D12" s="32" t="s">
        <v>80</v>
      </c>
      <c r="E12" s="31"/>
      <c r="F12" s="31"/>
      <c r="G12" s="31" t="s">
        <v>81</v>
      </c>
      <c r="H12" s="31"/>
      <c r="I12" s="31"/>
      <c r="J12" s="32"/>
      <c r="K12" s="31"/>
      <c r="L12" s="31"/>
      <c r="M12" s="31"/>
      <c r="N12" s="31"/>
      <c r="O12" s="31"/>
      <c r="P12" s="31"/>
      <c r="Q12" s="31"/>
      <c r="R12" s="31"/>
      <c r="S12" s="31" t="s">
        <v>78</v>
      </c>
      <c r="T12" s="31"/>
      <c r="U12" s="31"/>
      <c r="V12" s="31"/>
      <c r="W12" s="33"/>
      <c r="X12" s="31"/>
    </row>
    <row r="13" spans="1:24" s="29" customFormat="1">
      <c r="B13" s="30"/>
      <c r="C13" s="31"/>
      <c r="D13" s="32"/>
      <c r="E13" s="31"/>
      <c r="F13" s="31"/>
      <c r="G13" s="31"/>
      <c r="H13" s="31"/>
      <c r="I13" s="31"/>
      <c r="J13" s="32"/>
      <c r="K13" s="31"/>
      <c r="L13" s="31"/>
      <c r="M13" s="31"/>
      <c r="N13" s="31"/>
      <c r="O13" s="31"/>
      <c r="P13" s="31"/>
      <c r="Q13" s="31"/>
      <c r="R13" s="31"/>
      <c r="S13" s="31"/>
      <c r="T13" s="31"/>
      <c r="U13" s="31"/>
      <c r="V13" s="31"/>
      <c r="W13" s="33"/>
      <c r="X13" s="31"/>
    </row>
    <row r="14" spans="1:24" s="34" customFormat="1">
      <c r="A14" s="34" t="s">
        <v>82</v>
      </c>
      <c r="B14" s="35" t="s">
        <v>83</v>
      </c>
      <c r="C14" s="36" t="s">
        <v>79</v>
      </c>
      <c r="D14" s="37" t="s">
        <v>80</v>
      </c>
      <c r="E14" s="35" t="s">
        <v>83</v>
      </c>
      <c r="F14" s="36" t="s">
        <v>84</v>
      </c>
      <c r="G14" s="36" t="s">
        <v>81</v>
      </c>
      <c r="H14" s="36" t="s">
        <v>85</v>
      </c>
      <c r="I14" s="36" t="s">
        <v>86</v>
      </c>
      <c r="J14" s="46" t="s">
        <v>145</v>
      </c>
      <c r="K14" s="37" t="s">
        <v>87</v>
      </c>
      <c r="L14" s="38">
        <v>6500</v>
      </c>
      <c r="M14" s="36"/>
      <c r="N14" s="36"/>
      <c r="O14" s="37">
        <v>201111</v>
      </c>
      <c r="P14" s="35" t="s">
        <v>83</v>
      </c>
      <c r="Q14" s="37" t="s">
        <v>88</v>
      </c>
      <c r="R14" s="36" t="s">
        <v>149</v>
      </c>
      <c r="S14" s="36" t="s">
        <v>78</v>
      </c>
      <c r="T14" s="37" t="s">
        <v>89</v>
      </c>
      <c r="U14" s="36"/>
      <c r="V14" s="36"/>
      <c r="W14" s="39"/>
      <c r="X14" s="36"/>
    </row>
    <row r="15" spans="1:24" s="34" customFormat="1" ht="13.5" customHeight="1">
      <c r="A15" s="34" t="s">
        <v>90</v>
      </c>
      <c r="B15" s="35" t="s">
        <v>83</v>
      </c>
      <c r="C15" s="36" t="s">
        <v>79</v>
      </c>
      <c r="D15" s="37" t="s">
        <v>80</v>
      </c>
      <c r="E15" s="35" t="s">
        <v>83</v>
      </c>
      <c r="F15" s="36" t="s">
        <v>84</v>
      </c>
      <c r="G15" s="36" t="s">
        <v>81</v>
      </c>
      <c r="H15" s="36" t="s">
        <v>85</v>
      </c>
      <c r="I15" s="36" t="s">
        <v>86</v>
      </c>
      <c r="J15" s="46" t="s">
        <v>145</v>
      </c>
      <c r="K15" s="37" t="s">
        <v>87</v>
      </c>
      <c r="L15" s="38">
        <v>500</v>
      </c>
      <c r="M15" s="36"/>
      <c r="N15" s="36"/>
      <c r="O15" s="37">
        <v>201121</v>
      </c>
      <c r="P15" s="35" t="s">
        <v>83</v>
      </c>
      <c r="Q15" s="37" t="s">
        <v>88</v>
      </c>
      <c r="R15" s="36" t="s">
        <v>150</v>
      </c>
      <c r="S15" s="36" t="s">
        <v>78</v>
      </c>
      <c r="T15" s="37" t="s">
        <v>89</v>
      </c>
      <c r="U15" s="36"/>
      <c r="V15" s="36"/>
      <c r="W15" s="39"/>
      <c r="X15" s="36"/>
    </row>
    <row r="16" spans="1:24" s="34" customFormat="1" ht="13.5" customHeight="1">
      <c r="A16" s="34" t="s">
        <v>90</v>
      </c>
      <c r="B16" s="35" t="s">
        <v>83</v>
      </c>
      <c r="C16" s="36" t="s">
        <v>79</v>
      </c>
      <c r="D16" s="37" t="s">
        <v>80</v>
      </c>
      <c r="E16" s="35" t="s">
        <v>83</v>
      </c>
      <c r="F16" s="36" t="s">
        <v>84</v>
      </c>
      <c r="G16" s="36" t="s">
        <v>81</v>
      </c>
      <c r="H16" s="36" t="s">
        <v>85</v>
      </c>
      <c r="I16" s="36" t="s">
        <v>86</v>
      </c>
      <c r="J16" s="46" t="s">
        <v>145</v>
      </c>
      <c r="K16" s="37" t="s">
        <v>87</v>
      </c>
      <c r="L16" s="38">
        <v>0</v>
      </c>
      <c r="M16" s="36"/>
      <c r="N16" s="36"/>
      <c r="O16" s="37">
        <v>201135</v>
      </c>
      <c r="P16" s="35" t="s">
        <v>83</v>
      </c>
      <c r="Q16" s="37" t="s">
        <v>88</v>
      </c>
      <c r="R16" s="36" t="s">
        <v>151</v>
      </c>
      <c r="S16" s="36" t="s">
        <v>78</v>
      </c>
      <c r="T16" s="37" t="s">
        <v>89</v>
      </c>
      <c r="U16" s="36"/>
      <c r="V16" s="36"/>
      <c r="W16" s="39"/>
      <c r="X16" s="36"/>
    </row>
    <row r="17" spans="1:26" s="34" customFormat="1">
      <c r="A17" s="34" t="s">
        <v>90</v>
      </c>
      <c r="B17" s="35" t="s">
        <v>83</v>
      </c>
      <c r="C17" s="36" t="s">
        <v>79</v>
      </c>
      <c r="D17" s="37" t="s">
        <v>80</v>
      </c>
      <c r="E17" s="35" t="s">
        <v>83</v>
      </c>
      <c r="F17" s="36" t="s">
        <v>84</v>
      </c>
      <c r="G17" s="36" t="s">
        <v>81</v>
      </c>
      <c r="H17" s="36" t="s">
        <v>85</v>
      </c>
      <c r="I17" s="36" t="s">
        <v>86</v>
      </c>
      <c r="J17" s="46" t="s">
        <v>145</v>
      </c>
      <c r="K17" s="37" t="s">
        <v>87</v>
      </c>
      <c r="L17" s="38">
        <v>2500</v>
      </c>
      <c r="M17" s="36"/>
      <c r="N17" s="36"/>
      <c r="O17" s="37">
        <v>201131</v>
      </c>
      <c r="P17" s="35" t="s">
        <v>83</v>
      </c>
      <c r="Q17" s="37" t="s">
        <v>88</v>
      </c>
      <c r="R17" s="36" t="s">
        <v>152</v>
      </c>
      <c r="S17" s="36" t="s">
        <v>78</v>
      </c>
      <c r="T17" s="37" t="s">
        <v>89</v>
      </c>
      <c r="U17" s="36"/>
      <c r="V17" s="36"/>
      <c r="W17" s="39"/>
      <c r="X17" s="36"/>
    </row>
    <row r="18" spans="1:26" s="34" customFormat="1" ht="16.5" customHeight="1">
      <c r="A18" s="34" t="s">
        <v>90</v>
      </c>
      <c r="B18" s="35" t="s">
        <v>83</v>
      </c>
      <c r="C18" s="36" t="s">
        <v>79</v>
      </c>
      <c r="D18" s="37" t="s">
        <v>80</v>
      </c>
      <c r="E18" s="35" t="s">
        <v>83</v>
      </c>
      <c r="F18" s="36" t="s">
        <v>84</v>
      </c>
      <c r="G18" s="36" t="s">
        <v>81</v>
      </c>
      <c r="H18" s="36" t="s">
        <v>85</v>
      </c>
      <c r="I18" s="36" t="s">
        <v>86</v>
      </c>
      <c r="J18" s="46" t="s">
        <v>145</v>
      </c>
      <c r="K18" s="37" t="s">
        <v>87</v>
      </c>
      <c r="L18" s="38">
        <v>500</v>
      </c>
      <c r="M18" s="36"/>
      <c r="N18" s="36"/>
      <c r="O18" s="37">
        <v>201141</v>
      </c>
      <c r="P18" s="35" t="s">
        <v>83</v>
      </c>
      <c r="Q18" s="37" t="s">
        <v>88</v>
      </c>
      <c r="R18" s="36" t="s">
        <v>153</v>
      </c>
      <c r="S18" s="36" t="s">
        <v>78</v>
      </c>
      <c r="T18" s="37" t="s">
        <v>89</v>
      </c>
      <c r="U18" s="36"/>
      <c r="V18" s="36"/>
      <c r="W18" s="39"/>
      <c r="X18" s="36"/>
    </row>
    <row r="19" spans="1:26" s="209" customFormat="1">
      <c r="A19" s="209" t="s">
        <v>82</v>
      </c>
      <c r="B19" s="210" t="s">
        <v>83</v>
      </c>
      <c r="C19" s="211" t="s">
        <v>79</v>
      </c>
      <c r="D19" s="212" t="s">
        <v>80</v>
      </c>
      <c r="E19" s="210" t="s">
        <v>83</v>
      </c>
      <c r="F19" s="211" t="s">
        <v>84</v>
      </c>
      <c r="G19" s="211" t="s">
        <v>81</v>
      </c>
      <c r="H19" s="211" t="s">
        <v>85</v>
      </c>
      <c r="I19" s="211" t="s">
        <v>86</v>
      </c>
      <c r="J19" s="213" t="s">
        <v>146</v>
      </c>
      <c r="K19" s="212" t="s">
        <v>323</v>
      </c>
      <c r="L19" s="214">
        <v>100000</v>
      </c>
      <c r="M19" s="211"/>
      <c r="N19" s="211"/>
      <c r="O19" s="212"/>
      <c r="P19" s="210" t="s">
        <v>83</v>
      </c>
      <c r="Q19" s="212" t="s">
        <v>88</v>
      </c>
      <c r="R19" s="211" t="s">
        <v>324</v>
      </c>
      <c r="S19" s="211" t="s">
        <v>78</v>
      </c>
      <c r="T19" s="212" t="s">
        <v>89</v>
      </c>
      <c r="U19" s="211"/>
      <c r="V19" s="211"/>
      <c r="W19" s="215"/>
      <c r="X19" s="211"/>
    </row>
    <row r="20" spans="1:26" s="4" customFormat="1">
      <c r="A20" s="4" t="s">
        <v>82</v>
      </c>
      <c r="B20" s="72" t="s">
        <v>83</v>
      </c>
      <c r="C20" s="73" t="s">
        <v>79</v>
      </c>
      <c r="D20" s="74" t="s">
        <v>80</v>
      </c>
      <c r="E20" s="72" t="s">
        <v>83</v>
      </c>
      <c r="F20" s="73" t="s">
        <v>84</v>
      </c>
      <c r="G20" s="73" t="s">
        <v>81</v>
      </c>
      <c r="H20" s="73" t="s">
        <v>85</v>
      </c>
      <c r="I20" s="73" t="s">
        <v>86</v>
      </c>
      <c r="J20" s="75" t="s">
        <v>104</v>
      </c>
      <c r="K20" s="74" t="s">
        <v>92</v>
      </c>
      <c r="L20" s="76">
        <v>90000</v>
      </c>
      <c r="M20" s="73"/>
      <c r="N20" s="73"/>
      <c r="O20" s="74"/>
      <c r="P20" s="72" t="s">
        <v>83</v>
      </c>
      <c r="Q20" s="74" t="s">
        <v>88</v>
      </c>
      <c r="R20" s="73" t="s">
        <v>155</v>
      </c>
      <c r="S20" s="73" t="s">
        <v>78</v>
      </c>
      <c r="T20" s="74" t="s">
        <v>89</v>
      </c>
      <c r="U20" s="73">
        <v>1470900601</v>
      </c>
      <c r="V20" s="224" t="s">
        <v>93</v>
      </c>
      <c r="W20" s="77" t="s">
        <v>94</v>
      </c>
      <c r="X20" s="73"/>
      <c r="Z20" s="78"/>
    </row>
    <row r="21" spans="1:26" s="4" customFormat="1">
      <c r="A21" s="4" t="s">
        <v>82</v>
      </c>
      <c r="B21" s="72" t="s">
        <v>83</v>
      </c>
      <c r="C21" s="73" t="s">
        <v>79</v>
      </c>
      <c r="D21" s="74" t="s">
        <v>80</v>
      </c>
      <c r="E21" s="72" t="s">
        <v>83</v>
      </c>
      <c r="F21" s="73" t="s">
        <v>84</v>
      </c>
      <c r="G21" s="73" t="s">
        <v>81</v>
      </c>
      <c r="H21" s="73" t="s">
        <v>85</v>
      </c>
      <c r="I21" s="73" t="s">
        <v>86</v>
      </c>
      <c r="J21" s="75" t="s">
        <v>104</v>
      </c>
      <c r="K21" s="74" t="s">
        <v>95</v>
      </c>
      <c r="L21" s="76">
        <v>0</v>
      </c>
      <c r="M21" s="73"/>
      <c r="N21" s="73"/>
      <c r="O21" s="74"/>
      <c r="P21" s="72" t="s">
        <v>83</v>
      </c>
      <c r="Q21" s="74" t="s">
        <v>88</v>
      </c>
      <c r="R21" s="73" t="s">
        <v>156</v>
      </c>
      <c r="S21" s="73" t="s">
        <v>78</v>
      </c>
      <c r="T21" s="74" t="s">
        <v>95</v>
      </c>
      <c r="U21" s="73">
        <v>1470900601</v>
      </c>
      <c r="V21" s="224" t="s">
        <v>93</v>
      </c>
      <c r="W21" s="77" t="s">
        <v>94</v>
      </c>
      <c r="X21" s="73"/>
      <c r="Z21" s="78"/>
    </row>
    <row r="22" spans="1:26" s="4" customFormat="1">
      <c r="A22" s="4" t="s">
        <v>82</v>
      </c>
      <c r="B22" s="72" t="s">
        <v>83</v>
      </c>
      <c r="C22" s="73" t="s">
        <v>79</v>
      </c>
      <c r="D22" s="74" t="s">
        <v>80</v>
      </c>
      <c r="E22" s="72" t="s">
        <v>83</v>
      </c>
      <c r="F22" s="73" t="s">
        <v>84</v>
      </c>
      <c r="G22" s="73" t="s">
        <v>81</v>
      </c>
      <c r="H22" s="73" t="s">
        <v>85</v>
      </c>
      <c r="I22" s="73" t="s">
        <v>86</v>
      </c>
      <c r="J22" s="75" t="s">
        <v>104</v>
      </c>
      <c r="K22" s="74" t="s">
        <v>92</v>
      </c>
      <c r="L22" s="76">
        <v>0</v>
      </c>
      <c r="M22" s="73"/>
      <c r="N22" s="73"/>
      <c r="O22" s="74"/>
      <c r="P22" s="72" t="s">
        <v>83</v>
      </c>
      <c r="Q22" s="74" t="s">
        <v>88</v>
      </c>
      <c r="R22" s="73" t="s">
        <v>157</v>
      </c>
      <c r="S22" s="73" t="s">
        <v>78</v>
      </c>
      <c r="T22" s="74" t="s">
        <v>89</v>
      </c>
      <c r="U22" s="73">
        <v>1470900601</v>
      </c>
      <c r="V22" s="224" t="s">
        <v>93</v>
      </c>
      <c r="W22" s="77" t="s">
        <v>94</v>
      </c>
      <c r="X22" s="73"/>
      <c r="Z22" s="78"/>
    </row>
    <row r="23" spans="1:26" s="4" customFormat="1">
      <c r="A23" s="4" t="s">
        <v>82</v>
      </c>
      <c r="B23" s="72" t="s">
        <v>83</v>
      </c>
      <c r="C23" s="73" t="s">
        <v>79</v>
      </c>
      <c r="D23" s="74" t="s">
        <v>80</v>
      </c>
      <c r="E23" s="72" t="s">
        <v>83</v>
      </c>
      <c r="F23" s="73" t="s">
        <v>84</v>
      </c>
      <c r="G23" s="73" t="s">
        <v>81</v>
      </c>
      <c r="H23" s="73" t="s">
        <v>85</v>
      </c>
      <c r="I23" s="73" t="s">
        <v>86</v>
      </c>
      <c r="J23" s="75" t="s">
        <v>104</v>
      </c>
      <c r="K23" s="74" t="s">
        <v>95</v>
      </c>
      <c r="L23" s="76">
        <v>0</v>
      </c>
      <c r="M23" s="73"/>
      <c r="N23" s="73"/>
      <c r="O23" s="74"/>
      <c r="P23" s="72" t="s">
        <v>83</v>
      </c>
      <c r="Q23" s="74" t="s">
        <v>88</v>
      </c>
      <c r="R23" s="73" t="s">
        <v>158</v>
      </c>
      <c r="S23" s="73" t="s">
        <v>78</v>
      </c>
      <c r="T23" s="74" t="s">
        <v>95</v>
      </c>
      <c r="U23" s="73">
        <v>1470900601</v>
      </c>
      <c r="V23" s="224" t="s">
        <v>93</v>
      </c>
      <c r="W23" s="77" t="s">
        <v>94</v>
      </c>
      <c r="X23" s="73"/>
      <c r="Z23" s="78"/>
    </row>
    <row r="24" spans="1:26" s="29" customFormat="1">
      <c r="A24" s="29" t="s">
        <v>90</v>
      </c>
      <c r="B24" s="40" t="s">
        <v>83</v>
      </c>
      <c r="C24" s="41" t="s">
        <v>79</v>
      </c>
      <c r="D24" s="42" t="s">
        <v>80</v>
      </c>
      <c r="E24" s="40" t="s">
        <v>83</v>
      </c>
      <c r="F24" s="41" t="s">
        <v>84</v>
      </c>
      <c r="G24" s="41" t="s">
        <v>81</v>
      </c>
      <c r="H24" s="41" t="s">
        <v>96</v>
      </c>
      <c r="I24" s="41" t="s">
        <v>86</v>
      </c>
      <c r="J24" s="65" t="s">
        <v>146</v>
      </c>
      <c r="K24" s="45" t="s">
        <v>97</v>
      </c>
      <c r="L24" s="43">
        <v>6500</v>
      </c>
      <c r="M24" s="41"/>
      <c r="N24" s="41" t="s">
        <v>98</v>
      </c>
      <c r="O24" s="42"/>
      <c r="P24" s="40" t="s">
        <v>83</v>
      </c>
      <c r="Q24" s="42" t="s">
        <v>88</v>
      </c>
      <c r="R24" s="41" t="s">
        <v>159</v>
      </c>
      <c r="S24" s="41" t="s">
        <v>78</v>
      </c>
      <c r="T24" s="42" t="s">
        <v>99</v>
      </c>
      <c r="U24" s="41"/>
      <c r="V24" s="41"/>
      <c r="W24" s="44"/>
      <c r="X24" s="41"/>
      <c r="Z24" s="34"/>
    </row>
    <row r="25" spans="1:26" s="29" customFormat="1">
      <c r="A25" s="29" t="s">
        <v>90</v>
      </c>
      <c r="B25" s="40" t="s">
        <v>83</v>
      </c>
      <c r="C25" s="41" t="s">
        <v>79</v>
      </c>
      <c r="D25" s="42" t="s">
        <v>80</v>
      </c>
      <c r="E25" s="40" t="s">
        <v>83</v>
      </c>
      <c r="F25" s="41" t="s">
        <v>84</v>
      </c>
      <c r="G25" s="41" t="s">
        <v>81</v>
      </c>
      <c r="H25" s="41" t="s">
        <v>96</v>
      </c>
      <c r="I25" s="41" t="s">
        <v>86</v>
      </c>
      <c r="J25" s="65" t="s">
        <v>146</v>
      </c>
      <c r="K25" s="45" t="s">
        <v>100</v>
      </c>
      <c r="L25" s="43">
        <v>500</v>
      </c>
      <c r="M25" s="41"/>
      <c r="N25" s="41" t="s">
        <v>98</v>
      </c>
      <c r="O25" s="42"/>
      <c r="P25" s="40" t="s">
        <v>83</v>
      </c>
      <c r="Q25" s="42" t="s">
        <v>88</v>
      </c>
      <c r="R25" s="41" t="s">
        <v>160</v>
      </c>
      <c r="S25" s="41" t="s">
        <v>78</v>
      </c>
      <c r="T25" s="42" t="s">
        <v>99</v>
      </c>
      <c r="U25" s="41"/>
      <c r="V25" s="41"/>
      <c r="W25" s="44"/>
      <c r="X25" s="41"/>
      <c r="Z25" s="34"/>
    </row>
    <row r="26" spans="1:26" s="4" customFormat="1">
      <c r="A26" s="4" t="s">
        <v>82</v>
      </c>
      <c r="B26" s="72" t="s">
        <v>83</v>
      </c>
      <c r="C26" s="73" t="s">
        <v>79</v>
      </c>
      <c r="D26" s="74" t="s">
        <v>80</v>
      </c>
      <c r="E26" s="72" t="s">
        <v>83</v>
      </c>
      <c r="F26" s="73" t="s">
        <v>84</v>
      </c>
      <c r="G26" s="73" t="s">
        <v>81</v>
      </c>
      <c r="H26" s="73" t="s">
        <v>96</v>
      </c>
      <c r="I26" s="73" t="s">
        <v>86</v>
      </c>
      <c r="J26" s="75" t="s">
        <v>104</v>
      </c>
      <c r="K26" s="74" t="s">
        <v>101</v>
      </c>
      <c r="L26" s="76">
        <v>7000</v>
      </c>
      <c r="M26" s="73"/>
      <c r="N26" s="73"/>
      <c r="O26" s="74"/>
      <c r="P26" s="72" t="s">
        <v>83</v>
      </c>
      <c r="Q26" s="74" t="s">
        <v>88</v>
      </c>
      <c r="R26" s="73" t="s">
        <v>161</v>
      </c>
      <c r="S26" s="73" t="s">
        <v>78</v>
      </c>
      <c r="T26" s="74" t="s">
        <v>99</v>
      </c>
      <c r="U26" s="73">
        <v>1470900601</v>
      </c>
      <c r="V26" s="224" t="s">
        <v>102</v>
      </c>
      <c r="W26" s="77" t="s">
        <v>94</v>
      </c>
      <c r="X26" s="73"/>
      <c r="Z26" s="78"/>
    </row>
    <row r="27" spans="1:26" s="34" customFormat="1">
      <c r="A27" s="34" t="s">
        <v>82</v>
      </c>
      <c r="B27" s="35" t="s">
        <v>83</v>
      </c>
      <c r="C27" s="36" t="s">
        <v>79</v>
      </c>
      <c r="D27" s="37" t="s">
        <v>80</v>
      </c>
      <c r="E27" s="35" t="s">
        <v>83</v>
      </c>
      <c r="F27" s="36" t="s">
        <v>84</v>
      </c>
      <c r="G27" s="36" t="s">
        <v>81</v>
      </c>
      <c r="H27" s="36" t="s">
        <v>103</v>
      </c>
      <c r="I27" s="36" t="s">
        <v>86</v>
      </c>
      <c r="J27" s="46" t="s">
        <v>148</v>
      </c>
      <c r="K27" s="37" t="s">
        <v>92</v>
      </c>
      <c r="L27" s="38">
        <v>10000</v>
      </c>
      <c r="M27" s="36"/>
      <c r="N27" s="36"/>
      <c r="O27" s="37"/>
      <c r="P27" s="35" t="s">
        <v>83</v>
      </c>
      <c r="Q27" s="37" t="s">
        <v>88</v>
      </c>
      <c r="R27" s="36" t="s">
        <v>162</v>
      </c>
      <c r="S27" s="36" t="s">
        <v>78</v>
      </c>
      <c r="T27" s="37" t="s">
        <v>89</v>
      </c>
      <c r="U27" s="36">
        <v>1401020102</v>
      </c>
      <c r="V27" s="35" t="s">
        <v>83</v>
      </c>
      <c r="W27" s="39"/>
      <c r="X27" s="36"/>
    </row>
    <row r="28" spans="1:26" s="34" customFormat="1">
      <c r="A28" s="34" t="s">
        <v>82</v>
      </c>
      <c r="B28" s="35" t="s">
        <v>83</v>
      </c>
      <c r="C28" s="36" t="s">
        <v>79</v>
      </c>
      <c r="D28" s="37" t="s">
        <v>80</v>
      </c>
      <c r="E28" s="35" t="s">
        <v>83</v>
      </c>
      <c r="F28" s="36" t="s">
        <v>84</v>
      </c>
      <c r="G28" s="36" t="s">
        <v>81</v>
      </c>
      <c r="H28" s="36" t="s">
        <v>103</v>
      </c>
      <c r="I28" s="36" t="s">
        <v>86</v>
      </c>
      <c r="J28" s="46" t="s">
        <v>104</v>
      </c>
      <c r="K28" s="37" t="s">
        <v>92</v>
      </c>
      <c r="L28" s="38">
        <v>10000</v>
      </c>
      <c r="M28" s="36"/>
      <c r="N28" s="36"/>
      <c r="O28" s="37"/>
      <c r="P28" s="35" t="s">
        <v>83</v>
      </c>
      <c r="Q28" s="37" t="s">
        <v>88</v>
      </c>
      <c r="R28" s="36" t="s">
        <v>162</v>
      </c>
      <c r="S28" s="36" t="s">
        <v>78</v>
      </c>
      <c r="T28" s="37" t="s">
        <v>89</v>
      </c>
      <c r="U28" s="36">
        <v>1401020102</v>
      </c>
      <c r="V28" s="35" t="s">
        <v>83</v>
      </c>
      <c r="W28" s="39" t="s">
        <v>94</v>
      </c>
      <c r="X28" s="36"/>
    </row>
    <row r="29" spans="1:26" s="141" customFormat="1">
      <c r="A29" s="141" t="s">
        <v>82</v>
      </c>
      <c r="B29" s="142" t="s">
        <v>83</v>
      </c>
      <c r="C29" s="143" t="s">
        <v>79</v>
      </c>
      <c r="D29" s="144" t="s">
        <v>80</v>
      </c>
      <c r="E29" s="142" t="s">
        <v>83</v>
      </c>
      <c r="F29" s="143" t="s">
        <v>84</v>
      </c>
      <c r="G29" s="143" t="s">
        <v>81</v>
      </c>
      <c r="H29" s="143" t="s">
        <v>85</v>
      </c>
      <c r="I29" s="143" t="s">
        <v>86</v>
      </c>
      <c r="J29" s="145" t="s">
        <v>147</v>
      </c>
      <c r="K29" s="144" t="s">
        <v>105</v>
      </c>
      <c r="L29" s="146">
        <v>9500</v>
      </c>
      <c r="M29" s="143"/>
      <c r="N29" s="143"/>
      <c r="O29" s="144"/>
      <c r="P29" s="142" t="s">
        <v>83</v>
      </c>
      <c r="Q29" s="144" t="s">
        <v>88</v>
      </c>
      <c r="R29" s="143" t="s">
        <v>163</v>
      </c>
      <c r="S29" s="143" t="s">
        <v>78</v>
      </c>
      <c r="T29" s="144" t="s">
        <v>105</v>
      </c>
      <c r="U29" s="147" t="s">
        <v>106</v>
      </c>
      <c r="V29" s="142" t="s">
        <v>102</v>
      </c>
      <c r="W29" s="148"/>
      <c r="X29" s="143"/>
    </row>
    <row r="30" spans="1:26" s="141" customFormat="1">
      <c r="A30" s="141" t="s">
        <v>82</v>
      </c>
      <c r="B30" s="142" t="s">
        <v>83</v>
      </c>
      <c r="C30" s="143" t="s">
        <v>79</v>
      </c>
      <c r="D30" s="144" t="s">
        <v>80</v>
      </c>
      <c r="E30" s="142" t="s">
        <v>83</v>
      </c>
      <c r="F30" s="143" t="s">
        <v>84</v>
      </c>
      <c r="G30" s="143" t="s">
        <v>81</v>
      </c>
      <c r="H30" s="143" t="s">
        <v>85</v>
      </c>
      <c r="I30" s="143" t="s">
        <v>86</v>
      </c>
      <c r="J30" s="145" t="s">
        <v>147</v>
      </c>
      <c r="K30" s="144" t="s">
        <v>105</v>
      </c>
      <c r="L30" s="146">
        <v>1520</v>
      </c>
      <c r="M30" s="143"/>
      <c r="N30" s="143"/>
      <c r="O30" s="144"/>
      <c r="P30" s="142" t="s">
        <v>83</v>
      </c>
      <c r="Q30" s="144" t="s">
        <v>88</v>
      </c>
      <c r="R30" s="143" t="s">
        <v>164</v>
      </c>
      <c r="S30" s="143" t="s">
        <v>78</v>
      </c>
      <c r="T30" s="144" t="s">
        <v>105</v>
      </c>
      <c r="U30" s="147" t="s">
        <v>107</v>
      </c>
      <c r="V30" s="142" t="s">
        <v>102</v>
      </c>
      <c r="W30" s="148"/>
      <c r="X30" s="143"/>
    </row>
    <row r="31" spans="1:26" s="141" customFormat="1">
      <c r="A31" s="141" t="s">
        <v>82</v>
      </c>
      <c r="B31" s="142" t="s">
        <v>83</v>
      </c>
      <c r="C31" s="143" t="s">
        <v>79</v>
      </c>
      <c r="D31" s="144" t="s">
        <v>80</v>
      </c>
      <c r="E31" s="142" t="s">
        <v>83</v>
      </c>
      <c r="F31" s="143" t="s">
        <v>84</v>
      </c>
      <c r="G31" s="143" t="s">
        <v>81</v>
      </c>
      <c r="H31" s="143" t="s">
        <v>85</v>
      </c>
      <c r="I31" s="143" t="s">
        <v>86</v>
      </c>
      <c r="J31" s="145" t="s">
        <v>145</v>
      </c>
      <c r="K31" s="147" t="s">
        <v>108</v>
      </c>
      <c r="L31" s="146">
        <v>1520</v>
      </c>
      <c r="M31" s="143"/>
      <c r="N31" s="143"/>
      <c r="O31" s="144"/>
      <c r="P31" s="142" t="s">
        <v>83</v>
      </c>
      <c r="Q31" s="144" t="s">
        <v>88</v>
      </c>
      <c r="R31" s="143" t="s">
        <v>165</v>
      </c>
      <c r="S31" s="143" t="s">
        <v>78</v>
      </c>
      <c r="T31" s="144" t="s">
        <v>109</v>
      </c>
      <c r="U31" s="147"/>
      <c r="V31" s="142"/>
      <c r="W31" s="148"/>
      <c r="X31" s="143"/>
    </row>
    <row r="32" spans="1:26" s="141" customFormat="1">
      <c r="A32" s="141" t="s">
        <v>82</v>
      </c>
      <c r="B32" s="142" t="s">
        <v>83</v>
      </c>
      <c r="C32" s="143" t="s">
        <v>79</v>
      </c>
      <c r="D32" s="144" t="s">
        <v>80</v>
      </c>
      <c r="E32" s="142" t="s">
        <v>83</v>
      </c>
      <c r="F32" s="143" t="s">
        <v>84</v>
      </c>
      <c r="G32" s="143" t="s">
        <v>81</v>
      </c>
      <c r="H32" s="143" t="s">
        <v>85</v>
      </c>
      <c r="I32" s="143" t="s">
        <v>86</v>
      </c>
      <c r="J32" s="145" t="s">
        <v>145</v>
      </c>
      <c r="K32" s="147" t="s">
        <v>110</v>
      </c>
      <c r="L32" s="146">
        <v>9500</v>
      </c>
      <c r="M32" s="143"/>
      <c r="N32" s="143"/>
      <c r="O32" s="144"/>
      <c r="P32" s="142" t="s">
        <v>83</v>
      </c>
      <c r="Q32" s="144" t="s">
        <v>88</v>
      </c>
      <c r="R32" s="143" t="s">
        <v>166</v>
      </c>
      <c r="S32" s="143" t="s">
        <v>78</v>
      </c>
      <c r="T32" s="144" t="s">
        <v>109</v>
      </c>
      <c r="U32" s="143"/>
      <c r="V32" s="143"/>
      <c r="W32" s="148"/>
      <c r="X32" s="143"/>
    </row>
    <row r="33" spans="1:27" s="34" customFormat="1">
      <c r="A33" s="34" t="s">
        <v>82</v>
      </c>
      <c r="B33" s="35" t="s">
        <v>83</v>
      </c>
      <c r="C33" s="36" t="s">
        <v>79</v>
      </c>
      <c r="D33" s="37" t="s">
        <v>111</v>
      </c>
      <c r="E33" s="35" t="s">
        <v>83</v>
      </c>
      <c r="F33" s="36" t="s">
        <v>84</v>
      </c>
      <c r="G33" s="36" t="s">
        <v>81</v>
      </c>
      <c r="H33" s="36" t="s">
        <v>85</v>
      </c>
      <c r="I33" s="36" t="s">
        <v>86</v>
      </c>
      <c r="J33" s="46" t="s">
        <v>146</v>
      </c>
      <c r="K33" s="37" t="s">
        <v>112</v>
      </c>
      <c r="L33" s="47">
        <v>22040</v>
      </c>
      <c r="M33" s="36"/>
      <c r="N33" s="36"/>
      <c r="O33" s="37"/>
      <c r="P33" s="35" t="s">
        <v>83</v>
      </c>
      <c r="Q33" s="37" t="s">
        <v>88</v>
      </c>
      <c r="R33" s="36" t="s">
        <v>167</v>
      </c>
      <c r="S33" s="36" t="s">
        <v>113</v>
      </c>
      <c r="T33" s="37" t="s">
        <v>109</v>
      </c>
      <c r="U33" s="36"/>
      <c r="V33" s="36"/>
      <c r="W33" s="39"/>
      <c r="X33" s="36"/>
    </row>
    <row r="34" spans="1:27" s="34" customFormat="1">
      <c r="A34" s="34" t="s">
        <v>82</v>
      </c>
      <c r="B34" s="35" t="s">
        <v>83</v>
      </c>
      <c r="C34" s="36" t="s">
        <v>79</v>
      </c>
      <c r="D34" s="37" t="s">
        <v>111</v>
      </c>
      <c r="E34" s="35" t="s">
        <v>83</v>
      </c>
      <c r="F34" s="36" t="s">
        <v>84</v>
      </c>
      <c r="G34" s="36" t="s">
        <v>81</v>
      </c>
      <c r="H34" s="36" t="s">
        <v>85</v>
      </c>
      <c r="I34" s="36" t="s">
        <v>86</v>
      </c>
      <c r="J34" s="46" t="s">
        <v>147</v>
      </c>
      <c r="K34" s="37" t="s">
        <v>92</v>
      </c>
      <c r="L34" s="47">
        <v>22040</v>
      </c>
      <c r="M34" s="36"/>
      <c r="N34" s="36"/>
      <c r="O34" s="37"/>
      <c r="P34" s="35" t="s">
        <v>83</v>
      </c>
      <c r="Q34" s="37" t="s">
        <v>88</v>
      </c>
      <c r="R34" s="36" t="s">
        <v>168</v>
      </c>
      <c r="S34" s="36" t="s">
        <v>113</v>
      </c>
      <c r="T34" s="37" t="s">
        <v>89</v>
      </c>
      <c r="U34" s="36"/>
      <c r="V34" s="35" t="s">
        <v>83</v>
      </c>
      <c r="W34" s="39"/>
      <c r="X34" s="36"/>
    </row>
    <row r="35" spans="1:27" s="34" customFormat="1">
      <c r="B35" s="48"/>
      <c r="D35" s="49"/>
      <c r="E35" s="48"/>
      <c r="J35" s="50"/>
      <c r="K35" s="49"/>
      <c r="L35" s="51"/>
      <c r="O35" s="49"/>
      <c r="P35" s="48"/>
      <c r="Q35" s="49"/>
      <c r="T35" s="49"/>
      <c r="V35" s="48"/>
      <c r="W35" s="52"/>
    </row>
    <row r="36" spans="1:27" s="29" customFormat="1">
      <c r="B36" s="54"/>
      <c r="D36" s="53"/>
      <c r="E36" s="54"/>
      <c r="J36" s="53"/>
      <c r="K36" s="53"/>
      <c r="O36" s="53"/>
      <c r="P36" s="54"/>
      <c r="Q36" s="53"/>
      <c r="T36" s="53"/>
      <c r="U36" s="58"/>
      <c r="V36" s="54"/>
      <c r="W36" s="57"/>
      <c r="Y36" s="1"/>
      <c r="Z36" s="1"/>
      <c r="AA36" s="1"/>
    </row>
    <row r="37" spans="1:27" s="29" customFormat="1">
      <c r="B37" s="59" t="s">
        <v>115</v>
      </c>
      <c r="D37" s="53"/>
      <c r="E37" s="54"/>
      <c r="J37" s="55"/>
      <c r="K37" s="53"/>
      <c r="L37" s="56"/>
      <c r="O37" s="53"/>
      <c r="P37" s="54"/>
      <c r="Q37" s="53"/>
      <c r="T37" s="53"/>
      <c r="V37" s="54"/>
      <c r="W37" s="57"/>
    </row>
    <row r="38" spans="1:27" s="29" customFormat="1">
      <c r="B38" s="59"/>
      <c r="D38" s="53"/>
      <c r="E38" s="54"/>
      <c r="J38" s="55"/>
      <c r="K38" s="53"/>
      <c r="L38" s="56"/>
      <c r="O38" s="53"/>
      <c r="P38" s="54"/>
      <c r="Q38" s="53"/>
      <c r="T38" s="53"/>
      <c r="V38" s="54"/>
      <c r="W38" s="57"/>
    </row>
    <row r="39" spans="1:27" s="29" customFormat="1">
      <c r="A39" s="29" t="s">
        <v>116</v>
      </c>
      <c r="B39" s="40" t="s">
        <v>83</v>
      </c>
      <c r="C39" s="41" t="s">
        <v>79</v>
      </c>
      <c r="D39" s="42" t="s">
        <v>80</v>
      </c>
      <c r="E39" s="40" t="s">
        <v>83</v>
      </c>
      <c r="F39" s="41" t="s">
        <v>84</v>
      </c>
      <c r="G39" s="41" t="s">
        <v>81</v>
      </c>
      <c r="H39" s="41" t="s">
        <v>85</v>
      </c>
      <c r="I39" s="41" t="s">
        <v>86</v>
      </c>
      <c r="J39" s="42">
        <v>50</v>
      </c>
      <c r="K39" s="42">
        <v>4810900202</v>
      </c>
      <c r="L39" s="43">
        <v>100000</v>
      </c>
      <c r="M39" s="41"/>
      <c r="N39" s="41"/>
      <c r="O39" s="42"/>
      <c r="P39" s="40" t="s">
        <v>83</v>
      </c>
      <c r="Q39" s="42" t="s">
        <v>88</v>
      </c>
      <c r="R39" s="41" t="s">
        <v>117</v>
      </c>
      <c r="S39" s="41" t="s">
        <v>78</v>
      </c>
      <c r="T39" s="42" t="s">
        <v>118</v>
      </c>
      <c r="U39" s="41"/>
      <c r="V39" s="41"/>
      <c r="W39" s="41"/>
      <c r="X39" s="41"/>
    </row>
    <row r="40" spans="1:27" s="29" customFormat="1">
      <c r="A40" s="29" t="s">
        <v>119</v>
      </c>
      <c r="B40" s="40" t="s">
        <v>83</v>
      </c>
      <c r="C40" s="41" t="s">
        <v>79</v>
      </c>
      <c r="D40" s="42" t="s">
        <v>80</v>
      </c>
      <c r="E40" s="40" t="s">
        <v>83</v>
      </c>
      <c r="F40" s="41" t="s">
        <v>84</v>
      </c>
      <c r="G40" s="41" t="s">
        <v>81</v>
      </c>
      <c r="H40" s="41" t="s">
        <v>85</v>
      </c>
      <c r="I40" s="41" t="s">
        <v>86</v>
      </c>
      <c r="J40" s="42">
        <v>40</v>
      </c>
      <c r="K40" s="42">
        <v>5810900202</v>
      </c>
      <c r="L40" s="43">
        <v>100000</v>
      </c>
      <c r="M40" s="41"/>
      <c r="N40" s="41"/>
      <c r="O40" s="42"/>
      <c r="P40" s="40" t="s">
        <v>83</v>
      </c>
      <c r="Q40" s="42" t="s">
        <v>88</v>
      </c>
      <c r="R40" s="41" t="s">
        <v>117</v>
      </c>
      <c r="S40" s="41" t="s">
        <v>78</v>
      </c>
      <c r="T40" s="42" t="s">
        <v>118</v>
      </c>
      <c r="U40" s="41"/>
      <c r="V40" s="41"/>
      <c r="W40" s="41"/>
      <c r="X40" s="41"/>
    </row>
    <row r="41" spans="1:27" s="29" customFormat="1">
      <c r="B41" s="54"/>
      <c r="D41" s="53"/>
      <c r="E41" s="54"/>
      <c r="J41" s="53"/>
      <c r="K41" s="53"/>
      <c r="L41" s="60"/>
      <c r="O41" s="53"/>
      <c r="P41" s="54"/>
      <c r="Q41" s="53"/>
      <c r="T41" s="53"/>
    </row>
    <row r="42" spans="1:27" s="29" customFormat="1">
      <c r="B42" s="30" t="s">
        <v>120</v>
      </c>
      <c r="C42" s="1"/>
      <c r="D42" s="1"/>
      <c r="E42" s="1"/>
      <c r="F42" s="1"/>
      <c r="G42" s="1"/>
      <c r="H42" s="1"/>
      <c r="I42" s="1"/>
      <c r="J42" s="3"/>
      <c r="O42" s="53"/>
      <c r="Y42" s="1"/>
    </row>
    <row r="43" spans="1:27" s="29" customFormat="1">
      <c r="B43" s="30"/>
      <c r="C43" s="1"/>
      <c r="D43" s="1"/>
      <c r="E43" s="1"/>
      <c r="F43" s="1"/>
      <c r="G43" s="1"/>
      <c r="H43" s="1"/>
      <c r="I43" s="1"/>
      <c r="J43" s="3"/>
      <c r="O43" s="53"/>
      <c r="Y43" s="1"/>
    </row>
    <row r="44" spans="1:27" s="34" customFormat="1">
      <c r="A44" s="34" t="s">
        <v>82</v>
      </c>
      <c r="B44" s="35" t="s">
        <v>83</v>
      </c>
      <c r="C44" s="36" t="s">
        <v>79</v>
      </c>
      <c r="D44" s="37" t="s">
        <v>80</v>
      </c>
      <c r="E44" s="35" t="s">
        <v>83</v>
      </c>
      <c r="F44" s="36" t="s">
        <v>84</v>
      </c>
      <c r="G44" s="36" t="s">
        <v>81</v>
      </c>
      <c r="H44" s="61" t="s">
        <v>121</v>
      </c>
      <c r="I44" s="36" t="s">
        <v>86</v>
      </c>
      <c r="J44" s="46" t="s">
        <v>145</v>
      </c>
      <c r="K44" s="37" t="s">
        <v>87</v>
      </c>
      <c r="L44" s="47">
        <f>100000*3.25%</f>
        <v>3250</v>
      </c>
      <c r="M44" s="36"/>
      <c r="N44" s="36"/>
      <c r="O44" s="37">
        <v>201215</v>
      </c>
      <c r="P44" s="35" t="s">
        <v>83</v>
      </c>
      <c r="Q44" s="37" t="s">
        <v>88</v>
      </c>
      <c r="R44" s="36" t="s">
        <v>191</v>
      </c>
      <c r="S44" s="36" t="s">
        <v>78</v>
      </c>
      <c r="T44" s="37" t="s">
        <v>89</v>
      </c>
      <c r="U44" s="36"/>
      <c r="V44" s="36"/>
      <c r="W44" s="36"/>
      <c r="X44" s="36"/>
      <c r="Y44" s="62"/>
      <c r="Z44" s="62"/>
      <c r="AA44" s="62"/>
    </row>
    <row r="45" spans="1:27" s="34" customFormat="1">
      <c r="A45" s="34" t="s">
        <v>82</v>
      </c>
      <c r="B45" s="35" t="s">
        <v>83</v>
      </c>
      <c r="C45" s="36" t="s">
        <v>79</v>
      </c>
      <c r="D45" s="37" t="s">
        <v>80</v>
      </c>
      <c r="E45" s="35" t="s">
        <v>83</v>
      </c>
      <c r="F45" s="36" t="s">
        <v>84</v>
      </c>
      <c r="G45" s="36" t="s">
        <v>81</v>
      </c>
      <c r="H45" s="61" t="s">
        <v>121</v>
      </c>
      <c r="I45" s="36" t="s">
        <v>86</v>
      </c>
      <c r="J45" s="46" t="s">
        <v>145</v>
      </c>
      <c r="K45" s="37" t="s">
        <v>87</v>
      </c>
      <c r="L45" s="47">
        <v>250</v>
      </c>
      <c r="M45" s="36"/>
      <c r="N45" s="36"/>
      <c r="O45" s="37">
        <v>201221</v>
      </c>
      <c r="P45" s="35" t="s">
        <v>83</v>
      </c>
      <c r="Q45" s="37" t="s">
        <v>88</v>
      </c>
      <c r="R45" s="36" t="s">
        <v>192</v>
      </c>
      <c r="S45" s="36" t="s">
        <v>78</v>
      </c>
      <c r="T45" s="37" t="s">
        <v>89</v>
      </c>
      <c r="U45" s="36"/>
      <c r="V45" s="36"/>
      <c r="W45" s="39"/>
      <c r="X45" s="36"/>
      <c r="Y45" s="62"/>
      <c r="Z45" s="62"/>
      <c r="AA45" s="62"/>
    </row>
    <row r="46" spans="1:27" s="34" customFormat="1">
      <c r="A46" s="34" t="s">
        <v>82</v>
      </c>
      <c r="B46" s="35" t="s">
        <v>83</v>
      </c>
      <c r="C46" s="36" t="s">
        <v>79</v>
      </c>
      <c r="D46" s="37" t="s">
        <v>80</v>
      </c>
      <c r="E46" s="35" t="s">
        <v>83</v>
      </c>
      <c r="F46" s="36" t="s">
        <v>84</v>
      </c>
      <c r="G46" s="36" t="s">
        <v>81</v>
      </c>
      <c r="H46" s="61" t="s">
        <v>121</v>
      </c>
      <c r="I46" s="36" t="s">
        <v>86</v>
      </c>
      <c r="J46" s="46" t="s">
        <v>145</v>
      </c>
      <c r="K46" s="37" t="s">
        <v>87</v>
      </c>
      <c r="L46" s="47">
        <v>0</v>
      </c>
      <c r="M46" s="36"/>
      <c r="N46" s="36"/>
      <c r="O46" s="37">
        <v>201235</v>
      </c>
      <c r="P46" s="35" t="s">
        <v>83</v>
      </c>
      <c r="Q46" s="37" t="s">
        <v>88</v>
      </c>
      <c r="R46" s="36" t="s">
        <v>193</v>
      </c>
      <c r="S46" s="36" t="s">
        <v>78</v>
      </c>
      <c r="T46" s="37" t="s">
        <v>89</v>
      </c>
      <c r="U46" s="36"/>
      <c r="V46" s="35"/>
      <c r="W46" s="39"/>
      <c r="X46" s="36"/>
      <c r="Y46" s="62"/>
      <c r="Z46" s="62"/>
      <c r="AA46" s="62"/>
    </row>
    <row r="47" spans="1:27" s="34" customFormat="1">
      <c r="A47" s="34" t="s">
        <v>82</v>
      </c>
      <c r="B47" s="35" t="s">
        <v>83</v>
      </c>
      <c r="C47" s="36" t="s">
        <v>79</v>
      </c>
      <c r="D47" s="37" t="s">
        <v>80</v>
      </c>
      <c r="E47" s="35" t="s">
        <v>83</v>
      </c>
      <c r="F47" s="36" t="s">
        <v>84</v>
      </c>
      <c r="G47" s="36" t="s">
        <v>81</v>
      </c>
      <c r="H47" s="61" t="s">
        <v>121</v>
      </c>
      <c r="I47" s="36" t="s">
        <v>86</v>
      </c>
      <c r="J47" s="46" t="s">
        <v>145</v>
      </c>
      <c r="K47" s="37" t="s">
        <v>87</v>
      </c>
      <c r="L47" s="47">
        <v>3250</v>
      </c>
      <c r="M47" s="36"/>
      <c r="N47" s="36"/>
      <c r="O47" s="37">
        <v>201231</v>
      </c>
      <c r="P47" s="35" t="s">
        <v>83</v>
      </c>
      <c r="Q47" s="37" t="s">
        <v>88</v>
      </c>
      <c r="R47" s="36" t="s">
        <v>194</v>
      </c>
      <c r="S47" s="36" t="s">
        <v>78</v>
      </c>
      <c r="T47" s="37" t="s">
        <v>89</v>
      </c>
      <c r="U47" s="36"/>
      <c r="V47" s="36"/>
      <c r="W47" s="39"/>
      <c r="X47" s="36"/>
      <c r="Y47" s="62"/>
      <c r="Z47" s="62"/>
      <c r="AA47" s="62"/>
    </row>
    <row r="48" spans="1:27" s="34" customFormat="1">
      <c r="A48" s="34" t="s">
        <v>82</v>
      </c>
      <c r="B48" s="35" t="s">
        <v>83</v>
      </c>
      <c r="C48" s="36" t="s">
        <v>79</v>
      </c>
      <c r="D48" s="37" t="s">
        <v>80</v>
      </c>
      <c r="E48" s="35" t="s">
        <v>83</v>
      </c>
      <c r="F48" s="36" t="s">
        <v>84</v>
      </c>
      <c r="G48" s="36" t="s">
        <v>81</v>
      </c>
      <c r="H48" s="61" t="s">
        <v>121</v>
      </c>
      <c r="I48" s="36" t="s">
        <v>86</v>
      </c>
      <c r="J48" s="46" t="s">
        <v>145</v>
      </c>
      <c r="K48" s="37" t="s">
        <v>87</v>
      </c>
      <c r="L48" s="47">
        <v>250</v>
      </c>
      <c r="M48" s="36"/>
      <c r="N48" s="36"/>
      <c r="O48" s="37">
        <v>201241</v>
      </c>
      <c r="P48" s="35" t="s">
        <v>83</v>
      </c>
      <c r="Q48" s="37" t="s">
        <v>88</v>
      </c>
      <c r="R48" s="36" t="s">
        <v>195</v>
      </c>
      <c r="S48" s="36" t="s">
        <v>78</v>
      </c>
      <c r="T48" s="37" t="s">
        <v>89</v>
      </c>
      <c r="U48" s="36"/>
      <c r="V48" s="36"/>
      <c r="W48" s="39"/>
      <c r="X48" s="36"/>
      <c r="Y48" s="62"/>
      <c r="Z48" s="62"/>
      <c r="AA48" s="62"/>
    </row>
    <row r="49" spans="1:27" s="34" customFormat="1">
      <c r="A49" s="34" t="s">
        <v>90</v>
      </c>
      <c r="B49" s="35" t="s">
        <v>83</v>
      </c>
      <c r="C49" s="36" t="s">
        <v>79</v>
      </c>
      <c r="D49" s="37" t="s">
        <v>80</v>
      </c>
      <c r="E49" s="35" t="s">
        <v>83</v>
      </c>
      <c r="F49" s="36" t="s">
        <v>84</v>
      </c>
      <c r="G49" s="36" t="s">
        <v>81</v>
      </c>
      <c r="H49" s="61" t="s">
        <v>121</v>
      </c>
      <c r="I49" s="36" t="s">
        <v>86</v>
      </c>
      <c r="J49" s="46" t="s">
        <v>145</v>
      </c>
      <c r="K49" s="37" t="s">
        <v>87</v>
      </c>
      <c r="L49" s="47">
        <v>3000</v>
      </c>
      <c r="M49" s="36"/>
      <c r="N49" s="36"/>
      <c r="O49" s="37">
        <v>201213</v>
      </c>
      <c r="P49" s="35" t="s">
        <v>83</v>
      </c>
      <c r="Q49" s="37" t="s">
        <v>88</v>
      </c>
      <c r="R49" s="36" t="s">
        <v>196</v>
      </c>
      <c r="S49" s="36" t="s">
        <v>78</v>
      </c>
      <c r="T49" s="37" t="s">
        <v>89</v>
      </c>
      <c r="U49" s="36"/>
      <c r="V49" s="36"/>
      <c r="W49" s="36"/>
      <c r="X49" s="36"/>
      <c r="Y49" s="62"/>
      <c r="Z49" s="62"/>
      <c r="AA49" s="62"/>
    </row>
    <row r="50" spans="1:27" s="209" customFormat="1">
      <c r="A50" s="209" t="s">
        <v>82</v>
      </c>
      <c r="B50" s="210" t="s">
        <v>83</v>
      </c>
      <c r="C50" s="211" t="s">
        <v>79</v>
      </c>
      <c r="D50" s="212" t="s">
        <v>80</v>
      </c>
      <c r="E50" s="210" t="s">
        <v>83</v>
      </c>
      <c r="F50" s="211" t="s">
        <v>84</v>
      </c>
      <c r="G50" s="211" t="s">
        <v>81</v>
      </c>
      <c r="H50" s="211" t="s">
        <v>85</v>
      </c>
      <c r="I50" s="211" t="s">
        <v>86</v>
      </c>
      <c r="J50" s="213" t="s">
        <v>146</v>
      </c>
      <c r="K50" s="212" t="s">
        <v>323</v>
      </c>
      <c r="L50" s="214">
        <v>100000</v>
      </c>
      <c r="M50" s="211"/>
      <c r="N50" s="211"/>
      <c r="O50" s="212"/>
      <c r="P50" s="210" t="s">
        <v>83</v>
      </c>
      <c r="Q50" s="212" t="s">
        <v>88</v>
      </c>
      <c r="R50" s="211" t="s">
        <v>324</v>
      </c>
      <c r="S50" s="211" t="s">
        <v>78</v>
      </c>
      <c r="T50" s="212" t="s">
        <v>89</v>
      </c>
      <c r="U50" s="211"/>
      <c r="V50" s="211"/>
      <c r="W50" s="215"/>
      <c r="X50" s="211"/>
    </row>
    <row r="51" spans="1:27" s="4" customFormat="1">
      <c r="A51" s="4" t="s">
        <v>82</v>
      </c>
      <c r="B51" s="72" t="s">
        <v>83</v>
      </c>
      <c r="C51" s="73" t="s">
        <v>79</v>
      </c>
      <c r="D51" s="74" t="s">
        <v>80</v>
      </c>
      <c r="E51" s="72" t="s">
        <v>83</v>
      </c>
      <c r="F51" s="73" t="s">
        <v>84</v>
      </c>
      <c r="G51" s="73" t="s">
        <v>81</v>
      </c>
      <c r="H51" s="149" t="s">
        <v>121</v>
      </c>
      <c r="I51" s="73" t="s">
        <v>86</v>
      </c>
      <c r="J51" s="75" t="s">
        <v>104</v>
      </c>
      <c r="K51" s="74" t="s">
        <v>122</v>
      </c>
      <c r="L51" s="150">
        <v>39780</v>
      </c>
      <c r="M51" s="73"/>
      <c r="N51" s="74"/>
      <c r="O51" s="151"/>
      <c r="P51" s="152" t="s">
        <v>83</v>
      </c>
      <c r="Q51" s="151" t="s">
        <v>88</v>
      </c>
      <c r="R51" s="153" t="s">
        <v>197</v>
      </c>
      <c r="S51" s="153" t="s">
        <v>78</v>
      </c>
      <c r="T51" s="74" t="s">
        <v>122</v>
      </c>
      <c r="U51" s="73">
        <v>1470900601</v>
      </c>
      <c r="V51" s="224" t="s">
        <v>102</v>
      </c>
      <c r="W51" s="77" t="s">
        <v>94</v>
      </c>
      <c r="X51" s="73"/>
      <c r="AA51" s="62"/>
    </row>
    <row r="52" spans="1:27" s="4" customFormat="1">
      <c r="A52" s="4" t="s">
        <v>82</v>
      </c>
      <c r="B52" s="72" t="s">
        <v>83</v>
      </c>
      <c r="C52" s="73" t="s">
        <v>79</v>
      </c>
      <c r="D52" s="74" t="s">
        <v>80</v>
      </c>
      <c r="E52" s="72" t="s">
        <v>83</v>
      </c>
      <c r="F52" s="73" t="s">
        <v>84</v>
      </c>
      <c r="G52" s="73" t="s">
        <v>81</v>
      </c>
      <c r="H52" s="149" t="s">
        <v>121</v>
      </c>
      <c r="I52" s="73" t="s">
        <v>86</v>
      </c>
      <c r="J52" s="75" t="s">
        <v>104</v>
      </c>
      <c r="K52" s="74" t="s">
        <v>123</v>
      </c>
      <c r="L52" s="150">
        <v>22960</v>
      </c>
      <c r="M52" s="73"/>
      <c r="N52" s="74"/>
      <c r="O52" s="151"/>
      <c r="P52" s="152" t="s">
        <v>83</v>
      </c>
      <c r="Q52" s="151" t="s">
        <v>88</v>
      </c>
      <c r="R52" s="153" t="s">
        <v>155</v>
      </c>
      <c r="S52" s="153" t="s">
        <v>78</v>
      </c>
      <c r="T52" s="74" t="s">
        <v>89</v>
      </c>
      <c r="U52" s="73">
        <v>1470900601</v>
      </c>
      <c r="V52" s="224" t="s">
        <v>93</v>
      </c>
      <c r="W52" s="77" t="s">
        <v>94</v>
      </c>
      <c r="X52" s="73"/>
      <c r="AA52" s="62"/>
    </row>
    <row r="53" spans="1:27" s="4" customFormat="1">
      <c r="A53" s="4" t="s">
        <v>82</v>
      </c>
      <c r="B53" s="72" t="s">
        <v>83</v>
      </c>
      <c r="C53" s="73" t="s">
        <v>79</v>
      </c>
      <c r="D53" s="74" t="s">
        <v>80</v>
      </c>
      <c r="E53" s="72" t="s">
        <v>83</v>
      </c>
      <c r="F53" s="73" t="s">
        <v>84</v>
      </c>
      <c r="G53" s="73" t="s">
        <v>81</v>
      </c>
      <c r="H53" s="149" t="s">
        <v>121</v>
      </c>
      <c r="I53" s="73" t="s">
        <v>86</v>
      </c>
      <c r="J53" s="75" t="s">
        <v>104</v>
      </c>
      <c r="K53" s="74" t="s">
        <v>123</v>
      </c>
      <c r="L53" s="150">
        <v>0</v>
      </c>
      <c r="M53" s="73"/>
      <c r="N53" s="74"/>
      <c r="O53" s="151"/>
      <c r="P53" s="152" t="s">
        <v>83</v>
      </c>
      <c r="Q53" s="151" t="s">
        <v>88</v>
      </c>
      <c r="R53" s="153" t="s">
        <v>156</v>
      </c>
      <c r="S53" s="153" t="s">
        <v>78</v>
      </c>
      <c r="T53" s="74" t="s">
        <v>124</v>
      </c>
      <c r="U53" s="73">
        <v>1470900601</v>
      </c>
      <c r="V53" s="224" t="s">
        <v>93</v>
      </c>
      <c r="W53" s="77" t="s">
        <v>94</v>
      </c>
      <c r="X53" s="73"/>
      <c r="AA53" s="62"/>
    </row>
    <row r="54" spans="1:27" s="4" customFormat="1">
      <c r="A54" s="4" t="s">
        <v>82</v>
      </c>
      <c r="B54" s="72" t="s">
        <v>83</v>
      </c>
      <c r="C54" s="73" t="s">
        <v>79</v>
      </c>
      <c r="D54" s="74" t="s">
        <v>80</v>
      </c>
      <c r="E54" s="72" t="s">
        <v>83</v>
      </c>
      <c r="F54" s="73" t="s">
        <v>84</v>
      </c>
      <c r="G54" s="73" t="s">
        <v>81</v>
      </c>
      <c r="H54" s="149" t="s">
        <v>121</v>
      </c>
      <c r="I54" s="73" t="s">
        <v>86</v>
      </c>
      <c r="J54" s="75" t="s">
        <v>104</v>
      </c>
      <c r="K54" s="74" t="s">
        <v>123</v>
      </c>
      <c r="L54" s="150">
        <v>0</v>
      </c>
      <c r="M54" s="73"/>
      <c r="N54" s="74"/>
      <c r="O54" s="151"/>
      <c r="P54" s="152" t="s">
        <v>83</v>
      </c>
      <c r="Q54" s="151" t="s">
        <v>88</v>
      </c>
      <c r="R54" s="153" t="s">
        <v>198</v>
      </c>
      <c r="S54" s="153" t="s">
        <v>78</v>
      </c>
      <c r="T54" s="74" t="s">
        <v>89</v>
      </c>
      <c r="U54" s="73">
        <v>1470900601</v>
      </c>
      <c r="V54" s="224" t="s">
        <v>93</v>
      </c>
      <c r="W54" s="77" t="s">
        <v>94</v>
      </c>
      <c r="X54" s="73"/>
      <c r="AA54" s="62"/>
    </row>
    <row r="55" spans="1:27" s="4" customFormat="1">
      <c r="A55" s="4" t="s">
        <v>82</v>
      </c>
      <c r="B55" s="72" t="s">
        <v>83</v>
      </c>
      <c r="C55" s="73" t="s">
        <v>79</v>
      </c>
      <c r="D55" s="74" t="s">
        <v>80</v>
      </c>
      <c r="E55" s="72" t="s">
        <v>83</v>
      </c>
      <c r="F55" s="73" t="s">
        <v>84</v>
      </c>
      <c r="G55" s="73" t="s">
        <v>81</v>
      </c>
      <c r="H55" s="149" t="s">
        <v>121</v>
      </c>
      <c r="I55" s="73" t="s">
        <v>86</v>
      </c>
      <c r="J55" s="75" t="s">
        <v>104</v>
      </c>
      <c r="K55" s="74" t="s">
        <v>125</v>
      </c>
      <c r="L55" s="150">
        <v>0</v>
      </c>
      <c r="M55" s="73"/>
      <c r="N55" s="74"/>
      <c r="O55" s="151"/>
      <c r="P55" s="152" t="s">
        <v>83</v>
      </c>
      <c r="Q55" s="151" t="s">
        <v>88</v>
      </c>
      <c r="R55" s="153" t="s">
        <v>199</v>
      </c>
      <c r="S55" s="153" t="s">
        <v>78</v>
      </c>
      <c r="T55" s="74" t="s">
        <v>124</v>
      </c>
      <c r="U55" s="73">
        <v>1470900601</v>
      </c>
      <c r="V55" s="224" t="s">
        <v>93</v>
      </c>
      <c r="W55" s="77" t="s">
        <v>94</v>
      </c>
      <c r="X55" s="73"/>
      <c r="AA55" s="62"/>
    </row>
    <row r="56" spans="1:27" s="29" customFormat="1">
      <c r="A56" s="29" t="s">
        <v>82</v>
      </c>
      <c r="B56" s="40" t="s">
        <v>83</v>
      </c>
      <c r="C56" s="41" t="s">
        <v>79</v>
      </c>
      <c r="D56" s="42" t="s">
        <v>80</v>
      </c>
      <c r="E56" s="40" t="s">
        <v>83</v>
      </c>
      <c r="F56" s="41" t="s">
        <v>84</v>
      </c>
      <c r="G56" s="41" t="s">
        <v>81</v>
      </c>
      <c r="H56" s="63" t="s">
        <v>126</v>
      </c>
      <c r="I56" s="41" t="s">
        <v>86</v>
      </c>
      <c r="J56" s="65" t="s">
        <v>146</v>
      </c>
      <c r="K56" s="45" t="s">
        <v>97</v>
      </c>
      <c r="L56" s="64">
        <f>100000*3.23%</f>
        <v>3230.0000000000005</v>
      </c>
      <c r="M56" s="41"/>
      <c r="N56" s="42" t="s">
        <v>98</v>
      </c>
      <c r="O56" s="37"/>
      <c r="P56" s="35" t="s">
        <v>83</v>
      </c>
      <c r="Q56" s="37" t="s">
        <v>88</v>
      </c>
      <c r="R56" s="36" t="s">
        <v>200</v>
      </c>
      <c r="S56" s="36" t="s">
        <v>78</v>
      </c>
      <c r="T56" s="37" t="s">
        <v>101</v>
      </c>
      <c r="U56" s="36"/>
      <c r="V56" s="36"/>
      <c r="W56" s="41"/>
      <c r="X56" s="41"/>
      <c r="Y56" s="1"/>
      <c r="Z56" s="1"/>
      <c r="AA56" s="62"/>
    </row>
    <row r="57" spans="1:27" s="29" customFormat="1">
      <c r="A57" s="29" t="s">
        <v>82</v>
      </c>
      <c r="B57" s="40" t="s">
        <v>83</v>
      </c>
      <c r="C57" s="41" t="s">
        <v>79</v>
      </c>
      <c r="D57" s="42" t="s">
        <v>80</v>
      </c>
      <c r="E57" s="40" t="s">
        <v>83</v>
      </c>
      <c r="F57" s="41" t="s">
        <v>84</v>
      </c>
      <c r="G57" s="41" t="s">
        <v>81</v>
      </c>
      <c r="H57" s="63" t="s">
        <v>126</v>
      </c>
      <c r="I57" s="41" t="s">
        <v>86</v>
      </c>
      <c r="J57" s="65" t="s">
        <v>146</v>
      </c>
      <c r="K57" s="45" t="s">
        <v>97</v>
      </c>
      <c r="L57" s="64">
        <v>3000</v>
      </c>
      <c r="M57" s="41"/>
      <c r="N57" s="42" t="s">
        <v>98</v>
      </c>
      <c r="O57" s="37"/>
      <c r="P57" s="35" t="s">
        <v>83</v>
      </c>
      <c r="Q57" s="37" t="s">
        <v>88</v>
      </c>
      <c r="R57" s="36" t="s">
        <v>201</v>
      </c>
      <c r="S57" s="36" t="s">
        <v>78</v>
      </c>
      <c r="T57" s="42" t="s">
        <v>127</v>
      </c>
      <c r="U57" s="36"/>
      <c r="V57" s="36"/>
      <c r="W57" s="41"/>
      <c r="X57" s="41"/>
      <c r="Y57" s="1"/>
      <c r="Z57" s="1"/>
      <c r="AA57" s="62"/>
    </row>
    <row r="58" spans="1:27" s="4" customFormat="1">
      <c r="A58" s="4" t="s">
        <v>82</v>
      </c>
      <c r="B58" s="72" t="s">
        <v>83</v>
      </c>
      <c r="C58" s="73" t="s">
        <v>79</v>
      </c>
      <c r="D58" s="74" t="s">
        <v>80</v>
      </c>
      <c r="E58" s="72" t="s">
        <v>83</v>
      </c>
      <c r="F58" s="73" t="s">
        <v>84</v>
      </c>
      <c r="G58" s="73" t="s">
        <v>81</v>
      </c>
      <c r="H58" s="149" t="s">
        <v>126</v>
      </c>
      <c r="I58" s="73" t="s">
        <v>86</v>
      </c>
      <c r="J58" s="75" t="s">
        <v>104</v>
      </c>
      <c r="K58" s="74" t="s">
        <v>128</v>
      </c>
      <c r="L58" s="150">
        <v>3000</v>
      </c>
      <c r="M58" s="73"/>
      <c r="N58" s="74"/>
      <c r="O58" s="151"/>
      <c r="P58" s="152" t="s">
        <v>83</v>
      </c>
      <c r="Q58" s="151" t="s">
        <v>88</v>
      </c>
      <c r="R58" s="153" t="s">
        <v>202</v>
      </c>
      <c r="S58" s="153" t="s">
        <v>78</v>
      </c>
      <c r="T58" s="74" t="s">
        <v>127</v>
      </c>
      <c r="U58" s="73">
        <v>1470900601</v>
      </c>
      <c r="V58" s="224" t="s">
        <v>102</v>
      </c>
      <c r="W58" s="77" t="s">
        <v>94</v>
      </c>
      <c r="X58" s="73"/>
      <c r="AA58" s="62"/>
    </row>
    <row r="59" spans="1:27" s="34" customFormat="1">
      <c r="A59" s="34" t="s">
        <v>82</v>
      </c>
      <c r="B59" s="35" t="s">
        <v>83</v>
      </c>
      <c r="C59" s="36" t="s">
        <v>79</v>
      </c>
      <c r="D59" s="37" t="s">
        <v>80</v>
      </c>
      <c r="E59" s="35" t="s">
        <v>83</v>
      </c>
      <c r="F59" s="36" t="s">
        <v>84</v>
      </c>
      <c r="G59" s="36" t="s">
        <v>81</v>
      </c>
      <c r="H59" s="61" t="s">
        <v>126</v>
      </c>
      <c r="I59" s="36" t="s">
        <v>86</v>
      </c>
      <c r="J59" s="65" t="s">
        <v>146</v>
      </c>
      <c r="K59" s="37" t="s">
        <v>129</v>
      </c>
      <c r="L59" s="47">
        <v>25</v>
      </c>
      <c r="M59" s="36"/>
      <c r="N59" s="37" t="s">
        <v>98</v>
      </c>
      <c r="O59" s="37"/>
      <c r="P59" s="35" t="s">
        <v>83</v>
      </c>
      <c r="Q59" s="37" t="s">
        <v>88</v>
      </c>
      <c r="R59" s="36" t="s">
        <v>203</v>
      </c>
      <c r="S59" s="36" t="s">
        <v>78</v>
      </c>
      <c r="T59" s="37" t="s">
        <v>101</v>
      </c>
      <c r="U59" s="36"/>
      <c r="V59" s="35"/>
      <c r="W59" s="39"/>
      <c r="X59" s="36"/>
      <c r="AA59" s="62"/>
    </row>
    <row r="60" spans="1:27" s="4" customFormat="1">
      <c r="A60" s="4" t="s">
        <v>82</v>
      </c>
      <c r="B60" s="72" t="s">
        <v>83</v>
      </c>
      <c r="C60" s="73" t="s">
        <v>79</v>
      </c>
      <c r="D60" s="74" t="s">
        <v>80</v>
      </c>
      <c r="E60" s="72" t="s">
        <v>83</v>
      </c>
      <c r="F60" s="73" t="s">
        <v>84</v>
      </c>
      <c r="G60" s="73" t="s">
        <v>81</v>
      </c>
      <c r="H60" s="73" t="s">
        <v>96</v>
      </c>
      <c r="I60" s="73" t="s">
        <v>86</v>
      </c>
      <c r="J60" s="75" t="s">
        <v>104</v>
      </c>
      <c r="K60" s="74" t="s">
        <v>101</v>
      </c>
      <c r="L60" s="76">
        <v>7000</v>
      </c>
      <c r="M60" s="73"/>
      <c r="N60" s="73"/>
      <c r="O60" s="74"/>
      <c r="P60" s="72" t="s">
        <v>83</v>
      </c>
      <c r="Q60" s="74" t="s">
        <v>88</v>
      </c>
      <c r="R60" s="73" t="s">
        <v>204</v>
      </c>
      <c r="S60" s="73" t="s">
        <v>78</v>
      </c>
      <c r="T60" s="151" t="s">
        <v>101</v>
      </c>
      <c r="U60" s="73">
        <v>1470900601</v>
      </c>
      <c r="V60" s="224" t="s">
        <v>102</v>
      </c>
      <c r="W60" s="77" t="s">
        <v>94</v>
      </c>
      <c r="X60" s="73"/>
      <c r="AA60" s="62"/>
    </row>
    <row r="61" spans="1:27" s="134" customFormat="1">
      <c r="A61" s="134" t="s">
        <v>82</v>
      </c>
      <c r="B61" s="154" t="s">
        <v>83</v>
      </c>
      <c r="C61" s="155" t="s">
        <v>79</v>
      </c>
      <c r="D61" s="156" t="s">
        <v>80</v>
      </c>
      <c r="E61" s="154" t="s">
        <v>83</v>
      </c>
      <c r="F61" s="155" t="s">
        <v>84</v>
      </c>
      <c r="G61" s="155" t="s">
        <v>81</v>
      </c>
      <c r="H61" s="157" t="s">
        <v>121</v>
      </c>
      <c r="I61" s="155" t="s">
        <v>86</v>
      </c>
      <c r="J61" s="158" t="s">
        <v>147</v>
      </c>
      <c r="K61" s="156" t="s">
        <v>128</v>
      </c>
      <c r="L61" s="159">
        <v>2700.0000000000005</v>
      </c>
      <c r="M61" s="155"/>
      <c r="N61" s="156"/>
      <c r="O61" s="156"/>
      <c r="P61" s="154" t="s">
        <v>83</v>
      </c>
      <c r="Q61" s="156" t="s">
        <v>88</v>
      </c>
      <c r="R61" s="155" t="s">
        <v>205</v>
      </c>
      <c r="S61" s="155" t="s">
        <v>78</v>
      </c>
      <c r="T61" s="156" t="s">
        <v>127</v>
      </c>
      <c r="U61" s="161" t="s">
        <v>130</v>
      </c>
      <c r="V61" s="154" t="s">
        <v>102</v>
      </c>
      <c r="W61" s="160"/>
      <c r="X61" s="155"/>
      <c r="AA61" s="62"/>
    </row>
    <row r="62" spans="1:27" s="134" customFormat="1">
      <c r="A62" s="134" t="s">
        <v>82</v>
      </c>
      <c r="B62" s="154" t="s">
        <v>83</v>
      </c>
      <c r="C62" s="155" t="s">
        <v>79</v>
      </c>
      <c r="D62" s="156" t="s">
        <v>80</v>
      </c>
      <c r="E62" s="154" t="s">
        <v>83</v>
      </c>
      <c r="F62" s="155" t="s">
        <v>84</v>
      </c>
      <c r="G62" s="155" t="s">
        <v>81</v>
      </c>
      <c r="H62" s="157" t="s">
        <v>121</v>
      </c>
      <c r="I62" s="155" t="s">
        <v>86</v>
      </c>
      <c r="J62" s="158" t="s">
        <v>147</v>
      </c>
      <c r="K62" s="156" t="s">
        <v>128</v>
      </c>
      <c r="L62" s="159">
        <v>432.00000000000006</v>
      </c>
      <c r="M62" s="155"/>
      <c r="N62" s="156"/>
      <c r="O62" s="156"/>
      <c r="P62" s="154" t="s">
        <v>83</v>
      </c>
      <c r="Q62" s="156" t="s">
        <v>88</v>
      </c>
      <c r="R62" s="155" t="s">
        <v>206</v>
      </c>
      <c r="S62" s="155" t="s">
        <v>78</v>
      </c>
      <c r="T62" s="156" t="s">
        <v>127</v>
      </c>
      <c r="U62" s="161" t="s">
        <v>131</v>
      </c>
      <c r="V62" s="154" t="s">
        <v>102</v>
      </c>
      <c r="W62" s="160"/>
      <c r="X62" s="155"/>
      <c r="AA62" s="62"/>
    </row>
    <row r="63" spans="1:27" s="141" customFormat="1">
      <c r="A63" s="141" t="s">
        <v>82</v>
      </c>
      <c r="B63" s="142" t="s">
        <v>83</v>
      </c>
      <c r="C63" s="143" t="s">
        <v>79</v>
      </c>
      <c r="D63" s="144" t="s">
        <v>80</v>
      </c>
      <c r="E63" s="142" t="s">
        <v>83</v>
      </c>
      <c r="F63" s="143" t="s">
        <v>84</v>
      </c>
      <c r="G63" s="143" t="s">
        <v>81</v>
      </c>
      <c r="H63" s="143" t="s">
        <v>121</v>
      </c>
      <c r="I63" s="143" t="s">
        <v>86</v>
      </c>
      <c r="J63" s="145" t="s">
        <v>145</v>
      </c>
      <c r="K63" s="147" t="s">
        <v>132</v>
      </c>
      <c r="L63" s="146">
        <v>1800.0000000000002</v>
      </c>
      <c r="M63" s="143"/>
      <c r="N63" s="143"/>
      <c r="O63" s="144"/>
      <c r="P63" s="142" t="s">
        <v>83</v>
      </c>
      <c r="Q63" s="144" t="s">
        <v>88</v>
      </c>
      <c r="R63" s="143" t="s">
        <v>207</v>
      </c>
      <c r="S63" s="143" t="s">
        <v>78</v>
      </c>
      <c r="T63" s="144" t="s">
        <v>133</v>
      </c>
      <c r="U63" s="147"/>
      <c r="V63" s="142"/>
      <c r="W63" s="148"/>
      <c r="X63" s="143"/>
    </row>
    <row r="64" spans="1:27" s="141" customFormat="1">
      <c r="A64" s="141" t="s">
        <v>82</v>
      </c>
      <c r="B64" s="142" t="s">
        <v>83</v>
      </c>
      <c r="C64" s="143" t="s">
        <v>79</v>
      </c>
      <c r="D64" s="144" t="s">
        <v>80</v>
      </c>
      <c r="E64" s="142" t="s">
        <v>83</v>
      </c>
      <c r="F64" s="143" t="s">
        <v>84</v>
      </c>
      <c r="G64" s="143" t="s">
        <v>81</v>
      </c>
      <c r="H64" s="143" t="s">
        <v>121</v>
      </c>
      <c r="I64" s="143" t="s">
        <v>86</v>
      </c>
      <c r="J64" s="145" t="s">
        <v>145</v>
      </c>
      <c r="K64" s="147" t="s">
        <v>134</v>
      </c>
      <c r="L64" s="146">
        <v>288.00000000000006</v>
      </c>
      <c r="M64" s="143"/>
      <c r="N64" s="143"/>
      <c r="O64" s="144"/>
      <c r="P64" s="142" t="s">
        <v>83</v>
      </c>
      <c r="Q64" s="144" t="s">
        <v>88</v>
      </c>
      <c r="R64" s="143" t="s">
        <v>208</v>
      </c>
      <c r="S64" s="143" t="s">
        <v>78</v>
      </c>
      <c r="T64" s="144" t="s">
        <v>133</v>
      </c>
      <c r="U64" s="143"/>
      <c r="V64" s="143"/>
      <c r="W64" s="148"/>
      <c r="X64" s="143"/>
    </row>
    <row r="65" spans="1:27" s="62" customFormat="1">
      <c r="A65" s="34" t="s">
        <v>82</v>
      </c>
      <c r="B65" s="35" t="s">
        <v>83</v>
      </c>
      <c r="C65" s="36" t="s">
        <v>79</v>
      </c>
      <c r="D65" s="37" t="s">
        <v>80</v>
      </c>
      <c r="E65" s="35" t="s">
        <v>83</v>
      </c>
      <c r="F65" s="36" t="s">
        <v>84</v>
      </c>
      <c r="G65" s="36" t="s">
        <v>81</v>
      </c>
      <c r="H65" s="61" t="s">
        <v>135</v>
      </c>
      <c r="I65" s="36" t="s">
        <v>86</v>
      </c>
      <c r="J65" s="46" t="s">
        <v>148</v>
      </c>
      <c r="K65" s="37" t="s">
        <v>123</v>
      </c>
      <c r="L65" s="38">
        <v>10000</v>
      </c>
      <c r="M65" s="36"/>
      <c r="N65" s="37"/>
      <c r="O65" s="37"/>
      <c r="P65" s="35" t="s">
        <v>83</v>
      </c>
      <c r="Q65" s="37" t="s">
        <v>88</v>
      </c>
      <c r="R65" s="36" t="s">
        <v>209</v>
      </c>
      <c r="S65" s="36" t="s">
        <v>78</v>
      </c>
      <c r="T65" s="37" t="s">
        <v>89</v>
      </c>
      <c r="U65" s="36">
        <v>1401020102</v>
      </c>
      <c r="V65" s="35" t="s">
        <v>136</v>
      </c>
      <c r="W65" s="39"/>
      <c r="X65" s="36"/>
      <c r="Z65" s="34"/>
    </row>
    <row r="66" spans="1:27" s="62" customFormat="1">
      <c r="A66" s="34" t="s">
        <v>82</v>
      </c>
      <c r="B66" s="35" t="s">
        <v>83</v>
      </c>
      <c r="C66" s="36" t="s">
        <v>79</v>
      </c>
      <c r="D66" s="37" t="s">
        <v>80</v>
      </c>
      <c r="E66" s="35" t="s">
        <v>83</v>
      </c>
      <c r="F66" s="36" t="s">
        <v>84</v>
      </c>
      <c r="G66" s="36" t="s">
        <v>81</v>
      </c>
      <c r="H66" s="61" t="s">
        <v>135</v>
      </c>
      <c r="I66" s="36" t="s">
        <v>86</v>
      </c>
      <c r="J66" s="46" t="s">
        <v>104</v>
      </c>
      <c r="K66" s="37" t="s">
        <v>123</v>
      </c>
      <c r="L66" s="38">
        <v>10000</v>
      </c>
      <c r="M66" s="36"/>
      <c r="N66" s="37"/>
      <c r="O66" s="37"/>
      <c r="P66" s="35" t="s">
        <v>83</v>
      </c>
      <c r="Q66" s="37" t="s">
        <v>88</v>
      </c>
      <c r="R66" s="36" t="s">
        <v>209</v>
      </c>
      <c r="S66" s="36" t="s">
        <v>78</v>
      </c>
      <c r="T66" s="37" t="s">
        <v>89</v>
      </c>
      <c r="U66" s="36">
        <v>1401020102</v>
      </c>
      <c r="V66" s="35" t="s">
        <v>136</v>
      </c>
      <c r="W66" s="39" t="s">
        <v>94</v>
      </c>
      <c r="X66" s="36"/>
      <c r="Y66" s="34"/>
      <c r="Z66" s="34"/>
    </row>
    <row r="67" spans="1:27" s="134" customFormat="1">
      <c r="A67" s="134" t="s">
        <v>82</v>
      </c>
      <c r="B67" s="154" t="s">
        <v>83</v>
      </c>
      <c r="C67" s="155" t="s">
        <v>79</v>
      </c>
      <c r="D67" s="156" t="s">
        <v>80</v>
      </c>
      <c r="E67" s="154" t="s">
        <v>83</v>
      </c>
      <c r="F67" s="155" t="s">
        <v>84</v>
      </c>
      <c r="G67" s="155" t="s">
        <v>81</v>
      </c>
      <c r="H67" s="157" t="s">
        <v>121</v>
      </c>
      <c r="I67" s="155" t="s">
        <v>86</v>
      </c>
      <c r="J67" s="158" t="s">
        <v>147</v>
      </c>
      <c r="K67" s="156" t="s">
        <v>101</v>
      </c>
      <c r="L67" s="159">
        <v>9500</v>
      </c>
      <c r="M67" s="155"/>
      <c r="N67" s="156"/>
      <c r="O67" s="156"/>
      <c r="P67" s="154" t="s">
        <v>83</v>
      </c>
      <c r="Q67" s="156" t="s">
        <v>88</v>
      </c>
      <c r="R67" s="155" t="s">
        <v>210</v>
      </c>
      <c r="S67" s="155" t="s">
        <v>78</v>
      </c>
      <c r="T67" s="156" t="s">
        <v>101</v>
      </c>
      <c r="U67" s="162" t="s">
        <v>106</v>
      </c>
      <c r="V67" s="154" t="s">
        <v>102</v>
      </c>
      <c r="W67" s="160"/>
      <c r="X67" s="155"/>
      <c r="AA67" s="62"/>
    </row>
    <row r="68" spans="1:27" s="134" customFormat="1">
      <c r="A68" s="134" t="s">
        <v>82</v>
      </c>
      <c r="B68" s="154" t="s">
        <v>83</v>
      </c>
      <c r="C68" s="155" t="s">
        <v>79</v>
      </c>
      <c r="D68" s="156" t="s">
        <v>80</v>
      </c>
      <c r="E68" s="154" t="s">
        <v>83</v>
      </c>
      <c r="F68" s="155" t="s">
        <v>84</v>
      </c>
      <c r="G68" s="155" t="s">
        <v>81</v>
      </c>
      <c r="H68" s="157" t="s">
        <v>121</v>
      </c>
      <c r="I68" s="155" t="s">
        <v>86</v>
      </c>
      <c r="J68" s="158" t="s">
        <v>147</v>
      </c>
      <c r="K68" s="156" t="s">
        <v>101</v>
      </c>
      <c r="L68" s="159">
        <v>1520</v>
      </c>
      <c r="M68" s="155"/>
      <c r="N68" s="156"/>
      <c r="O68" s="156"/>
      <c r="P68" s="154" t="s">
        <v>83</v>
      </c>
      <c r="Q68" s="156" t="s">
        <v>88</v>
      </c>
      <c r="R68" s="155" t="s">
        <v>211</v>
      </c>
      <c r="S68" s="155" t="s">
        <v>78</v>
      </c>
      <c r="T68" s="156" t="s">
        <v>101</v>
      </c>
      <c r="U68" s="162" t="s">
        <v>107</v>
      </c>
      <c r="V68" s="154" t="s">
        <v>102</v>
      </c>
      <c r="W68" s="160"/>
      <c r="X68" s="155"/>
      <c r="AA68" s="62"/>
    </row>
    <row r="69" spans="1:27" s="141" customFormat="1">
      <c r="A69" s="141" t="s">
        <v>82</v>
      </c>
      <c r="B69" s="142" t="s">
        <v>83</v>
      </c>
      <c r="C69" s="143" t="s">
        <v>79</v>
      </c>
      <c r="D69" s="144" t="s">
        <v>80</v>
      </c>
      <c r="E69" s="142" t="s">
        <v>83</v>
      </c>
      <c r="F69" s="143" t="s">
        <v>84</v>
      </c>
      <c r="G69" s="143" t="s">
        <v>81</v>
      </c>
      <c r="H69" s="143" t="s">
        <v>121</v>
      </c>
      <c r="I69" s="143" t="s">
        <v>86</v>
      </c>
      <c r="J69" s="145" t="s">
        <v>145</v>
      </c>
      <c r="K69" s="147" t="s">
        <v>108</v>
      </c>
      <c r="L69" s="146">
        <v>1520</v>
      </c>
      <c r="M69" s="143"/>
      <c r="N69" s="143"/>
      <c r="O69" s="144"/>
      <c r="P69" s="142" t="s">
        <v>83</v>
      </c>
      <c r="Q69" s="144" t="s">
        <v>88</v>
      </c>
      <c r="R69" s="143" t="s">
        <v>212</v>
      </c>
      <c r="S69" s="143" t="s">
        <v>78</v>
      </c>
      <c r="T69" s="144" t="s">
        <v>133</v>
      </c>
      <c r="U69" s="147"/>
      <c r="V69" s="142"/>
      <c r="W69" s="148"/>
      <c r="X69" s="143"/>
    </row>
    <row r="70" spans="1:27" s="141" customFormat="1">
      <c r="A70" s="141" t="s">
        <v>82</v>
      </c>
      <c r="B70" s="142" t="s">
        <v>83</v>
      </c>
      <c r="C70" s="143" t="s">
        <v>79</v>
      </c>
      <c r="D70" s="144" t="s">
        <v>80</v>
      </c>
      <c r="E70" s="142" t="s">
        <v>83</v>
      </c>
      <c r="F70" s="143" t="s">
        <v>84</v>
      </c>
      <c r="G70" s="143" t="s">
        <v>81</v>
      </c>
      <c r="H70" s="143" t="s">
        <v>121</v>
      </c>
      <c r="I70" s="143" t="s">
        <v>86</v>
      </c>
      <c r="J70" s="145" t="s">
        <v>145</v>
      </c>
      <c r="K70" s="147" t="s">
        <v>110</v>
      </c>
      <c r="L70" s="146">
        <v>9500</v>
      </c>
      <c r="M70" s="143"/>
      <c r="N70" s="143"/>
      <c r="O70" s="144"/>
      <c r="P70" s="142" t="s">
        <v>83</v>
      </c>
      <c r="Q70" s="144" t="s">
        <v>88</v>
      </c>
      <c r="R70" s="143" t="s">
        <v>213</v>
      </c>
      <c r="S70" s="143" t="s">
        <v>78</v>
      </c>
      <c r="T70" s="144" t="s">
        <v>133</v>
      </c>
      <c r="U70" s="143"/>
      <c r="V70" s="143"/>
      <c r="W70" s="148"/>
      <c r="X70" s="143"/>
    </row>
    <row r="71" spans="1:27">
      <c r="A71" s="1" t="s">
        <v>82</v>
      </c>
      <c r="B71" s="40" t="s">
        <v>83</v>
      </c>
      <c r="C71" s="41" t="s">
        <v>79</v>
      </c>
      <c r="D71" s="42" t="s">
        <v>111</v>
      </c>
      <c r="E71" s="40" t="s">
        <v>83</v>
      </c>
      <c r="F71" s="41" t="s">
        <v>84</v>
      </c>
      <c r="G71" s="41" t="s">
        <v>81</v>
      </c>
      <c r="H71" s="63" t="s">
        <v>121</v>
      </c>
      <c r="I71" s="41" t="s">
        <v>86</v>
      </c>
      <c r="J71" s="65" t="s">
        <v>146</v>
      </c>
      <c r="K71" s="42">
        <v>1470909002</v>
      </c>
      <c r="L71" s="64">
        <v>5220</v>
      </c>
      <c r="M71" s="41"/>
      <c r="N71" s="42"/>
      <c r="O71" s="42"/>
      <c r="P71" s="40" t="s">
        <v>83</v>
      </c>
      <c r="Q71" s="42" t="s">
        <v>88</v>
      </c>
      <c r="R71" s="41" t="s">
        <v>214</v>
      </c>
      <c r="S71" s="41" t="s">
        <v>113</v>
      </c>
      <c r="T71" s="42" t="s">
        <v>133</v>
      </c>
      <c r="U71" s="41"/>
      <c r="V71" s="40"/>
      <c r="W71" s="44"/>
      <c r="X71" s="41"/>
      <c r="Z71" s="29"/>
      <c r="AA71" s="62"/>
    </row>
    <row r="72" spans="1:27">
      <c r="A72" s="1" t="s">
        <v>82</v>
      </c>
      <c r="B72" s="40" t="s">
        <v>83</v>
      </c>
      <c r="C72" s="41" t="s">
        <v>79</v>
      </c>
      <c r="D72" s="42" t="s">
        <v>111</v>
      </c>
      <c r="E72" s="40" t="s">
        <v>83</v>
      </c>
      <c r="F72" s="41" t="s">
        <v>84</v>
      </c>
      <c r="G72" s="41" t="s">
        <v>81</v>
      </c>
      <c r="H72" s="63" t="s">
        <v>121</v>
      </c>
      <c r="I72" s="41" t="s">
        <v>86</v>
      </c>
      <c r="J72" s="65" t="s">
        <v>147</v>
      </c>
      <c r="K72" s="42" t="s">
        <v>122</v>
      </c>
      <c r="L72" s="64">
        <v>5220</v>
      </c>
      <c r="M72" s="41"/>
      <c r="N72" s="42"/>
      <c r="O72" s="42"/>
      <c r="P72" s="40" t="s">
        <v>83</v>
      </c>
      <c r="Q72" s="42" t="s">
        <v>88</v>
      </c>
      <c r="R72" s="41" t="s">
        <v>168</v>
      </c>
      <c r="S72" s="41" t="s">
        <v>113</v>
      </c>
      <c r="T72" s="42" t="s">
        <v>122</v>
      </c>
      <c r="U72" s="41"/>
      <c r="V72" s="40" t="s">
        <v>136</v>
      </c>
      <c r="W72" s="44"/>
      <c r="X72" s="41"/>
      <c r="Z72" s="29"/>
      <c r="AA72" s="62"/>
    </row>
    <row r="73" spans="1:27">
      <c r="A73" s="29" t="s">
        <v>82</v>
      </c>
      <c r="B73" s="40" t="s">
        <v>83</v>
      </c>
      <c r="C73" s="41" t="s">
        <v>79</v>
      </c>
      <c r="D73" s="42" t="s">
        <v>111</v>
      </c>
      <c r="E73" s="40" t="s">
        <v>83</v>
      </c>
      <c r="F73" s="41" t="s">
        <v>84</v>
      </c>
      <c r="G73" s="41" t="s">
        <v>81</v>
      </c>
      <c r="H73" s="63" t="s">
        <v>121</v>
      </c>
      <c r="I73" s="41" t="s">
        <v>86</v>
      </c>
      <c r="J73" s="65" t="s">
        <v>146</v>
      </c>
      <c r="K73" s="42" t="s">
        <v>112</v>
      </c>
      <c r="L73" s="64">
        <v>22040</v>
      </c>
      <c r="M73" s="43"/>
      <c r="N73" s="41"/>
      <c r="O73" s="42"/>
      <c r="P73" s="40" t="s">
        <v>83</v>
      </c>
      <c r="Q73" s="42" t="s">
        <v>88</v>
      </c>
      <c r="R73" s="41" t="s">
        <v>214</v>
      </c>
      <c r="S73" s="41" t="s">
        <v>113</v>
      </c>
      <c r="T73" s="42" t="s">
        <v>133</v>
      </c>
      <c r="U73" s="41"/>
      <c r="V73" s="41"/>
      <c r="W73" s="44"/>
      <c r="X73" s="41"/>
      <c r="Z73" s="29"/>
      <c r="AA73" s="62"/>
    </row>
    <row r="74" spans="1:27">
      <c r="A74" s="29" t="s">
        <v>82</v>
      </c>
      <c r="B74" s="40" t="s">
        <v>83</v>
      </c>
      <c r="C74" s="41" t="s">
        <v>79</v>
      </c>
      <c r="D74" s="42" t="s">
        <v>111</v>
      </c>
      <c r="E74" s="40" t="s">
        <v>83</v>
      </c>
      <c r="F74" s="41" t="s">
        <v>84</v>
      </c>
      <c r="G74" s="41" t="s">
        <v>81</v>
      </c>
      <c r="H74" s="63" t="s">
        <v>121</v>
      </c>
      <c r="I74" s="41" t="s">
        <v>86</v>
      </c>
      <c r="J74" s="65" t="s">
        <v>147</v>
      </c>
      <c r="K74" s="42" t="s">
        <v>123</v>
      </c>
      <c r="L74" s="64">
        <v>22040</v>
      </c>
      <c r="M74" s="41"/>
      <c r="N74" s="41"/>
      <c r="O74" s="42"/>
      <c r="P74" s="40" t="s">
        <v>83</v>
      </c>
      <c r="Q74" s="42" t="s">
        <v>88</v>
      </c>
      <c r="R74" s="41" t="s">
        <v>168</v>
      </c>
      <c r="S74" s="41" t="s">
        <v>113</v>
      </c>
      <c r="T74" s="42" t="s">
        <v>89</v>
      </c>
      <c r="U74" s="41"/>
      <c r="V74" s="40" t="s">
        <v>136</v>
      </c>
      <c r="W74" s="44"/>
      <c r="X74" s="41"/>
      <c r="Z74" s="29"/>
      <c r="AA74" s="62"/>
    </row>
    <row r="75" spans="1:27" s="62" customFormat="1">
      <c r="A75" s="34" t="s">
        <v>82</v>
      </c>
      <c r="B75" s="35" t="s">
        <v>83</v>
      </c>
      <c r="C75" s="36" t="s">
        <v>137</v>
      </c>
      <c r="D75" s="37" t="s">
        <v>111</v>
      </c>
      <c r="E75" s="35" t="s">
        <v>83</v>
      </c>
      <c r="F75" s="36" t="s">
        <v>84</v>
      </c>
      <c r="G75" s="36" t="s">
        <v>81</v>
      </c>
      <c r="H75" s="61" t="s">
        <v>138</v>
      </c>
      <c r="I75" s="36" t="s">
        <v>86</v>
      </c>
      <c r="J75" s="46" t="s">
        <v>146</v>
      </c>
      <c r="K75" s="37" t="s">
        <v>139</v>
      </c>
      <c r="L75" s="47">
        <v>3132</v>
      </c>
      <c r="M75" s="36" t="s">
        <v>140</v>
      </c>
      <c r="N75" s="46">
        <v>100761</v>
      </c>
      <c r="O75" s="37"/>
      <c r="P75" s="35" t="s">
        <v>83</v>
      </c>
      <c r="Q75" s="37" t="s">
        <v>88</v>
      </c>
      <c r="R75" s="36" t="s">
        <v>215</v>
      </c>
      <c r="S75" s="36" t="s">
        <v>113</v>
      </c>
      <c r="T75" s="37" t="s">
        <v>127</v>
      </c>
      <c r="U75" s="36"/>
      <c r="V75" s="36"/>
      <c r="W75" s="36"/>
      <c r="X75" s="36"/>
      <c r="Z75" s="34"/>
    </row>
    <row r="76" spans="1:27" s="62" customFormat="1">
      <c r="A76" s="34" t="s">
        <v>82</v>
      </c>
      <c r="B76" s="35" t="s">
        <v>83</v>
      </c>
      <c r="C76" s="36" t="s">
        <v>137</v>
      </c>
      <c r="D76" s="37" t="s">
        <v>111</v>
      </c>
      <c r="E76" s="35" t="s">
        <v>83</v>
      </c>
      <c r="F76" s="36" t="s">
        <v>84</v>
      </c>
      <c r="G76" s="36" t="s">
        <v>81</v>
      </c>
      <c r="H76" s="61" t="s">
        <v>138</v>
      </c>
      <c r="I76" s="36" t="s">
        <v>86</v>
      </c>
      <c r="J76" s="46" t="s">
        <v>147</v>
      </c>
      <c r="K76" s="37" t="s">
        <v>128</v>
      </c>
      <c r="L76" s="47">
        <v>3132</v>
      </c>
      <c r="M76" s="36" t="s">
        <v>140</v>
      </c>
      <c r="N76" s="37"/>
      <c r="O76" s="37"/>
      <c r="P76" s="35" t="s">
        <v>83</v>
      </c>
      <c r="Q76" s="37" t="s">
        <v>88</v>
      </c>
      <c r="R76" s="36" t="s">
        <v>216</v>
      </c>
      <c r="S76" s="36" t="s">
        <v>113</v>
      </c>
      <c r="T76" s="37" t="s">
        <v>127</v>
      </c>
      <c r="U76" s="36"/>
      <c r="V76" s="35" t="s">
        <v>102</v>
      </c>
      <c r="W76" s="39"/>
      <c r="X76" s="36"/>
      <c r="Y76" s="34"/>
      <c r="Z76" s="34"/>
    </row>
    <row r="77" spans="1:27">
      <c r="A77" s="29"/>
      <c r="B77" s="54"/>
      <c r="C77" s="29"/>
      <c r="D77" s="53"/>
      <c r="E77" s="54"/>
      <c r="F77" s="29"/>
      <c r="G77" s="29"/>
      <c r="H77" s="29"/>
      <c r="I77" s="29"/>
      <c r="J77" s="55"/>
      <c r="K77" s="53"/>
      <c r="M77" s="56"/>
      <c r="N77" s="29"/>
      <c r="O77" s="53"/>
      <c r="P77" s="54"/>
      <c r="Q77" s="53"/>
      <c r="R77" s="29"/>
      <c r="S77" s="29"/>
      <c r="T77" s="53"/>
      <c r="U77" s="29"/>
      <c r="V77" s="54"/>
      <c r="W77" s="57"/>
      <c r="X77" s="29"/>
      <c r="Z77" s="29"/>
      <c r="AA77" s="29"/>
    </row>
  </sheetData>
  <autoFilter ref="A13:WWF77"/>
  <mergeCells count="1">
    <mergeCell ref="A10:I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tabColor theme="6" tint="-0.249977111117893"/>
  </sheetPr>
  <dimension ref="A1:Z148"/>
  <sheetViews>
    <sheetView topLeftCell="C19" workbookViewId="0">
      <selection activeCell="R29" sqref="D28:R29"/>
    </sheetView>
  </sheetViews>
  <sheetFormatPr baseColWidth="10" defaultRowHeight="15"/>
  <cols>
    <col min="8" max="8" width="19.5703125" customWidth="1"/>
    <col min="11" max="11" width="37.140625" customWidth="1"/>
    <col min="12" max="12" width="21.28515625" customWidth="1"/>
    <col min="18" max="18" width="31.85546875" customWidth="1"/>
    <col min="24" max="24" width="32.7109375" bestFit="1" customWidth="1"/>
  </cols>
  <sheetData>
    <row r="1" spans="1:24" s="1" customFormat="1">
      <c r="B1" s="79" t="s">
        <v>0</v>
      </c>
      <c r="C1" s="80"/>
      <c r="D1" s="80"/>
      <c r="E1" s="80"/>
      <c r="F1" s="80"/>
      <c r="G1" s="80"/>
      <c r="H1" s="81"/>
      <c r="I1" s="81"/>
      <c r="J1" s="82"/>
      <c r="K1" s="80"/>
      <c r="L1" s="80"/>
      <c r="M1" s="80"/>
      <c r="N1" s="80"/>
      <c r="O1" s="80"/>
      <c r="P1" s="80"/>
      <c r="Q1" s="80"/>
      <c r="R1" s="80"/>
      <c r="S1" s="80"/>
      <c r="T1" s="83"/>
      <c r="U1" s="83"/>
      <c r="V1" s="83"/>
      <c r="W1" s="83"/>
      <c r="X1" s="80"/>
    </row>
    <row r="2" spans="1:24" s="1" customFormat="1">
      <c r="B2" s="80"/>
      <c r="C2" s="80"/>
      <c r="D2" s="80"/>
      <c r="E2" s="80"/>
      <c r="F2" s="80"/>
      <c r="G2" s="80"/>
      <c r="H2" s="81"/>
      <c r="I2" s="81"/>
      <c r="J2" s="82"/>
      <c r="K2" s="80"/>
      <c r="L2" s="80"/>
      <c r="M2" s="80"/>
      <c r="N2" s="80"/>
      <c r="O2" s="80"/>
      <c r="P2" s="80"/>
      <c r="Q2" s="80"/>
      <c r="R2" s="80"/>
      <c r="S2" s="80"/>
      <c r="T2" s="83"/>
      <c r="U2" s="83"/>
      <c r="V2" s="83"/>
      <c r="W2" s="83"/>
      <c r="X2" s="80"/>
    </row>
    <row r="3" spans="1:24" s="10" customFormat="1" ht="42">
      <c r="A3" s="5" t="s">
        <v>1</v>
      </c>
      <c r="B3" s="84" t="s">
        <v>2</v>
      </c>
      <c r="C3" s="84" t="s">
        <v>3</v>
      </c>
      <c r="D3" s="84" t="s">
        <v>4</v>
      </c>
      <c r="E3" s="84" t="s">
        <v>5</v>
      </c>
      <c r="F3" s="84" t="s">
        <v>6</v>
      </c>
      <c r="G3" s="84" t="s">
        <v>7</v>
      </c>
      <c r="H3" s="85" t="s">
        <v>8</v>
      </c>
      <c r="I3" s="85" t="s">
        <v>9</v>
      </c>
      <c r="J3" s="86" t="s">
        <v>10</v>
      </c>
      <c r="K3" s="84" t="s">
        <v>11</v>
      </c>
      <c r="L3" s="84" t="s">
        <v>12</v>
      </c>
      <c r="M3" s="84" t="s">
        <v>13</v>
      </c>
      <c r="N3" s="84" t="s">
        <v>14</v>
      </c>
      <c r="O3" s="84" t="s">
        <v>15</v>
      </c>
      <c r="P3" s="84" t="s">
        <v>16</v>
      </c>
      <c r="Q3" s="84" t="s">
        <v>17</v>
      </c>
      <c r="R3" s="84" t="s">
        <v>18</v>
      </c>
      <c r="S3" s="84" t="s">
        <v>19</v>
      </c>
      <c r="T3" s="84" t="s">
        <v>20</v>
      </c>
      <c r="U3" s="84" t="s">
        <v>21</v>
      </c>
      <c r="V3" s="84" t="s">
        <v>22</v>
      </c>
      <c r="W3" s="87" t="s">
        <v>23</v>
      </c>
      <c r="X3" s="88" t="s">
        <v>24</v>
      </c>
    </row>
    <row r="4" spans="1:24" s="14" customFormat="1">
      <c r="A4" s="11"/>
      <c r="B4" s="89">
        <v>1</v>
      </c>
      <c r="C4" s="89">
        <v>2</v>
      </c>
      <c r="D4" s="89">
        <v>3</v>
      </c>
      <c r="E4" s="89">
        <v>4</v>
      </c>
      <c r="F4" s="89">
        <v>5</v>
      </c>
      <c r="G4" s="89">
        <v>6</v>
      </c>
      <c r="H4" s="90">
        <v>7</v>
      </c>
      <c r="I4" s="90">
        <v>8</v>
      </c>
      <c r="J4" s="91">
        <v>9</v>
      </c>
      <c r="K4" s="89">
        <v>10</v>
      </c>
      <c r="L4" s="89">
        <v>11</v>
      </c>
      <c r="M4" s="89">
        <v>12</v>
      </c>
      <c r="N4" s="89">
        <v>13</v>
      </c>
      <c r="O4" s="89">
        <v>14</v>
      </c>
      <c r="P4" s="89">
        <v>15</v>
      </c>
      <c r="Q4" s="89">
        <v>16</v>
      </c>
      <c r="R4" s="89">
        <v>17</v>
      </c>
      <c r="S4" s="89">
        <v>18</v>
      </c>
      <c r="T4" s="89">
        <v>19</v>
      </c>
      <c r="U4" s="89">
        <v>20</v>
      </c>
      <c r="V4" s="89">
        <v>21</v>
      </c>
      <c r="W4" s="92">
        <v>22</v>
      </c>
      <c r="X4" s="93">
        <v>23</v>
      </c>
    </row>
    <row r="5" spans="1:24">
      <c r="A5" s="11" t="s">
        <v>25</v>
      </c>
      <c r="B5" s="15" t="s">
        <v>26</v>
      </c>
      <c r="C5" s="16" t="s">
        <v>26</v>
      </c>
      <c r="D5" s="16" t="s">
        <v>26</v>
      </c>
      <c r="E5" s="16" t="s">
        <v>26</v>
      </c>
      <c r="F5" s="16" t="s">
        <v>26</v>
      </c>
      <c r="G5" s="16" t="s">
        <v>26</v>
      </c>
      <c r="H5" s="94" t="s">
        <v>26</v>
      </c>
      <c r="I5" s="95" t="s">
        <v>27</v>
      </c>
      <c r="J5" s="18" t="s">
        <v>26</v>
      </c>
      <c r="K5" s="15" t="s">
        <v>26</v>
      </c>
      <c r="L5" s="16" t="s">
        <v>26</v>
      </c>
      <c r="M5" s="17" t="s">
        <v>27</v>
      </c>
      <c r="N5" s="17" t="s">
        <v>27</v>
      </c>
      <c r="O5" s="17" t="s">
        <v>27</v>
      </c>
      <c r="P5" s="17" t="s">
        <v>27</v>
      </c>
      <c r="Q5" s="17" t="s">
        <v>27</v>
      </c>
      <c r="R5" s="17" t="s">
        <v>27</v>
      </c>
      <c r="S5" s="16" t="s">
        <v>26</v>
      </c>
      <c r="T5" s="15" t="s">
        <v>26</v>
      </c>
      <c r="U5" s="17" t="s">
        <v>27</v>
      </c>
      <c r="V5" s="16" t="s">
        <v>26</v>
      </c>
      <c r="W5" s="96" t="s">
        <v>26</v>
      </c>
      <c r="X5" s="97" t="s">
        <v>27</v>
      </c>
    </row>
    <row r="6" spans="1:24" ht="33.75">
      <c r="A6" s="11"/>
      <c r="B6" s="15" t="s">
        <v>28</v>
      </c>
      <c r="C6" s="15" t="s">
        <v>29</v>
      </c>
      <c r="D6" s="15" t="s">
        <v>30</v>
      </c>
      <c r="E6" s="15" t="s">
        <v>31</v>
      </c>
      <c r="F6" s="15" t="s">
        <v>32</v>
      </c>
      <c r="G6" s="15" t="s">
        <v>33</v>
      </c>
      <c r="H6" s="98" t="s">
        <v>34</v>
      </c>
      <c r="I6" s="99" t="s">
        <v>35</v>
      </c>
      <c r="J6" s="18" t="s">
        <v>31</v>
      </c>
      <c r="K6" s="15" t="s">
        <v>36</v>
      </c>
      <c r="L6" s="15" t="s">
        <v>37</v>
      </c>
      <c r="M6" s="19" t="s">
        <v>38</v>
      </c>
      <c r="N6" s="19" t="s">
        <v>39</v>
      </c>
      <c r="O6" s="19" t="s">
        <v>40</v>
      </c>
      <c r="P6" s="19" t="s">
        <v>41</v>
      </c>
      <c r="Q6" s="20" t="s">
        <v>42</v>
      </c>
      <c r="R6" s="20" t="s">
        <v>43</v>
      </c>
      <c r="S6" s="15" t="s">
        <v>44</v>
      </c>
      <c r="T6" s="15" t="s">
        <v>45</v>
      </c>
      <c r="U6" s="19" t="s">
        <v>46</v>
      </c>
      <c r="V6" s="15" t="s">
        <v>47</v>
      </c>
      <c r="W6" s="100" t="s">
        <v>169</v>
      </c>
      <c r="X6" s="101" t="s">
        <v>49</v>
      </c>
    </row>
    <row r="7" spans="1:24" ht="21">
      <c r="A7" s="11" t="s">
        <v>50</v>
      </c>
      <c r="B7" s="21" t="s">
        <v>51</v>
      </c>
      <c r="C7" s="21" t="s">
        <v>52</v>
      </c>
      <c r="D7" s="21" t="s">
        <v>52</v>
      </c>
      <c r="E7" s="21" t="s">
        <v>52</v>
      </c>
      <c r="F7" s="21" t="s">
        <v>53</v>
      </c>
      <c r="G7" s="21" t="s">
        <v>54</v>
      </c>
      <c r="H7" s="102" t="s">
        <v>52</v>
      </c>
      <c r="I7" s="102" t="s">
        <v>52</v>
      </c>
      <c r="J7" s="22" t="s">
        <v>52</v>
      </c>
      <c r="K7" s="21" t="s">
        <v>52</v>
      </c>
      <c r="L7" s="21" t="s">
        <v>55</v>
      </c>
      <c r="M7" s="21" t="s">
        <v>52</v>
      </c>
      <c r="N7" s="21" t="s">
        <v>52</v>
      </c>
      <c r="O7" s="21" t="s">
        <v>52</v>
      </c>
      <c r="P7" s="21" t="s">
        <v>51</v>
      </c>
      <c r="Q7" s="21" t="s">
        <v>52</v>
      </c>
      <c r="R7" s="21" t="s">
        <v>52</v>
      </c>
      <c r="S7" s="21" t="s">
        <v>52</v>
      </c>
      <c r="T7" s="21" t="s">
        <v>52</v>
      </c>
      <c r="U7" s="23" t="s">
        <v>52</v>
      </c>
      <c r="V7" s="21" t="s">
        <v>51</v>
      </c>
      <c r="W7" s="103" t="s">
        <v>52</v>
      </c>
      <c r="X7" s="104" t="s">
        <v>52</v>
      </c>
    </row>
    <row r="8" spans="1:24">
      <c r="A8" s="11" t="s">
        <v>56</v>
      </c>
      <c r="B8" s="21">
        <v>8</v>
      </c>
      <c r="C8" s="23">
        <v>2</v>
      </c>
      <c r="D8" s="23">
        <v>4</v>
      </c>
      <c r="E8" s="23">
        <v>8</v>
      </c>
      <c r="F8" s="23">
        <v>2</v>
      </c>
      <c r="G8" s="23">
        <v>3</v>
      </c>
      <c r="H8" s="105">
        <v>16</v>
      </c>
      <c r="I8" s="105">
        <v>25</v>
      </c>
      <c r="J8" s="22">
        <v>2</v>
      </c>
      <c r="K8" s="21">
        <v>17</v>
      </c>
      <c r="L8" s="23">
        <v>13</v>
      </c>
      <c r="M8" s="23">
        <v>2</v>
      </c>
      <c r="N8" s="23">
        <v>10</v>
      </c>
      <c r="O8" s="23">
        <v>10</v>
      </c>
      <c r="P8" s="23">
        <v>8</v>
      </c>
      <c r="Q8" s="23">
        <v>18</v>
      </c>
      <c r="R8" s="23">
        <v>50</v>
      </c>
      <c r="S8" s="23">
        <v>10</v>
      </c>
      <c r="T8" s="21">
        <v>12</v>
      </c>
      <c r="U8" s="23">
        <v>10</v>
      </c>
      <c r="V8" s="21">
        <v>8</v>
      </c>
      <c r="W8" s="103">
        <v>4</v>
      </c>
      <c r="X8" s="104">
        <v>10</v>
      </c>
    </row>
    <row r="9" spans="1:24" ht="140.25" customHeight="1">
      <c r="A9" s="11" t="s">
        <v>57</v>
      </c>
      <c r="B9" s="25" t="s">
        <v>58</v>
      </c>
      <c r="C9" s="25" t="s">
        <v>170</v>
      </c>
      <c r="D9" s="25" t="s">
        <v>60</v>
      </c>
      <c r="E9" s="25" t="s">
        <v>61</v>
      </c>
      <c r="F9" s="25" t="s">
        <v>62</v>
      </c>
      <c r="G9" s="25" t="s">
        <v>63</v>
      </c>
      <c r="H9" s="106" t="s">
        <v>64</v>
      </c>
      <c r="I9" s="106" t="s">
        <v>65</v>
      </c>
      <c r="J9" s="26" t="s">
        <v>66</v>
      </c>
      <c r="K9" s="25" t="s">
        <v>67</v>
      </c>
      <c r="L9" s="25" t="s">
        <v>68</v>
      </c>
      <c r="M9" s="27" t="s">
        <v>69</v>
      </c>
      <c r="N9" s="25"/>
      <c r="O9" s="25"/>
      <c r="P9" s="25" t="s">
        <v>70</v>
      </c>
      <c r="Q9" s="25" t="s">
        <v>71</v>
      </c>
      <c r="R9" s="25" t="s">
        <v>72</v>
      </c>
      <c r="S9" s="25"/>
      <c r="T9" s="25" t="s">
        <v>73</v>
      </c>
      <c r="U9" s="28" t="s">
        <v>74</v>
      </c>
      <c r="V9" s="25" t="s">
        <v>75</v>
      </c>
      <c r="W9" s="107" t="s">
        <v>76</v>
      </c>
      <c r="X9" s="108" t="s">
        <v>77</v>
      </c>
    </row>
    <row r="10" spans="1:24" s="29" customFormat="1">
      <c r="A10" s="220" t="s">
        <v>190</v>
      </c>
      <c r="B10" s="220"/>
      <c r="C10" s="220"/>
      <c r="D10" s="220"/>
      <c r="E10" s="220"/>
      <c r="F10" s="220"/>
      <c r="G10" s="220"/>
      <c r="H10" s="220"/>
      <c r="I10" s="220"/>
      <c r="J10" s="111"/>
      <c r="K10" s="110"/>
      <c r="L10" s="110"/>
      <c r="M10" s="110"/>
      <c r="N10" s="110"/>
      <c r="O10" s="110"/>
      <c r="P10" s="110"/>
      <c r="Q10" s="110"/>
      <c r="R10" s="110"/>
      <c r="S10" s="110"/>
      <c r="T10" s="110"/>
      <c r="U10" s="110"/>
      <c r="V10" s="110"/>
      <c r="W10" s="113"/>
      <c r="X10" s="114"/>
    </row>
    <row r="11" spans="1:24" s="29" customFormat="1">
      <c r="A11" s="220" t="s">
        <v>217</v>
      </c>
      <c r="B11" s="220"/>
      <c r="C11" s="220"/>
      <c r="D11" s="220"/>
      <c r="E11" s="220"/>
      <c r="F11" s="220"/>
      <c r="G11" s="220"/>
      <c r="H11" s="220"/>
      <c r="I11" s="220"/>
      <c r="J11" s="111"/>
      <c r="K11" s="110"/>
      <c r="L11" s="110"/>
      <c r="M11" s="110"/>
      <c r="N11" s="110"/>
      <c r="O11" s="110"/>
      <c r="P11" s="110"/>
      <c r="Q11" s="110"/>
      <c r="R11" s="110"/>
      <c r="S11" s="110"/>
      <c r="T11" s="110"/>
      <c r="U11" s="110"/>
      <c r="V11" s="110"/>
      <c r="W11" s="113"/>
      <c r="X11" s="114"/>
    </row>
    <row r="12" spans="1:24" s="29" customFormat="1">
      <c r="A12" s="127"/>
      <c r="B12" s="127"/>
      <c r="C12" s="127"/>
      <c r="D12" s="127"/>
      <c r="E12" s="127"/>
      <c r="F12" s="127"/>
      <c r="G12" s="127"/>
      <c r="H12" s="127"/>
      <c r="I12" s="127"/>
      <c r="J12" s="111"/>
      <c r="K12" s="110"/>
      <c r="L12" s="110"/>
      <c r="M12" s="110"/>
      <c r="N12" s="110"/>
      <c r="O12" s="110"/>
      <c r="P12" s="110"/>
      <c r="Q12" s="110"/>
      <c r="R12" s="110"/>
      <c r="S12" s="110"/>
      <c r="T12" s="110"/>
      <c r="U12" s="110"/>
      <c r="V12" s="110"/>
      <c r="W12" s="113"/>
      <c r="X12" s="114"/>
    </row>
    <row r="13" spans="1:24" s="29" customFormat="1">
      <c r="B13" s="109" t="s">
        <v>78</v>
      </c>
      <c r="C13" s="110"/>
      <c r="D13" s="111"/>
      <c r="E13" s="110"/>
      <c r="F13" s="110"/>
      <c r="G13" s="110"/>
      <c r="H13" s="81"/>
      <c r="I13" s="112"/>
      <c r="J13" s="111"/>
      <c r="K13" s="110"/>
      <c r="L13" s="110"/>
      <c r="M13" s="110"/>
      <c r="N13" s="110"/>
      <c r="O13" s="110"/>
      <c r="P13" s="110"/>
      <c r="Q13" s="110"/>
      <c r="R13" s="110"/>
      <c r="S13" s="110"/>
      <c r="T13" s="110"/>
      <c r="U13" s="110"/>
      <c r="V13" s="110"/>
      <c r="W13" s="113"/>
      <c r="X13" s="114"/>
    </row>
    <row r="14" spans="1:24" s="29" customFormat="1">
      <c r="B14" s="109"/>
      <c r="C14" s="110"/>
      <c r="D14" s="111"/>
      <c r="E14" s="110"/>
      <c r="F14" s="110"/>
      <c r="G14" s="110"/>
      <c r="H14" s="81"/>
      <c r="I14" s="112"/>
      <c r="J14" s="111"/>
      <c r="K14" s="110"/>
      <c r="L14" s="110"/>
      <c r="M14" s="110"/>
      <c r="N14" s="110"/>
      <c r="O14" s="110"/>
      <c r="P14" s="110"/>
      <c r="Q14" s="110"/>
      <c r="R14" s="110"/>
      <c r="S14" s="110"/>
      <c r="T14" s="110"/>
      <c r="U14" s="110"/>
      <c r="V14" s="110"/>
      <c r="W14" s="113"/>
      <c r="X14" s="110"/>
    </row>
    <row r="15" spans="1:24" s="209" customFormat="1">
      <c r="A15" s="209" t="s">
        <v>82</v>
      </c>
      <c r="B15" s="210" t="s">
        <v>171</v>
      </c>
      <c r="C15" s="211" t="s">
        <v>172</v>
      </c>
      <c r="D15" s="212" t="s">
        <v>80</v>
      </c>
      <c r="E15" s="210" t="s">
        <v>171</v>
      </c>
      <c r="F15" s="211" t="s">
        <v>173</v>
      </c>
      <c r="G15" s="211" t="s">
        <v>81</v>
      </c>
      <c r="H15" s="211" t="s">
        <v>174</v>
      </c>
      <c r="I15" s="211" t="s">
        <v>175</v>
      </c>
      <c r="J15" s="213" t="s">
        <v>145</v>
      </c>
      <c r="K15" s="212" t="s">
        <v>323</v>
      </c>
      <c r="L15" s="214">
        <v>100000</v>
      </c>
      <c r="M15" s="211"/>
      <c r="N15" s="211"/>
      <c r="O15" s="212"/>
      <c r="P15" s="210" t="s">
        <v>83</v>
      </c>
      <c r="Q15" s="212" t="s">
        <v>88</v>
      </c>
      <c r="R15" s="211" t="s">
        <v>324</v>
      </c>
      <c r="S15" s="211" t="s">
        <v>78</v>
      </c>
      <c r="T15" s="212" t="s">
        <v>89</v>
      </c>
      <c r="U15" s="211"/>
      <c r="V15" s="211"/>
      <c r="W15" s="215"/>
      <c r="X15" s="211"/>
    </row>
    <row r="16" spans="1:24" s="4" customFormat="1">
      <c r="A16" s="4" t="s">
        <v>82</v>
      </c>
      <c r="B16" s="128" t="s">
        <v>171</v>
      </c>
      <c r="C16" s="129" t="s">
        <v>172</v>
      </c>
      <c r="D16" s="130" t="s">
        <v>80</v>
      </c>
      <c r="E16" s="128" t="s">
        <v>171</v>
      </c>
      <c r="F16" s="129" t="s">
        <v>173</v>
      </c>
      <c r="G16" s="129" t="s">
        <v>81</v>
      </c>
      <c r="H16" s="129" t="s">
        <v>174</v>
      </c>
      <c r="I16" s="129" t="s">
        <v>175</v>
      </c>
      <c r="J16" s="133" t="s">
        <v>148</v>
      </c>
      <c r="K16" s="130" t="s">
        <v>92</v>
      </c>
      <c r="L16" s="131">
        <v>25320</v>
      </c>
      <c r="M16" s="129"/>
      <c r="N16" s="129"/>
      <c r="O16" s="130"/>
      <c r="P16" s="128" t="s">
        <v>171</v>
      </c>
      <c r="Q16" s="130" t="s">
        <v>88</v>
      </c>
      <c r="R16" s="129" t="s">
        <v>223</v>
      </c>
      <c r="S16" s="129" t="s">
        <v>78</v>
      </c>
      <c r="T16" s="130" t="s">
        <v>92</v>
      </c>
      <c r="U16" s="73">
        <v>1470900601</v>
      </c>
      <c r="V16" s="128"/>
      <c r="W16" s="128" t="s">
        <v>171</v>
      </c>
      <c r="X16" s="129" t="s">
        <v>176</v>
      </c>
    </row>
    <row r="17" spans="1:26" s="4" customFormat="1">
      <c r="A17" s="4" t="s">
        <v>82</v>
      </c>
      <c r="B17" s="128" t="s">
        <v>171</v>
      </c>
      <c r="C17" s="129" t="s">
        <v>172</v>
      </c>
      <c r="D17" s="130" t="s">
        <v>80</v>
      </c>
      <c r="E17" s="128" t="s">
        <v>171</v>
      </c>
      <c r="F17" s="129" t="s">
        <v>173</v>
      </c>
      <c r="G17" s="129" t="s">
        <v>81</v>
      </c>
      <c r="H17" s="129" t="s">
        <v>174</v>
      </c>
      <c r="I17" s="129" t="s">
        <v>175</v>
      </c>
      <c r="J17" s="133" t="s">
        <v>148</v>
      </c>
      <c r="K17" s="130" t="s">
        <v>92</v>
      </c>
      <c r="L17" s="131">
        <v>26700</v>
      </c>
      <c r="M17" s="129"/>
      <c r="N17" s="129"/>
      <c r="O17" s="130"/>
      <c r="P17" s="128" t="s">
        <v>171</v>
      </c>
      <c r="Q17" s="130" t="s">
        <v>88</v>
      </c>
      <c r="R17" s="129" t="s">
        <v>224</v>
      </c>
      <c r="S17" s="129" t="s">
        <v>78</v>
      </c>
      <c r="T17" s="130" t="s">
        <v>92</v>
      </c>
      <c r="U17" s="73">
        <v>1470900601</v>
      </c>
      <c r="V17" s="128"/>
      <c r="W17" s="128" t="s">
        <v>171</v>
      </c>
      <c r="X17" s="129" t="s">
        <v>177</v>
      </c>
    </row>
    <row r="18" spans="1:26" s="4" customFormat="1">
      <c r="A18" s="4" t="s">
        <v>82</v>
      </c>
      <c r="B18" s="128" t="s">
        <v>171</v>
      </c>
      <c r="C18" s="129" t="s">
        <v>172</v>
      </c>
      <c r="D18" s="130" t="s">
        <v>80</v>
      </c>
      <c r="E18" s="128" t="s">
        <v>171</v>
      </c>
      <c r="F18" s="129" t="s">
        <v>173</v>
      </c>
      <c r="G18" s="129" t="s">
        <v>81</v>
      </c>
      <c r="H18" s="129" t="s">
        <v>174</v>
      </c>
      <c r="I18" s="129" t="s">
        <v>175</v>
      </c>
      <c r="J18" s="133" t="s">
        <v>148</v>
      </c>
      <c r="K18" s="130" t="s">
        <v>92</v>
      </c>
      <c r="L18" s="131">
        <v>37980</v>
      </c>
      <c r="M18" s="129"/>
      <c r="N18" s="129"/>
      <c r="O18" s="130"/>
      <c r="P18" s="128" t="s">
        <v>171</v>
      </c>
      <c r="Q18" s="130" t="s">
        <v>88</v>
      </c>
      <c r="R18" s="129" t="s">
        <v>224</v>
      </c>
      <c r="S18" s="129" t="s">
        <v>78</v>
      </c>
      <c r="T18" s="130" t="s">
        <v>92</v>
      </c>
      <c r="U18" s="73">
        <v>1470900601</v>
      </c>
      <c r="V18" s="128"/>
      <c r="W18" s="128" t="s">
        <v>171</v>
      </c>
      <c r="X18" s="129" t="s">
        <v>177</v>
      </c>
    </row>
    <row r="19" spans="1:26" s="4" customFormat="1">
      <c r="A19" s="4" t="s">
        <v>82</v>
      </c>
      <c r="B19" s="128" t="s">
        <v>171</v>
      </c>
      <c r="C19" s="129" t="s">
        <v>172</v>
      </c>
      <c r="D19" s="130" t="s">
        <v>80</v>
      </c>
      <c r="E19" s="128" t="s">
        <v>171</v>
      </c>
      <c r="F19" s="129" t="s">
        <v>173</v>
      </c>
      <c r="G19" s="129" t="s">
        <v>81</v>
      </c>
      <c r="H19" s="129" t="s">
        <v>174</v>
      </c>
      <c r="I19" s="129" t="s">
        <v>175</v>
      </c>
      <c r="J19" s="133" t="s">
        <v>148</v>
      </c>
      <c r="K19" s="130" t="s">
        <v>178</v>
      </c>
      <c r="L19" s="131">
        <v>0</v>
      </c>
      <c r="M19" s="129"/>
      <c r="N19" s="129"/>
      <c r="O19" s="130"/>
      <c r="P19" s="128" t="s">
        <v>171</v>
      </c>
      <c r="Q19" s="130" t="s">
        <v>88</v>
      </c>
      <c r="R19" s="129" t="s">
        <v>223</v>
      </c>
      <c r="S19" s="129" t="s">
        <v>78</v>
      </c>
      <c r="T19" s="130" t="s">
        <v>178</v>
      </c>
      <c r="U19" s="73">
        <v>1470900601</v>
      </c>
      <c r="V19" s="128"/>
      <c r="W19" s="128" t="s">
        <v>171</v>
      </c>
      <c r="X19" s="129" t="s">
        <v>176</v>
      </c>
    </row>
    <row r="20" spans="1:26" s="134" customFormat="1">
      <c r="A20" s="134" t="s">
        <v>82</v>
      </c>
      <c r="B20" s="135" t="s">
        <v>171</v>
      </c>
      <c r="C20" s="136" t="s">
        <v>172</v>
      </c>
      <c r="D20" s="137" t="s">
        <v>80</v>
      </c>
      <c r="E20" s="135" t="s">
        <v>171</v>
      </c>
      <c r="F20" s="136" t="s">
        <v>173</v>
      </c>
      <c r="G20" s="136" t="s">
        <v>81</v>
      </c>
      <c r="H20" s="136" t="s">
        <v>174</v>
      </c>
      <c r="I20" s="136" t="s">
        <v>175</v>
      </c>
      <c r="J20" s="166" t="s">
        <v>222</v>
      </c>
      <c r="K20" s="137" t="s">
        <v>179</v>
      </c>
      <c r="L20" s="138">
        <v>0</v>
      </c>
      <c r="M20" s="136"/>
      <c r="N20" s="136"/>
      <c r="O20" s="137"/>
      <c r="P20" s="135" t="s">
        <v>171</v>
      </c>
      <c r="Q20" s="137" t="s">
        <v>88</v>
      </c>
      <c r="R20" s="136" t="s">
        <v>225</v>
      </c>
      <c r="S20" s="136" t="s">
        <v>78</v>
      </c>
      <c r="T20" s="137" t="s">
        <v>179</v>
      </c>
      <c r="U20" s="139" t="s">
        <v>106</v>
      </c>
      <c r="V20" s="135"/>
      <c r="W20" s="135" t="s">
        <v>171</v>
      </c>
      <c r="X20" s="136" t="s">
        <v>180</v>
      </c>
      <c r="Z20" s="4"/>
    </row>
    <row r="21" spans="1:26" s="134" customFormat="1">
      <c r="A21" s="134" t="s">
        <v>82</v>
      </c>
      <c r="B21" s="135" t="s">
        <v>171</v>
      </c>
      <c r="C21" s="136" t="s">
        <v>172</v>
      </c>
      <c r="D21" s="137" t="s">
        <v>80</v>
      </c>
      <c r="E21" s="135" t="s">
        <v>171</v>
      </c>
      <c r="F21" s="136" t="s">
        <v>173</v>
      </c>
      <c r="G21" s="136" t="s">
        <v>81</v>
      </c>
      <c r="H21" s="136" t="s">
        <v>174</v>
      </c>
      <c r="I21" s="136" t="s">
        <v>175</v>
      </c>
      <c r="J21" s="166" t="s">
        <v>222</v>
      </c>
      <c r="K21" s="137" t="s">
        <v>179</v>
      </c>
      <c r="L21" s="138">
        <v>0</v>
      </c>
      <c r="M21" s="136"/>
      <c r="N21" s="136"/>
      <c r="O21" s="137"/>
      <c r="P21" s="135" t="s">
        <v>171</v>
      </c>
      <c r="Q21" s="137" t="s">
        <v>88</v>
      </c>
      <c r="R21" s="136" t="s">
        <v>226</v>
      </c>
      <c r="S21" s="136" t="s">
        <v>78</v>
      </c>
      <c r="T21" s="137" t="s">
        <v>179</v>
      </c>
      <c r="U21" s="139" t="s">
        <v>107</v>
      </c>
      <c r="V21" s="135"/>
      <c r="W21" s="135" t="s">
        <v>171</v>
      </c>
      <c r="X21" s="136" t="s">
        <v>180</v>
      </c>
      <c r="Z21" s="4"/>
    </row>
    <row r="22" spans="1:26" s="134" customFormat="1">
      <c r="A22" s="134" t="s">
        <v>82</v>
      </c>
      <c r="B22" s="135" t="s">
        <v>171</v>
      </c>
      <c r="C22" s="136" t="s">
        <v>172</v>
      </c>
      <c r="D22" s="137" t="s">
        <v>80</v>
      </c>
      <c r="E22" s="135" t="s">
        <v>171</v>
      </c>
      <c r="F22" s="136" t="s">
        <v>173</v>
      </c>
      <c r="G22" s="136" t="s">
        <v>81</v>
      </c>
      <c r="H22" s="136" t="s">
        <v>174</v>
      </c>
      <c r="I22" s="136" t="s">
        <v>175</v>
      </c>
      <c r="J22" s="166" t="s">
        <v>146</v>
      </c>
      <c r="K22" s="139" t="s">
        <v>143</v>
      </c>
      <c r="L22" s="138">
        <v>0</v>
      </c>
      <c r="M22" s="136"/>
      <c r="N22" s="136"/>
      <c r="O22" s="137"/>
      <c r="P22" s="135" t="s">
        <v>171</v>
      </c>
      <c r="Q22" s="137" t="s">
        <v>88</v>
      </c>
      <c r="R22" s="136" t="s">
        <v>227</v>
      </c>
      <c r="S22" s="136" t="s">
        <v>78</v>
      </c>
      <c r="T22" s="137" t="s">
        <v>181</v>
      </c>
      <c r="U22" s="136"/>
      <c r="V22" s="136"/>
      <c r="W22" s="168"/>
      <c r="X22" s="137" t="s">
        <v>181</v>
      </c>
    </row>
    <row r="23" spans="1:26" s="134" customFormat="1">
      <c r="A23" s="134" t="s">
        <v>82</v>
      </c>
      <c r="B23" s="135" t="s">
        <v>171</v>
      </c>
      <c r="C23" s="136" t="s">
        <v>172</v>
      </c>
      <c r="D23" s="137" t="s">
        <v>80</v>
      </c>
      <c r="E23" s="135" t="s">
        <v>171</v>
      </c>
      <c r="F23" s="136" t="s">
        <v>173</v>
      </c>
      <c r="G23" s="136" t="s">
        <v>81</v>
      </c>
      <c r="H23" s="136" t="s">
        <v>174</v>
      </c>
      <c r="I23" s="136" t="s">
        <v>175</v>
      </c>
      <c r="J23" s="166" t="s">
        <v>146</v>
      </c>
      <c r="K23" s="139" t="s">
        <v>142</v>
      </c>
      <c r="L23" s="138">
        <v>0</v>
      </c>
      <c r="M23" s="136"/>
      <c r="N23" s="136"/>
      <c r="O23" s="137"/>
      <c r="P23" s="135" t="s">
        <v>171</v>
      </c>
      <c r="Q23" s="137" t="s">
        <v>88</v>
      </c>
      <c r="R23" s="136" t="s">
        <v>228</v>
      </c>
      <c r="S23" s="136" t="s">
        <v>78</v>
      </c>
      <c r="T23" s="137" t="s">
        <v>181</v>
      </c>
      <c r="U23" s="139"/>
      <c r="V23" s="135"/>
      <c r="W23" s="168"/>
      <c r="X23" s="137" t="s">
        <v>181</v>
      </c>
    </row>
    <row r="24" spans="1:26" s="34" customFormat="1">
      <c r="A24" s="34" t="s">
        <v>82</v>
      </c>
      <c r="B24" s="115" t="s">
        <v>171</v>
      </c>
      <c r="C24" s="116" t="s">
        <v>172</v>
      </c>
      <c r="D24" s="117" t="s">
        <v>80</v>
      </c>
      <c r="E24" s="115" t="s">
        <v>171</v>
      </c>
      <c r="F24" s="116" t="s">
        <v>173</v>
      </c>
      <c r="G24" s="116" t="s">
        <v>81</v>
      </c>
      <c r="H24" s="118" t="s">
        <v>174</v>
      </c>
      <c r="I24" s="116" t="s">
        <v>175</v>
      </c>
      <c r="J24" s="140" t="s">
        <v>145</v>
      </c>
      <c r="K24" s="121" t="s">
        <v>182</v>
      </c>
      <c r="L24" s="119">
        <v>0</v>
      </c>
      <c r="M24" s="116"/>
      <c r="N24" s="116"/>
      <c r="O24" s="117"/>
      <c r="P24" s="115" t="s">
        <v>171</v>
      </c>
      <c r="Q24" s="117" t="s">
        <v>88</v>
      </c>
      <c r="R24" s="116" t="s">
        <v>229</v>
      </c>
      <c r="S24" s="116" t="s">
        <v>78</v>
      </c>
      <c r="T24" s="117" t="s">
        <v>183</v>
      </c>
      <c r="U24" s="116"/>
      <c r="V24" s="115"/>
      <c r="W24" s="122"/>
      <c r="X24" s="116"/>
      <c r="Z24" s="4"/>
    </row>
    <row r="25" spans="1:26" s="34" customFormat="1">
      <c r="A25" s="34" t="s">
        <v>82</v>
      </c>
      <c r="B25" s="115" t="s">
        <v>171</v>
      </c>
      <c r="C25" s="116" t="s">
        <v>172</v>
      </c>
      <c r="D25" s="117" t="s">
        <v>80</v>
      </c>
      <c r="E25" s="115" t="s">
        <v>171</v>
      </c>
      <c r="F25" s="116" t="s">
        <v>173</v>
      </c>
      <c r="G25" s="116" t="s">
        <v>81</v>
      </c>
      <c r="H25" s="118" t="s">
        <v>174</v>
      </c>
      <c r="I25" s="116" t="s">
        <v>175</v>
      </c>
      <c r="J25" s="140" t="s">
        <v>145</v>
      </c>
      <c r="K25" s="121" t="s">
        <v>184</v>
      </c>
      <c r="L25" s="119">
        <f>SUM(L16:L18)</f>
        <v>90000</v>
      </c>
      <c r="M25" s="116"/>
      <c r="N25" s="116"/>
      <c r="O25" s="117"/>
      <c r="P25" s="115" t="s">
        <v>171</v>
      </c>
      <c r="Q25" s="117" t="s">
        <v>88</v>
      </c>
      <c r="R25" s="116" t="s">
        <v>230</v>
      </c>
      <c r="S25" s="116" t="s">
        <v>78</v>
      </c>
      <c r="T25" s="117" t="s">
        <v>183</v>
      </c>
      <c r="U25" s="116"/>
      <c r="V25" s="115"/>
      <c r="W25" s="122"/>
      <c r="X25" s="116"/>
      <c r="Z25" s="4"/>
    </row>
    <row r="26" spans="1:26" s="78" customFormat="1">
      <c r="A26" s="78" t="s">
        <v>82</v>
      </c>
      <c r="B26" s="128" t="s">
        <v>171</v>
      </c>
      <c r="C26" s="129" t="s">
        <v>172</v>
      </c>
      <c r="D26" s="130" t="s">
        <v>80</v>
      </c>
      <c r="E26" s="128" t="s">
        <v>171</v>
      </c>
      <c r="F26" s="129" t="s">
        <v>173</v>
      </c>
      <c r="G26" s="129" t="s">
        <v>81</v>
      </c>
      <c r="H26" s="129" t="s">
        <v>186</v>
      </c>
      <c r="I26" s="129" t="s">
        <v>175</v>
      </c>
      <c r="J26" s="130">
        <v>11</v>
      </c>
      <c r="K26" s="130" t="s">
        <v>101</v>
      </c>
      <c r="L26" s="131">
        <v>6500</v>
      </c>
      <c r="M26" s="129"/>
      <c r="N26" s="131"/>
      <c r="O26" s="130"/>
      <c r="P26" s="128" t="s">
        <v>171</v>
      </c>
      <c r="Q26" s="130" t="s">
        <v>88</v>
      </c>
      <c r="R26" s="129" t="s">
        <v>231</v>
      </c>
      <c r="S26" s="129" t="s">
        <v>78</v>
      </c>
      <c r="T26" s="130" t="s">
        <v>101</v>
      </c>
      <c r="U26" s="73">
        <v>1470900601</v>
      </c>
      <c r="V26" s="128"/>
      <c r="W26" s="128" t="s">
        <v>171</v>
      </c>
      <c r="X26" s="129" t="s">
        <v>187</v>
      </c>
      <c r="Z26" s="4"/>
    </row>
    <row r="27" spans="1:26" s="78" customFormat="1">
      <c r="A27" s="78" t="s">
        <v>82</v>
      </c>
      <c r="B27" s="128" t="s">
        <v>171</v>
      </c>
      <c r="C27" s="129" t="s">
        <v>172</v>
      </c>
      <c r="D27" s="130" t="s">
        <v>80</v>
      </c>
      <c r="E27" s="128" t="s">
        <v>171</v>
      </c>
      <c r="F27" s="129" t="s">
        <v>173</v>
      </c>
      <c r="G27" s="129" t="s">
        <v>81</v>
      </c>
      <c r="H27" s="129" t="s">
        <v>186</v>
      </c>
      <c r="I27" s="129" t="s">
        <v>175</v>
      </c>
      <c r="J27" s="130">
        <v>11</v>
      </c>
      <c r="K27" s="130" t="s">
        <v>101</v>
      </c>
      <c r="L27" s="131">
        <v>500</v>
      </c>
      <c r="M27" s="129"/>
      <c r="N27" s="131"/>
      <c r="O27" s="130"/>
      <c r="P27" s="128" t="s">
        <v>171</v>
      </c>
      <c r="Q27" s="130" t="s">
        <v>88</v>
      </c>
      <c r="R27" s="129" t="s">
        <v>232</v>
      </c>
      <c r="S27" s="129" t="s">
        <v>78</v>
      </c>
      <c r="T27" s="130" t="s">
        <v>101</v>
      </c>
      <c r="U27" s="73">
        <v>1470900601</v>
      </c>
      <c r="V27" s="128"/>
      <c r="W27" s="128" t="s">
        <v>171</v>
      </c>
      <c r="X27" s="129" t="s">
        <v>188</v>
      </c>
      <c r="Z27" s="4"/>
    </row>
    <row r="28" spans="1:26" s="34" customFormat="1">
      <c r="A28" s="34" t="s">
        <v>82</v>
      </c>
      <c r="B28" s="115" t="s">
        <v>171</v>
      </c>
      <c r="C28" s="116" t="s">
        <v>172</v>
      </c>
      <c r="D28" s="117" t="s">
        <v>80</v>
      </c>
      <c r="E28" s="115" t="s">
        <v>171</v>
      </c>
      <c r="F28" s="116" t="s">
        <v>173</v>
      </c>
      <c r="G28" s="116" t="s">
        <v>81</v>
      </c>
      <c r="H28" s="118" t="s">
        <v>186</v>
      </c>
      <c r="I28" s="116" t="s">
        <v>175</v>
      </c>
      <c r="J28" s="140" t="s">
        <v>145</v>
      </c>
      <c r="K28" s="123" t="s">
        <v>184</v>
      </c>
      <c r="L28" s="119">
        <f>+L26+L27</f>
        <v>7000</v>
      </c>
      <c r="M28" s="116"/>
      <c r="N28" s="116"/>
      <c r="O28" s="117"/>
      <c r="P28" s="115" t="s">
        <v>171</v>
      </c>
      <c r="Q28" s="117" t="s">
        <v>88</v>
      </c>
      <c r="R28" s="116" t="s">
        <v>230</v>
      </c>
      <c r="S28" s="116" t="s">
        <v>78</v>
      </c>
      <c r="T28" s="117" t="s">
        <v>183</v>
      </c>
      <c r="U28" s="116"/>
      <c r="V28" s="115"/>
      <c r="W28" s="122"/>
      <c r="X28" s="116"/>
      <c r="Z28" s="4"/>
    </row>
    <row r="29" spans="1:26" s="34" customFormat="1">
      <c r="A29" s="34" t="s">
        <v>82</v>
      </c>
      <c r="B29" s="115" t="s">
        <v>171</v>
      </c>
      <c r="C29" s="116" t="s">
        <v>172</v>
      </c>
      <c r="D29" s="117" t="s">
        <v>80</v>
      </c>
      <c r="E29" s="115" t="s">
        <v>171</v>
      </c>
      <c r="F29" s="116" t="s">
        <v>173</v>
      </c>
      <c r="G29" s="116" t="s">
        <v>81</v>
      </c>
      <c r="H29" s="118" t="s">
        <v>186</v>
      </c>
      <c r="I29" s="116" t="s">
        <v>175</v>
      </c>
      <c r="J29" s="140" t="s">
        <v>145</v>
      </c>
      <c r="K29" s="123" t="s">
        <v>182</v>
      </c>
      <c r="L29" s="119">
        <v>0</v>
      </c>
      <c r="M29" s="116"/>
      <c r="N29" s="116"/>
      <c r="O29" s="117"/>
      <c r="P29" s="115" t="s">
        <v>171</v>
      </c>
      <c r="Q29" s="117" t="s">
        <v>88</v>
      </c>
      <c r="R29" s="116" t="s">
        <v>229</v>
      </c>
      <c r="S29" s="116" t="s">
        <v>78</v>
      </c>
      <c r="T29" s="117" t="s">
        <v>183</v>
      </c>
      <c r="U29" s="116"/>
      <c r="V29" s="115"/>
      <c r="W29" s="122"/>
      <c r="X29" s="116"/>
      <c r="Z29" s="4"/>
    </row>
    <row r="30" spans="1:26" s="29" customFormat="1">
      <c r="B30" s="124"/>
      <c r="C30" s="110"/>
      <c r="D30" s="111"/>
      <c r="E30" s="124"/>
      <c r="F30" s="110"/>
      <c r="G30" s="110"/>
      <c r="H30" s="81"/>
      <c r="I30" s="112"/>
      <c r="J30" s="111"/>
      <c r="K30" s="125"/>
      <c r="L30" s="126"/>
      <c r="M30" s="110"/>
      <c r="N30" s="110"/>
      <c r="O30" s="111"/>
      <c r="P30" s="124"/>
      <c r="Q30" s="111"/>
      <c r="R30" s="110"/>
      <c r="S30" s="110"/>
      <c r="T30" s="111"/>
      <c r="U30" s="110"/>
      <c r="V30" s="124"/>
      <c r="W30" s="113"/>
      <c r="X30" s="110"/>
    </row>
    <row r="31" spans="1:26" s="29" customFormat="1">
      <c r="B31" s="163" t="s">
        <v>120</v>
      </c>
      <c r="C31" s="110"/>
      <c r="D31" s="111"/>
      <c r="E31" s="124"/>
      <c r="F31" s="110"/>
      <c r="G31" s="110"/>
      <c r="H31" s="81"/>
      <c r="I31" s="112"/>
      <c r="J31" s="111"/>
      <c r="K31" s="125"/>
      <c r="L31" s="126"/>
      <c r="M31" s="110"/>
      <c r="N31" s="110"/>
      <c r="O31" s="111"/>
      <c r="P31" s="124"/>
      <c r="Q31" s="111"/>
      <c r="R31" s="110"/>
      <c r="S31" s="110"/>
      <c r="T31" s="111"/>
      <c r="U31" s="110"/>
      <c r="V31" s="124"/>
      <c r="W31" s="113"/>
      <c r="X31" s="110"/>
    </row>
    <row r="32" spans="1:26" s="209" customFormat="1">
      <c r="A32" s="209" t="s">
        <v>82</v>
      </c>
      <c r="B32" s="210" t="s">
        <v>171</v>
      </c>
      <c r="C32" s="211" t="s">
        <v>172</v>
      </c>
      <c r="D32" s="212" t="s">
        <v>80</v>
      </c>
      <c r="E32" s="210" t="s">
        <v>171</v>
      </c>
      <c r="F32" s="211" t="s">
        <v>173</v>
      </c>
      <c r="G32" s="211" t="s">
        <v>81</v>
      </c>
      <c r="H32" s="211" t="s">
        <v>174</v>
      </c>
      <c r="I32" s="211" t="s">
        <v>175</v>
      </c>
      <c r="J32" s="213" t="s">
        <v>145</v>
      </c>
      <c r="K32" s="212" t="s">
        <v>323</v>
      </c>
      <c r="L32" s="214">
        <v>100000</v>
      </c>
      <c r="M32" s="211"/>
      <c r="N32" s="211"/>
      <c r="O32" s="212"/>
      <c r="P32" s="210" t="s">
        <v>83</v>
      </c>
      <c r="Q32" s="212" t="s">
        <v>88</v>
      </c>
      <c r="R32" s="211" t="s">
        <v>324</v>
      </c>
      <c r="S32" s="211" t="s">
        <v>78</v>
      </c>
      <c r="T32" s="212" t="s">
        <v>89</v>
      </c>
      <c r="U32" s="211"/>
      <c r="V32" s="211"/>
      <c r="W32" s="215"/>
      <c r="X32" s="211"/>
    </row>
    <row r="33" spans="1:26" s="4" customFormat="1">
      <c r="A33" s="4" t="s">
        <v>82</v>
      </c>
      <c r="B33" s="128" t="s">
        <v>171</v>
      </c>
      <c r="C33" s="129" t="s">
        <v>172</v>
      </c>
      <c r="D33" s="130" t="s">
        <v>80</v>
      </c>
      <c r="E33" s="128" t="s">
        <v>171</v>
      </c>
      <c r="F33" s="129" t="s">
        <v>173</v>
      </c>
      <c r="G33" s="129" t="s">
        <v>81</v>
      </c>
      <c r="H33" s="129" t="s">
        <v>174</v>
      </c>
      <c r="I33" s="129" t="s">
        <v>175</v>
      </c>
      <c r="J33" s="133" t="s">
        <v>148</v>
      </c>
      <c r="K33" s="130" t="s">
        <v>92</v>
      </c>
      <c r="L33" s="131">
        <v>7320</v>
      </c>
      <c r="M33" s="129"/>
      <c r="N33" s="129"/>
      <c r="O33" s="130"/>
      <c r="P33" s="128" t="s">
        <v>171</v>
      </c>
      <c r="Q33" s="130" t="s">
        <v>88</v>
      </c>
      <c r="R33" s="129" t="s">
        <v>233</v>
      </c>
      <c r="S33" s="129" t="s">
        <v>78</v>
      </c>
      <c r="T33" s="130" t="s">
        <v>92</v>
      </c>
      <c r="U33" s="73">
        <v>1470900601</v>
      </c>
      <c r="V33" s="128"/>
      <c r="W33" s="128" t="s">
        <v>171</v>
      </c>
      <c r="X33" s="129" t="s">
        <v>176</v>
      </c>
    </row>
    <row r="34" spans="1:26" s="4" customFormat="1">
      <c r="A34" s="4" t="s">
        <v>82</v>
      </c>
      <c r="B34" s="128" t="s">
        <v>171</v>
      </c>
      <c r="C34" s="129" t="s">
        <v>172</v>
      </c>
      <c r="D34" s="130" t="s">
        <v>80</v>
      </c>
      <c r="E34" s="128" t="s">
        <v>171</v>
      </c>
      <c r="F34" s="129" t="s">
        <v>173</v>
      </c>
      <c r="G34" s="129" t="s">
        <v>81</v>
      </c>
      <c r="H34" s="129" t="s">
        <v>174</v>
      </c>
      <c r="I34" s="129" t="s">
        <v>175</v>
      </c>
      <c r="J34" s="133" t="s">
        <v>148</v>
      </c>
      <c r="K34" s="130" t="s">
        <v>92</v>
      </c>
      <c r="L34" s="131">
        <v>26700</v>
      </c>
      <c r="M34" s="129"/>
      <c r="N34" s="129"/>
      <c r="O34" s="130"/>
      <c r="P34" s="128" t="s">
        <v>171</v>
      </c>
      <c r="Q34" s="130" t="s">
        <v>88</v>
      </c>
      <c r="R34" s="129" t="s">
        <v>234</v>
      </c>
      <c r="S34" s="129" t="s">
        <v>78</v>
      </c>
      <c r="T34" s="130" t="s">
        <v>92</v>
      </c>
      <c r="U34" s="73">
        <v>1470900601</v>
      </c>
      <c r="V34" s="128"/>
      <c r="W34" s="128" t="s">
        <v>171</v>
      </c>
      <c r="X34" s="129" t="s">
        <v>218</v>
      </c>
    </row>
    <row r="35" spans="1:26" s="4" customFormat="1">
      <c r="A35" s="4" t="s">
        <v>82</v>
      </c>
      <c r="B35" s="128" t="s">
        <v>171</v>
      </c>
      <c r="C35" s="129" t="s">
        <v>172</v>
      </c>
      <c r="D35" s="130" t="s">
        <v>80</v>
      </c>
      <c r="E35" s="128" t="s">
        <v>171</v>
      </c>
      <c r="F35" s="129" t="s">
        <v>173</v>
      </c>
      <c r="G35" s="129" t="s">
        <v>81</v>
      </c>
      <c r="H35" s="129" t="s">
        <v>174</v>
      </c>
      <c r="I35" s="129" t="s">
        <v>175</v>
      </c>
      <c r="J35" s="133" t="s">
        <v>148</v>
      </c>
      <c r="K35" s="130" t="s">
        <v>92</v>
      </c>
      <c r="L35" s="131">
        <v>10980</v>
      </c>
      <c r="M35" s="129"/>
      <c r="N35" s="129"/>
      <c r="O35" s="130"/>
      <c r="P35" s="128" t="s">
        <v>171</v>
      </c>
      <c r="Q35" s="130" t="s">
        <v>88</v>
      </c>
      <c r="R35" s="129" t="s">
        <v>235</v>
      </c>
      <c r="S35" s="129" t="s">
        <v>78</v>
      </c>
      <c r="T35" s="130" t="s">
        <v>92</v>
      </c>
      <c r="U35" s="73">
        <v>1470900601</v>
      </c>
      <c r="V35" s="128"/>
      <c r="W35" s="128" t="s">
        <v>171</v>
      </c>
      <c r="X35" s="129" t="s">
        <v>218</v>
      </c>
    </row>
    <row r="36" spans="1:26" s="4" customFormat="1">
      <c r="A36" s="4" t="s">
        <v>82</v>
      </c>
      <c r="B36" s="128" t="s">
        <v>171</v>
      </c>
      <c r="C36" s="129" t="s">
        <v>172</v>
      </c>
      <c r="D36" s="130" t="s">
        <v>80</v>
      </c>
      <c r="E36" s="128" t="s">
        <v>171</v>
      </c>
      <c r="F36" s="129" t="s">
        <v>173</v>
      </c>
      <c r="G36" s="129" t="s">
        <v>81</v>
      </c>
      <c r="H36" s="129" t="s">
        <v>174</v>
      </c>
      <c r="I36" s="129" t="s">
        <v>175</v>
      </c>
      <c r="J36" s="133" t="s">
        <v>148</v>
      </c>
      <c r="K36" s="130" t="s">
        <v>178</v>
      </c>
      <c r="L36" s="131">
        <v>0</v>
      </c>
      <c r="M36" s="129"/>
      <c r="N36" s="129"/>
      <c r="O36" s="130"/>
      <c r="P36" s="128" t="s">
        <v>171</v>
      </c>
      <c r="Q36" s="130" t="s">
        <v>88</v>
      </c>
      <c r="R36" s="129" t="s">
        <v>233</v>
      </c>
      <c r="S36" s="129" t="s">
        <v>78</v>
      </c>
      <c r="T36" s="130" t="s">
        <v>178</v>
      </c>
      <c r="U36" s="73">
        <v>1470900601</v>
      </c>
      <c r="V36" s="128"/>
      <c r="W36" s="128" t="s">
        <v>171</v>
      </c>
      <c r="X36" s="129" t="s">
        <v>176</v>
      </c>
    </row>
    <row r="37" spans="1:26" s="4" customFormat="1">
      <c r="A37" s="4" t="s">
        <v>82</v>
      </c>
      <c r="B37" s="128" t="s">
        <v>171</v>
      </c>
      <c r="C37" s="129" t="s">
        <v>172</v>
      </c>
      <c r="D37" s="130" t="s">
        <v>80</v>
      </c>
      <c r="E37" s="128" t="s">
        <v>171</v>
      </c>
      <c r="F37" s="129" t="s">
        <v>173</v>
      </c>
      <c r="G37" s="129" t="s">
        <v>81</v>
      </c>
      <c r="H37" s="129" t="s">
        <v>174</v>
      </c>
      <c r="I37" s="129" t="s">
        <v>175</v>
      </c>
      <c r="J37" s="133" t="s">
        <v>148</v>
      </c>
      <c r="K37" s="130" t="s">
        <v>219</v>
      </c>
      <c r="L37" s="132">
        <v>39780</v>
      </c>
      <c r="M37" s="129"/>
      <c r="N37" s="130"/>
      <c r="O37" s="130"/>
      <c r="P37" s="128" t="s">
        <v>171</v>
      </c>
      <c r="Q37" s="130" t="s">
        <v>88</v>
      </c>
      <c r="R37" s="129" t="s">
        <v>236</v>
      </c>
      <c r="S37" s="129" t="s">
        <v>78</v>
      </c>
      <c r="T37" s="130" t="s">
        <v>219</v>
      </c>
      <c r="U37" s="73">
        <v>1470900601</v>
      </c>
      <c r="V37" s="128"/>
      <c r="W37" s="128" t="s">
        <v>171</v>
      </c>
      <c r="X37" s="129"/>
    </row>
    <row r="38" spans="1:26" s="134" customFormat="1">
      <c r="A38" s="134" t="s">
        <v>82</v>
      </c>
      <c r="B38" s="135" t="s">
        <v>171</v>
      </c>
      <c r="C38" s="136" t="s">
        <v>172</v>
      </c>
      <c r="D38" s="137" t="s">
        <v>80</v>
      </c>
      <c r="E38" s="135" t="s">
        <v>171</v>
      </c>
      <c r="F38" s="136" t="s">
        <v>173</v>
      </c>
      <c r="G38" s="136" t="s">
        <v>81</v>
      </c>
      <c r="H38" s="136" t="s">
        <v>174</v>
      </c>
      <c r="I38" s="136" t="s">
        <v>175</v>
      </c>
      <c r="J38" s="166" t="s">
        <v>222</v>
      </c>
      <c r="K38" s="137" t="s">
        <v>220</v>
      </c>
      <c r="L38" s="138">
        <v>2700.0000000000005</v>
      </c>
      <c r="M38" s="136"/>
      <c r="N38" s="137"/>
      <c r="O38" s="137"/>
      <c r="P38" s="135" t="s">
        <v>171</v>
      </c>
      <c r="Q38" s="137" t="s">
        <v>88</v>
      </c>
      <c r="R38" s="136" t="s">
        <v>237</v>
      </c>
      <c r="S38" s="136" t="s">
        <v>78</v>
      </c>
      <c r="T38" s="137" t="s">
        <v>220</v>
      </c>
      <c r="U38" s="167" t="s">
        <v>130</v>
      </c>
      <c r="V38" s="135"/>
      <c r="W38" s="135" t="s">
        <v>171</v>
      </c>
      <c r="X38" s="136"/>
      <c r="Z38" s="4"/>
    </row>
    <row r="39" spans="1:26" s="134" customFormat="1">
      <c r="A39" s="134" t="s">
        <v>82</v>
      </c>
      <c r="B39" s="135" t="s">
        <v>171</v>
      </c>
      <c r="C39" s="136" t="s">
        <v>172</v>
      </c>
      <c r="D39" s="137" t="s">
        <v>80</v>
      </c>
      <c r="E39" s="135" t="s">
        <v>171</v>
      </c>
      <c r="F39" s="136" t="s">
        <v>173</v>
      </c>
      <c r="G39" s="136" t="s">
        <v>81</v>
      </c>
      <c r="H39" s="136" t="s">
        <v>174</v>
      </c>
      <c r="I39" s="136" t="s">
        <v>175</v>
      </c>
      <c r="J39" s="166" t="s">
        <v>222</v>
      </c>
      <c r="K39" s="137" t="s">
        <v>220</v>
      </c>
      <c r="L39" s="138">
        <v>432.00000000000006</v>
      </c>
      <c r="M39" s="136"/>
      <c r="N39" s="137"/>
      <c r="O39" s="137"/>
      <c r="P39" s="135" t="s">
        <v>171</v>
      </c>
      <c r="Q39" s="137" t="s">
        <v>88</v>
      </c>
      <c r="R39" s="136" t="s">
        <v>238</v>
      </c>
      <c r="S39" s="136" t="s">
        <v>78</v>
      </c>
      <c r="T39" s="137" t="s">
        <v>220</v>
      </c>
      <c r="U39" s="167" t="s">
        <v>131</v>
      </c>
      <c r="V39" s="135"/>
      <c r="W39" s="135" t="s">
        <v>171</v>
      </c>
      <c r="X39" s="136" t="s">
        <v>221</v>
      </c>
      <c r="Z39" s="4"/>
    </row>
    <row r="40" spans="1:26" s="134" customFormat="1">
      <c r="A40" s="134" t="s">
        <v>82</v>
      </c>
      <c r="B40" s="135" t="s">
        <v>171</v>
      </c>
      <c r="C40" s="136" t="s">
        <v>172</v>
      </c>
      <c r="D40" s="137" t="s">
        <v>80</v>
      </c>
      <c r="E40" s="135" t="s">
        <v>171</v>
      </c>
      <c r="F40" s="136" t="s">
        <v>173</v>
      </c>
      <c r="G40" s="136" t="s">
        <v>81</v>
      </c>
      <c r="H40" s="136" t="s">
        <v>174</v>
      </c>
      <c r="I40" s="136" t="s">
        <v>175</v>
      </c>
      <c r="J40" s="166" t="s">
        <v>146</v>
      </c>
      <c r="K40" s="139" t="s">
        <v>132</v>
      </c>
      <c r="L40" s="138">
        <v>1800.0000000000002</v>
      </c>
      <c r="M40" s="136"/>
      <c r="N40" s="137"/>
      <c r="O40" s="137"/>
      <c r="P40" s="135" t="s">
        <v>171</v>
      </c>
      <c r="Q40" s="137" t="s">
        <v>88</v>
      </c>
      <c r="R40" s="136" t="s">
        <v>239</v>
      </c>
      <c r="S40" s="136" t="s">
        <v>78</v>
      </c>
      <c r="T40" s="137" t="s">
        <v>181</v>
      </c>
      <c r="U40" s="136"/>
      <c r="V40" s="135"/>
      <c r="W40" s="168"/>
      <c r="X40" s="136"/>
      <c r="Z40" s="4"/>
    </row>
    <row r="41" spans="1:26" s="134" customFormat="1">
      <c r="A41" s="134" t="s">
        <v>82</v>
      </c>
      <c r="B41" s="135" t="s">
        <v>171</v>
      </c>
      <c r="C41" s="136" t="s">
        <v>172</v>
      </c>
      <c r="D41" s="137" t="s">
        <v>80</v>
      </c>
      <c r="E41" s="135" t="s">
        <v>171</v>
      </c>
      <c r="F41" s="136" t="s">
        <v>173</v>
      </c>
      <c r="G41" s="136" t="s">
        <v>81</v>
      </c>
      <c r="H41" s="136" t="s">
        <v>174</v>
      </c>
      <c r="I41" s="136" t="s">
        <v>175</v>
      </c>
      <c r="J41" s="166" t="s">
        <v>146</v>
      </c>
      <c r="K41" s="139" t="s">
        <v>134</v>
      </c>
      <c r="L41" s="138">
        <v>288.00000000000006</v>
      </c>
      <c r="M41" s="136"/>
      <c r="N41" s="137"/>
      <c r="O41" s="137"/>
      <c r="P41" s="135" t="s">
        <v>171</v>
      </c>
      <c r="Q41" s="137" t="s">
        <v>88</v>
      </c>
      <c r="R41" s="136" t="s">
        <v>240</v>
      </c>
      <c r="S41" s="136" t="s">
        <v>78</v>
      </c>
      <c r="T41" s="137" t="s">
        <v>181</v>
      </c>
      <c r="U41" s="136"/>
      <c r="V41" s="135"/>
      <c r="W41" s="168"/>
      <c r="X41" s="136"/>
      <c r="Z41" s="4"/>
    </row>
    <row r="42" spans="1:26" s="134" customFormat="1">
      <c r="A42" s="134" t="s">
        <v>82</v>
      </c>
      <c r="B42" s="135" t="s">
        <v>171</v>
      </c>
      <c r="C42" s="136" t="s">
        <v>172</v>
      </c>
      <c r="D42" s="137" t="s">
        <v>80</v>
      </c>
      <c r="E42" s="135" t="s">
        <v>171</v>
      </c>
      <c r="F42" s="136" t="s">
        <v>173</v>
      </c>
      <c r="G42" s="136" t="s">
        <v>81</v>
      </c>
      <c r="H42" s="136" t="s">
        <v>174</v>
      </c>
      <c r="I42" s="136" t="s">
        <v>175</v>
      </c>
      <c r="J42" s="166" t="s">
        <v>222</v>
      </c>
      <c r="K42" s="137" t="s">
        <v>179</v>
      </c>
      <c r="L42" s="138">
        <v>0</v>
      </c>
      <c r="M42" s="136"/>
      <c r="N42" s="136"/>
      <c r="O42" s="137"/>
      <c r="P42" s="135" t="s">
        <v>171</v>
      </c>
      <c r="Q42" s="137" t="s">
        <v>88</v>
      </c>
      <c r="R42" s="136" t="s">
        <v>225</v>
      </c>
      <c r="S42" s="136" t="s">
        <v>78</v>
      </c>
      <c r="T42" s="137" t="s">
        <v>179</v>
      </c>
      <c r="U42" s="139" t="s">
        <v>106</v>
      </c>
      <c r="V42" s="135"/>
      <c r="W42" s="135" t="s">
        <v>171</v>
      </c>
      <c r="X42" s="136" t="s">
        <v>180</v>
      </c>
      <c r="Z42" s="4"/>
    </row>
    <row r="43" spans="1:26" s="134" customFormat="1">
      <c r="A43" s="134" t="s">
        <v>82</v>
      </c>
      <c r="B43" s="135" t="s">
        <v>171</v>
      </c>
      <c r="C43" s="136" t="s">
        <v>172</v>
      </c>
      <c r="D43" s="137" t="s">
        <v>80</v>
      </c>
      <c r="E43" s="135" t="s">
        <v>171</v>
      </c>
      <c r="F43" s="136" t="s">
        <v>173</v>
      </c>
      <c r="G43" s="136" t="s">
        <v>81</v>
      </c>
      <c r="H43" s="136" t="s">
        <v>174</v>
      </c>
      <c r="I43" s="136" t="s">
        <v>175</v>
      </c>
      <c r="J43" s="166" t="s">
        <v>222</v>
      </c>
      <c r="K43" s="137" t="s">
        <v>179</v>
      </c>
      <c r="L43" s="138">
        <v>0</v>
      </c>
      <c r="M43" s="136"/>
      <c r="N43" s="136"/>
      <c r="O43" s="137"/>
      <c r="P43" s="135" t="s">
        <v>171</v>
      </c>
      <c r="Q43" s="137" t="s">
        <v>88</v>
      </c>
      <c r="R43" s="136" t="s">
        <v>226</v>
      </c>
      <c r="S43" s="136" t="s">
        <v>78</v>
      </c>
      <c r="T43" s="137" t="s">
        <v>179</v>
      </c>
      <c r="U43" s="139" t="s">
        <v>107</v>
      </c>
      <c r="V43" s="135"/>
      <c r="W43" s="135" t="s">
        <v>171</v>
      </c>
      <c r="X43" s="136" t="s">
        <v>180</v>
      </c>
      <c r="Z43" s="4"/>
    </row>
    <row r="44" spans="1:26" s="134" customFormat="1">
      <c r="A44" s="134" t="s">
        <v>82</v>
      </c>
      <c r="B44" s="135" t="s">
        <v>171</v>
      </c>
      <c r="C44" s="136" t="s">
        <v>172</v>
      </c>
      <c r="D44" s="137" t="s">
        <v>80</v>
      </c>
      <c r="E44" s="135" t="s">
        <v>171</v>
      </c>
      <c r="F44" s="136" t="s">
        <v>173</v>
      </c>
      <c r="G44" s="136" t="s">
        <v>81</v>
      </c>
      <c r="H44" s="136" t="s">
        <v>174</v>
      </c>
      <c r="I44" s="136" t="s">
        <v>175</v>
      </c>
      <c r="J44" s="166" t="s">
        <v>146</v>
      </c>
      <c r="K44" s="139" t="s">
        <v>143</v>
      </c>
      <c r="L44" s="138">
        <v>0</v>
      </c>
      <c r="M44" s="136"/>
      <c r="N44" s="136"/>
      <c r="O44" s="137"/>
      <c r="P44" s="135" t="s">
        <v>171</v>
      </c>
      <c r="Q44" s="137" t="s">
        <v>88</v>
      </c>
      <c r="R44" s="136" t="s">
        <v>227</v>
      </c>
      <c r="S44" s="136" t="s">
        <v>78</v>
      </c>
      <c r="T44" s="137" t="s">
        <v>181</v>
      </c>
      <c r="U44" s="136"/>
      <c r="V44" s="136"/>
      <c r="W44" s="168"/>
      <c r="X44" s="137" t="s">
        <v>181</v>
      </c>
      <c r="Z44" s="4"/>
    </row>
    <row r="45" spans="1:26" s="134" customFormat="1">
      <c r="A45" s="134" t="s">
        <v>82</v>
      </c>
      <c r="B45" s="135" t="s">
        <v>171</v>
      </c>
      <c r="C45" s="136" t="s">
        <v>172</v>
      </c>
      <c r="D45" s="137" t="s">
        <v>80</v>
      </c>
      <c r="E45" s="135" t="s">
        <v>171</v>
      </c>
      <c r="F45" s="136" t="s">
        <v>173</v>
      </c>
      <c r="G45" s="136" t="s">
        <v>81</v>
      </c>
      <c r="H45" s="136" t="s">
        <v>174</v>
      </c>
      <c r="I45" s="136" t="s">
        <v>175</v>
      </c>
      <c r="J45" s="166" t="s">
        <v>146</v>
      </c>
      <c r="K45" s="139" t="s">
        <v>142</v>
      </c>
      <c r="L45" s="138">
        <v>0</v>
      </c>
      <c r="M45" s="136"/>
      <c r="N45" s="136"/>
      <c r="O45" s="137"/>
      <c r="P45" s="135" t="s">
        <v>171</v>
      </c>
      <c r="Q45" s="137" t="s">
        <v>88</v>
      </c>
      <c r="R45" s="136" t="s">
        <v>228</v>
      </c>
      <c r="S45" s="136" t="s">
        <v>78</v>
      </c>
      <c r="T45" s="137" t="s">
        <v>181</v>
      </c>
      <c r="U45" s="139"/>
      <c r="V45" s="135"/>
      <c r="W45" s="168"/>
      <c r="X45" s="137" t="s">
        <v>181</v>
      </c>
      <c r="Z45" s="4"/>
    </row>
    <row r="46" spans="1:26" s="34" customFormat="1">
      <c r="A46" s="34" t="s">
        <v>82</v>
      </c>
      <c r="B46" s="115" t="s">
        <v>171</v>
      </c>
      <c r="C46" s="116" t="s">
        <v>172</v>
      </c>
      <c r="D46" s="117" t="s">
        <v>80</v>
      </c>
      <c r="E46" s="115" t="s">
        <v>171</v>
      </c>
      <c r="F46" s="116" t="s">
        <v>173</v>
      </c>
      <c r="G46" s="116" t="s">
        <v>81</v>
      </c>
      <c r="H46" s="118" t="s">
        <v>174</v>
      </c>
      <c r="I46" s="116" t="s">
        <v>175</v>
      </c>
      <c r="J46" s="140" t="s">
        <v>145</v>
      </c>
      <c r="K46" s="123" t="s">
        <v>184</v>
      </c>
      <c r="L46" s="119">
        <f>SUM(L33:L45)</f>
        <v>90000</v>
      </c>
      <c r="M46" s="116"/>
      <c r="N46" s="116"/>
      <c r="O46" s="117"/>
      <c r="P46" s="115" t="s">
        <v>171</v>
      </c>
      <c r="Q46" s="117" t="s">
        <v>88</v>
      </c>
      <c r="R46" s="116" t="s">
        <v>230</v>
      </c>
      <c r="S46" s="116" t="s">
        <v>78</v>
      </c>
      <c r="T46" s="117" t="s">
        <v>183</v>
      </c>
      <c r="U46" s="116"/>
      <c r="V46" s="115"/>
      <c r="W46" s="122"/>
      <c r="X46" s="116"/>
      <c r="Z46" s="4"/>
    </row>
    <row r="47" spans="1:26" s="34" customFormat="1">
      <c r="A47" s="34" t="s">
        <v>82</v>
      </c>
      <c r="B47" s="115" t="s">
        <v>171</v>
      </c>
      <c r="C47" s="116" t="s">
        <v>172</v>
      </c>
      <c r="D47" s="117" t="s">
        <v>80</v>
      </c>
      <c r="E47" s="115" t="s">
        <v>171</v>
      </c>
      <c r="F47" s="116" t="s">
        <v>173</v>
      </c>
      <c r="G47" s="116" t="s">
        <v>81</v>
      </c>
      <c r="H47" s="118" t="s">
        <v>174</v>
      </c>
      <c r="I47" s="116" t="s">
        <v>175</v>
      </c>
      <c r="J47" s="140" t="s">
        <v>145</v>
      </c>
      <c r="K47" s="123" t="s">
        <v>182</v>
      </c>
      <c r="L47" s="119">
        <v>0</v>
      </c>
      <c r="M47" s="116"/>
      <c r="N47" s="116"/>
      <c r="O47" s="117"/>
      <c r="P47" s="115" t="s">
        <v>171</v>
      </c>
      <c r="Q47" s="117" t="s">
        <v>88</v>
      </c>
      <c r="R47" s="116" t="s">
        <v>229</v>
      </c>
      <c r="S47" s="116" t="s">
        <v>78</v>
      </c>
      <c r="T47" s="117" t="s">
        <v>183</v>
      </c>
      <c r="U47" s="116"/>
      <c r="V47" s="115"/>
      <c r="W47" s="122"/>
      <c r="X47" s="116"/>
      <c r="Z47" s="4"/>
    </row>
    <row r="48" spans="1:26" s="78" customFormat="1">
      <c r="A48" s="78" t="s">
        <v>82</v>
      </c>
      <c r="B48" s="128" t="s">
        <v>171</v>
      </c>
      <c r="C48" s="129" t="s">
        <v>172</v>
      </c>
      <c r="D48" s="130" t="s">
        <v>80</v>
      </c>
      <c r="E48" s="128" t="s">
        <v>171</v>
      </c>
      <c r="F48" s="129" t="s">
        <v>173</v>
      </c>
      <c r="G48" s="129" t="s">
        <v>81</v>
      </c>
      <c r="H48" s="129" t="s">
        <v>186</v>
      </c>
      <c r="I48" s="129" t="s">
        <v>175</v>
      </c>
      <c r="J48" s="133" t="s">
        <v>148</v>
      </c>
      <c r="K48" s="130" t="s">
        <v>220</v>
      </c>
      <c r="L48" s="132">
        <v>3000</v>
      </c>
      <c r="M48" s="129"/>
      <c r="N48" s="130"/>
      <c r="O48" s="130"/>
      <c r="P48" s="128" t="s">
        <v>171</v>
      </c>
      <c r="Q48" s="130" t="s">
        <v>88</v>
      </c>
      <c r="R48" s="129" t="s">
        <v>241</v>
      </c>
      <c r="S48" s="129" t="s">
        <v>78</v>
      </c>
      <c r="T48" s="130" t="s">
        <v>220</v>
      </c>
      <c r="U48" s="73">
        <v>1470900601</v>
      </c>
      <c r="V48" s="128"/>
      <c r="W48" s="128" t="s">
        <v>171</v>
      </c>
      <c r="X48" s="129"/>
      <c r="Z48" s="4"/>
    </row>
    <row r="49" spans="1:26" s="78" customFormat="1">
      <c r="A49" s="78" t="s">
        <v>82</v>
      </c>
      <c r="B49" s="128" t="s">
        <v>171</v>
      </c>
      <c r="C49" s="129" t="s">
        <v>172</v>
      </c>
      <c r="D49" s="130" t="s">
        <v>80</v>
      </c>
      <c r="E49" s="128" t="s">
        <v>171</v>
      </c>
      <c r="F49" s="129" t="s">
        <v>173</v>
      </c>
      <c r="G49" s="129" t="s">
        <v>81</v>
      </c>
      <c r="H49" s="129" t="s">
        <v>186</v>
      </c>
      <c r="I49" s="129" t="s">
        <v>175</v>
      </c>
      <c r="J49" s="133" t="s">
        <v>148</v>
      </c>
      <c r="K49" s="130" t="s">
        <v>101</v>
      </c>
      <c r="L49" s="131">
        <v>3250</v>
      </c>
      <c r="M49" s="129"/>
      <c r="N49" s="131"/>
      <c r="O49" s="130"/>
      <c r="P49" s="128" t="s">
        <v>171</v>
      </c>
      <c r="Q49" s="130" t="s">
        <v>88</v>
      </c>
      <c r="R49" s="129" t="s">
        <v>242</v>
      </c>
      <c r="S49" s="129" t="s">
        <v>78</v>
      </c>
      <c r="T49" s="130" t="s">
        <v>101</v>
      </c>
      <c r="U49" s="73">
        <v>1470900601</v>
      </c>
      <c r="V49" s="128"/>
      <c r="W49" s="128" t="s">
        <v>171</v>
      </c>
      <c r="X49" s="129" t="s">
        <v>221</v>
      </c>
      <c r="Z49" s="4"/>
    </row>
    <row r="50" spans="1:26" s="78" customFormat="1">
      <c r="A50" s="78" t="s">
        <v>82</v>
      </c>
      <c r="B50" s="128" t="s">
        <v>171</v>
      </c>
      <c r="C50" s="129" t="s">
        <v>172</v>
      </c>
      <c r="D50" s="130" t="s">
        <v>80</v>
      </c>
      <c r="E50" s="128" t="s">
        <v>171</v>
      </c>
      <c r="F50" s="129" t="s">
        <v>173</v>
      </c>
      <c r="G50" s="129" t="s">
        <v>81</v>
      </c>
      <c r="H50" s="129" t="s">
        <v>186</v>
      </c>
      <c r="I50" s="129" t="s">
        <v>175</v>
      </c>
      <c r="J50" s="133" t="s">
        <v>148</v>
      </c>
      <c r="K50" s="130" t="s">
        <v>101</v>
      </c>
      <c r="L50" s="131">
        <v>250</v>
      </c>
      <c r="M50" s="129"/>
      <c r="N50" s="131"/>
      <c r="O50" s="130"/>
      <c r="P50" s="128" t="s">
        <v>171</v>
      </c>
      <c r="Q50" s="130" t="s">
        <v>88</v>
      </c>
      <c r="R50" s="129" t="s">
        <v>243</v>
      </c>
      <c r="S50" s="129" t="s">
        <v>78</v>
      </c>
      <c r="T50" s="130" t="s">
        <v>101</v>
      </c>
      <c r="U50" s="73">
        <v>1470900601</v>
      </c>
      <c r="V50" s="128"/>
      <c r="W50" s="128" t="s">
        <v>171</v>
      </c>
      <c r="X50" s="129" t="s">
        <v>221</v>
      </c>
      <c r="Z50" s="4"/>
    </row>
    <row r="51" spans="1:26" s="34" customFormat="1">
      <c r="A51" s="34" t="s">
        <v>82</v>
      </c>
      <c r="B51" s="115" t="s">
        <v>171</v>
      </c>
      <c r="C51" s="116" t="s">
        <v>172</v>
      </c>
      <c r="D51" s="117" t="s">
        <v>80</v>
      </c>
      <c r="E51" s="115" t="s">
        <v>171</v>
      </c>
      <c r="F51" s="116" t="s">
        <v>173</v>
      </c>
      <c r="G51" s="116" t="s">
        <v>81</v>
      </c>
      <c r="H51" s="118" t="s">
        <v>186</v>
      </c>
      <c r="I51" s="116" t="s">
        <v>175</v>
      </c>
      <c r="J51" s="140" t="s">
        <v>145</v>
      </c>
      <c r="K51" s="123" t="s">
        <v>184</v>
      </c>
      <c r="L51" s="119">
        <f>SUM(L48:L50)</f>
        <v>6500</v>
      </c>
      <c r="M51" s="116"/>
      <c r="N51" s="116"/>
      <c r="O51" s="117"/>
      <c r="P51" s="115" t="s">
        <v>171</v>
      </c>
      <c r="Q51" s="117" t="s">
        <v>88</v>
      </c>
      <c r="R51" s="116" t="s">
        <v>230</v>
      </c>
      <c r="S51" s="116" t="s">
        <v>78</v>
      </c>
      <c r="T51" s="117" t="s">
        <v>183</v>
      </c>
      <c r="U51" s="116"/>
      <c r="V51" s="115"/>
      <c r="W51" s="122"/>
      <c r="X51" s="116"/>
      <c r="Z51" s="4"/>
    </row>
    <row r="52" spans="1:26" s="34" customFormat="1">
      <c r="A52" s="34" t="s">
        <v>82</v>
      </c>
      <c r="B52" s="115" t="s">
        <v>171</v>
      </c>
      <c r="C52" s="116" t="s">
        <v>172</v>
      </c>
      <c r="D52" s="117" t="s">
        <v>80</v>
      </c>
      <c r="E52" s="115" t="s">
        <v>171</v>
      </c>
      <c r="F52" s="116" t="s">
        <v>173</v>
      </c>
      <c r="G52" s="116" t="s">
        <v>81</v>
      </c>
      <c r="H52" s="118" t="s">
        <v>186</v>
      </c>
      <c r="I52" s="116" t="s">
        <v>175</v>
      </c>
      <c r="J52" s="140" t="s">
        <v>145</v>
      </c>
      <c r="K52" s="123" t="s">
        <v>182</v>
      </c>
      <c r="L52" s="119">
        <v>0</v>
      </c>
      <c r="M52" s="116"/>
      <c r="N52" s="116"/>
      <c r="O52" s="117"/>
      <c r="P52" s="115" t="s">
        <v>171</v>
      </c>
      <c r="Q52" s="117" t="s">
        <v>88</v>
      </c>
      <c r="R52" s="116" t="s">
        <v>229</v>
      </c>
      <c r="S52" s="116" t="s">
        <v>78</v>
      </c>
      <c r="T52" s="117" t="s">
        <v>183</v>
      </c>
      <c r="U52" s="116"/>
      <c r="V52" s="115"/>
      <c r="W52" s="122"/>
      <c r="X52" s="116"/>
      <c r="Z52" s="4"/>
    </row>
    <row r="55" spans="1:26" s="34" customFormat="1" ht="15" customHeight="1">
      <c r="A55" s="223" t="s">
        <v>319</v>
      </c>
      <c r="B55" s="223"/>
      <c r="C55" s="223"/>
      <c r="D55" s="223"/>
      <c r="E55" s="223"/>
      <c r="F55" s="223"/>
      <c r="G55" s="223"/>
      <c r="H55" s="223"/>
      <c r="I55" s="223"/>
      <c r="J55" s="223"/>
      <c r="K55" s="223"/>
      <c r="L55" s="223"/>
      <c r="M55" s="223"/>
      <c r="N55" s="223"/>
      <c r="O55" s="223"/>
      <c r="P55" s="223"/>
      <c r="Q55" s="223"/>
      <c r="R55" s="223"/>
      <c r="S55" s="223"/>
      <c r="T55" s="223"/>
      <c r="U55" s="223"/>
      <c r="V55" s="223"/>
      <c r="W55" s="223"/>
      <c r="X55" s="223"/>
    </row>
    <row r="56" spans="1:26" s="1" customFormat="1">
      <c r="B56" s="80"/>
      <c r="C56" s="80"/>
      <c r="D56" s="80"/>
      <c r="E56" s="80"/>
      <c r="F56" s="80"/>
      <c r="G56" s="80"/>
      <c r="H56" s="81"/>
      <c r="I56" s="81"/>
      <c r="J56" s="82"/>
      <c r="K56" s="80"/>
      <c r="L56" s="80"/>
      <c r="M56" s="80"/>
      <c r="N56" s="80"/>
      <c r="O56" s="80"/>
      <c r="P56" s="80"/>
      <c r="Q56" s="80"/>
      <c r="R56" s="80"/>
      <c r="S56" s="80"/>
      <c r="T56" s="83"/>
      <c r="U56" s="83"/>
      <c r="V56" s="83"/>
      <c r="W56" s="83"/>
      <c r="X56" s="80"/>
    </row>
    <row r="57" spans="1:26" s="29" customFormat="1">
      <c r="A57" s="29" t="s">
        <v>82</v>
      </c>
      <c r="B57" s="115" t="s">
        <v>171</v>
      </c>
      <c r="C57" s="116" t="s">
        <v>172</v>
      </c>
      <c r="D57" s="117" t="s">
        <v>80</v>
      </c>
      <c r="E57" s="115" t="s">
        <v>171</v>
      </c>
      <c r="F57" s="116" t="s">
        <v>173</v>
      </c>
      <c r="G57" s="116" t="s">
        <v>81</v>
      </c>
      <c r="H57" s="115" t="s">
        <v>171</v>
      </c>
      <c r="I57" s="116" t="s">
        <v>244</v>
      </c>
      <c r="J57" s="117">
        <v>50</v>
      </c>
      <c r="K57" s="117" t="s">
        <v>245</v>
      </c>
      <c r="L57" s="119">
        <f>+L17</f>
        <v>26700</v>
      </c>
      <c r="M57" s="116"/>
      <c r="N57" s="116"/>
      <c r="O57" s="117"/>
      <c r="P57" s="115" t="s">
        <v>171</v>
      </c>
      <c r="Q57" s="117" t="s">
        <v>88</v>
      </c>
      <c r="R57" s="116" t="s">
        <v>246</v>
      </c>
      <c r="S57" s="116" t="s">
        <v>78</v>
      </c>
      <c r="T57" s="117" t="s">
        <v>247</v>
      </c>
      <c r="U57" s="116"/>
      <c r="V57" s="116"/>
      <c r="W57" s="122"/>
      <c r="X57" s="116" t="s">
        <v>176</v>
      </c>
    </row>
    <row r="58" spans="1:26" s="29" customFormat="1">
      <c r="A58" s="29" t="s">
        <v>82</v>
      </c>
      <c r="B58" s="115" t="s">
        <v>171</v>
      </c>
      <c r="C58" s="116" t="s">
        <v>172</v>
      </c>
      <c r="D58" s="117" t="s">
        <v>80</v>
      </c>
      <c r="E58" s="115" t="s">
        <v>171</v>
      </c>
      <c r="F58" s="116" t="s">
        <v>173</v>
      </c>
      <c r="G58" s="116" t="s">
        <v>81</v>
      </c>
      <c r="H58" s="115" t="s">
        <v>171</v>
      </c>
      <c r="I58" s="116" t="s">
        <v>244</v>
      </c>
      <c r="J58" s="117">
        <v>50</v>
      </c>
      <c r="K58" s="117" t="s">
        <v>245</v>
      </c>
      <c r="L58" s="119">
        <f>+L18</f>
        <v>37980</v>
      </c>
      <c r="M58" s="116"/>
      <c r="N58" s="116"/>
      <c r="O58" s="117"/>
      <c r="P58" s="115" t="s">
        <v>171</v>
      </c>
      <c r="Q58" s="116" t="s">
        <v>177</v>
      </c>
      <c r="R58" s="116" t="s">
        <v>248</v>
      </c>
      <c r="S58" s="116" t="s">
        <v>78</v>
      </c>
      <c r="T58" s="116" t="s">
        <v>177</v>
      </c>
      <c r="U58" s="116"/>
      <c r="V58" s="116"/>
      <c r="W58" s="122"/>
      <c r="X58" s="116"/>
    </row>
    <row r="59" spans="1:26" s="29" customFormat="1">
      <c r="A59" s="29" t="s">
        <v>82</v>
      </c>
      <c r="B59" s="115" t="s">
        <v>171</v>
      </c>
      <c r="C59" s="116" t="s">
        <v>172</v>
      </c>
      <c r="D59" s="117" t="s">
        <v>80</v>
      </c>
      <c r="E59" s="115" t="s">
        <v>171</v>
      </c>
      <c r="F59" s="116" t="s">
        <v>173</v>
      </c>
      <c r="G59" s="116" t="s">
        <v>81</v>
      </c>
      <c r="H59" s="115" t="s">
        <v>171</v>
      </c>
      <c r="I59" s="116" t="s">
        <v>244</v>
      </c>
      <c r="J59" s="117">
        <v>50</v>
      </c>
      <c r="K59" s="117" t="s">
        <v>245</v>
      </c>
      <c r="L59" s="119">
        <f>+L19</f>
        <v>0</v>
      </c>
      <c r="M59" s="116"/>
      <c r="N59" s="116"/>
      <c r="O59" s="117"/>
      <c r="P59" s="115" t="s">
        <v>171</v>
      </c>
      <c r="Q59" s="116" t="s">
        <v>177</v>
      </c>
      <c r="R59" s="116" t="s">
        <v>249</v>
      </c>
      <c r="S59" s="116" t="s">
        <v>78</v>
      </c>
      <c r="T59" s="116" t="s">
        <v>177</v>
      </c>
      <c r="U59" s="116"/>
      <c r="V59" s="116"/>
      <c r="W59" s="122"/>
      <c r="X59" s="116"/>
    </row>
    <row r="60" spans="1:26" s="29" customFormat="1">
      <c r="A60" s="29" t="s">
        <v>82</v>
      </c>
      <c r="B60" s="115" t="s">
        <v>171</v>
      </c>
      <c r="C60" s="116" t="s">
        <v>172</v>
      </c>
      <c r="D60" s="117" t="s">
        <v>80</v>
      </c>
      <c r="E60" s="115" t="s">
        <v>171</v>
      </c>
      <c r="F60" s="116" t="s">
        <v>173</v>
      </c>
      <c r="G60" s="116" t="s">
        <v>81</v>
      </c>
      <c r="H60" s="115" t="s">
        <v>171</v>
      </c>
      <c r="I60" s="116" t="s">
        <v>244</v>
      </c>
      <c r="J60" s="117">
        <v>50</v>
      </c>
      <c r="K60" s="117" t="s">
        <v>245</v>
      </c>
      <c r="L60" s="119">
        <v>6500</v>
      </c>
      <c r="M60" s="116"/>
      <c r="N60" s="116"/>
      <c r="O60" s="117"/>
      <c r="P60" s="115" t="s">
        <v>171</v>
      </c>
      <c r="Q60" s="117" t="s">
        <v>101</v>
      </c>
      <c r="R60" s="116" t="s">
        <v>250</v>
      </c>
      <c r="S60" s="116" t="s">
        <v>78</v>
      </c>
      <c r="T60" s="117" t="s">
        <v>101</v>
      </c>
      <c r="U60" s="116"/>
      <c r="V60" s="116"/>
      <c r="W60" s="122"/>
      <c r="X60" s="116" t="s">
        <v>187</v>
      </c>
    </row>
    <row r="61" spans="1:26" s="29" customFormat="1">
      <c r="A61" s="29" t="s">
        <v>82</v>
      </c>
      <c r="B61" s="115" t="s">
        <v>171</v>
      </c>
      <c r="C61" s="116" t="s">
        <v>172</v>
      </c>
      <c r="D61" s="117" t="s">
        <v>80</v>
      </c>
      <c r="E61" s="115" t="s">
        <v>171</v>
      </c>
      <c r="F61" s="116" t="s">
        <v>173</v>
      </c>
      <c r="G61" s="116" t="s">
        <v>81</v>
      </c>
      <c r="H61" s="115" t="s">
        <v>171</v>
      </c>
      <c r="I61" s="116" t="s">
        <v>244</v>
      </c>
      <c r="J61" s="117">
        <v>50</v>
      </c>
      <c r="K61" s="117" t="s">
        <v>245</v>
      </c>
      <c r="L61" s="119">
        <v>500</v>
      </c>
      <c r="M61" s="116"/>
      <c r="N61" s="116"/>
      <c r="O61" s="117"/>
      <c r="P61" s="115" t="s">
        <v>171</v>
      </c>
      <c r="Q61" s="117" t="s">
        <v>101</v>
      </c>
      <c r="R61" s="116" t="s">
        <v>251</v>
      </c>
      <c r="S61" s="116" t="s">
        <v>78</v>
      </c>
      <c r="T61" s="117" t="s">
        <v>101</v>
      </c>
      <c r="U61" s="116"/>
      <c r="V61" s="116"/>
      <c r="W61" s="122"/>
      <c r="X61" s="116" t="s">
        <v>187</v>
      </c>
    </row>
    <row r="62" spans="1:26" s="29" customFormat="1">
      <c r="A62" s="29" t="s">
        <v>82</v>
      </c>
      <c r="B62" s="115" t="s">
        <v>171</v>
      </c>
      <c r="C62" s="116" t="s">
        <v>172</v>
      </c>
      <c r="D62" s="117" t="s">
        <v>80</v>
      </c>
      <c r="E62" s="115" t="s">
        <v>171</v>
      </c>
      <c r="F62" s="116" t="s">
        <v>173</v>
      </c>
      <c r="G62" s="116" t="s">
        <v>81</v>
      </c>
      <c r="H62" s="115" t="s">
        <v>171</v>
      </c>
      <c r="I62" s="116" t="s">
        <v>244</v>
      </c>
      <c r="J62" s="117">
        <v>50</v>
      </c>
      <c r="K62" s="117" t="s">
        <v>245</v>
      </c>
      <c r="L62" s="119">
        <v>0</v>
      </c>
      <c r="M62" s="116"/>
      <c r="N62" s="116"/>
      <c r="O62" s="117"/>
      <c r="P62" s="115" t="s">
        <v>171</v>
      </c>
      <c r="Q62" s="117" t="s">
        <v>179</v>
      </c>
      <c r="R62" s="116" t="s">
        <v>252</v>
      </c>
      <c r="S62" s="116" t="s">
        <v>78</v>
      </c>
      <c r="T62" s="117" t="s">
        <v>179</v>
      </c>
      <c r="U62" s="116"/>
      <c r="V62" s="116"/>
      <c r="W62" s="122"/>
      <c r="X62" s="116" t="s">
        <v>180</v>
      </c>
    </row>
    <row r="63" spans="1:26" s="29" customFormat="1">
      <c r="A63" s="29" t="s">
        <v>82</v>
      </c>
      <c r="B63" s="115" t="s">
        <v>171</v>
      </c>
      <c r="C63" s="116" t="s">
        <v>172</v>
      </c>
      <c r="D63" s="117" t="s">
        <v>80</v>
      </c>
      <c r="E63" s="115" t="s">
        <v>171</v>
      </c>
      <c r="F63" s="116" t="s">
        <v>173</v>
      </c>
      <c r="G63" s="116" t="s">
        <v>81</v>
      </c>
      <c r="H63" s="115" t="s">
        <v>171</v>
      </c>
      <c r="I63" s="116" t="s">
        <v>244</v>
      </c>
      <c r="J63" s="117">
        <v>50</v>
      </c>
      <c r="K63" s="117" t="s">
        <v>245</v>
      </c>
      <c r="L63" s="119">
        <v>0</v>
      </c>
      <c r="M63" s="116"/>
      <c r="N63" s="116"/>
      <c r="O63" s="117"/>
      <c r="P63" s="115" t="s">
        <v>171</v>
      </c>
      <c r="Q63" s="117" t="s">
        <v>253</v>
      </c>
      <c r="R63" s="116" t="s">
        <v>254</v>
      </c>
      <c r="S63" s="116" t="s">
        <v>78</v>
      </c>
      <c r="T63" s="117" t="s">
        <v>253</v>
      </c>
      <c r="U63" s="116"/>
      <c r="V63" s="116"/>
      <c r="W63" s="122"/>
      <c r="X63" s="116"/>
    </row>
    <row r="64" spans="1:26" s="29" customFormat="1">
      <c r="A64" s="29" t="s">
        <v>82</v>
      </c>
      <c r="B64" s="115" t="s">
        <v>171</v>
      </c>
      <c r="C64" s="116" t="s">
        <v>172</v>
      </c>
      <c r="D64" s="117" t="s">
        <v>80</v>
      </c>
      <c r="E64" s="115" t="s">
        <v>171</v>
      </c>
      <c r="F64" s="116" t="s">
        <v>173</v>
      </c>
      <c r="G64" s="116" t="s">
        <v>81</v>
      </c>
      <c r="H64" s="115" t="s">
        <v>171</v>
      </c>
      <c r="I64" s="116" t="s">
        <v>244</v>
      </c>
      <c r="J64" s="117">
        <v>50</v>
      </c>
      <c r="K64" s="117" t="s">
        <v>245</v>
      </c>
      <c r="L64" s="120">
        <v>0</v>
      </c>
      <c r="M64" s="116"/>
      <c r="N64" s="116"/>
      <c r="O64" s="117"/>
      <c r="P64" s="115" t="s">
        <v>171</v>
      </c>
      <c r="Q64" s="117" t="s">
        <v>255</v>
      </c>
      <c r="R64" s="116" t="s">
        <v>256</v>
      </c>
      <c r="S64" s="116" t="s">
        <v>78</v>
      </c>
      <c r="T64" s="117" t="s">
        <v>255</v>
      </c>
      <c r="U64" s="116"/>
      <c r="V64" s="116"/>
      <c r="W64" s="116"/>
      <c r="X64" s="116"/>
    </row>
    <row r="65" spans="1:24" s="34" customFormat="1">
      <c r="A65" s="34" t="s">
        <v>82</v>
      </c>
      <c r="B65" s="115" t="s">
        <v>171</v>
      </c>
      <c r="C65" s="116" t="s">
        <v>172</v>
      </c>
      <c r="D65" s="117" t="s">
        <v>80</v>
      </c>
      <c r="E65" s="115" t="s">
        <v>171</v>
      </c>
      <c r="F65" s="116" t="s">
        <v>173</v>
      </c>
      <c r="G65" s="116" t="s">
        <v>81</v>
      </c>
      <c r="H65" s="115" t="s">
        <v>171</v>
      </c>
      <c r="I65" s="116" t="s">
        <v>244</v>
      </c>
      <c r="J65" s="117">
        <v>50</v>
      </c>
      <c r="K65" s="117" t="s">
        <v>245</v>
      </c>
      <c r="L65" s="120">
        <v>0</v>
      </c>
      <c r="M65" s="116"/>
      <c r="N65" s="116"/>
      <c r="O65" s="117"/>
      <c r="P65" s="115" t="s">
        <v>171</v>
      </c>
      <c r="Q65" s="117" t="s">
        <v>220</v>
      </c>
      <c r="R65" s="116" t="s">
        <v>257</v>
      </c>
      <c r="S65" s="116" t="s">
        <v>78</v>
      </c>
      <c r="T65" s="117" t="s">
        <v>220</v>
      </c>
      <c r="U65" s="116"/>
      <c r="V65" s="116"/>
      <c r="W65" s="116"/>
      <c r="X65" s="116"/>
    </row>
    <row r="66" spans="1:24" s="34" customFormat="1">
      <c r="A66" s="34" t="s">
        <v>82</v>
      </c>
      <c r="B66" s="115" t="s">
        <v>171</v>
      </c>
      <c r="C66" s="116" t="s">
        <v>172</v>
      </c>
      <c r="D66" s="117" t="s">
        <v>80</v>
      </c>
      <c r="E66" s="115" t="s">
        <v>171</v>
      </c>
      <c r="F66" s="116" t="s">
        <v>173</v>
      </c>
      <c r="G66" s="116" t="s">
        <v>81</v>
      </c>
      <c r="H66" s="115" t="s">
        <v>171</v>
      </c>
      <c r="I66" s="116" t="s">
        <v>244</v>
      </c>
      <c r="J66" s="117">
        <v>50</v>
      </c>
      <c r="K66" s="117" t="s">
        <v>245</v>
      </c>
      <c r="L66" s="120">
        <v>0</v>
      </c>
      <c r="M66" s="116"/>
      <c r="N66" s="116"/>
      <c r="O66" s="117"/>
      <c r="P66" s="115" t="s">
        <v>171</v>
      </c>
      <c r="Q66" s="117" t="s">
        <v>183</v>
      </c>
      <c r="R66" s="116" t="s">
        <v>258</v>
      </c>
      <c r="S66" s="116" t="s">
        <v>78</v>
      </c>
      <c r="T66" s="117" t="s">
        <v>183</v>
      </c>
      <c r="U66" s="116"/>
      <c r="V66" s="116"/>
      <c r="W66" s="116"/>
      <c r="X66" s="116"/>
    </row>
    <row r="67" spans="1:24" s="34" customFormat="1">
      <c r="A67" s="34" t="s">
        <v>82</v>
      </c>
      <c r="B67" s="115" t="s">
        <v>171</v>
      </c>
      <c r="C67" s="116" t="s">
        <v>172</v>
      </c>
      <c r="D67" s="117" t="s">
        <v>80</v>
      </c>
      <c r="E67" s="115" t="s">
        <v>171</v>
      </c>
      <c r="F67" s="116" t="s">
        <v>173</v>
      </c>
      <c r="G67" s="116" t="s">
        <v>81</v>
      </c>
      <c r="H67" s="115" t="s">
        <v>171</v>
      </c>
      <c r="I67" s="116" t="s">
        <v>244</v>
      </c>
      <c r="J67" s="117">
        <v>50</v>
      </c>
      <c r="K67" s="117" t="s">
        <v>245</v>
      </c>
      <c r="L67" s="120">
        <v>0</v>
      </c>
      <c r="M67" s="116"/>
      <c r="N67" s="116"/>
      <c r="O67" s="117"/>
      <c r="P67" s="115" t="s">
        <v>171</v>
      </c>
      <c r="Q67" s="117" t="s">
        <v>183</v>
      </c>
      <c r="R67" s="116" t="s">
        <v>259</v>
      </c>
      <c r="S67" s="116" t="s">
        <v>78</v>
      </c>
      <c r="T67" s="117" t="s">
        <v>183</v>
      </c>
      <c r="U67" s="116"/>
      <c r="V67" s="116"/>
      <c r="W67" s="116"/>
      <c r="X67" s="116"/>
    </row>
    <row r="68" spans="1:24" s="202" customFormat="1">
      <c r="A68" s="202" t="s">
        <v>82</v>
      </c>
      <c r="B68" s="203" t="s">
        <v>171</v>
      </c>
      <c r="C68" s="204" t="s">
        <v>172</v>
      </c>
      <c r="D68" s="205" t="s">
        <v>80</v>
      </c>
      <c r="E68" s="203" t="s">
        <v>171</v>
      </c>
      <c r="F68" s="204" t="s">
        <v>173</v>
      </c>
      <c r="G68" s="204" t="s">
        <v>81</v>
      </c>
      <c r="H68" s="203" t="s">
        <v>171</v>
      </c>
      <c r="I68" s="204" t="s">
        <v>244</v>
      </c>
      <c r="J68" s="205">
        <v>50</v>
      </c>
      <c r="K68" s="205" t="s">
        <v>245</v>
      </c>
      <c r="L68" s="206">
        <v>0</v>
      </c>
      <c r="M68" s="204"/>
      <c r="N68" s="204"/>
      <c r="O68" s="205"/>
      <c r="P68" s="203" t="s">
        <v>171</v>
      </c>
      <c r="Q68" s="205" t="s">
        <v>183</v>
      </c>
      <c r="R68" s="204" t="s">
        <v>318</v>
      </c>
      <c r="S68" s="204" t="s">
        <v>78</v>
      </c>
      <c r="T68" s="205" t="s">
        <v>183</v>
      </c>
      <c r="U68" s="204"/>
      <c r="V68" s="204"/>
      <c r="W68" s="204"/>
      <c r="X68" s="204"/>
    </row>
    <row r="69" spans="1:24" s="34" customFormat="1" ht="15.75" customHeight="1">
      <c r="A69" s="34" t="s">
        <v>82</v>
      </c>
      <c r="B69" s="115" t="s">
        <v>171</v>
      </c>
      <c r="C69" s="116" t="s">
        <v>172</v>
      </c>
      <c r="D69" s="117" t="s">
        <v>80</v>
      </c>
      <c r="E69" s="115" t="s">
        <v>171</v>
      </c>
      <c r="F69" s="116" t="s">
        <v>173</v>
      </c>
      <c r="G69" s="116" t="s">
        <v>81</v>
      </c>
      <c r="H69" s="115" t="s">
        <v>171</v>
      </c>
      <c r="I69" s="116" t="s">
        <v>244</v>
      </c>
      <c r="J69" s="117">
        <v>50</v>
      </c>
      <c r="K69" s="117" t="s">
        <v>245</v>
      </c>
      <c r="L69" s="119">
        <v>0</v>
      </c>
      <c r="M69" s="116"/>
      <c r="N69" s="116"/>
      <c r="O69" s="117"/>
      <c r="P69" s="115" t="s">
        <v>171</v>
      </c>
      <c r="Q69" s="117" t="s">
        <v>101</v>
      </c>
      <c r="R69" s="116" t="s">
        <v>260</v>
      </c>
      <c r="S69" s="116" t="s">
        <v>78</v>
      </c>
      <c r="T69" s="117" t="s">
        <v>101</v>
      </c>
      <c r="U69" s="116"/>
      <c r="V69" s="116"/>
      <c r="W69" s="122"/>
      <c r="X69" s="116" t="s">
        <v>187</v>
      </c>
    </row>
    <row r="70" spans="1:24" s="34" customFormat="1">
      <c r="A70" s="34" t="s">
        <v>82</v>
      </c>
      <c r="B70" s="115" t="s">
        <v>171</v>
      </c>
      <c r="C70" s="116" t="s">
        <v>172</v>
      </c>
      <c r="D70" s="117" t="s">
        <v>80</v>
      </c>
      <c r="E70" s="115" t="s">
        <v>171</v>
      </c>
      <c r="F70" s="116" t="s">
        <v>173</v>
      </c>
      <c r="G70" s="116" t="s">
        <v>81</v>
      </c>
      <c r="H70" s="116" t="s">
        <v>171</v>
      </c>
      <c r="I70" s="116" t="s">
        <v>175</v>
      </c>
      <c r="J70" s="140" t="s">
        <v>104</v>
      </c>
      <c r="K70" s="117" t="s">
        <v>261</v>
      </c>
      <c r="L70" s="119">
        <v>0</v>
      </c>
      <c r="M70" s="116"/>
      <c r="N70" s="116"/>
      <c r="O70" s="117"/>
      <c r="P70" s="115" t="s">
        <v>171</v>
      </c>
      <c r="Q70" s="117" t="s">
        <v>101</v>
      </c>
      <c r="R70" s="116" t="s">
        <v>262</v>
      </c>
      <c r="S70" s="116" t="s">
        <v>78</v>
      </c>
      <c r="T70" s="117" t="s">
        <v>101</v>
      </c>
      <c r="U70" s="121" t="s">
        <v>263</v>
      </c>
      <c r="V70" s="115">
        <v>42285</v>
      </c>
      <c r="W70" s="116" t="s">
        <v>94</v>
      </c>
      <c r="X70" s="116" t="s">
        <v>187</v>
      </c>
    </row>
    <row r="71" spans="1:24" s="34" customFormat="1" ht="14.25" customHeight="1">
      <c r="A71" s="34" t="s">
        <v>82</v>
      </c>
      <c r="B71" s="115" t="s">
        <v>171</v>
      </c>
      <c r="C71" s="116" t="s">
        <v>172</v>
      </c>
      <c r="D71" s="117" t="s">
        <v>80</v>
      </c>
      <c r="E71" s="115" t="s">
        <v>171</v>
      </c>
      <c r="F71" s="116" t="s">
        <v>173</v>
      </c>
      <c r="G71" s="116" t="s">
        <v>81</v>
      </c>
      <c r="H71" s="115" t="s">
        <v>171</v>
      </c>
      <c r="I71" s="116" t="s">
        <v>244</v>
      </c>
      <c r="J71" s="117">
        <v>40</v>
      </c>
      <c r="K71" s="123" t="s">
        <v>184</v>
      </c>
      <c r="L71" s="119">
        <f>SUM(L57:L63)</f>
        <v>71680</v>
      </c>
      <c r="M71" s="116"/>
      <c r="N71" s="116"/>
      <c r="O71" s="117"/>
      <c r="P71" s="115" t="s">
        <v>171</v>
      </c>
      <c r="Q71" s="117" t="s">
        <v>183</v>
      </c>
      <c r="R71" s="116" t="s">
        <v>185</v>
      </c>
      <c r="S71" s="116" t="s">
        <v>78</v>
      </c>
      <c r="T71" s="117" t="s">
        <v>183</v>
      </c>
      <c r="U71" s="116"/>
      <c r="V71" s="115"/>
      <c r="W71" s="122"/>
      <c r="X71" s="116"/>
    </row>
    <row r="72" spans="1:24" s="34" customFormat="1">
      <c r="A72" s="34" t="s">
        <v>82</v>
      </c>
      <c r="B72" s="115" t="s">
        <v>171</v>
      </c>
      <c r="C72" s="116" t="s">
        <v>172</v>
      </c>
      <c r="D72" s="117" t="s">
        <v>80</v>
      </c>
      <c r="E72" s="115" t="s">
        <v>171</v>
      </c>
      <c r="F72" s="116" t="s">
        <v>173</v>
      </c>
      <c r="G72" s="116" t="s">
        <v>81</v>
      </c>
      <c r="H72" s="115" t="s">
        <v>171</v>
      </c>
      <c r="I72" s="116" t="s">
        <v>244</v>
      </c>
      <c r="J72" s="117">
        <v>50</v>
      </c>
      <c r="K72" s="117" t="s">
        <v>245</v>
      </c>
      <c r="L72" s="119">
        <f>+L33</f>
        <v>7320</v>
      </c>
      <c r="M72" s="116"/>
      <c r="N72" s="116"/>
      <c r="O72" s="117"/>
      <c r="P72" s="115" t="s">
        <v>171</v>
      </c>
      <c r="Q72" s="117" t="s">
        <v>101</v>
      </c>
      <c r="R72" s="116" t="s">
        <v>264</v>
      </c>
      <c r="S72" s="116" t="s">
        <v>78</v>
      </c>
      <c r="T72" s="117" t="s">
        <v>101</v>
      </c>
      <c r="U72" s="116"/>
      <c r="V72" s="116"/>
      <c r="W72" s="122"/>
      <c r="X72" s="116" t="s">
        <v>187</v>
      </c>
    </row>
    <row r="73" spans="1:24" s="34" customFormat="1">
      <c r="A73" s="34" t="s">
        <v>82</v>
      </c>
      <c r="B73" s="115" t="s">
        <v>171</v>
      </c>
      <c r="C73" s="116" t="s">
        <v>172</v>
      </c>
      <c r="D73" s="117" t="s">
        <v>80</v>
      </c>
      <c r="E73" s="115" t="s">
        <v>171</v>
      </c>
      <c r="F73" s="116" t="s">
        <v>173</v>
      </c>
      <c r="G73" s="116" t="s">
        <v>81</v>
      </c>
      <c r="H73" s="118" t="s">
        <v>171</v>
      </c>
      <c r="I73" s="116" t="s">
        <v>175</v>
      </c>
      <c r="J73" s="140" t="s">
        <v>104</v>
      </c>
      <c r="K73" s="117" t="s">
        <v>101</v>
      </c>
      <c r="L73" s="119">
        <v>250</v>
      </c>
      <c r="M73" s="116"/>
      <c r="N73" s="116"/>
      <c r="O73" s="117"/>
      <c r="P73" s="115" t="s">
        <v>171</v>
      </c>
      <c r="Q73" s="117" t="s">
        <v>88</v>
      </c>
      <c r="R73" s="116" t="s">
        <v>265</v>
      </c>
      <c r="S73" s="116" t="s">
        <v>78</v>
      </c>
      <c r="T73" s="117" t="s">
        <v>101</v>
      </c>
      <c r="U73" s="116"/>
      <c r="V73" s="115">
        <v>40558</v>
      </c>
      <c r="W73" s="116" t="s">
        <v>94</v>
      </c>
      <c r="X73" s="116" t="s">
        <v>221</v>
      </c>
    </row>
    <row r="74" spans="1:24" s="29" customFormat="1">
      <c r="A74" s="34" t="s">
        <v>82</v>
      </c>
      <c r="B74" s="115" t="s">
        <v>171</v>
      </c>
      <c r="C74" s="116" t="s">
        <v>172</v>
      </c>
      <c r="D74" s="117" t="s">
        <v>80</v>
      </c>
      <c r="E74" s="115" t="s">
        <v>171</v>
      </c>
      <c r="F74" s="116" t="s">
        <v>173</v>
      </c>
      <c r="G74" s="116" t="s">
        <v>81</v>
      </c>
      <c r="H74" s="115" t="s">
        <v>171</v>
      </c>
      <c r="I74" s="116" t="s">
        <v>244</v>
      </c>
      <c r="J74" s="117">
        <v>50</v>
      </c>
      <c r="K74" s="117" t="s">
        <v>245</v>
      </c>
      <c r="L74" s="119">
        <v>3550</v>
      </c>
      <c r="M74" s="116"/>
      <c r="N74" s="116"/>
      <c r="O74" s="117"/>
      <c r="P74" s="115" t="s">
        <v>171</v>
      </c>
      <c r="Q74" s="117" t="s">
        <v>183</v>
      </c>
      <c r="R74" s="116" t="s">
        <v>266</v>
      </c>
      <c r="S74" s="116" t="s">
        <v>78</v>
      </c>
      <c r="T74" s="117" t="s">
        <v>183</v>
      </c>
      <c r="U74" s="116"/>
      <c r="V74" s="116"/>
      <c r="W74" s="122"/>
      <c r="X74" s="116"/>
    </row>
    <row r="75" spans="1:24" s="29" customFormat="1">
      <c r="A75" s="29" t="s">
        <v>82</v>
      </c>
      <c r="B75" s="115" t="s">
        <v>171</v>
      </c>
      <c r="C75" s="116" t="s">
        <v>172</v>
      </c>
      <c r="D75" s="117" t="s">
        <v>80</v>
      </c>
      <c r="E75" s="115" t="s">
        <v>171</v>
      </c>
      <c r="F75" s="116" t="s">
        <v>173</v>
      </c>
      <c r="G75" s="116" t="s">
        <v>81</v>
      </c>
      <c r="H75" s="115" t="s">
        <v>171</v>
      </c>
      <c r="I75" s="116" t="s">
        <v>244</v>
      </c>
      <c r="J75" s="117">
        <v>40</v>
      </c>
      <c r="K75" s="117" t="s">
        <v>267</v>
      </c>
      <c r="L75" s="119">
        <v>3550</v>
      </c>
      <c r="M75" s="116"/>
      <c r="N75" s="116"/>
      <c r="O75" s="117"/>
      <c r="P75" s="115" t="s">
        <v>171</v>
      </c>
      <c r="Q75" s="117" t="s">
        <v>183</v>
      </c>
      <c r="R75" s="116" t="s">
        <v>266</v>
      </c>
      <c r="S75" s="116" t="s">
        <v>78</v>
      </c>
      <c r="T75" s="117" t="s">
        <v>183</v>
      </c>
      <c r="U75" s="116"/>
      <c r="V75" s="116"/>
      <c r="W75" s="122"/>
      <c r="X75" s="116"/>
    </row>
    <row r="76" spans="1:24" s="34" customFormat="1">
      <c r="A76" s="34" t="s">
        <v>82</v>
      </c>
      <c r="B76" s="115" t="s">
        <v>171</v>
      </c>
      <c r="C76" s="116" t="s">
        <v>172</v>
      </c>
      <c r="D76" s="117" t="s">
        <v>80</v>
      </c>
      <c r="E76" s="115" t="s">
        <v>171</v>
      </c>
      <c r="F76" s="116" t="s">
        <v>173</v>
      </c>
      <c r="G76" s="116" t="s">
        <v>81</v>
      </c>
      <c r="H76" s="115" t="s">
        <v>171</v>
      </c>
      <c r="I76" s="116" t="s">
        <v>244</v>
      </c>
      <c r="J76" s="117">
        <v>50</v>
      </c>
      <c r="K76" s="117" t="s">
        <v>245</v>
      </c>
      <c r="L76" s="119">
        <v>1000</v>
      </c>
      <c r="M76" s="116"/>
      <c r="N76" s="116"/>
      <c r="O76" s="117"/>
      <c r="P76" s="115" t="s">
        <v>171</v>
      </c>
      <c r="Q76" s="117" t="s">
        <v>88</v>
      </c>
      <c r="R76" s="116" t="s">
        <v>268</v>
      </c>
      <c r="S76" s="116" t="s">
        <v>78</v>
      </c>
      <c r="T76" s="117" t="s">
        <v>183</v>
      </c>
      <c r="U76" s="116"/>
      <c r="V76" s="116"/>
      <c r="W76" s="122"/>
      <c r="X76" s="116"/>
    </row>
    <row r="77" spans="1:24" s="34" customFormat="1">
      <c r="A77" s="34" t="s">
        <v>82</v>
      </c>
      <c r="B77" s="115" t="s">
        <v>171</v>
      </c>
      <c r="C77" s="116" t="s">
        <v>172</v>
      </c>
      <c r="D77" s="117" t="s">
        <v>80</v>
      </c>
      <c r="E77" s="115" t="s">
        <v>171</v>
      </c>
      <c r="F77" s="116" t="s">
        <v>173</v>
      </c>
      <c r="G77" s="116" t="s">
        <v>81</v>
      </c>
      <c r="H77" s="115" t="s">
        <v>171</v>
      </c>
      <c r="I77" s="116" t="s">
        <v>244</v>
      </c>
      <c r="J77" s="117">
        <v>40</v>
      </c>
      <c r="K77" s="117" t="s">
        <v>269</v>
      </c>
      <c r="L77" s="119">
        <v>1000</v>
      </c>
      <c r="M77" s="116"/>
      <c r="N77" s="116"/>
      <c r="O77" s="117"/>
      <c r="P77" s="115" t="s">
        <v>171</v>
      </c>
      <c r="Q77" s="117" t="s">
        <v>88</v>
      </c>
      <c r="R77" s="116" t="s">
        <v>268</v>
      </c>
      <c r="S77" s="116" t="s">
        <v>78</v>
      </c>
      <c r="T77" s="117" t="s">
        <v>183</v>
      </c>
      <c r="U77" s="116"/>
      <c r="V77" s="116"/>
      <c r="W77" s="122"/>
      <c r="X77" s="116"/>
    </row>
    <row r="78" spans="1:24" s="29" customFormat="1">
      <c r="A78" s="29" t="s">
        <v>82</v>
      </c>
      <c r="B78" s="115" t="s">
        <v>171</v>
      </c>
      <c r="C78" s="116" t="s">
        <v>172</v>
      </c>
      <c r="D78" s="117" t="s">
        <v>80</v>
      </c>
      <c r="E78" s="115" t="s">
        <v>171</v>
      </c>
      <c r="F78" s="116" t="s">
        <v>173</v>
      </c>
      <c r="G78" s="116" t="s">
        <v>81</v>
      </c>
      <c r="H78" s="115" t="s">
        <v>171</v>
      </c>
      <c r="I78" s="116" t="s">
        <v>244</v>
      </c>
      <c r="J78" s="117">
        <v>50</v>
      </c>
      <c r="K78" s="121" t="s">
        <v>270</v>
      </c>
      <c r="L78" s="116">
        <v>338</v>
      </c>
      <c r="M78" s="116"/>
      <c r="N78" s="116"/>
      <c r="O78" s="116"/>
      <c r="P78" s="115" t="s">
        <v>171</v>
      </c>
      <c r="Q78" s="117" t="s">
        <v>220</v>
      </c>
      <c r="R78" s="116" t="s">
        <v>271</v>
      </c>
      <c r="S78" s="116" t="s">
        <v>78</v>
      </c>
      <c r="T78" s="117" t="s">
        <v>220</v>
      </c>
      <c r="U78" s="116"/>
      <c r="V78" s="116"/>
      <c r="W78" s="116"/>
      <c r="X78" s="116"/>
    </row>
    <row r="79" spans="1:24" s="29" customFormat="1">
      <c r="A79" s="29" t="s">
        <v>82</v>
      </c>
      <c r="B79" s="115" t="s">
        <v>171</v>
      </c>
      <c r="C79" s="116" t="s">
        <v>172</v>
      </c>
      <c r="D79" s="117" t="s">
        <v>80</v>
      </c>
      <c r="E79" s="115" t="s">
        <v>171</v>
      </c>
      <c r="F79" s="116" t="s">
        <v>173</v>
      </c>
      <c r="G79" s="116" t="s">
        <v>81</v>
      </c>
      <c r="H79" s="115" t="s">
        <v>171</v>
      </c>
      <c r="I79" s="116" t="s">
        <v>244</v>
      </c>
      <c r="J79" s="117">
        <v>40</v>
      </c>
      <c r="K79" s="121" t="s">
        <v>270</v>
      </c>
      <c r="L79" s="116">
        <v>338</v>
      </c>
      <c r="M79" s="116"/>
      <c r="N79" s="116"/>
      <c r="O79" s="116"/>
      <c r="P79" s="115" t="s">
        <v>171</v>
      </c>
      <c r="Q79" s="117" t="s">
        <v>220</v>
      </c>
      <c r="R79" s="116" t="s">
        <v>272</v>
      </c>
      <c r="S79" s="116" t="s">
        <v>78</v>
      </c>
      <c r="T79" s="117" t="s">
        <v>220</v>
      </c>
      <c r="U79" s="116"/>
      <c r="V79" s="116"/>
      <c r="W79" s="116"/>
      <c r="X79" s="116"/>
    </row>
    <row r="80" spans="1:24" s="29" customFormat="1">
      <c r="A80" s="29" t="s">
        <v>82</v>
      </c>
      <c r="B80" s="115" t="s">
        <v>171</v>
      </c>
      <c r="C80" s="116" t="s">
        <v>172</v>
      </c>
      <c r="D80" s="117" t="s">
        <v>80</v>
      </c>
      <c r="E80" s="115" t="s">
        <v>171</v>
      </c>
      <c r="F80" s="116" t="s">
        <v>173</v>
      </c>
      <c r="G80" s="116" t="s">
        <v>81</v>
      </c>
      <c r="H80" s="115" t="s">
        <v>171</v>
      </c>
      <c r="I80" s="116" t="s">
        <v>244</v>
      </c>
      <c r="J80" s="117">
        <v>50</v>
      </c>
      <c r="K80" s="121" t="s">
        <v>273</v>
      </c>
      <c r="L80" s="116">
        <v>338</v>
      </c>
      <c r="M80" s="116"/>
      <c r="N80" s="116"/>
      <c r="O80" s="116"/>
      <c r="P80" s="115" t="s">
        <v>171</v>
      </c>
      <c r="Q80" s="117" t="s">
        <v>179</v>
      </c>
      <c r="R80" s="116" t="s">
        <v>274</v>
      </c>
      <c r="S80" s="116" t="s">
        <v>78</v>
      </c>
      <c r="T80" s="117" t="s">
        <v>179</v>
      </c>
      <c r="U80" s="116"/>
      <c r="V80" s="116"/>
      <c r="W80" s="116"/>
      <c r="X80" s="116"/>
    </row>
    <row r="81" spans="1:24" s="29" customFormat="1">
      <c r="A81" s="29" t="s">
        <v>82</v>
      </c>
      <c r="B81" s="115" t="s">
        <v>171</v>
      </c>
      <c r="C81" s="116" t="s">
        <v>172</v>
      </c>
      <c r="D81" s="117" t="s">
        <v>80</v>
      </c>
      <c r="E81" s="115" t="s">
        <v>171</v>
      </c>
      <c r="F81" s="116" t="s">
        <v>173</v>
      </c>
      <c r="G81" s="116" t="s">
        <v>81</v>
      </c>
      <c r="H81" s="115" t="s">
        <v>171</v>
      </c>
      <c r="I81" s="116" t="s">
        <v>244</v>
      </c>
      <c r="J81" s="117">
        <v>40</v>
      </c>
      <c r="K81" s="121" t="s">
        <v>273</v>
      </c>
      <c r="L81" s="116">
        <v>338</v>
      </c>
      <c r="M81" s="116"/>
      <c r="N81" s="116"/>
      <c r="O81" s="116"/>
      <c r="P81" s="115" t="s">
        <v>171</v>
      </c>
      <c r="Q81" s="117" t="s">
        <v>179</v>
      </c>
      <c r="R81" s="116" t="s">
        <v>275</v>
      </c>
      <c r="S81" s="116" t="s">
        <v>78</v>
      </c>
      <c r="T81" s="117" t="s">
        <v>179</v>
      </c>
      <c r="U81" s="116"/>
      <c r="V81" s="116"/>
      <c r="W81" s="116"/>
      <c r="X81" s="116"/>
    </row>
    <row r="82" spans="1:24" s="29" customFormat="1">
      <c r="A82" s="29" t="s">
        <v>82</v>
      </c>
      <c r="B82" s="115" t="s">
        <v>171</v>
      </c>
      <c r="C82" s="116" t="s">
        <v>172</v>
      </c>
      <c r="D82" s="117" t="s">
        <v>111</v>
      </c>
      <c r="E82" s="115" t="s">
        <v>171</v>
      </c>
      <c r="F82" s="116" t="s">
        <v>173</v>
      </c>
      <c r="G82" s="116" t="s">
        <v>81</v>
      </c>
      <c r="H82" s="115" t="s">
        <v>171</v>
      </c>
      <c r="I82" s="116" t="s">
        <v>244</v>
      </c>
      <c r="J82" s="117">
        <v>50</v>
      </c>
      <c r="K82" s="117">
        <v>1470909002</v>
      </c>
      <c r="L82" s="120">
        <f>5220+5220</f>
        <v>10440</v>
      </c>
      <c r="M82" s="116"/>
      <c r="N82" s="117"/>
      <c r="O82" s="117"/>
      <c r="P82" s="115" t="s">
        <v>171</v>
      </c>
      <c r="Q82" s="117" t="s">
        <v>183</v>
      </c>
      <c r="R82" s="116" t="s">
        <v>276</v>
      </c>
      <c r="S82" s="116" t="s">
        <v>113</v>
      </c>
      <c r="T82" s="117" t="s">
        <v>183</v>
      </c>
      <c r="U82" s="116"/>
      <c r="V82" s="115"/>
      <c r="W82" s="122"/>
      <c r="X82" s="116"/>
    </row>
    <row r="83" spans="1:24" s="29" customFormat="1">
      <c r="A83" s="29" t="s">
        <v>82</v>
      </c>
      <c r="B83" s="115" t="s">
        <v>171</v>
      </c>
      <c r="C83" s="116" t="s">
        <v>172</v>
      </c>
      <c r="D83" s="117" t="s">
        <v>111</v>
      </c>
      <c r="E83" s="115" t="s">
        <v>171</v>
      </c>
      <c r="F83" s="116" t="s">
        <v>173</v>
      </c>
      <c r="G83" s="116" t="s">
        <v>81</v>
      </c>
      <c r="H83" s="115" t="s">
        <v>171</v>
      </c>
      <c r="I83" s="116" t="s">
        <v>244</v>
      </c>
      <c r="J83" s="140" t="s">
        <v>104</v>
      </c>
      <c r="K83" s="117" t="s">
        <v>277</v>
      </c>
      <c r="L83" s="120">
        <v>1800</v>
      </c>
      <c r="M83" s="116"/>
      <c r="N83" s="117"/>
      <c r="O83" s="117"/>
      <c r="P83" s="115" t="s">
        <v>171</v>
      </c>
      <c r="Q83" s="117" t="s">
        <v>277</v>
      </c>
      <c r="R83" s="116" t="s">
        <v>278</v>
      </c>
      <c r="S83" s="116" t="s">
        <v>113</v>
      </c>
      <c r="T83" s="117" t="s">
        <v>277</v>
      </c>
      <c r="U83" s="116"/>
      <c r="V83" s="115">
        <v>42285</v>
      </c>
      <c r="W83" s="116" t="s">
        <v>94</v>
      </c>
      <c r="X83" s="116" t="s">
        <v>187</v>
      </c>
    </row>
    <row r="84" spans="1:24" s="29" customFormat="1">
      <c r="A84" s="29" t="s">
        <v>82</v>
      </c>
      <c r="B84" s="115" t="s">
        <v>171</v>
      </c>
      <c r="C84" s="116" t="s">
        <v>172</v>
      </c>
      <c r="D84" s="117" t="s">
        <v>111</v>
      </c>
      <c r="E84" s="115" t="s">
        <v>171</v>
      </c>
      <c r="F84" s="116" t="s">
        <v>173</v>
      </c>
      <c r="G84" s="116" t="s">
        <v>81</v>
      </c>
      <c r="H84" s="115" t="s">
        <v>171</v>
      </c>
      <c r="I84" s="116" t="s">
        <v>244</v>
      </c>
      <c r="J84" s="140">
        <v>21</v>
      </c>
      <c r="K84" s="117" t="s">
        <v>220</v>
      </c>
      <c r="L84" s="119">
        <f>2790*2</f>
        <v>5580</v>
      </c>
      <c r="M84" s="116"/>
      <c r="N84" s="116"/>
      <c r="O84" s="116"/>
      <c r="P84" s="115" t="s">
        <v>171</v>
      </c>
      <c r="Q84" s="117" t="s">
        <v>220</v>
      </c>
      <c r="R84" s="116" t="s">
        <v>279</v>
      </c>
      <c r="S84" s="116" t="s">
        <v>113</v>
      </c>
      <c r="T84" s="117" t="s">
        <v>220</v>
      </c>
      <c r="U84" s="173"/>
      <c r="V84" s="115" t="str">
        <f>+E84</f>
        <v>fecDisp</v>
      </c>
      <c r="W84" s="116"/>
      <c r="X84" s="116"/>
    </row>
    <row r="85" spans="1:24" s="29" customFormat="1">
      <c r="A85" s="29" t="s">
        <v>82</v>
      </c>
      <c r="B85" s="115" t="s">
        <v>171</v>
      </c>
      <c r="C85" s="116" t="s">
        <v>172</v>
      </c>
      <c r="D85" s="117" t="s">
        <v>111</v>
      </c>
      <c r="E85" s="115" t="s">
        <v>171</v>
      </c>
      <c r="F85" s="116" t="s">
        <v>173</v>
      </c>
      <c r="G85" s="116" t="s">
        <v>81</v>
      </c>
      <c r="H85" s="115" t="s">
        <v>171</v>
      </c>
      <c r="I85" s="116" t="s">
        <v>244</v>
      </c>
      <c r="J85" s="117">
        <v>40</v>
      </c>
      <c r="K85" s="117" t="s">
        <v>280</v>
      </c>
      <c r="L85" s="119">
        <v>2430</v>
      </c>
      <c r="M85" s="116"/>
      <c r="N85" s="116"/>
      <c r="O85" s="116"/>
      <c r="P85" s="115" t="s">
        <v>171</v>
      </c>
      <c r="Q85" s="117" t="s">
        <v>183</v>
      </c>
      <c r="R85" s="116" t="s">
        <v>281</v>
      </c>
      <c r="S85" s="116" t="s">
        <v>113</v>
      </c>
      <c r="T85" s="117" t="s">
        <v>183</v>
      </c>
      <c r="U85" s="116"/>
      <c r="V85" s="116"/>
      <c r="W85" s="122"/>
      <c r="X85" s="116"/>
    </row>
    <row r="86" spans="1:24" s="29" customFormat="1">
      <c r="A86" s="29" t="s">
        <v>82</v>
      </c>
      <c r="B86" s="115" t="s">
        <v>171</v>
      </c>
      <c r="C86" s="116" t="s">
        <v>172</v>
      </c>
      <c r="D86" s="117" t="s">
        <v>111</v>
      </c>
      <c r="E86" s="115" t="s">
        <v>171</v>
      </c>
      <c r="F86" s="116" t="s">
        <v>173</v>
      </c>
      <c r="G86" s="116" t="s">
        <v>81</v>
      </c>
      <c r="H86" s="115" t="s">
        <v>171</v>
      </c>
      <c r="I86" s="116" t="s">
        <v>244</v>
      </c>
      <c r="J86" s="117">
        <v>40</v>
      </c>
      <c r="K86" s="173" t="s">
        <v>282</v>
      </c>
      <c r="L86" s="119">
        <f>+L85-L83</f>
        <v>630</v>
      </c>
      <c r="M86" s="116"/>
      <c r="N86" s="116"/>
      <c r="O86" s="116"/>
      <c r="P86" s="115" t="s">
        <v>171</v>
      </c>
      <c r="Q86" s="117" t="s">
        <v>183</v>
      </c>
      <c r="R86" s="116" t="s">
        <v>283</v>
      </c>
      <c r="S86" s="116" t="s">
        <v>113</v>
      </c>
      <c r="T86" s="117" t="s">
        <v>183</v>
      </c>
      <c r="U86" s="116"/>
      <c r="V86" s="116"/>
      <c r="W86" s="122"/>
      <c r="X86" s="116"/>
    </row>
    <row r="87" spans="1:24" s="29" customFormat="1">
      <c r="A87" s="29" t="s">
        <v>82</v>
      </c>
      <c r="B87" s="115" t="s">
        <v>171</v>
      </c>
      <c r="C87" s="116" t="s">
        <v>172</v>
      </c>
      <c r="D87" s="117" t="s">
        <v>111</v>
      </c>
      <c r="E87" s="115" t="s">
        <v>171</v>
      </c>
      <c r="F87" s="116" t="s">
        <v>173</v>
      </c>
      <c r="G87" s="116" t="s">
        <v>81</v>
      </c>
      <c r="H87" s="115" t="s">
        <v>171</v>
      </c>
      <c r="I87" s="116" t="s">
        <v>244</v>
      </c>
      <c r="J87" s="117">
        <v>50</v>
      </c>
      <c r="K87" s="117">
        <v>1470909003</v>
      </c>
      <c r="L87" s="119">
        <v>22040</v>
      </c>
      <c r="M87" s="116"/>
      <c r="N87" s="116"/>
      <c r="O87" s="117"/>
      <c r="P87" s="115" t="s">
        <v>171</v>
      </c>
      <c r="Q87" s="117" t="s">
        <v>181</v>
      </c>
      <c r="R87" s="116" t="s">
        <v>284</v>
      </c>
      <c r="S87" s="116" t="s">
        <v>113</v>
      </c>
      <c r="T87" s="117" t="s">
        <v>181</v>
      </c>
      <c r="U87" s="116"/>
      <c r="V87" s="116"/>
      <c r="W87" s="122"/>
      <c r="X87" s="116"/>
    </row>
    <row r="88" spans="1:24" s="29" customFormat="1">
      <c r="A88" s="29" t="s">
        <v>82</v>
      </c>
      <c r="B88" s="115" t="s">
        <v>171</v>
      </c>
      <c r="C88" s="116" t="s">
        <v>172</v>
      </c>
      <c r="D88" s="117" t="s">
        <v>111</v>
      </c>
      <c r="E88" s="115" t="s">
        <v>171</v>
      </c>
      <c r="F88" s="116" t="s">
        <v>173</v>
      </c>
      <c r="G88" s="116" t="s">
        <v>81</v>
      </c>
      <c r="H88" s="115" t="s">
        <v>171</v>
      </c>
      <c r="I88" s="116" t="s">
        <v>244</v>
      </c>
      <c r="J88" s="140">
        <v>21</v>
      </c>
      <c r="K88" s="117" t="s">
        <v>179</v>
      </c>
      <c r="L88" s="119">
        <v>9500</v>
      </c>
      <c r="M88" s="116"/>
      <c r="N88" s="116"/>
      <c r="O88" s="116"/>
      <c r="P88" s="115" t="s">
        <v>171</v>
      </c>
      <c r="Q88" s="117" t="s">
        <v>179</v>
      </c>
      <c r="R88" s="116" t="s">
        <v>285</v>
      </c>
      <c r="S88" s="116" t="s">
        <v>113</v>
      </c>
      <c r="T88" s="117" t="s">
        <v>179</v>
      </c>
      <c r="U88" s="173"/>
      <c r="V88" s="115" t="str">
        <f>+E88</f>
        <v>fecDisp</v>
      </c>
      <c r="W88" s="116"/>
      <c r="X88" s="116"/>
    </row>
    <row r="89" spans="1:24" s="29" customFormat="1">
      <c r="A89" s="29" t="s">
        <v>82</v>
      </c>
      <c r="B89" s="115" t="s">
        <v>171</v>
      </c>
      <c r="C89" s="116" t="s">
        <v>172</v>
      </c>
      <c r="D89" s="117" t="s">
        <v>111</v>
      </c>
      <c r="E89" s="115" t="s">
        <v>171</v>
      </c>
      <c r="F89" s="116" t="s">
        <v>173</v>
      </c>
      <c r="G89" s="116" t="s">
        <v>81</v>
      </c>
      <c r="H89" s="115" t="s">
        <v>171</v>
      </c>
      <c r="I89" s="116" t="s">
        <v>244</v>
      </c>
      <c r="J89" s="117">
        <v>40</v>
      </c>
      <c r="K89" s="117" t="s">
        <v>280</v>
      </c>
      <c r="L89" s="119">
        <v>12540</v>
      </c>
      <c r="M89" s="116"/>
      <c r="N89" s="116"/>
      <c r="O89" s="116"/>
      <c r="P89" s="115" t="s">
        <v>171</v>
      </c>
      <c r="Q89" s="117" t="s">
        <v>181</v>
      </c>
      <c r="R89" s="116" t="s">
        <v>286</v>
      </c>
      <c r="S89" s="116" t="s">
        <v>113</v>
      </c>
      <c r="T89" s="117" t="s">
        <v>181</v>
      </c>
      <c r="U89" s="116"/>
      <c r="V89" s="116"/>
      <c r="W89" s="122"/>
      <c r="X89" s="116"/>
    </row>
    <row r="90" spans="1:24" s="29" customFormat="1">
      <c r="B90" s="124"/>
      <c r="C90" s="110"/>
      <c r="D90" s="111"/>
      <c r="E90" s="124"/>
      <c r="F90" s="110"/>
      <c r="G90" s="110"/>
      <c r="H90" s="169"/>
      <c r="I90" s="112"/>
      <c r="J90" s="111"/>
      <c r="K90" s="111"/>
      <c r="L90" s="126"/>
      <c r="M90" s="110"/>
      <c r="N90" s="110"/>
      <c r="O90" s="110"/>
      <c r="P90" s="124"/>
      <c r="Q90" s="111"/>
      <c r="R90" s="110"/>
      <c r="S90" s="110"/>
      <c r="T90" s="111"/>
      <c r="U90" s="110"/>
      <c r="V90" s="110"/>
      <c r="W90" s="113"/>
      <c r="X90" s="110"/>
    </row>
    <row r="91" spans="1:24" s="1" customFormat="1">
      <c r="A91" s="30"/>
      <c r="B91" s="174" t="s">
        <v>115</v>
      </c>
      <c r="C91" s="80"/>
      <c r="D91" s="80"/>
      <c r="E91" s="80"/>
      <c r="F91" s="80"/>
      <c r="G91" s="80"/>
      <c r="H91" s="81"/>
      <c r="I91" s="81"/>
      <c r="J91" s="82"/>
      <c r="K91" s="80"/>
      <c r="L91" s="110"/>
      <c r="M91" s="80"/>
      <c r="N91" s="80"/>
      <c r="O91" s="80"/>
      <c r="P91" s="80"/>
      <c r="Q91" s="80"/>
      <c r="R91" s="80"/>
      <c r="S91" s="80"/>
      <c r="T91" s="83"/>
      <c r="U91" s="83"/>
      <c r="V91" s="83"/>
      <c r="W91" s="83"/>
      <c r="X91" s="80"/>
    </row>
    <row r="92" spans="1:24" s="1" customFormat="1">
      <c r="A92" s="30"/>
      <c r="B92" s="175" t="s">
        <v>287</v>
      </c>
      <c r="C92" s="80"/>
      <c r="D92" s="80"/>
      <c r="E92" s="80"/>
      <c r="F92" s="80"/>
      <c r="G92" s="80"/>
      <c r="H92" s="81"/>
      <c r="I92" s="81"/>
      <c r="J92" s="82"/>
      <c r="K92" s="80"/>
      <c r="L92" s="110"/>
      <c r="M92" s="80"/>
      <c r="N92" s="80"/>
      <c r="O92" s="80"/>
      <c r="P92" s="80"/>
      <c r="Q92" s="80"/>
      <c r="R92" s="80"/>
      <c r="S92" s="80"/>
      <c r="T92" s="83"/>
      <c r="U92" s="83"/>
      <c r="V92" s="83"/>
      <c r="W92" s="83"/>
      <c r="X92" s="80"/>
    </row>
    <row r="93" spans="1:24" s="1" customFormat="1">
      <c r="A93" s="30"/>
      <c r="B93" s="175"/>
      <c r="C93" s="80"/>
      <c r="D93" s="80"/>
      <c r="E93" s="80"/>
      <c r="F93" s="80"/>
      <c r="G93" s="80"/>
      <c r="H93" s="81"/>
      <c r="I93" s="81"/>
      <c r="J93" s="82"/>
      <c r="K93" s="80"/>
      <c r="L93" s="110"/>
      <c r="M93" s="80"/>
      <c r="N93" s="80"/>
      <c r="O93" s="80"/>
      <c r="P93" s="80"/>
      <c r="Q93" s="80"/>
      <c r="R93" s="80"/>
      <c r="S93" s="80"/>
      <c r="T93" s="83"/>
      <c r="U93" s="83"/>
      <c r="V93" s="83"/>
      <c r="W93" s="83"/>
      <c r="X93" s="80"/>
    </row>
    <row r="94" spans="1:24" s="178" customFormat="1">
      <c r="A94" s="34" t="s">
        <v>287</v>
      </c>
      <c r="B94" s="221" t="s">
        <v>288</v>
      </c>
      <c r="C94" s="221"/>
      <c r="D94" s="221"/>
      <c r="E94" s="221"/>
      <c r="F94" s="221"/>
      <c r="G94" s="221"/>
      <c r="H94" s="221"/>
      <c r="I94" s="221"/>
      <c r="J94" s="221"/>
      <c r="K94" s="221"/>
      <c r="L94" s="221"/>
      <c r="M94" s="221"/>
      <c r="N94" s="221"/>
      <c r="O94" s="221"/>
      <c r="P94" s="221"/>
      <c r="Q94" s="221"/>
      <c r="R94" s="221"/>
      <c r="S94" s="221"/>
      <c r="T94" s="221"/>
      <c r="U94" s="221"/>
      <c r="V94" s="176"/>
      <c r="W94" s="176"/>
      <c r="X94" s="177"/>
    </row>
    <row r="95" spans="1:24" s="34" customFormat="1">
      <c r="A95" s="34" t="s">
        <v>116</v>
      </c>
      <c r="B95" s="179" t="s">
        <v>171</v>
      </c>
      <c r="C95" s="180" t="s">
        <v>172</v>
      </c>
      <c r="D95" s="181" t="s">
        <v>80</v>
      </c>
      <c r="E95" s="179" t="s">
        <v>171</v>
      </c>
      <c r="F95" s="180" t="s">
        <v>173</v>
      </c>
      <c r="G95" s="180" t="s">
        <v>81</v>
      </c>
      <c r="H95" s="179" t="s">
        <v>171</v>
      </c>
      <c r="I95" s="180" t="s">
        <v>244</v>
      </c>
      <c r="J95" s="181">
        <v>40</v>
      </c>
      <c r="K95" s="181">
        <v>5810900202</v>
      </c>
      <c r="L95" s="182">
        <v>0</v>
      </c>
      <c r="M95" s="180"/>
      <c r="N95" s="180"/>
      <c r="O95" s="181"/>
      <c r="P95" s="179" t="s">
        <v>171</v>
      </c>
      <c r="Q95" s="181" t="s">
        <v>183</v>
      </c>
      <c r="R95" s="180" t="s">
        <v>117</v>
      </c>
      <c r="S95" s="180" t="s">
        <v>78</v>
      </c>
      <c r="T95" s="181" t="s">
        <v>183</v>
      </c>
      <c r="U95" s="180"/>
      <c r="V95" s="180"/>
      <c r="W95" s="177"/>
      <c r="X95" s="180"/>
    </row>
    <row r="96" spans="1:24" s="34" customFormat="1" ht="14.25" customHeight="1">
      <c r="B96" s="179" t="s">
        <v>171</v>
      </c>
      <c r="C96" s="180" t="s">
        <v>172</v>
      </c>
      <c r="D96" s="181" t="s">
        <v>80</v>
      </c>
      <c r="E96" s="179" t="s">
        <v>171</v>
      </c>
      <c r="F96" s="180" t="s">
        <v>173</v>
      </c>
      <c r="G96" s="180" t="s">
        <v>81</v>
      </c>
      <c r="H96" s="179" t="s">
        <v>171</v>
      </c>
      <c r="I96" s="180" t="s">
        <v>244</v>
      </c>
      <c r="J96" s="181">
        <v>50</v>
      </c>
      <c r="K96" s="183" t="s">
        <v>184</v>
      </c>
      <c r="L96" s="182">
        <v>0</v>
      </c>
      <c r="M96" s="180"/>
      <c r="N96" s="180"/>
      <c r="O96" s="181"/>
      <c r="P96" s="179" t="s">
        <v>171</v>
      </c>
      <c r="Q96" s="181" t="s">
        <v>183</v>
      </c>
      <c r="R96" s="180" t="s">
        <v>117</v>
      </c>
      <c r="S96" s="180" t="s">
        <v>78</v>
      </c>
      <c r="T96" s="181" t="s">
        <v>183</v>
      </c>
      <c r="U96" s="180"/>
      <c r="V96" s="179"/>
      <c r="W96" s="184"/>
      <c r="X96" s="180"/>
    </row>
    <row r="97" spans="1:24" s="34" customFormat="1" ht="14.25" customHeight="1">
      <c r="B97" s="221" t="s">
        <v>289</v>
      </c>
      <c r="C97" s="221"/>
      <c r="D97" s="221"/>
      <c r="E97" s="221"/>
      <c r="F97" s="221"/>
      <c r="G97" s="221"/>
      <c r="H97" s="221"/>
      <c r="I97" s="221"/>
      <c r="J97" s="221"/>
      <c r="K97" s="221"/>
      <c r="L97" s="221"/>
      <c r="M97" s="221"/>
      <c r="N97" s="221"/>
      <c r="O97" s="221"/>
      <c r="P97" s="221"/>
      <c r="Q97" s="221"/>
      <c r="R97" s="221"/>
      <c r="S97" s="221"/>
      <c r="T97" s="221"/>
      <c r="U97" s="221"/>
      <c r="V97" s="176"/>
      <c r="W97" s="176"/>
      <c r="X97" s="177"/>
    </row>
    <row r="98" spans="1:24" s="34" customFormat="1" ht="14.25" customHeight="1">
      <c r="A98" s="34" t="s">
        <v>287</v>
      </c>
      <c r="B98" s="179" t="s">
        <v>171</v>
      </c>
      <c r="C98" s="180" t="s">
        <v>172</v>
      </c>
      <c r="D98" s="181" t="s">
        <v>80</v>
      </c>
      <c r="E98" s="179" t="s">
        <v>171</v>
      </c>
      <c r="F98" s="180" t="s">
        <v>173</v>
      </c>
      <c r="G98" s="180" t="s">
        <v>81</v>
      </c>
      <c r="H98" s="179" t="s">
        <v>171</v>
      </c>
      <c r="I98" s="180" t="s">
        <v>244</v>
      </c>
      <c r="J98" s="181">
        <v>40</v>
      </c>
      <c r="K98" s="181">
        <v>5810900202</v>
      </c>
      <c r="L98" s="182">
        <v>0</v>
      </c>
      <c r="M98" s="180"/>
      <c r="N98" s="180"/>
      <c r="O98" s="181"/>
      <c r="P98" s="179" t="s">
        <v>171</v>
      </c>
      <c r="Q98" s="181" t="s">
        <v>183</v>
      </c>
      <c r="R98" s="180" t="s">
        <v>117</v>
      </c>
      <c r="S98" s="180" t="s">
        <v>78</v>
      </c>
      <c r="T98" s="181" t="s">
        <v>183</v>
      </c>
      <c r="U98" s="180"/>
      <c r="V98" s="180"/>
      <c r="W98" s="177"/>
      <c r="X98" s="180"/>
    </row>
    <row r="99" spans="1:24" s="34" customFormat="1" ht="14.25" customHeight="1">
      <c r="A99" s="34" t="s">
        <v>116</v>
      </c>
      <c r="B99" s="179" t="s">
        <v>171</v>
      </c>
      <c r="C99" s="180" t="s">
        <v>172</v>
      </c>
      <c r="D99" s="181" t="s">
        <v>80</v>
      </c>
      <c r="E99" s="179" t="s">
        <v>171</v>
      </c>
      <c r="F99" s="180" t="s">
        <v>173</v>
      </c>
      <c r="G99" s="180" t="s">
        <v>81</v>
      </c>
      <c r="H99" s="179" t="s">
        <v>171</v>
      </c>
      <c r="I99" s="180" t="s">
        <v>244</v>
      </c>
      <c r="J99" s="181">
        <v>50</v>
      </c>
      <c r="K99" s="183" t="s">
        <v>182</v>
      </c>
      <c r="L99" s="182">
        <v>0</v>
      </c>
      <c r="M99" s="180"/>
      <c r="N99" s="180"/>
      <c r="O99" s="181"/>
      <c r="P99" s="179" t="s">
        <v>171</v>
      </c>
      <c r="Q99" s="181" t="s">
        <v>183</v>
      </c>
      <c r="R99" s="180" t="s">
        <v>117</v>
      </c>
      <c r="S99" s="180" t="s">
        <v>78</v>
      </c>
      <c r="T99" s="181" t="s">
        <v>183</v>
      </c>
      <c r="U99" s="180"/>
      <c r="V99" s="179"/>
      <c r="W99" s="184"/>
      <c r="X99" s="180"/>
    </row>
    <row r="100" spans="1:24" s="34" customFormat="1" ht="14.25" customHeight="1">
      <c r="B100" s="185"/>
      <c r="C100" s="186"/>
      <c r="D100" s="187"/>
      <c r="E100" s="185"/>
      <c r="F100" s="186"/>
      <c r="G100" s="186"/>
      <c r="H100" s="185"/>
      <c r="I100" s="186"/>
      <c r="J100" s="187"/>
      <c r="K100" s="188"/>
      <c r="L100" s="189"/>
      <c r="M100" s="186"/>
      <c r="N100" s="186"/>
      <c r="O100" s="187"/>
      <c r="P100" s="185"/>
      <c r="Q100" s="187"/>
      <c r="R100" s="186"/>
      <c r="S100" s="186"/>
      <c r="T100" s="187"/>
      <c r="U100" s="186"/>
      <c r="V100" s="185"/>
      <c r="W100" s="190"/>
      <c r="X100" s="186"/>
    </row>
    <row r="101" spans="1:24" s="34" customFormat="1">
      <c r="B101" s="163" t="s">
        <v>290</v>
      </c>
      <c r="C101" s="112"/>
      <c r="D101" s="164"/>
      <c r="E101" s="169"/>
      <c r="F101" s="112"/>
      <c r="G101" s="112"/>
      <c r="H101" s="169"/>
      <c r="I101" s="112"/>
      <c r="J101" s="164"/>
      <c r="K101" s="112"/>
      <c r="L101" s="171"/>
      <c r="M101" s="112"/>
      <c r="N101" s="112"/>
      <c r="O101" s="164"/>
      <c r="P101" s="169"/>
      <c r="Q101" s="164"/>
      <c r="R101" s="112"/>
      <c r="S101" s="112"/>
      <c r="T101" s="164"/>
      <c r="U101" s="112"/>
      <c r="V101" s="112"/>
      <c r="W101" s="81"/>
      <c r="X101" s="112"/>
    </row>
    <row r="102" spans="1:24" s="34" customFormat="1">
      <c r="B102" s="81"/>
      <c r="C102" s="112"/>
      <c r="D102" s="164"/>
      <c r="E102" s="169"/>
      <c r="F102" s="112"/>
      <c r="G102" s="112"/>
      <c r="H102" s="169"/>
      <c r="I102" s="112"/>
      <c r="J102" s="164"/>
      <c r="K102" s="112"/>
      <c r="L102" s="171"/>
      <c r="M102" s="112"/>
      <c r="N102" s="112"/>
      <c r="O102" s="164"/>
      <c r="P102" s="169"/>
      <c r="Q102" s="164"/>
      <c r="R102" s="112"/>
      <c r="S102" s="112"/>
      <c r="T102" s="164"/>
      <c r="U102" s="112"/>
      <c r="V102" s="112"/>
      <c r="W102" s="81"/>
      <c r="X102" s="112"/>
    </row>
    <row r="103" spans="1:24" s="34" customFormat="1">
      <c r="A103" s="34" t="s">
        <v>119</v>
      </c>
      <c r="B103" s="179" t="s">
        <v>171</v>
      </c>
      <c r="C103" s="180" t="s">
        <v>172</v>
      </c>
      <c r="D103" s="181" t="s">
        <v>80</v>
      </c>
      <c r="E103" s="179" t="s">
        <v>171</v>
      </c>
      <c r="F103" s="180" t="s">
        <v>173</v>
      </c>
      <c r="G103" s="180" t="s">
        <v>81</v>
      </c>
      <c r="H103" s="179" t="s">
        <v>171</v>
      </c>
      <c r="I103" s="180" t="s">
        <v>244</v>
      </c>
      <c r="J103" s="191" t="s">
        <v>146</v>
      </c>
      <c r="K103" s="181">
        <v>4810900202</v>
      </c>
      <c r="L103" s="182">
        <v>0</v>
      </c>
      <c r="M103" s="180"/>
      <c r="N103" s="180"/>
      <c r="O103" s="181"/>
      <c r="P103" s="179" t="s">
        <v>171</v>
      </c>
      <c r="Q103" s="181" t="s">
        <v>183</v>
      </c>
      <c r="R103" s="180" t="s">
        <v>117</v>
      </c>
      <c r="S103" s="180" t="s">
        <v>78</v>
      </c>
      <c r="T103" s="181" t="s">
        <v>183</v>
      </c>
      <c r="U103" s="180"/>
      <c r="V103" s="180"/>
      <c r="W103" s="177"/>
      <c r="X103" s="180"/>
    </row>
    <row r="104" spans="1:24" s="34" customFormat="1">
      <c r="A104" s="178" t="s">
        <v>290</v>
      </c>
      <c r="B104" s="179">
        <v>40237</v>
      </c>
      <c r="C104" s="180" t="s">
        <v>172</v>
      </c>
      <c r="D104" s="181" t="s">
        <v>80</v>
      </c>
      <c r="E104" s="179">
        <v>40237</v>
      </c>
      <c r="F104" s="184" t="s">
        <v>141</v>
      </c>
      <c r="G104" s="180" t="s">
        <v>81</v>
      </c>
      <c r="H104" s="179" t="s">
        <v>171</v>
      </c>
      <c r="I104" s="180" t="s">
        <v>291</v>
      </c>
      <c r="J104" s="181">
        <v>40</v>
      </c>
      <c r="K104" s="192" t="s">
        <v>184</v>
      </c>
      <c r="L104" s="182">
        <v>0</v>
      </c>
      <c r="M104" s="180"/>
      <c r="N104" s="182"/>
      <c r="O104" s="180"/>
      <c r="P104" s="179">
        <v>40237</v>
      </c>
      <c r="Q104" s="181" t="s">
        <v>183</v>
      </c>
      <c r="R104" s="180" t="s">
        <v>185</v>
      </c>
      <c r="S104" s="180" t="s">
        <v>78</v>
      </c>
      <c r="T104" s="181" t="s">
        <v>183</v>
      </c>
      <c r="U104" s="180"/>
      <c r="V104" s="179"/>
      <c r="W104" s="184"/>
      <c r="X104" s="180"/>
    </row>
    <row r="105" spans="1:24" s="34" customFormat="1">
      <c r="A105" s="34" t="s">
        <v>119</v>
      </c>
      <c r="B105" s="179" t="s">
        <v>171</v>
      </c>
      <c r="C105" s="180" t="s">
        <v>172</v>
      </c>
      <c r="D105" s="181" t="s">
        <v>80</v>
      </c>
      <c r="E105" s="179" t="s">
        <v>171</v>
      </c>
      <c r="F105" s="180" t="s">
        <v>173</v>
      </c>
      <c r="G105" s="180" t="s">
        <v>81</v>
      </c>
      <c r="H105" s="179" t="s">
        <v>171</v>
      </c>
      <c r="I105" s="180" t="s">
        <v>244</v>
      </c>
      <c r="J105" s="191" t="s">
        <v>146</v>
      </c>
      <c r="K105" s="181">
        <v>4810900202</v>
      </c>
      <c r="L105" s="182">
        <v>0</v>
      </c>
      <c r="M105" s="180"/>
      <c r="N105" s="180"/>
      <c r="O105" s="181"/>
      <c r="P105" s="179" t="s">
        <v>171</v>
      </c>
      <c r="Q105" s="181" t="s">
        <v>183</v>
      </c>
      <c r="R105" s="180" t="s">
        <v>117</v>
      </c>
      <c r="S105" s="180" t="s">
        <v>78</v>
      </c>
      <c r="T105" s="181" t="s">
        <v>183</v>
      </c>
      <c r="U105" s="180"/>
      <c r="V105" s="180"/>
      <c r="W105" s="177"/>
      <c r="X105" s="180"/>
    </row>
    <row r="106" spans="1:24" s="34" customFormat="1">
      <c r="A106" s="178" t="s">
        <v>290</v>
      </c>
      <c r="B106" s="179">
        <v>40237</v>
      </c>
      <c r="C106" s="180" t="s">
        <v>172</v>
      </c>
      <c r="D106" s="181" t="s">
        <v>80</v>
      </c>
      <c r="E106" s="179">
        <v>40237</v>
      </c>
      <c r="F106" s="184" t="s">
        <v>141</v>
      </c>
      <c r="G106" s="180" t="s">
        <v>81</v>
      </c>
      <c r="H106" s="179" t="s">
        <v>171</v>
      </c>
      <c r="I106" s="180" t="s">
        <v>291</v>
      </c>
      <c r="J106" s="181">
        <v>40</v>
      </c>
      <c r="K106" s="192" t="s">
        <v>182</v>
      </c>
      <c r="L106" s="182">
        <v>0</v>
      </c>
      <c r="M106" s="180"/>
      <c r="N106" s="182"/>
      <c r="O106" s="180"/>
      <c r="P106" s="179">
        <v>40237</v>
      </c>
      <c r="Q106" s="181" t="s">
        <v>183</v>
      </c>
      <c r="R106" s="180" t="s">
        <v>185</v>
      </c>
      <c r="S106" s="180" t="s">
        <v>78</v>
      </c>
      <c r="T106" s="181" t="s">
        <v>183</v>
      </c>
      <c r="U106" s="180"/>
      <c r="V106" s="179"/>
      <c r="W106" s="184"/>
      <c r="X106" s="180"/>
    </row>
    <row r="107" spans="1:24" s="34" customFormat="1">
      <c r="A107" s="178"/>
      <c r="B107" s="185"/>
      <c r="C107" s="186"/>
      <c r="D107" s="187"/>
      <c r="E107" s="185"/>
      <c r="F107" s="190"/>
      <c r="G107" s="186"/>
      <c r="H107" s="185"/>
      <c r="I107" s="186"/>
      <c r="J107" s="187"/>
      <c r="K107" s="193"/>
      <c r="L107" s="189"/>
      <c r="M107" s="186"/>
      <c r="N107" s="189"/>
      <c r="O107" s="186"/>
      <c r="P107" s="185"/>
      <c r="Q107" s="187"/>
      <c r="R107" s="186"/>
      <c r="S107" s="186"/>
      <c r="T107" s="187"/>
      <c r="U107" s="186"/>
      <c r="V107" s="185"/>
      <c r="W107" s="190"/>
      <c r="X107" s="186"/>
    </row>
    <row r="108" spans="1:24" s="34" customFormat="1">
      <c r="A108" s="178"/>
      <c r="B108" s="169"/>
      <c r="C108" s="112"/>
      <c r="D108" s="164"/>
      <c r="E108" s="169"/>
      <c r="F108" s="172"/>
      <c r="G108" s="112"/>
      <c r="H108" s="112"/>
      <c r="I108" s="112"/>
      <c r="J108" s="164"/>
      <c r="K108" s="165"/>
      <c r="L108" s="171"/>
      <c r="M108" s="112"/>
      <c r="N108" s="171"/>
      <c r="O108" s="112"/>
      <c r="P108" s="169"/>
      <c r="Q108" s="164"/>
      <c r="R108" s="112"/>
      <c r="S108" s="112"/>
      <c r="T108" s="164"/>
      <c r="U108" s="112"/>
      <c r="V108" s="169"/>
      <c r="W108" s="172"/>
      <c r="X108" s="112"/>
    </row>
    <row r="109" spans="1:24" s="34" customFormat="1">
      <c r="A109" s="178"/>
      <c r="B109" s="169">
        <v>40237</v>
      </c>
      <c r="C109" s="112" t="s">
        <v>172</v>
      </c>
      <c r="D109" s="164" t="s">
        <v>80</v>
      </c>
      <c r="E109" s="169">
        <v>40237</v>
      </c>
      <c r="F109" s="172" t="s">
        <v>141</v>
      </c>
      <c r="G109" s="112" t="s">
        <v>81</v>
      </c>
      <c r="H109" s="112" t="s">
        <v>292</v>
      </c>
      <c r="I109" s="112" t="s">
        <v>291</v>
      </c>
      <c r="J109" s="194" t="s">
        <v>104</v>
      </c>
      <c r="K109" s="164" t="s">
        <v>144</v>
      </c>
      <c r="L109" s="195"/>
      <c r="M109" s="171"/>
      <c r="N109" s="164"/>
      <c r="O109" s="164"/>
      <c r="P109" s="169">
        <v>40237</v>
      </c>
      <c r="Q109" s="164" t="s">
        <v>277</v>
      </c>
      <c r="R109" s="112" t="s">
        <v>293</v>
      </c>
      <c r="S109" s="112" t="s">
        <v>78</v>
      </c>
      <c r="T109" s="164" t="s">
        <v>277</v>
      </c>
      <c r="U109" s="165" t="s">
        <v>263</v>
      </c>
      <c r="V109" s="169">
        <v>42285</v>
      </c>
      <c r="W109" s="112" t="s">
        <v>94</v>
      </c>
      <c r="X109" s="112" t="s">
        <v>221</v>
      </c>
    </row>
    <row r="110" spans="1:24" s="34" customFormat="1">
      <c r="B110" s="169">
        <v>40237</v>
      </c>
      <c r="C110" s="112" t="s">
        <v>172</v>
      </c>
      <c r="D110" s="164" t="s">
        <v>80</v>
      </c>
      <c r="E110" s="169">
        <v>40237</v>
      </c>
      <c r="F110" s="172" t="s">
        <v>141</v>
      </c>
      <c r="G110" s="112" t="s">
        <v>81</v>
      </c>
      <c r="H110" s="112" t="s">
        <v>292</v>
      </c>
      <c r="I110" s="112" t="s">
        <v>291</v>
      </c>
      <c r="J110" s="164">
        <v>50</v>
      </c>
      <c r="K110" s="164">
        <v>1110061802</v>
      </c>
      <c r="L110" s="195">
        <f>2000+1770+1800</f>
        <v>5570</v>
      </c>
      <c r="M110" s="112"/>
      <c r="N110" s="112"/>
      <c r="O110" s="164"/>
      <c r="P110" s="169">
        <v>40237</v>
      </c>
      <c r="Q110" s="164" t="s">
        <v>294</v>
      </c>
      <c r="R110" s="112" t="s">
        <v>295</v>
      </c>
      <c r="S110" s="112" t="s">
        <v>78</v>
      </c>
      <c r="T110" s="164" t="s">
        <v>294</v>
      </c>
      <c r="U110" s="112"/>
      <c r="V110" s="112"/>
      <c r="W110" s="112"/>
      <c r="X110" s="112" t="s">
        <v>221</v>
      </c>
    </row>
    <row r="111" spans="1:24" s="34" customFormat="1">
      <c r="B111" s="169">
        <v>40237</v>
      </c>
      <c r="C111" s="112" t="s">
        <v>172</v>
      </c>
      <c r="D111" s="164" t="s">
        <v>80</v>
      </c>
      <c r="E111" s="169">
        <v>40237</v>
      </c>
      <c r="F111" s="172" t="s">
        <v>141</v>
      </c>
      <c r="G111" s="112" t="s">
        <v>81</v>
      </c>
      <c r="H111" s="112" t="s">
        <v>292</v>
      </c>
      <c r="I111" s="112" t="s">
        <v>291</v>
      </c>
      <c r="J111" s="164">
        <v>50</v>
      </c>
      <c r="K111" s="164">
        <v>1110061802</v>
      </c>
      <c r="L111" s="195" t="e">
        <f>+#REF!+L38</f>
        <v>#REF!</v>
      </c>
      <c r="M111" s="112"/>
      <c r="N111" s="112"/>
      <c r="O111" s="164"/>
      <c r="P111" s="169">
        <v>40237</v>
      </c>
      <c r="Q111" s="164" t="s">
        <v>255</v>
      </c>
      <c r="R111" s="112" t="s">
        <v>296</v>
      </c>
      <c r="S111" s="112" t="s">
        <v>78</v>
      </c>
      <c r="T111" s="164" t="s">
        <v>255</v>
      </c>
      <c r="U111" s="112"/>
      <c r="V111" s="112"/>
      <c r="W111" s="112"/>
      <c r="X111" s="112" t="s">
        <v>221</v>
      </c>
    </row>
    <row r="112" spans="1:24" s="34" customFormat="1">
      <c r="B112" s="169">
        <v>40237</v>
      </c>
      <c r="C112" s="112" t="s">
        <v>172</v>
      </c>
      <c r="D112" s="164" t="s">
        <v>80</v>
      </c>
      <c r="E112" s="169">
        <v>40237</v>
      </c>
      <c r="F112" s="172" t="s">
        <v>141</v>
      </c>
      <c r="G112" s="112" t="s">
        <v>81</v>
      </c>
      <c r="H112" s="112" t="s">
        <v>292</v>
      </c>
      <c r="I112" s="112" t="s">
        <v>291</v>
      </c>
      <c r="J112" s="164">
        <v>50</v>
      </c>
      <c r="K112" s="164">
        <v>1110061802</v>
      </c>
      <c r="L112" s="195" t="e">
        <f>+#REF!</f>
        <v>#REF!</v>
      </c>
      <c r="M112" s="112"/>
      <c r="N112" s="112"/>
      <c r="O112" s="164"/>
      <c r="P112" s="169">
        <v>40237</v>
      </c>
      <c r="Q112" s="164" t="s">
        <v>88</v>
      </c>
      <c r="R112" s="112" t="s">
        <v>297</v>
      </c>
      <c r="S112" s="112" t="s">
        <v>78</v>
      </c>
      <c r="T112" s="164" t="s">
        <v>298</v>
      </c>
      <c r="U112" s="112"/>
      <c r="V112" s="112"/>
      <c r="W112" s="112"/>
      <c r="X112" s="112" t="s">
        <v>221</v>
      </c>
    </row>
    <row r="113" spans="1:24" s="34" customFormat="1">
      <c r="B113" s="169">
        <v>40237</v>
      </c>
      <c r="C113" s="112" t="s">
        <v>172</v>
      </c>
      <c r="D113" s="164" t="s">
        <v>80</v>
      </c>
      <c r="E113" s="169">
        <v>40237</v>
      </c>
      <c r="F113" s="172" t="s">
        <v>141</v>
      </c>
      <c r="G113" s="112" t="s">
        <v>81</v>
      </c>
      <c r="H113" s="112" t="s">
        <v>292</v>
      </c>
      <c r="I113" s="112" t="s">
        <v>291</v>
      </c>
      <c r="J113" s="164">
        <v>50</v>
      </c>
      <c r="K113" s="164">
        <v>1110061402</v>
      </c>
      <c r="L113" s="195">
        <f>+L34</f>
        <v>26700</v>
      </c>
      <c r="M113" s="112"/>
      <c r="N113" s="112"/>
      <c r="O113" s="164"/>
      <c r="P113" s="169">
        <v>40247</v>
      </c>
      <c r="Q113" s="164" t="s">
        <v>88</v>
      </c>
      <c r="R113" s="112" t="s">
        <v>297</v>
      </c>
      <c r="S113" s="112" t="s">
        <v>78</v>
      </c>
      <c r="T113" s="164" t="s">
        <v>247</v>
      </c>
      <c r="U113" s="112"/>
      <c r="V113" s="112"/>
      <c r="W113" s="112"/>
      <c r="X113" s="112" t="s">
        <v>221</v>
      </c>
    </row>
    <row r="114" spans="1:24" s="34" customFormat="1">
      <c r="B114" s="169">
        <v>40237</v>
      </c>
      <c r="C114" s="112" t="s">
        <v>172</v>
      </c>
      <c r="D114" s="164" t="s">
        <v>80</v>
      </c>
      <c r="E114" s="169">
        <v>40237</v>
      </c>
      <c r="F114" s="172" t="s">
        <v>141</v>
      </c>
      <c r="G114" s="112" t="s">
        <v>81</v>
      </c>
      <c r="H114" s="112" t="s">
        <v>292</v>
      </c>
      <c r="I114" s="112" t="s">
        <v>291</v>
      </c>
      <c r="J114" s="164">
        <v>50</v>
      </c>
      <c r="K114" s="164">
        <v>1110061402</v>
      </c>
      <c r="L114" s="195">
        <f>+L35</f>
        <v>10980</v>
      </c>
      <c r="M114" s="112"/>
      <c r="N114" s="112"/>
      <c r="O114" s="164"/>
      <c r="P114" s="169">
        <v>40247</v>
      </c>
      <c r="Q114" s="164" t="s">
        <v>88</v>
      </c>
      <c r="R114" s="112" t="s">
        <v>299</v>
      </c>
      <c r="S114" s="112" t="s">
        <v>78</v>
      </c>
      <c r="T114" s="164" t="s">
        <v>247</v>
      </c>
      <c r="U114" s="112"/>
      <c r="V114" s="112"/>
      <c r="W114" s="112"/>
      <c r="X114" s="112" t="s">
        <v>221</v>
      </c>
    </row>
    <row r="115" spans="1:24" s="34" customFormat="1">
      <c r="B115" s="169">
        <v>40237</v>
      </c>
      <c r="C115" s="112" t="s">
        <v>172</v>
      </c>
      <c r="D115" s="164" t="s">
        <v>80</v>
      </c>
      <c r="E115" s="169">
        <v>40237</v>
      </c>
      <c r="F115" s="172" t="s">
        <v>141</v>
      </c>
      <c r="G115" s="112" t="s">
        <v>81</v>
      </c>
      <c r="H115" s="112" t="s">
        <v>292</v>
      </c>
      <c r="I115" s="112" t="s">
        <v>291</v>
      </c>
      <c r="J115" s="164">
        <v>50</v>
      </c>
      <c r="K115" s="164">
        <v>1110061402</v>
      </c>
      <c r="L115" s="195">
        <f>+L36</f>
        <v>0</v>
      </c>
      <c r="M115" s="112"/>
      <c r="N115" s="112"/>
      <c r="O115" s="164"/>
      <c r="P115" s="169">
        <v>40247</v>
      </c>
      <c r="Q115" s="164" t="s">
        <v>88</v>
      </c>
      <c r="R115" s="112" t="s">
        <v>300</v>
      </c>
      <c r="S115" s="112" t="s">
        <v>78</v>
      </c>
      <c r="T115" s="164" t="s">
        <v>247</v>
      </c>
      <c r="U115" s="112"/>
      <c r="V115" s="112"/>
      <c r="W115" s="112"/>
      <c r="X115" s="112" t="s">
        <v>221</v>
      </c>
    </row>
    <row r="116" spans="1:24" s="34" customFormat="1">
      <c r="B116" s="169">
        <v>40237</v>
      </c>
      <c r="C116" s="112" t="s">
        <v>172</v>
      </c>
      <c r="D116" s="164" t="s">
        <v>80</v>
      </c>
      <c r="E116" s="169">
        <v>40237</v>
      </c>
      <c r="F116" s="172" t="s">
        <v>141</v>
      </c>
      <c r="G116" s="112" t="s">
        <v>81</v>
      </c>
      <c r="H116" s="112" t="s">
        <v>292</v>
      </c>
      <c r="I116" s="112" t="s">
        <v>291</v>
      </c>
      <c r="J116" s="164">
        <v>50</v>
      </c>
      <c r="K116" s="164">
        <v>1110061802</v>
      </c>
      <c r="L116" s="195">
        <v>0</v>
      </c>
      <c r="M116" s="112"/>
      <c r="N116" s="112"/>
      <c r="O116" s="164"/>
      <c r="P116" s="169">
        <v>40237</v>
      </c>
      <c r="Q116" s="164" t="s">
        <v>294</v>
      </c>
      <c r="R116" s="112" t="s">
        <v>301</v>
      </c>
      <c r="S116" s="112" t="s">
        <v>78</v>
      </c>
      <c r="T116" s="164" t="s">
        <v>294</v>
      </c>
      <c r="U116" s="112"/>
      <c r="V116" s="112"/>
      <c r="W116" s="112"/>
      <c r="X116" s="112" t="s">
        <v>221</v>
      </c>
    </row>
    <row r="117" spans="1:24" s="34" customFormat="1">
      <c r="B117" s="169">
        <v>40237</v>
      </c>
      <c r="C117" s="112" t="s">
        <v>172</v>
      </c>
      <c r="D117" s="164" t="s">
        <v>80</v>
      </c>
      <c r="E117" s="169">
        <v>40237</v>
      </c>
      <c r="F117" s="172" t="s">
        <v>141</v>
      </c>
      <c r="G117" s="112" t="s">
        <v>81</v>
      </c>
      <c r="H117" s="112" t="s">
        <v>292</v>
      </c>
      <c r="I117" s="112" t="s">
        <v>291</v>
      </c>
      <c r="J117" s="164">
        <v>50</v>
      </c>
      <c r="K117" s="164">
        <v>1110061802</v>
      </c>
      <c r="L117" s="195" t="e">
        <f>+#REF!</f>
        <v>#REF!</v>
      </c>
      <c r="M117" s="112"/>
      <c r="N117" s="112"/>
      <c r="O117" s="164"/>
      <c r="P117" s="169">
        <v>40237</v>
      </c>
      <c r="Q117" s="164" t="s">
        <v>294</v>
      </c>
      <c r="R117" s="112" t="s">
        <v>302</v>
      </c>
      <c r="S117" s="112" t="s">
        <v>78</v>
      </c>
      <c r="T117" s="164" t="s">
        <v>294</v>
      </c>
      <c r="U117" s="112"/>
      <c r="V117" s="112"/>
      <c r="W117" s="112"/>
      <c r="X117" s="112" t="s">
        <v>221</v>
      </c>
    </row>
    <row r="118" spans="1:24" s="34" customFormat="1">
      <c r="B118" s="169">
        <v>40237</v>
      </c>
      <c r="C118" s="112" t="s">
        <v>172</v>
      </c>
      <c r="D118" s="164" t="s">
        <v>80</v>
      </c>
      <c r="E118" s="169">
        <v>40237</v>
      </c>
      <c r="F118" s="172" t="s">
        <v>141</v>
      </c>
      <c r="G118" s="112" t="s">
        <v>81</v>
      </c>
      <c r="H118" s="112" t="s">
        <v>292</v>
      </c>
      <c r="I118" s="112" t="s">
        <v>291</v>
      </c>
      <c r="J118" s="164">
        <v>50</v>
      </c>
      <c r="K118" s="164">
        <v>1110061802</v>
      </c>
      <c r="L118" s="195" t="e">
        <f>+#REF!</f>
        <v>#REF!</v>
      </c>
      <c r="M118" s="112"/>
      <c r="N118" s="112"/>
      <c r="O118" s="164"/>
      <c r="P118" s="169">
        <v>40237</v>
      </c>
      <c r="Q118" s="164" t="s">
        <v>294</v>
      </c>
      <c r="R118" s="112" t="s">
        <v>302</v>
      </c>
      <c r="S118" s="112" t="s">
        <v>78</v>
      </c>
      <c r="T118" s="164" t="s">
        <v>294</v>
      </c>
      <c r="U118" s="112"/>
      <c r="V118" s="112"/>
      <c r="W118" s="112"/>
      <c r="X118" s="112" t="s">
        <v>221</v>
      </c>
    </row>
    <row r="119" spans="1:24" s="34" customFormat="1">
      <c r="B119" s="169">
        <v>40237</v>
      </c>
      <c r="C119" s="112" t="s">
        <v>172</v>
      </c>
      <c r="D119" s="164" t="s">
        <v>80</v>
      </c>
      <c r="E119" s="169">
        <v>40237</v>
      </c>
      <c r="F119" s="172" t="s">
        <v>141</v>
      </c>
      <c r="G119" s="112" t="s">
        <v>81</v>
      </c>
      <c r="H119" s="112" t="s">
        <v>292</v>
      </c>
      <c r="I119" s="112" t="s">
        <v>291</v>
      </c>
      <c r="J119" s="164">
        <v>50</v>
      </c>
      <c r="K119" s="164">
        <v>1110061402</v>
      </c>
      <c r="L119" s="171" t="e">
        <f>+#REF!</f>
        <v>#REF!</v>
      </c>
      <c r="M119" s="112"/>
      <c r="N119" s="112"/>
      <c r="O119" s="164"/>
      <c r="P119" s="169">
        <v>40237</v>
      </c>
      <c r="Q119" s="164" t="s">
        <v>294</v>
      </c>
      <c r="R119" s="112" t="s">
        <v>303</v>
      </c>
      <c r="S119" s="112" t="s">
        <v>78</v>
      </c>
      <c r="T119" s="164" t="s">
        <v>294</v>
      </c>
      <c r="U119" s="112"/>
      <c r="V119" s="112"/>
      <c r="W119" s="172"/>
      <c r="X119" s="112" t="s">
        <v>221</v>
      </c>
    </row>
    <row r="120" spans="1:24" s="34" customFormat="1">
      <c r="B120" s="169">
        <v>40237</v>
      </c>
      <c r="C120" s="112" t="s">
        <v>172</v>
      </c>
      <c r="D120" s="164" t="s">
        <v>80</v>
      </c>
      <c r="E120" s="169">
        <v>40237</v>
      </c>
      <c r="F120" s="172" t="s">
        <v>141</v>
      </c>
      <c r="G120" s="112" t="s">
        <v>81</v>
      </c>
      <c r="H120" s="112" t="s">
        <v>292</v>
      </c>
      <c r="I120" s="112" t="s">
        <v>291</v>
      </c>
      <c r="J120" s="164">
        <v>50</v>
      </c>
      <c r="K120" s="164">
        <v>1110061402</v>
      </c>
      <c r="L120" s="171" t="e">
        <f>+#REF!</f>
        <v>#REF!</v>
      </c>
      <c r="M120" s="112"/>
      <c r="N120" s="112"/>
      <c r="O120" s="164"/>
      <c r="P120" s="169">
        <v>40237</v>
      </c>
      <c r="Q120" s="164" t="s">
        <v>294</v>
      </c>
      <c r="R120" s="112" t="s">
        <v>304</v>
      </c>
      <c r="S120" s="112" t="s">
        <v>78</v>
      </c>
      <c r="T120" s="164" t="s">
        <v>294</v>
      </c>
      <c r="U120" s="112"/>
      <c r="V120" s="112"/>
      <c r="W120" s="172"/>
      <c r="X120" s="112" t="s">
        <v>221</v>
      </c>
    </row>
    <row r="121" spans="1:24" s="34" customFormat="1">
      <c r="B121" s="169">
        <v>40237</v>
      </c>
      <c r="C121" s="112" t="s">
        <v>172</v>
      </c>
      <c r="D121" s="164" t="s">
        <v>80</v>
      </c>
      <c r="E121" s="169">
        <v>40237</v>
      </c>
      <c r="F121" s="172" t="s">
        <v>141</v>
      </c>
      <c r="G121" s="112" t="s">
        <v>81</v>
      </c>
      <c r="H121" s="112" t="s">
        <v>292</v>
      </c>
      <c r="I121" s="112" t="s">
        <v>291</v>
      </c>
      <c r="J121" s="164">
        <v>50</v>
      </c>
      <c r="K121" s="164">
        <v>1110061802</v>
      </c>
      <c r="L121" s="195" t="e">
        <f>+#REF!+#REF!</f>
        <v>#REF!</v>
      </c>
      <c r="M121" s="112"/>
      <c r="N121" s="112"/>
      <c r="O121" s="164"/>
      <c r="P121" s="169">
        <v>40237</v>
      </c>
      <c r="Q121" s="164" t="s">
        <v>183</v>
      </c>
      <c r="R121" s="112" t="s">
        <v>258</v>
      </c>
      <c r="S121" s="112" t="s">
        <v>78</v>
      </c>
      <c r="T121" s="164" t="s">
        <v>183</v>
      </c>
      <c r="U121" s="112"/>
      <c r="V121" s="112"/>
      <c r="W121" s="112"/>
      <c r="X121" s="112" t="s">
        <v>221</v>
      </c>
    </row>
    <row r="122" spans="1:24" s="34" customFormat="1">
      <c r="B122" s="169">
        <v>40237</v>
      </c>
      <c r="C122" s="112" t="s">
        <v>172</v>
      </c>
      <c r="D122" s="164" t="s">
        <v>80</v>
      </c>
      <c r="E122" s="169">
        <v>40237</v>
      </c>
      <c r="F122" s="172" t="s">
        <v>141</v>
      </c>
      <c r="G122" s="112" t="s">
        <v>81</v>
      </c>
      <c r="H122" s="112" t="s">
        <v>292</v>
      </c>
      <c r="I122" s="112" t="s">
        <v>291</v>
      </c>
      <c r="J122" s="164">
        <v>50</v>
      </c>
      <c r="K122" s="164">
        <v>1110061802</v>
      </c>
      <c r="L122" s="195">
        <f>+L41+L42+L79</f>
        <v>626</v>
      </c>
      <c r="M122" s="112"/>
      <c r="N122" s="112"/>
      <c r="O122" s="164"/>
      <c r="P122" s="169">
        <v>40237</v>
      </c>
      <c r="Q122" s="164" t="s">
        <v>183</v>
      </c>
      <c r="R122" s="112" t="s">
        <v>259</v>
      </c>
      <c r="S122" s="112" t="s">
        <v>78</v>
      </c>
      <c r="T122" s="164" t="s">
        <v>183</v>
      </c>
      <c r="U122" s="112"/>
      <c r="V122" s="112"/>
      <c r="W122" s="112"/>
      <c r="X122" s="112" t="s">
        <v>221</v>
      </c>
    </row>
    <row r="123" spans="1:24" s="34" customFormat="1">
      <c r="B123" s="169">
        <v>40237</v>
      </c>
      <c r="C123" s="112" t="s">
        <v>172</v>
      </c>
      <c r="D123" s="164" t="s">
        <v>80</v>
      </c>
      <c r="E123" s="169">
        <v>40237</v>
      </c>
      <c r="F123" s="172" t="s">
        <v>141</v>
      </c>
      <c r="G123" s="112" t="s">
        <v>81</v>
      </c>
      <c r="H123" s="112" t="s">
        <v>292</v>
      </c>
      <c r="I123" s="112" t="s">
        <v>291</v>
      </c>
      <c r="J123" s="164">
        <v>50</v>
      </c>
      <c r="K123" s="164">
        <v>1110061402</v>
      </c>
      <c r="L123" s="171">
        <v>9975</v>
      </c>
      <c r="M123" s="112"/>
      <c r="N123" s="112"/>
      <c r="O123" s="164"/>
      <c r="P123" s="169">
        <v>40237</v>
      </c>
      <c r="Q123" s="164" t="s">
        <v>294</v>
      </c>
      <c r="R123" s="112" t="s">
        <v>305</v>
      </c>
      <c r="S123" s="112" t="s">
        <v>78</v>
      </c>
      <c r="T123" s="164" t="s">
        <v>294</v>
      </c>
      <c r="U123" s="112"/>
      <c r="V123" s="112"/>
      <c r="W123" s="172"/>
      <c r="X123" s="112" t="s">
        <v>221</v>
      </c>
    </row>
    <row r="124" spans="1:24" s="34" customFormat="1">
      <c r="B124" s="169">
        <v>40237</v>
      </c>
      <c r="C124" s="112" t="s">
        <v>172</v>
      </c>
      <c r="D124" s="164" t="s">
        <v>80</v>
      </c>
      <c r="E124" s="169">
        <v>40237</v>
      </c>
      <c r="F124" s="172" t="s">
        <v>141</v>
      </c>
      <c r="G124" s="112" t="s">
        <v>81</v>
      </c>
      <c r="H124" s="112" t="s">
        <v>292</v>
      </c>
      <c r="I124" s="112" t="s">
        <v>291</v>
      </c>
      <c r="J124" s="164">
        <v>50</v>
      </c>
      <c r="K124" s="164">
        <v>1110061402</v>
      </c>
      <c r="L124" s="171">
        <v>12065</v>
      </c>
      <c r="M124" s="112"/>
      <c r="N124" s="112"/>
      <c r="O124" s="164"/>
      <c r="P124" s="169">
        <v>40237</v>
      </c>
      <c r="Q124" s="164" t="s">
        <v>294</v>
      </c>
      <c r="R124" s="112" t="s">
        <v>306</v>
      </c>
      <c r="S124" s="112" t="s">
        <v>78</v>
      </c>
      <c r="T124" s="164" t="s">
        <v>294</v>
      </c>
      <c r="U124" s="112"/>
      <c r="V124" s="112"/>
      <c r="W124" s="172"/>
      <c r="X124" s="112" t="s">
        <v>221</v>
      </c>
    </row>
    <row r="125" spans="1:24" s="34" customFormat="1">
      <c r="B125" s="169">
        <v>40237</v>
      </c>
      <c r="C125" s="112" t="s">
        <v>172</v>
      </c>
      <c r="D125" s="164" t="s">
        <v>80</v>
      </c>
      <c r="E125" s="169">
        <v>40237</v>
      </c>
      <c r="F125" s="172" t="s">
        <v>141</v>
      </c>
      <c r="G125" s="112" t="s">
        <v>81</v>
      </c>
      <c r="H125" s="112" t="s">
        <v>292</v>
      </c>
      <c r="I125" s="112" t="s">
        <v>291</v>
      </c>
      <c r="J125" s="164">
        <v>50</v>
      </c>
      <c r="K125" s="164">
        <v>1110061402</v>
      </c>
      <c r="L125" s="171">
        <v>2000</v>
      </c>
      <c r="M125" s="112"/>
      <c r="N125" s="112"/>
      <c r="O125" s="164"/>
      <c r="P125" s="169">
        <v>40237</v>
      </c>
      <c r="Q125" s="164" t="s">
        <v>88</v>
      </c>
      <c r="R125" s="112" t="s">
        <v>297</v>
      </c>
      <c r="S125" s="112" t="s">
        <v>78</v>
      </c>
      <c r="T125" s="164" t="s">
        <v>247</v>
      </c>
      <c r="U125" s="112"/>
      <c r="V125" s="112"/>
      <c r="W125" s="172"/>
      <c r="X125" s="112" t="s">
        <v>221</v>
      </c>
    </row>
    <row r="126" spans="1:24" s="34" customFormat="1">
      <c r="B126" s="169">
        <v>40237</v>
      </c>
      <c r="C126" s="112" t="s">
        <v>172</v>
      </c>
      <c r="D126" s="164" t="s">
        <v>80</v>
      </c>
      <c r="E126" s="169">
        <v>40237</v>
      </c>
      <c r="F126" s="172" t="s">
        <v>141</v>
      </c>
      <c r="G126" s="112" t="s">
        <v>81</v>
      </c>
      <c r="H126" s="112" t="s">
        <v>292</v>
      </c>
      <c r="I126" s="112" t="s">
        <v>291</v>
      </c>
      <c r="J126" s="164">
        <v>40</v>
      </c>
      <c r="K126" s="196" t="s">
        <v>307</v>
      </c>
      <c r="L126" s="171">
        <v>2000</v>
      </c>
      <c r="M126" s="171"/>
      <c r="N126" s="171"/>
      <c r="O126" s="164"/>
      <c r="P126" s="169">
        <v>40237</v>
      </c>
      <c r="Q126" s="164" t="s">
        <v>88</v>
      </c>
      <c r="R126" s="112" t="s">
        <v>297</v>
      </c>
      <c r="S126" s="112" t="s">
        <v>78</v>
      </c>
      <c r="T126" s="164" t="s">
        <v>183</v>
      </c>
      <c r="U126" s="112"/>
      <c r="V126" s="112"/>
      <c r="W126" s="172"/>
      <c r="X126" s="112" t="s">
        <v>221</v>
      </c>
    </row>
    <row r="127" spans="1:24" s="34" customFormat="1">
      <c r="A127" s="34" t="s">
        <v>308</v>
      </c>
      <c r="B127" s="169">
        <v>40237</v>
      </c>
      <c r="C127" s="112" t="s">
        <v>172</v>
      </c>
      <c r="D127" s="164" t="s">
        <v>111</v>
      </c>
      <c r="E127" s="169">
        <v>40237</v>
      </c>
      <c r="F127" s="172" t="s">
        <v>141</v>
      </c>
      <c r="G127" s="112" t="s">
        <v>81</v>
      </c>
      <c r="H127" s="112" t="s">
        <v>292</v>
      </c>
      <c r="I127" s="112" t="s">
        <v>291</v>
      </c>
      <c r="J127" s="164">
        <v>50</v>
      </c>
      <c r="K127" s="164" t="s">
        <v>112</v>
      </c>
      <c r="L127" s="171">
        <v>22040</v>
      </c>
      <c r="M127" s="112"/>
      <c r="N127" s="112"/>
      <c r="O127" s="164"/>
      <c r="P127" s="169">
        <v>40237</v>
      </c>
      <c r="Q127" s="164" t="s">
        <v>183</v>
      </c>
      <c r="R127" s="112" t="s">
        <v>309</v>
      </c>
      <c r="S127" s="112" t="s">
        <v>113</v>
      </c>
      <c r="T127" s="164" t="s">
        <v>183</v>
      </c>
      <c r="U127" s="112"/>
      <c r="V127" s="112"/>
      <c r="W127" s="172"/>
      <c r="X127" s="112"/>
    </row>
    <row r="128" spans="1:24" s="34" customFormat="1">
      <c r="B128" s="169">
        <v>40237</v>
      </c>
      <c r="C128" s="112" t="s">
        <v>172</v>
      </c>
      <c r="D128" s="164" t="s">
        <v>111</v>
      </c>
      <c r="E128" s="169">
        <v>40237</v>
      </c>
      <c r="F128" s="172" t="s">
        <v>141</v>
      </c>
      <c r="G128" s="112" t="s">
        <v>81</v>
      </c>
      <c r="H128" s="112" t="s">
        <v>292</v>
      </c>
      <c r="I128" s="112" t="s">
        <v>291</v>
      </c>
      <c r="J128" s="194" t="s">
        <v>104</v>
      </c>
      <c r="K128" s="164">
        <v>811036792</v>
      </c>
      <c r="L128" s="171">
        <v>9975</v>
      </c>
      <c r="M128" s="112"/>
      <c r="N128" s="112"/>
      <c r="O128" s="112"/>
      <c r="P128" s="169">
        <v>40237</v>
      </c>
      <c r="Q128" s="164" t="s">
        <v>294</v>
      </c>
      <c r="R128" s="112" t="s">
        <v>310</v>
      </c>
      <c r="S128" s="112" t="s">
        <v>113</v>
      </c>
      <c r="T128" s="164" t="s">
        <v>294</v>
      </c>
      <c r="U128" s="197" t="s">
        <v>311</v>
      </c>
      <c r="V128" s="169">
        <f>+E128</f>
        <v>40237</v>
      </c>
      <c r="W128" s="112" t="s">
        <v>114</v>
      </c>
      <c r="X128" s="112"/>
    </row>
    <row r="129" spans="1:24" s="34" customFormat="1">
      <c r="B129" s="169">
        <v>40237</v>
      </c>
      <c r="C129" s="112" t="s">
        <v>172</v>
      </c>
      <c r="D129" s="164" t="s">
        <v>111</v>
      </c>
      <c r="E129" s="169">
        <v>40237</v>
      </c>
      <c r="F129" s="172" t="s">
        <v>141</v>
      </c>
      <c r="G129" s="112" t="s">
        <v>81</v>
      </c>
      <c r="H129" s="112" t="s">
        <v>292</v>
      </c>
      <c r="I129" s="112" t="s">
        <v>291</v>
      </c>
      <c r="J129" s="164">
        <v>40</v>
      </c>
      <c r="K129" s="197" t="s">
        <v>282</v>
      </c>
      <c r="L129" s="171">
        <v>12065</v>
      </c>
      <c r="M129" s="112"/>
      <c r="N129" s="112"/>
      <c r="O129" s="112"/>
      <c r="P129" s="169">
        <v>40237</v>
      </c>
      <c r="Q129" s="164" t="s">
        <v>183</v>
      </c>
      <c r="R129" s="112" t="s">
        <v>286</v>
      </c>
      <c r="S129" s="112" t="s">
        <v>113</v>
      </c>
      <c r="T129" s="164" t="s">
        <v>183</v>
      </c>
      <c r="U129" s="112"/>
      <c r="V129" s="112"/>
      <c r="W129" s="172"/>
      <c r="X129" s="112" t="s">
        <v>221</v>
      </c>
    </row>
    <row r="130" spans="1:24" s="34" customFormat="1">
      <c r="B130" s="169">
        <v>40237</v>
      </c>
      <c r="C130" s="112" t="s">
        <v>172</v>
      </c>
      <c r="D130" s="164" t="s">
        <v>111</v>
      </c>
      <c r="E130" s="169">
        <v>40237</v>
      </c>
      <c r="F130" s="172" t="s">
        <v>141</v>
      </c>
      <c r="G130" s="112" t="s">
        <v>81</v>
      </c>
      <c r="H130" s="112" t="s">
        <v>292</v>
      </c>
      <c r="I130" s="112" t="s">
        <v>291</v>
      </c>
      <c r="J130" s="164">
        <v>50</v>
      </c>
      <c r="K130" s="164">
        <v>1470909002</v>
      </c>
      <c r="L130" s="195">
        <v>522</v>
      </c>
      <c r="M130" s="112"/>
      <c r="N130" s="164"/>
      <c r="O130" s="164"/>
      <c r="P130" s="169">
        <v>40237</v>
      </c>
      <c r="Q130" s="164" t="s">
        <v>183</v>
      </c>
      <c r="R130" s="112" t="s">
        <v>312</v>
      </c>
      <c r="S130" s="112" t="s">
        <v>113</v>
      </c>
      <c r="T130" s="164" t="s">
        <v>183</v>
      </c>
      <c r="U130" s="112"/>
      <c r="V130" s="169"/>
      <c r="W130" s="172"/>
      <c r="X130" s="112"/>
    </row>
    <row r="131" spans="1:24" s="34" customFormat="1">
      <c r="B131" s="169">
        <v>40237</v>
      </c>
      <c r="C131" s="112" t="s">
        <v>172</v>
      </c>
      <c r="D131" s="164" t="s">
        <v>111</v>
      </c>
      <c r="E131" s="169">
        <v>40237</v>
      </c>
      <c r="F131" s="172" t="s">
        <v>141</v>
      </c>
      <c r="G131" s="112" t="s">
        <v>81</v>
      </c>
      <c r="H131" s="112" t="s">
        <v>292</v>
      </c>
      <c r="I131" s="112" t="s">
        <v>291</v>
      </c>
      <c r="J131" s="194" t="s">
        <v>104</v>
      </c>
      <c r="K131" s="164" t="s">
        <v>144</v>
      </c>
      <c r="L131" s="195">
        <v>1800</v>
      </c>
      <c r="M131" s="112"/>
      <c r="N131" s="164"/>
      <c r="O131" s="164"/>
      <c r="P131" s="169">
        <v>40237</v>
      </c>
      <c r="Q131" s="164" t="s">
        <v>277</v>
      </c>
      <c r="R131" s="112" t="s">
        <v>313</v>
      </c>
      <c r="S131" s="112" t="s">
        <v>113</v>
      </c>
      <c r="T131" s="164" t="s">
        <v>277</v>
      </c>
      <c r="U131" s="112"/>
      <c r="V131" s="169">
        <v>42285</v>
      </c>
      <c r="W131" s="112" t="s">
        <v>94</v>
      </c>
      <c r="X131" s="112" t="s">
        <v>221</v>
      </c>
    </row>
    <row r="132" spans="1:24" s="34" customFormat="1">
      <c r="B132" s="169">
        <v>40237</v>
      </c>
      <c r="C132" s="112" t="s">
        <v>172</v>
      </c>
      <c r="D132" s="164" t="s">
        <v>111</v>
      </c>
      <c r="E132" s="169">
        <v>40237</v>
      </c>
      <c r="F132" s="172" t="s">
        <v>141</v>
      </c>
      <c r="G132" s="112" t="s">
        <v>81</v>
      </c>
      <c r="H132" s="112" t="s">
        <v>292</v>
      </c>
      <c r="I132" s="112" t="s">
        <v>291</v>
      </c>
      <c r="J132" s="194" t="s">
        <v>104</v>
      </c>
      <c r="K132" s="164">
        <v>830112329</v>
      </c>
      <c r="L132" s="171" t="e">
        <f>+#REF!+#REF!-#REF!+L39+L40-L78</f>
        <v>#REF!</v>
      </c>
      <c r="M132" s="112"/>
      <c r="N132" s="112"/>
      <c r="O132" s="112"/>
      <c r="P132" s="169">
        <v>40237</v>
      </c>
      <c r="Q132" s="164" t="s">
        <v>294</v>
      </c>
      <c r="R132" s="112" t="s">
        <v>314</v>
      </c>
      <c r="S132" s="112" t="s">
        <v>113</v>
      </c>
      <c r="T132" s="164" t="s">
        <v>294</v>
      </c>
      <c r="U132" s="197" t="s">
        <v>311</v>
      </c>
      <c r="V132" s="169">
        <f>+E132</f>
        <v>40237</v>
      </c>
      <c r="W132" s="112" t="s">
        <v>114</v>
      </c>
      <c r="X132" s="112"/>
    </row>
    <row r="133" spans="1:24" s="34" customFormat="1">
      <c r="B133" s="169">
        <v>40237</v>
      </c>
      <c r="C133" s="112" t="s">
        <v>172</v>
      </c>
      <c r="D133" s="164" t="s">
        <v>111</v>
      </c>
      <c r="E133" s="169">
        <v>40237</v>
      </c>
      <c r="F133" s="172" t="s">
        <v>141</v>
      </c>
      <c r="G133" s="112" t="s">
        <v>81</v>
      </c>
      <c r="H133" s="112" t="s">
        <v>292</v>
      </c>
      <c r="I133" s="112" t="s">
        <v>291</v>
      </c>
      <c r="J133" s="164">
        <v>40</v>
      </c>
      <c r="K133" s="197" t="s">
        <v>282</v>
      </c>
      <c r="L133" s="171" t="e">
        <f>+#REF!+#REF!+L41+L42+L79</f>
        <v>#REF!</v>
      </c>
      <c r="M133" s="112"/>
      <c r="N133" s="112"/>
      <c r="O133" s="112"/>
      <c r="P133" s="169">
        <v>40237</v>
      </c>
      <c r="Q133" s="164" t="s">
        <v>183</v>
      </c>
      <c r="R133" s="112" t="s">
        <v>315</v>
      </c>
      <c r="S133" s="112" t="s">
        <v>113</v>
      </c>
      <c r="T133" s="164" t="s">
        <v>183</v>
      </c>
      <c r="U133" s="112"/>
      <c r="V133" s="112"/>
      <c r="W133" s="172"/>
      <c r="X133" s="112" t="s">
        <v>221</v>
      </c>
    </row>
    <row r="134" spans="1:24" s="178" customFormat="1">
      <c r="A134" s="34"/>
      <c r="B134" s="81"/>
      <c r="C134" s="81"/>
      <c r="D134" s="81"/>
      <c r="E134" s="81"/>
      <c r="F134" s="81"/>
      <c r="G134" s="81"/>
      <c r="H134" s="81"/>
      <c r="I134" s="81"/>
      <c r="J134" s="198"/>
      <c r="K134" s="81"/>
      <c r="L134" s="81"/>
      <c r="M134" s="81"/>
      <c r="N134" s="81"/>
      <c r="O134" s="81"/>
      <c r="P134" s="81"/>
      <c r="Q134" s="81"/>
      <c r="R134" s="81"/>
      <c r="S134" s="81"/>
      <c r="T134" s="199"/>
      <c r="U134" s="199"/>
      <c r="V134" s="199"/>
      <c r="W134" s="199"/>
      <c r="X134" s="81"/>
    </row>
    <row r="135" spans="1:24" s="178" customFormat="1">
      <c r="A135" s="34"/>
      <c r="B135" s="81"/>
      <c r="C135" s="81"/>
      <c r="D135" s="81"/>
      <c r="E135" s="81"/>
      <c r="F135" s="81"/>
      <c r="G135" s="81"/>
      <c r="H135" s="81"/>
      <c r="I135" s="81"/>
      <c r="J135" s="198"/>
      <c r="K135" s="81"/>
      <c r="L135" s="81"/>
      <c r="M135" s="81"/>
      <c r="N135" s="81"/>
      <c r="O135" s="81"/>
      <c r="P135" s="81"/>
      <c r="Q135" s="81"/>
      <c r="R135" s="81"/>
      <c r="S135" s="81"/>
      <c r="T135" s="199"/>
      <c r="U135" s="199"/>
      <c r="V135" s="199"/>
      <c r="W135" s="199"/>
      <c r="X135" s="81"/>
    </row>
    <row r="136" spans="1:24" s="178" customFormat="1">
      <c r="B136" s="81"/>
      <c r="C136" s="81"/>
      <c r="D136" s="81"/>
      <c r="E136" s="81"/>
      <c r="F136" s="81"/>
      <c r="G136" s="81"/>
      <c r="H136" s="81"/>
      <c r="I136" s="81"/>
      <c r="J136" s="198"/>
      <c r="K136" s="81"/>
      <c r="L136" s="81"/>
      <c r="M136" s="81"/>
      <c r="N136" s="81"/>
      <c r="O136" s="81"/>
      <c r="P136" s="81"/>
      <c r="Q136" s="81"/>
      <c r="R136" s="81"/>
      <c r="S136" s="81"/>
      <c r="T136" s="199"/>
      <c r="U136" s="199"/>
      <c r="V136" s="199"/>
      <c r="W136" s="199"/>
      <c r="X136" s="81"/>
    </row>
    <row r="137" spans="1:24" s="34" customFormat="1" ht="14.25" customHeight="1">
      <c r="B137" s="169" t="s">
        <v>171</v>
      </c>
      <c r="C137" s="112" t="s">
        <v>172</v>
      </c>
      <c r="D137" s="164" t="s">
        <v>80</v>
      </c>
      <c r="E137" s="169" t="s">
        <v>171</v>
      </c>
      <c r="F137" s="112" t="s">
        <v>173</v>
      </c>
      <c r="G137" s="112" t="s">
        <v>81</v>
      </c>
      <c r="H137" s="169" t="s">
        <v>171</v>
      </c>
      <c r="I137" s="112" t="s">
        <v>244</v>
      </c>
      <c r="J137" s="164">
        <v>50</v>
      </c>
      <c r="K137" s="170" t="s">
        <v>184</v>
      </c>
      <c r="L137" s="171">
        <v>0</v>
      </c>
      <c r="M137" s="112"/>
      <c r="N137" s="112"/>
      <c r="O137" s="164"/>
      <c r="P137" s="169" t="s">
        <v>171</v>
      </c>
      <c r="Q137" s="164" t="s">
        <v>183</v>
      </c>
      <c r="R137" s="112" t="s">
        <v>117</v>
      </c>
      <c r="S137" s="112" t="s">
        <v>78</v>
      </c>
      <c r="T137" s="164" t="s">
        <v>183</v>
      </c>
      <c r="U137" s="112"/>
      <c r="V137" s="169"/>
      <c r="W137" s="172"/>
      <c r="X137" s="112"/>
    </row>
    <row r="138" spans="1:24" s="34" customFormat="1" ht="14.25" customHeight="1">
      <c r="B138" s="169"/>
      <c r="C138" s="112"/>
      <c r="D138" s="164"/>
      <c r="E138" s="169"/>
      <c r="F138" s="112"/>
      <c r="G138" s="112"/>
      <c r="H138" s="169"/>
      <c r="I138" s="112"/>
      <c r="J138" s="164"/>
      <c r="K138" s="170"/>
      <c r="L138" s="171"/>
      <c r="M138" s="112"/>
      <c r="N138" s="112"/>
      <c r="O138" s="164"/>
      <c r="P138" s="169"/>
      <c r="Q138" s="164"/>
      <c r="R138" s="112"/>
      <c r="S138" s="112"/>
      <c r="T138" s="164"/>
      <c r="U138" s="112"/>
      <c r="V138" s="169"/>
      <c r="W138" s="172"/>
      <c r="X138" s="112"/>
    </row>
    <row r="139" spans="1:24" s="1" customFormat="1">
      <c r="A139" s="66" t="s">
        <v>316</v>
      </c>
      <c r="B139" s="222" t="s">
        <v>317</v>
      </c>
      <c r="C139" s="222"/>
      <c r="D139" s="222"/>
      <c r="E139" s="222"/>
      <c r="F139" s="222"/>
      <c r="G139" s="222"/>
      <c r="H139" s="222"/>
      <c r="I139" s="222"/>
      <c r="J139" s="222"/>
      <c r="K139" s="222"/>
      <c r="L139" s="222"/>
      <c r="M139" s="222"/>
      <c r="N139" s="222"/>
      <c r="O139" s="222"/>
      <c r="P139" s="222"/>
      <c r="Q139" s="222"/>
      <c r="R139" s="222"/>
      <c r="S139" s="222"/>
      <c r="T139" s="222"/>
      <c r="U139" s="222"/>
      <c r="V139" s="83"/>
      <c r="W139" s="83"/>
      <c r="X139" s="80"/>
    </row>
    <row r="140" spans="1:24" s="29" customFormat="1">
      <c r="A140" s="66" t="s">
        <v>116</v>
      </c>
      <c r="B140" s="174" t="s">
        <v>171</v>
      </c>
      <c r="C140" s="109" t="s">
        <v>172</v>
      </c>
      <c r="D140" s="200" t="s">
        <v>80</v>
      </c>
      <c r="E140" s="174" t="s">
        <v>171</v>
      </c>
      <c r="F140" s="109" t="s">
        <v>173</v>
      </c>
      <c r="G140" s="109" t="s">
        <v>81</v>
      </c>
      <c r="H140" s="201" t="s">
        <v>171</v>
      </c>
      <c r="I140" s="175" t="s">
        <v>244</v>
      </c>
      <c r="J140" s="111">
        <v>50</v>
      </c>
      <c r="K140" s="111">
        <v>4810900202</v>
      </c>
      <c r="L140" s="126">
        <v>100000</v>
      </c>
      <c r="M140" s="110"/>
      <c r="N140" s="110"/>
      <c r="O140" s="111"/>
      <c r="P140" s="174" t="s">
        <v>171</v>
      </c>
      <c r="Q140" s="200" t="s">
        <v>183</v>
      </c>
      <c r="R140" s="110" t="s">
        <v>117</v>
      </c>
      <c r="S140" s="110" t="s">
        <v>78</v>
      </c>
      <c r="T140" s="200" t="s">
        <v>183</v>
      </c>
      <c r="U140" s="110"/>
      <c r="V140" s="110"/>
      <c r="W140" s="80"/>
      <c r="X140" s="110"/>
    </row>
    <row r="141" spans="1:24" s="29" customFormat="1">
      <c r="A141" s="66" t="s">
        <v>119</v>
      </c>
      <c r="B141" s="174" t="s">
        <v>171</v>
      </c>
      <c r="C141" s="109" t="s">
        <v>172</v>
      </c>
      <c r="D141" s="200" t="s">
        <v>80</v>
      </c>
      <c r="E141" s="174" t="s">
        <v>171</v>
      </c>
      <c r="F141" s="109" t="s">
        <v>173</v>
      </c>
      <c r="G141" s="109" t="s">
        <v>81</v>
      </c>
      <c r="H141" s="201" t="s">
        <v>171</v>
      </c>
      <c r="I141" s="175" t="s">
        <v>244</v>
      </c>
      <c r="J141" s="111">
        <v>40</v>
      </c>
      <c r="K141" s="111">
        <v>5810900202</v>
      </c>
      <c r="L141" s="126">
        <v>100000</v>
      </c>
      <c r="M141" s="110"/>
      <c r="N141" s="110"/>
      <c r="O141" s="111"/>
      <c r="P141" s="174" t="s">
        <v>171</v>
      </c>
      <c r="Q141" s="200" t="s">
        <v>183</v>
      </c>
      <c r="R141" s="110" t="s">
        <v>117</v>
      </c>
      <c r="S141" s="110" t="s">
        <v>78</v>
      </c>
      <c r="T141" s="200" t="s">
        <v>183</v>
      </c>
      <c r="U141" s="110"/>
      <c r="V141" s="110"/>
      <c r="W141" s="80"/>
      <c r="X141" s="110"/>
    </row>
    <row r="142" spans="1:24" s="1" customFormat="1">
      <c r="B142" s="80"/>
      <c r="C142" s="80"/>
      <c r="D142" s="80"/>
      <c r="E142" s="80"/>
      <c r="F142" s="80"/>
      <c r="G142" s="80"/>
      <c r="H142" s="81"/>
      <c r="I142" s="81"/>
      <c r="J142" s="82"/>
      <c r="K142" s="80"/>
      <c r="L142" s="80"/>
      <c r="M142" s="80"/>
      <c r="N142" s="80"/>
      <c r="O142" s="80"/>
      <c r="P142" s="80"/>
      <c r="Q142" s="80"/>
      <c r="R142" s="80"/>
      <c r="S142" s="80"/>
      <c r="T142" s="83"/>
      <c r="U142" s="83"/>
      <c r="V142" s="83"/>
      <c r="W142" s="83"/>
      <c r="X142" s="80"/>
    </row>
    <row r="143" spans="1:24" s="1" customFormat="1">
      <c r="B143" s="80"/>
      <c r="C143" s="80"/>
      <c r="D143" s="80"/>
      <c r="E143" s="80"/>
      <c r="F143" s="80"/>
      <c r="G143" s="80"/>
      <c r="H143" s="81"/>
      <c r="I143" s="81"/>
      <c r="J143" s="82"/>
      <c r="K143" s="80"/>
      <c r="L143" s="80"/>
      <c r="M143" s="80"/>
      <c r="N143" s="80"/>
      <c r="O143" s="80"/>
      <c r="P143" s="80"/>
      <c r="Q143" s="80"/>
      <c r="R143" s="80"/>
      <c r="S143" s="80"/>
      <c r="T143" s="83"/>
      <c r="U143" s="83"/>
      <c r="V143" s="83"/>
      <c r="W143" s="83"/>
      <c r="X143" s="80"/>
    </row>
    <row r="144" spans="1:24" s="1" customFormat="1">
      <c r="B144" s="80"/>
      <c r="C144" s="80"/>
      <c r="D144" s="80"/>
      <c r="E144" s="80"/>
      <c r="F144" s="80"/>
      <c r="G144" s="80"/>
      <c r="H144" s="81"/>
      <c r="I144" s="81"/>
      <c r="J144" s="82"/>
      <c r="K144" s="80"/>
      <c r="L144" s="80"/>
      <c r="M144" s="80"/>
      <c r="N144" s="80"/>
      <c r="O144" s="80"/>
      <c r="P144" s="80"/>
      <c r="Q144" s="80"/>
      <c r="R144" s="80"/>
      <c r="S144" s="80"/>
      <c r="T144" s="83"/>
      <c r="U144" s="83"/>
      <c r="V144" s="83"/>
      <c r="W144" s="83"/>
      <c r="X144" s="80"/>
    </row>
    <row r="145" spans="1:24" s="29" customFormat="1">
      <c r="A145" s="29" t="s">
        <v>116</v>
      </c>
      <c r="B145" s="115" t="s">
        <v>83</v>
      </c>
      <c r="C145" s="116" t="s">
        <v>172</v>
      </c>
      <c r="D145" s="117" t="s">
        <v>111</v>
      </c>
      <c r="E145" s="179" t="s">
        <v>171</v>
      </c>
      <c r="F145" s="180" t="s">
        <v>173</v>
      </c>
      <c r="G145" s="116" t="s">
        <v>81</v>
      </c>
      <c r="H145" s="179" t="s">
        <v>171</v>
      </c>
      <c r="I145" s="180" t="s">
        <v>244</v>
      </c>
      <c r="J145" s="117">
        <v>50</v>
      </c>
      <c r="K145" s="117">
        <v>1470901106</v>
      </c>
      <c r="L145" s="119">
        <v>100000</v>
      </c>
      <c r="M145" s="116"/>
      <c r="N145" s="116"/>
      <c r="O145" s="117"/>
      <c r="P145" s="179" t="s">
        <v>171</v>
      </c>
      <c r="Q145" s="181" t="s">
        <v>183</v>
      </c>
      <c r="R145" s="116" t="s">
        <v>117</v>
      </c>
      <c r="S145" s="116" t="s">
        <v>113</v>
      </c>
      <c r="T145" s="117" t="s">
        <v>118</v>
      </c>
      <c r="U145" s="116"/>
      <c r="V145" s="116"/>
      <c r="W145" s="118"/>
      <c r="X145" s="116"/>
    </row>
    <row r="146" spans="1:24" s="29" customFormat="1">
      <c r="A146" s="29" t="s">
        <v>119</v>
      </c>
      <c r="B146" s="115" t="s">
        <v>83</v>
      </c>
      <c r="C146" s="116" t="s">
        <v>172</v>
      </c>
      <c r="D146" s="117" t="s">
        <v>111</v>
      </c>
      <c r="E146" s="179" t="s">
        <v>171</v>
      </c>
      <c r="F146" s="180" t="s">
        <v>173</v>
      </c>
      <c r="G146" s="116" t="s">
        <v>81</v>
      </c>
      <c r="H146" s="179" t="s">
        <v>171</v>
      </c>
      <c r="I146" s="180" t="s">
        <v>244</v>
      </c>
      <c r="J146" s="117">
        <v>40</v>
      </c>
      <c r="K146" s="117">
        <v>1470901106</v>
      </c>
      <c r="L146" s="119">
        <v>100000</v>
      </c>
      <c r="M146" s="116"/>
      <c r="N146" s="116"/>
      <c r="O146" s="117"/>
      <c r="P146" s="179" t="s">
        <v>171</v>
      </c>
      <c r="Q146" s="181" t="s">
        <v>183</v>
      </c>
      <c r="R146" s="116" t="s">
        <v>117</v>
      </c>
      <c r="S146" s="116" t="s">
        <v>113</v>
      </c>
      <c r="T146" s="117" t="s">
        <v>118</v>
      </c>
      <c r="U146" s="116"/>
      <c r="V146" s="116"/>
      <c r="W146" s="118"/>
      <c r="X146" s="116"/>
    </row>
    <row r="147" spans="1:24" s="1" customFormat="1">
      <c r="H147" s="62"/>
      <c r="I147" s="62"/>
      <c r="J147" s="3"/>
      <c r="T147" s="4"/>
      <c r="U147" s="4"/>
      <c r="V147" s="4"/>
      <c r="W147" s="4"/>
    </row>
    <row r="148" spans="1:24" s="178" customFormat="1"/>
  </sheetData>
  <autoFilter ref="A14:Z148"/>
  <mergeCells count="6">
    <mergeCell ref="A10:I10"/>
    <mergeCell ref="A11:I11"/>
    <mergeCell ref="B94:U94"/>
    <mergeCell ref="B97:U97"/>
    <mergeCell ref="B139:U139"/>
    <mergeCell ref="A55:X55"/>
  </mergeCells>
  <dataValidations count="1">
    <dataValidation type="textLength" allowBlank="1" showInputMessage="1" showErrorMessage="1" sqref="K129 JG129 TC129 ACY129 AMU129 AWQ129 BGM129 BQI129 CAE129 CKA129 CTW129 DDS129 DNO129 DXK129 EHG129 ERC129 FAY129 FKU129 FUQ129 GEM129 GOI129 GYE129 HIA129 HRW129 IBS129 ILO129 IVK129 JFG129 JPC129 JYY129 KIU129 KSQ129 LCM129 LMI129 LWE129 MGA129 MPW129 MZS129 NJO129 NTK129 ODG129 ONC129 OWY129 PGU129 PQQ129 QAM129 QKI129 QUE129 REA129 RNW129 RXS129 SHO129 SRK129 TBG129 TLC129 TUY129 UEU129 UOQ129 UYM129 VII129 VSE129 WCA129 WLW129 WVS129 K86 JG86 TC86 ACY86 AMU86 AWQ86 BGM86 BQI86 CAE86 CKA86 CTW86 DDS86 DNO86 DXK86 EHG86 ERC86 FAY86 FKU86 FUQ86 GEM86 GOI86 GYE86 HIA86 HRW86 IBS86 ILO86 IVK86 JFG86 JPC86 JYY86 KIU86 KSQ86 LCM86 LMI86 LWE86 MGA86 MPW86 MZS86 NJO86 NTK86 ODG86 ONC86 OWY86 PGU86 PQQ86 QAM86 QKI86 QUE86 REA86 RNW86 RXS86 SHO86 SRK86 TBG86 TLC86 TUY86 UEU86 UOQ86 UYM86 VII86 VSE86 WCA86 WLW86 WVS86 K133 JG133 TC133 ACY133 AMU133 AWQ133 BGM133 BQI133 CAE133 CKA133 CTW133 DDS133 DNO133 DXK133 EHG133 ERC133 FAY133 FKU133 FUQ133 GEM133 GOI133 GYE133 HIA133 HRW133 IBS133 ILO133 IVK133 JFG133 JPC133 JYY133 KIU133 KSQ133 LCM133 LMI133 LWE133 MGA133 MPW133 MZS133 NJO133 NTK133 ODG133 ONC133 OWY133 PGU133 PQQ133 QAM133 QKI133 QUE133 REA133 RNW133 RXS133 SHO133 SRK133 TBG133 TLC133 TUY133 UEU133 UOQ133 UYM133 VII133 VSE133 WCA133 WLW133 WVS133">
      <formula1>1</formula1>
      <formula2>10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tabColor rgb="FFFF0000"/>
  </sheetPr>
  <dimension ref="A1:AA77"/>
  <sheetViews>
    <sheetView topLeftCell="O10" workbookViewId="0">
      <selection activeCell="R58" sqref="R58:W60"/>
    </sheetView>
  </sheetViews>
  <sheetFormatPr baseColWidth="10" defaultRowHeight="15"/>
  <cols>
    <col min="1" max="1" width="25.42578125" style="1" customWidth="1"/>
    <col min="2" max="8" width="11.42578125" style="1"/>
    <col min="9" max="9" width="28.7109375" style="1" bestFit="1" customWidth="1"/>
    <col min="10" max="10" width="11.42578125" style="3"/>
    <col min="11" max="11" width="37.5703125" style="1" bestFit="1" customWidth="1"/>
    <col min="12" max="12" width="13" style="1" bestFit="1" customWidth="1"/>
    <col min="13" max="13" width="11.42578125" style="1"/>
    <col min="14" max="14" width="18.7109375" style="1" customWidth="1"/>
    <col min="15" max="15" width="11.42578125" style="1"/>
    <col min="16" max="16" width="19.28515625" style="1" customWidth="1"/>
    <col min="17" max="17" width="11.42578125" style="1"/>
    <col min="18" max="18" width="52.85546875" style="1" bestFit="1" customWidth="1"/>
    <col min="19" max="19" width="11.42578125" style="1"/>
    <col min="20" max="20" width="19.42578125" style="4" customWidth="1"/>
    <col min="21" max="21" width="11.42578125" style="4"/>
    <col min="22" max="22" width="16.42578125" style="4" customWidth="1"/>
    <col min="23" max="23" width="9.7109375" style="4" customWidth="1"/>
    <col min="24" max="24" width="14.42578125" style="1" customWidth="1"/>
    <col min="25" max="256" width="11.42578125" style="1"/>
    <col min="257" max="257" width="25.42578125" style="1" customWidth="1"/>
    <col min="258" max="264" width="11.42578125" style="1"/>
    <col min="265" max="265" width="28.7109375" style="1" bestFit="1" customWidth="1"/>
    <col min="266" max="266" width="11.42578125" style="1"/>
    <col min="267" max="267" width="37.5703125" style="1" bestFit="1" customWidth="1"/>
    <col min="268" max="268" width="13" style="1" bestFit="1" customWidth="1"/>
    <col min="269" max="269" width="11.42578125" style="1"/>
    <col min="270" max="270" width="18.7109375" style="1" customWidth="1"/>
    <col min="271" max="271" width="11.42578125" style="1"/>
    <col min="272" max="272" width="19.28515625" style="1" customWidth="1"/>
    <col min="273" max="273" width="11.42578125" style="1"/>
    <col min="274" max="274" width="52.85546875" style="1" bestFit="1" customWidth="1"/>
    <col min="275" max="275" width="11.42578125" style="1"/>
    <col min="276" max="276" width="19.42578125" style="1" customWidth="1"/>
    <col min="277" max="277" width="11.42578125" style="1"/>
    <col min="278" max="278" width="16.42578125" style="1" customWidth="1"/>
    <col min="279" max="279" width="9.7109375" style="1" customWidth="1"/>
    <col min="280" max="280" width="14.42578125" style="1" customWidth="1"/>
    <col min="281" max="512" width="11.42578125" style="1"/>
    <col min="513" max="513" width="25.42578125" style="1" customWidth="1"/>
    <col min="514" max="520" width="11.42578125" style="1"/>
    <col min="521" max="521" width="28.7109375" style="1" bestFit="1" customWidth="1"/>
    <col min="522" max="522" width="11.42578125" style="1"/>
    <col min="523" max="523" width="37.5703125" style="1" bestFit="1" customWidth="1"/>
    <col min="524" max="524" width="13" style="1" bestFit="1" customWidth="1"/>
    <col min="525" max="525" width="11.42578125" style="1"/>
    <col min="526" max="526" width="18.7109375" style="1" customWidth="1"/>
    <col min="527" max="527" width="11.42578125" style="1"/>
    <col min="528" max="528" width="19.28515625" style="1" customWidth="1"/>
    <col min="529" max="529" width="11.42578125" style="1"/>
    <col min="530" max="530" width="52.85546875" style="1" bestFit="1" customWidth="1"/>
    <col min="531" max="531" width="11.42578125" style="1"/>
    <col min="532" max="532" width="19.42578125" style="1" customWidth="1"/>
    <col min="533" max="533" width="11.42578125" style="1"/>
    <col min="534" max="534" width="16.42578125" style="1" customWidth="1"/>
    <col min="535" max="535" width="9.7109375" style="1" customWidth="1"/>
    <col min="536" max="536" width="14.42578125" style="1" customWidth="1"/>
    <col min="537" max="768" width="11.42578125" style="1"/>
    <col min="769" max="769" width="25.42578125" style="1" customWidth="1"/>
    <col min="770" max="776" width="11.42578125" style="1"/>
    <col min="777" max="777" width="28.7109375" style="1" bestFit="1" customWidth="1"/>
    <col min="778" max="778" width="11.42578125" style="1"/>
    <col min="779" max="779" width="37.5703125" style="1" bestFit="1" customWidth="1"/>
    <col min="780" max="780" width="13" style="1" bestFit="1" customWidth="1"/>
    <col min="781" max="781" width="11.42578125" style="1"/>
    <col min="782" max="782" width="18.7109375" style="1" customWidth="1"/>
    <col min="783" max="783" width="11.42578125" style="1"/>
    <col min="784" max="784" width="19.28515625" style="1" customWidth="1"/>
    <col min="785" max="785" width="11.42578125" style="1"/>
    <col min="786" max="786" width="52.85546875" style="1" bestFit="1" customWidth="1"/>
    <col min="787" max="787" width="11.42578125" style="1"/>
    <col min="788" max="788" width="19.42578125" style="1" customWidth="1"/>
    <col min="789" max="789" width="11.42578125" style="1"/>
    <col min="790" max="790" width="16.42578125" style="1" customWidth="1"/>
    <col min="791" max="791" width="9.7109375" style="1" customWidth="1"/>
    <col min="792" max="792" width="14.42578125" style="1" customWidth="1"/>
    <col min="793" max="1024" width="11.42578125" style="1"/>
    <col min="1025" max="1025" width="25.42578125" style="1" customWidth="1"/>
    <col min="1026" max="1032" width="11.42578125" style="1"/>
    <col min="1033" max="1033" width="28.7109375" style="1" bestFit="1" customWidth="1"/>
    <col min="1034" max="1034" width="11.42578125" style="1"/>
    <col min="1035" max="1035" width="37.5703125" style="1" bestFit="1" customWidth="1"/>
    <col min="1036" max="1036" width="13" style="1" bestFit="1" customWidth="1"/>
    <col min="1037" max="1037" width="11.42578125" style="1"/>
    <col min="1038" max="1038" width="18.7109375" style="1" customWidth="1"/>
    <col min="1039" max="1039" width="11.42578125" style="1"/>
    <col min="1040" max="1040" width="19.28515625" style="1" customWidth="1"/>
    <col min="1041" max="1041" width="11.42578125" style="1"/>
    <col min="1042" max="1042" width="52.85546875" style="1" bestFit="1" customWidth="1"/>
    <col min="1043" max="1043" width="11.42578125" style="1"/>
    <col min="1044" max="1044" width="19.42578125" style="1" customWidth="1"/>
    <col min="1045" max="1045" width="11.42578125" style="1"/>
    <col min="1046" max="1046" width="16.42578125" style="1" customWidth="1"/>
    <col min="1047" max="1047" width="9.7109375" style="1" customWidth="1"/>
    <col min="1048" max="1048" width="14.42578125" style="1" customWidth="1"/>
    <col min="1049" max="1280" width="11.42578125" style="1"/>
    <col min="1281" max="1281" width="25.42578125" style="1" customWidth="1"/>
    <col min="1282" max="1288" width="11.42578125" style="1"/>
    <col min="1289" max="1289" width="28.7109375" style="1" bestFit="1" customWidth="1"/>
    <col min="1290" max="1290" width="11.42578125" style="1"/>
    <col min="1291" max="1291" width="37.5703125" style="1" bestFit="1" customWidth="1"/>
    <col min="1292" max="1292" width="13" style="1" bestFit="1" customWidth="1"/>
    <col min="1293" max="1293" width="11.42578125" style="1"/>
    <col min="1294" max="1294" width="18.7109375" style="1" customWidth="1"/>
    <col min="1295" max="1295" width="11.42578125" style="1"/>
    <col min="1296" max="1296" width="19.28515625" style="1" customWidth="1"/>
    <col min="1297" max="1297" width="11.42578125" style="1"/>
    <col min="1298" max="1298" width="52.85546875" style="1" bestFit="1" customWidth="1"/>
    <col min="1299" max="1299" width="11.42578125" style="1"/>
    <col min="1300" max="1300" width="19.42578125" style="1" customWidth="1"/>
    <col min="1301" max="1301" width="11.42578125" style="1"/>
    <col min="1302" max="1302" width="16.42578125" style="1" customWidth="1"/>
    <col min="1303" max="1303" width="9.7109375" style="1" customWidth="1"/>
    <col min="1304" max="1304" width="14.42578125" style="1" customWidth="1"/>
    <col min="1305" max="1536" width="11.42578125" style="1"/>
    <col min="1537" max="1537" width="25.42578125" style="1" customWidth="1"/>
    <col min="1538" max="1544" width="11.42578125" style="1"/>
    <col min="1545" max="1545" width="28.7109375" style="1" bestFit="1" customWidth="1"/>
    <col min="1546" max="1546" width="11.42578125" style="1"/>
    <col min="1547" max="1547" width="37.5703125" style="1" bestFit="1" customWidth="1"/>
    <col min="1548" max="1548" width="13" style="1" bestFit="1" customWidth="1"/>
    <col min="1549" max="1549" width="11.42578125" style="1"/>
    <col min="1550" max="1550" width="18.7109375" style="1" customWidth="1"/>
    <col min="1551" max="1551" width="11.42578125" style="1"/>
    <col min="1552" max="1552" width="19.28515625" style="1" customWidth="1"/>
    <col min="1553" max="1553" width="11.42578125" style="1"/>
    <col min="1554" max="1554" width="52.85546875" style="1" bestFit="1" customWidth="1"/>
    <col min="1555" max="1555" width="11.42578125" style="1"/>
    <col min="1556" max="1556" width="19.42578125" style="1" customWidth="1"/>
    <col min="1557" max="1557" width="11.42578125" style="1"/>
    <col min="1558" max="1558" width="16.42578125" style="1" customWidth="1"/>
    <col min="1559" max="1559" width="9.7109375" style="1" customWidth="1"/>
    <col min="1560" max="1560" width="14.42578125" style="1" customWidth="1"/>
    <col min="1561" max="1792" width="11.42578125" style="1"/>
    <col min="1793" max="1793" width="25.42578125" style="1" customWidth="1"/>
    <col min="1794" max="1800" width="11.42578125" style="1"/>
    <col min="1801" max="1801" width="28.7109375" style="1" bestFit="1" customWidth="1"/>
    <col min="1802" max="1802" width="11.42578125" style="1"/>
    <col min="1803" max="1803" width="37.5703125" style="1" bestFit="1" customWidth="1"/>
    <col min="1804" max="1804" width="13" style="1" bestFit="1" customWidth="1"/>
    <col min="1805" max="1805" width="11.42578125" style="1"/>
    <col min="1806" max="1806" width="18.7109375" style="1" customWidth="1"/>
    <col min="1807" max="1807" width="11.42578125" style="1"/>
    <col min="1808" max="1808" width="19.28515625" style="1" customWidth="1"/>
    <col min="1809" max="1809" width="11.42578125" style="1"/>
    <col min="1810" max="1810" width="52.85546875" style="1" bestFit="1" customWidth="1"/>
    <col min="1811" max="1811" width="11.42578125" style="1"/>
    <col min="1812" max="1812" width="19.42578125" style="1" customWidth="1"/>
    <col min="1813" max="1813" width="11.42578125" style="1"/>
    <col min="1814" max="1814" width="16.42578125" style="1" customWidth="1"/>
    <col min="1815" max="1815" width="9.7109375" style="1" customWidth="1"/>
    <col min="1816" max="1816" width="14.42578125" style="1" customWidth="1"/>
    <col min="1817" max="2048" width="11.42578125" style="1"/>
    <col min="2049" max="2049" width="25.42578125" style="1" customWidth="1"/>
    <col min="2050" max="2056" width="11.42578125" style="1"/>
    <col min="2057" max="2057" width="28.7109375" style="1" bestFit="1" customWidth="1"/>
    <col min="2058" max="2058" width="11.42578125" style="1"/>
    <col min="2059" max="2059" width="37.5703125" style="1" bestFit="1" customWidth="1"/>
    <col min="2060" max="2060" width="13" style="1" bestFit="1" customWidth="1"/>
    <col min="2061" max="2061" width="11.42578125" style="1"/>
    <col min="2062" max="2062" width="18.7109375" style="1" customWidth="1"/>
    <col min="2063" max="2063" width="11.42578125" style="1"/>
    <col min="2064" max="2064" width="19.28515625" style="1" customWidth="1"/>
    <col min="2065" max="2065" width="11.42578125" style="1"/>
    <col min="2066" max="2066" width="52.85546875" style="1" bestFit="1" customWidth="1"/>
    <col min="2067" max="2067" width="11.42578125" style="1"/>
    <col min="2068" max="2068" width="19.42578125" style="1" customWidth="1"/>
    <col min="2069" max="2069" width="11.42578125" style="1"/>
    <col min="2070" max="2070" width="16.42578125" style="1" customWidth="1"/>
    <col min="2071" max="2071" width="9.7109375" style="1" customWidth="1"/>
    <col min="2072" max="2072" width="14.42578125" style="1" customWidth="1"/>
    <col min="2073" max="2304" width="11.42578125" style="1"/>
    <col min="2305" max="2305" width="25.42578125" style="1" customWidth="1"/>
    <col min="2306" max="2312" width="11.42578125" style="1"/>
    <col min="2313" max="2313" width="28.7109375" style="1" bestFit="1" customWidth="1"/>
    <col min="2314" max="2314" width="11.42578125" style="1"/>
    <col min="2315" max="2315" width="37.5703125" style="1" bestFit="1" customWidth="1"/>
    <col min="2316" max="2316" width="13" style="1" bestFit="1" customWidth="1"/>
    <col min="2317" max="2317" width="11.42578125" style="1"/>
    <col min="2318" max="2318" width="18.7109375" style="1" customWidth="1"/>
    <col min="2319" max="2319" width="11.42578125" style="1"/>
    <col min="2320" max="2320" width="19.28515625" style="1" customWidth="1"/>
    <col min="2321" max="2321" width="11.42578125" style="1"/>
    <col min="2322" max="2322" width="52.85546875" style="1" bestFit="1" customWidth="1"/>
    <col min="2323" max="2323" width="11.42578125" style="1"/>
    <col min="2324" max="2324" width="19.42578125" style="1" customWidth="1"/>
    <col min="2325" max="2325" width="11.42578125" style="1"/>
    <col min="2326" max="2326" width="16.42578125" style="1" customWidth="1"/>
    <col min="2327" max="2327" width="9.7109375" style="1" customWidth="1"/>
    <col min="2328" max="2328" width="14.42578125" style="1" customWidth="1"/>
    <col min="2329" max="2560" width="11.42578125" style="1"/>
    <col min="2561" max="2561" width="25.42578125" style="1" customWidth="1"/>
    <col min="2562" max="2568" width="11.42578125" style="1"/>
    <col min="2569" max="2569" width="28.7109375" style="1" bestFit="1" customWidth="1"/>
    <col min="2570" max="2570" width="11.42578125" style="1"/>
    <col min="2571" max="2571" width="37.5703125" style="1" bestFit="1" customWidth="1"/>
    <col min="2572" max="2572" width="13" style="1" bestFit="1" customWidth="1"/>
    <col min="2573" max="2573" width="11.42578125" style="1"/>
    <col min="2574" max="2574" width="18.7109375" style="1" customWidth="1"/>
    <col min="2575" max="2575" width="11.42578125" style="1"/>
    <col min="2576" max="2576" width="19.28515625" style="1" customWidth="1"/>
    <col min="2577" max="2577" width="11.42578125" style="1"/>
    <col min="2578" max="2578" width="52.85546875" style="1" bestFit="1" customWidth="1"/>
    <col min="2579" max="2579" width="11.42578125" style="1"/>
    <col min="2580" max="2580" width="19.42578125" style="1" customWidth="1"/>
    <col min="2581" max="2581" width="11.42578125" style="1"/>
    <col min="2582" max="2582" width="16.42578125" style="1" customWidth="1"/>
    <col min="2583" max="2583" width="9.7109375" style="1" customWidth="1"/>
    <col min="2584" max="2584" width="14.42578125" style="1" customWidth="1"/>
    <col min="2585" max="2816" width="11.42578125" style="1"/>
    <col min="2817" max="2817" width="25.42578125" style="1" customWidth="1"/>
    <col min="2818" max="2824" width="11.42578125" style="1"/>
    <col min="2825" max="2825" width="28.7109375" style="1" bestFit="1" customWidth="1"/>
    <col min="2826" max="2826" width="11.42578125" style="1"/>
    <col min="2827" max="2827" width="37.5703125" style="1" bestFit="1" customWidth="1"/>
    <col min="2828" max="2828" width="13" style="1" bestFit="1" customWidth="1"/>
    <col min="2829" max="2829" width="11.42578125" style="1"/>
    <col min="2830" max="2830" width="18.7109375" style="1" customWidth="1"/>
    <col min="2831" max="2831" width="11.42578125" style="1"/>
    <col min="2832" max="2832" width="19.28515625" style="1" customWidth="1"/>
    <col min="2833" max="2833" width="11.42578125" style="1"/>
    <col min="2834" max="2834" width="52.85546875" style="1" bestFit="1" customWidth="1"/>
    <col min="2835" max="2835" width="11.42578125" style="1"/>
    <col min="2836" max="2836" width="19.42578125" style="1" customWidth="1"/>
    <col min="2837" max="2837" width="11.42578125" style="1"/>
    <col min="2838" max="2838" width="16.42578125" style="1" customWidth="1"/>
    <col min="2839" max="2839" width="9.7109375" style="1" customWidth="1"/>
    <col min="2840" max="2840" width="14.42578125" style="1" customWidth="1"/>
    <col min="2841" max="3072" width="11.42578125" style="1"/>
    <col min="3073" max="3073" width="25.42578125" style="1" customWidth="1"/>
    <col min="3074" max="3080" width="11.42578125" style="1"/>
    <col min="3081" max="3081" width="28.7109375" style="1" bestFit="1" customWidth="1"/>
    <col min="3082" max="3082" width="11.42578125" style="1"/>
    <col min="3083" max="3083" width="37.5703125" style="1" bestFit="1" customWidth="1"/>
    <col min="3084" max="3084" width="13" style="1" bestFit="1" customWidth="1"/>
    <col min="3085" max="3085" width="11.42578125" style="1"/>
    <col min="3086" max="3086" width="18.7109375" style="1" customWidth="1"/>
    <col min="3087" max="3087" width="11.42578125" style="1"/>
    <col min="3088" max="3088" width="19.28515625" style="1" customWidth="1"/>
    <col min="3089" max="3089" width="11.42578125" style="1"/>
    <col min="3090" max="3090" width="52.85546875" style="1" bestFit="1" customWidth="1"/>
    <col min="3091" max="3091" width="11.42578125" style="1"/>
    <col min="3092" max="3092" width="19.42578125" style="1" customWidth="1"/>
    <col min="3093" max="3093" width="11.42578125" style="1"/>
    <col min="3094" max="3094" width="16.42578125" style="1" customWidth="1"/>
    <col min="3095" max="3095" width="9.7109375" style="1" customWidth="1"/>
    <col min="3096" max="3096" width="14.42578125" style="1" customWidth="1"/>
    <col min="3097" max="3328" width="11.42578125" style="1"/>
    <col min="3329" max="3329" width="25.42578125" style="1" customWidth="1"/>
    <col min="3330" max="3336" width="11.42578125" style="1"/>
    <col min="3337" max="3337" width="28.7109375" style="1" bestFit="1" customWidth="1"/>
    <col min="3338" max="3338" width="11.42578125" style="1"/>
    <col min="3339" max="3339" width="37.5703125" style="1" bestFit="1" customWidth="1"/>
    <col min="3340" max="3340" width="13" style="1" bestFit="1" customWidth="1"/>
    <col min="3341" max="3341" width="11.42578125" style="1"/>
    <col min="3342" max="3342" width="18.7109375" style="1" customWidth="1"/>
    <col min="3343" max="3343" width="11.42578125" style="1"/>
    <col min="3344" max="3344" width="19.28515625" style="1" customWidth="1"/>
    <col min="3345" max="3345" width="11.42578125" style="1"/>
    <col min="3346" max="3346" width="52.85546875" style="1" bestFit="1" customWidth="1"/>
    <col min="3347" max="3347" width="11.42578125" style="1"/>
    <col min="3348" max="3348" width="19.42578125" style="1" customWidth="1"/>
    <col min="3349" max="3349" width="11.42578125" style="1"/>
    <col min="3350" max="3350" width="16.42578125" style="1" customWidth="1"/>
    <col min="3351" max="3351" width="9.7109375" style="1" customWidth="1"/>
    <col min="3352" max="3352" width="14.42578125" style="1" customWidth="1"/>
    <col min="3353" max="3584" width="11.42578125" style="1"/>
    <col min="3585" max="3585" width="25.42578125" style="1" customWidth="1"/>
    <col min="3586" max="3592" width="11.42578125" style="1"/>
    <col min="3593" max="3593" width="28.7109375" style="1" bestFit="1" customWidth="1"/>
    <col min="3594" max="3594" width="11.42578125" style="1"/>
    <col min="3595" max="3595" width="37.5703125" style="1" bestFit="1" customWidth="1"/>
    <col min="3596" max="3596" width="13" style="1" bestFit="1" customWidth="1"/>
    <col min="3597" max="3597" width="11.42578125" style="1"/>
    <col min="3598" max="3598" width="18.7109375" style="1" customWidth="1"/>
    <col min="3599" max="3599" width="11.42578125" style="1"/>
    <col min="3600" max="3600" width="19.28515625" style="1" customWidth="1"/>
    <col min="3601" max="3601" width="11.42578125" style="1"/>
    <col min="3602" max="3602" width="52.85546875" style="1" bestFit="1" customWidth="1"/>
    <col min="3603" max="3603" width="11.42578125" style="1"/>
    <col min="3604" max="3604" width="19.42578125" style="1" customWidth="1"/>
    <col min="3605" max="3605" width="11.42578125" style="1"/>
    <col min="3606" max="3606" width="16.42578125" style="1" customWidth="1"/>
    <col min="3607" max="3607" width="9.7109375" style="1" customWidth="1"/>
    <col min="3608" max="3608" width="14.42578125" style="1" customWidth="1"/>
    <col min="3609" max="3840" width="11.42578125" style="1"/>
    <col min="3841" max="3841" width="25.42578125" style="1" customWidth="1"/>
    <col min="3842" max="3848" width="11.42578125" style="1"/>
    <col min="3849" max="3849" width="28.7109375" style="1" bestFit="1" customWidth="1"/>
    <col min="3850" max="3850" width="11.42578125" style="1"/>
    <col min="3851" max="3851" width="37.5703125" style="1" bestFit="1" customWidth="1"/>
    <col min="3852" max="3852" width="13" style="1" bestFit="1" customWidth="1"/>
    <col min="3853" max="3853" width="11.42578125" style="1"/>
    <col min="3854" max="3854" width="18.7109375" style="1" customWidth="1"/>
    <col min="3855" max="3855" width="11.42578125" style="1"/>
    <col min="3856" max="3856" width="19.28515625" style="1" customWidth="1"/>
    <col min="3857" max="3857" width="11.42578125" style="1"/>
    <col min="3858" max="3858" width="52.85546875" style="1" bestFit="1" customWidth="1"/>
    <col min="3859" max="3859" width="11.42578125" style="1"/>
    <col min="3860" max="3860" width="19.42578125" style="1" customWidth="1"/>
    <col min="3861" max="3861" width="11.42578125" style="1"/>
    <col min="3862" max="3862" width="16.42578125" style="1" customWidth="1"/>
    <col min="3863" max="3863" width="9.7109375" style="1" customWidth="1"/>
    <col min="3864" max="3864" width="14.42578125" style="1" customWidth="1"/>
    <col min="3865" max="4096" width="11.42578125" style="1"/>
    <col min="4097" max="4097" width="25.42578125" style="1" customWidth="1"/>
    <col min="4098" max="4104" width="11.42578125" style="1"/>
    <col min="4105" max="4105" width="28.7109375" style="1" bestFit="1" customWidth="1"/>
    <col min="4106" max="4106" width="11.42578125" style="1"/>
    <col min="4107" max="4107" width="37.5703125" style="1" bestFit="1" customWidth="1"/>
    <col min="4108" max="4108" width="13" style="1" bestFit="1" customWidth="1"/>
    <col min="4109" max="4109" width="11.42578125" style="1"/>
    <col min="4110" max="4110" width="18.7109375" style="1" customWidth="1"/>
    <col min="4111" max="4111" width="11.42578125" style="1"/>
    <col min="4112" max="4112" width="19.28515625" style="1" customWidth="1"/>
    <col min="4113" max="4113" width="11.42578125" style="1"/>
    <col min="4114" max="4114" width="52.85546875" style="1" bestFit="1" customWidth="1"/>
    <col min="4115" max="4115" width="11.42578125" style="1"/>
    <col min="4116" max="4116" width="19.42578125" style="1" customWidth="1"/>
    <col min="4117" max="4117" width="11.42578125" style="1"/>
    <col min="4118" max="4118" width="16.42578125" style="1" customWidth="1"/>
    <col min="4119" max="4119" width="9.7109375" style="1" customWidth="1"/>
    <col min="4120" max="4120" width="14.42578125" style="1" customWidth="1"/>
    <col min="4121" max="4352" width="11.42578125" style="1"/>
    <col min="4353" max="4353" width="25.42578125" style="1" customWidth="1"/>
    <col min="4354" max="4360" width="11.42578125" style="1"/>
    <col min="4361" max="4361" width="28.7109375" style="1" bestFit="1" customWidth="1"/>
    <col min="4362" max="4362" width="11.42578125" style="1"/>
    <col min="4363" max="4363" width="37.5703125" style="1" bestFit="1" customWidth="1"/>
    <col min="4364" max="4364" width="13" style="1" bestFit="1" customWidth="1"/>
    <col min="4365" max="4365" width="11.42578125" style="1"/>
    <col min="4366" max="4366" width="18.7109375" style="1" customWidth="1"/>
    <col min="4367" max="4367" width="11.42578125" style="1"/>
    <col min="4368" max="4368" width="19.28515625" style="1" customWidth="1"/>
    <col min="4369" max="4369" width="11.42578125" style="1"/>
    <col min="4370" max="4370" width="52.85546875" style="1" bestFit="1" customWidth="1"/>
    <col min="4371" max="4371" width="11.42578125" style="1"/>
    <col min="4372" max="4372" width="19.42578125" style="1" customWidth="1"/>
    <col min="4373" max="4373" width="11.42578125" style="1"/>
    <col min="4374" max="4374" width="16.42578125" style="1" customWidth="1"/>
    <col min="4375" max="4375" width="9.7109375" style="1" customWidth="1"/>
    <col min="4376" max="4376" width="14.42578125" style="1" customWidth="1"/>
    <col min="4377" max="4608" width="11.42578125" style="1"/>
    <col min="4609" max="4609" width="25.42578125" style="1" customWidth="1"/>
    <col min="4610" max="4616" width="11.42578125" style="1"/>
    <col min="4617" max="4617" width="28.7109375" style="1" bestFit="1" customWidth="1"/>
    <col min="4618" max="4618" width="11.42578125" style="1"/>
    <col min="4619" max="4619" width="37.5703125" style="1" bestFit="1" customWidth="1"/>
    <col min="4620" max="4620" width="13" style="1" bestFit="1" customWidth="1"/>
    <col min="4621" max="4621" width="11.42578125" style="1"/>
    <col min="4622" max="4622" width="18.7109375" style="1" customWidth="1"/>
    <col min="4623" max="4623" width="11.42578125" style="1"/>
    <col min="4624" max="4624" width="19.28515625" style="1" customWidth="1"/>
    <col min="4625" max="4625" width="11.42578125" style="1"/>
    <col min="4626" max="4626" width="52.85546875" style="1" bestFit="1" customWidth="1"/>
    <col min="4627" max="4627" width="11.42578125" style="1"/>
    <col min="4628" max="4628" width="19.42578125" style="1" customWidth="1"/>
    <col min="4629" max="4629" width="11.42578125" style="1"/>
    <col min="4630" max="4630" width="16.42578125" style="1" customWidth="1"/>
    <col min="4631" max="4631" width="9.7109375" style="1" customWidth="1"/>
    <col min="4632" max="4632" width="14.42578125" style="1" customWidth="1"/>
    <col min="4633" max="4864" width="11.42578125" style="1"/>
    <col min="4865" max="4865" width="25.42578125" style="1" customWidth="1"/>
    <col min="4866" max="4872" width="11.42578125" style="1"/>
    <col min="4873" max="4873" width="28.7109375" style="1" bestFit="1" customWidth="1"/>
    <col min="4874" max="4874" width="11.42578125" style="1"/>
    <col min="4875" max="4875" width="37.5703125" style="1" bestFit="1" customWidth="1"/>
    <col min="4876" max="4876" width="13" style="1" bestFit="1" customWidth="1"/>
    <col min="4877" max="4877" width="11.42578125" style="1"/>
    <col min="4878" max="4878" width="18.7109375" style="1" customWidth="1"/>
    <col min="4879" max="4879" width="11.42578125" style="1"/>
    <col min="4880" max="4880" width="19.28515625" style="1" customWidth="1"/>
    <col min="4881" max="4881" width="11.42578125" style="1"/>
    <col min="4882" max="4882" width="52.85546875" style="1" bestFit="1" customWidth="1"/>
    <col min="4883" max="4883" width="11.42578125" style="1"/>
    <col min="4884" max="4884" width="19.42578125" style="1" customWidth="1"/>
    <col min="4885" max="4885" width="11.42578125" style="1"/>
    <col min="4886" max="4886" width="16.42578125" style="1" customWidth="1"/>
    <col min="4887" max="4887" width="9.7109375" style="1" customWidth="1"/>
    <col min="4888" max="4888" width="14.42578125" style="1" customWidth="1"/>
    <col min="4889" max="5120" width="11.42578125" style="1"/>
    <col min="5121" max="5121" width="25.42578125" style="1" customWidth="1"/>
    <col min="5122" max="5128" width="11.42578125" style="1"/>
    <col min="5129" max="5129" width="28.7109375" style="1" bestFit="1" customWidth="1"/>
    <col min="5130" max="5130" width="11.42578125" style="1"/>
    <col min="5131" max="5131" width="37.5703125" style="1" bestFit="1" customWidth="1"/>
    <col min="5132" max="5132" width="13" style="1" bestFit="1" customWidth="1"/>
    <col min="5133" max="5133" width="11.42578125" style="1"/>
    <col min="5134" max="5134" width="18.7109375" style="1" customWidth="1"/>
    <col min="5135" max="5135" width="11.42578125" style="1"/>
    <col min="5136" max="5136" width="19.28515625" style="1" customWidth="1"/>
    <col min="5137" max="5137" width="11.42578125" style="1"/>
    <col min="5138" max="5138" width="52.85546875" style="1" bestFit="1" customWidth="1"/>
    <col min="5139" max="5139" width="11.42578125" style="1"/>
    <col min="5140" max="5140" width="19.42578125" style="1" customWidth="1"/>
    <col min="5141" max="5141" width="11.42578125" style="1"/>
    <col min="5142" max="5142" width="16.42578125" style="1" customWidth="1"/>
    <col min="5143" max="5143" width="9.7109375" style="1" customWidth="1"/>
    <col min="5144" max="5144" width="14.42578125" style="1" customWidth="1"/>
    <col min="5145" max="5376" width="11.42578125" style="1"/>
    <col min="5377" max="5377" width="25.42578125" style="1" customWidth="1"/>
    <col min="5378" max="5384" width="11.42578125" style="1"/>
    <col min="5385" max="5385" width="28.7109375" style="1" bestFit="1" customWidth="1"/>
    <col min="5386" max="5386" width="11.42578125" style="1"/>
    <col min="5387" max="5387" width="37.5703125" style="1" bestFit="1" customWidth="1"/>
    <col min="5388" max="5388" width="13" style="1" bestFit="1" customWidth="1"/>
    <col min="5389" max="5389" width="11.42578125" style="1"/>
    <col min="5390" max="5390" width="18.7109375" style="1" customWidth="1"/>
    <col min="5391" max="5391" width="11.42578125" style="1"/>
    <col min="5392" max="5392" width="19.28515625" style="1" customWidth="1"/>
    <col min="5393" max="5393" width="11.42578125" style="1"/>
    <col min="5394" max="5394" width="52.85546875" style="1" bestFit="1" customWidth="1"/>
    <col min="5395" max="5395" width="11.42578125" style="1"/>
    <col min="5396" max="5396" width="19.42578125" style="1" customWidth="1"/>
    <col min="5397" max="5397" width="11.42578125" style="1"/>
    <col min="5398" max="5398" width="16.42578125" style="1" customWidth="1"/>
    <col min="5399" max="5399" width="9.7109375" style="1" customWidth="1"/>
    <col min="5400" max="5400" width="14.42578125" style="1" customWidth="1"/>
    <col min="5401" max="5632" width="11.42578125" style="1"/>
    <col min="5633" max="5633" width="25.42578125" style="1" customWidth="1"/>
    <col min="5634" max="5640" width="11.42578125" style="1"/>
    <col min="5641" max="5641" width="28.7109375" style="1" bestFit="1" customWidth="1"/>
    <col min="5642" max="5642" width="11.42578125" style="1"/>
    <col min="5643" max="5643" width="37.5703125" style="1" bestFit="1" customWidth="1"/>
    <col min="5644" max="5644" width="13" style="1" bestFit="1" customWidth="1"/>
    <col min="5645" max="5645" width="11.42578125" style="1"/>
    <col min="5646" max="5646" width="18.7109375" style="1" customWidth="1"/>
    <col min="5647" max="5647" width="11.42578125" style="1"/>
    <col min="5648" max="5648" width="19.28515625" style="1" customWidth="1"/>
    <col min="5649" max="5649" width="11.42578125" style="1"/>
    <col min="5650" max="5650" width="52.85546875" style="1" bestFit="1" customWidth="1"/>
    <col min="5651" max="5651" width="11.42578125" style="1"/>
    <col min="5652" max="5652" width="19.42578125" style="1" customWidth="1"/>
    <col min="5653" max="5653" width="11.42578125" style="1"/>
    <col min="5654" max="5654" width="16.42578125" style="1" customWidth="1"/>
    <col min="5655" max="5655" width="9.7109375" style="1" customWidth="1"/>
    <col min="5656" max="5656" width="14.42578125" style="1" customWidth="1"/>
    <col min="5657" max="5888" width="11.42578125" style="1"/>
    <col min="5889" max="5889" width="25.42578125" style="1" customWidth="1"/>
    <col min="5890" max="5896" width="11.42578125" style="1"/>
    <col min="5897" max="5897" width="28.7109375" style="1" bestFit="1" customWidth="1"/>
    <col min="5898" max="5898" width="11.42578125" style="1"/>
    <col min="5899" max="5899" width="37.5703125" style="1" bestFit="1" customWidth="1"/>
    <col min="5900" max="5900" width="13" style="1" bestFit="1" customWidth="1"/>
    <col min="5901" max="5901" width="11.42578125" style="1"/>
    <col min="5902" max="5902" width="18.7109375" style="1" customWidth="1"/>
    <col min="5903" max="5903" width="11.42578125" style="1"/>
    <col min="5904" max="5904" width="19.28515625" style="1" customWidth="1"/>
    <col min="5905" max="5905" width="11.42578125" style="1"/>
    <col min="5906" max="5906" width="52.85546875" style="1" bestFit="1" customWidth="1"/>
    <col min="5907" max="5907" width="11.42578125" style="1"/>
    <col min="5908" max="5908" width="19.42578125" style="1" customWidth="1"/>
    <col min="5909" max="5909" width="11.42578125" style="1"/>
    <col min="5910" max="5910" width="16.42578125" style="1" customWidth="1"/>
    <col min="5911" max="5911" width="9.7109375" style="1" customWidth="1"/>
    <col min="5912" max="5912" width="14.42578125" style="1" customWidth="1"/>
    <col min="5913" max="6144" width="11.42578125" style="1"/>
    <col min="6145" max="6145" width="25.42578125" style="1" customWidth="1"/>
    <col min="6146" max="6152" width="11.42578125" style="1"/>
    <col min="6153" max="6153" width="28.7109375" style="1" bestFit="1" customWidth="1"/>
    <col min="6154" max="6154" width="11.42578125" style="1"/>
    <col min="6155" max="6155" width="37.5703125" style="1" bestFit="1" customWidth="1"/>
    <col min="6156" max="6156" width="13" style="1" bestFit="1" customWidth="1"/>
    <col min="6157" max="6157" width="11.42578125" style="1"/>
    <col min="6158" max="6158" width="18.7109375" style="1" customWidth="1"/>
    <col min="6159" max="6159" width="11.42578125" style="1"/>
    <col min="6160" max="6160" width="19.28515625" style="1" customWidth="1"/>
    <col min="6161" max="6161" width="11.42578125" style="1"/>
    <col min="6162" max="6162" width="52.85546875" style="1" bestFit="1" customWidth="1"/>
    <col min="6163" max="6163" width="11.42578125" style="1"/>
    <col min="6164" max="6164" width="19.42578125" style="1" customWidth="1"/>
    <col min="6165" max="6165" width="11.42578125" style="1"/>
    <col min="6166" max="6166" width="16.42578125" style="1" customWidth="1"/>
    <col min="6167" max="6167" width="9.7109375" style="1" customWidth="1"/>
    <col min="6168" max="6168" width="14.42578125" style="1" customWidth="1"/>
    <col min="6169" max="6400" width="11.42578125" style="1"/>
    <col min="6401" max="6401" width="25.42578125" style="1" customWidth="1"/>
    <col min="6402" max="6408" width="11.42578125" style="1"/>
    <col min="6409" max="6409" width="28.7109375" style="1" bestFit="1" customWidth="1"/>
    <col min="6410" max="6410" width="11.42578125" style="1"/>
    <col min="6411" max="6411" width="37.5703125" style="1" bestFit="1" customWidth="1"/>
    <col min="6412" max="6412" width="13" style="1" bestFit="1" customWidth="1"/>
    <col min="6413" max="6413" width="11.42578125" style="1"/>
    <col min="6414" max="6414" width="18.7109375" style="1" customWidth="1"/>
    <col min="6415" max="6415" width="11.42578125" style="1"/>
    <col min="6416" max="6416" width="19.28515625" style="1" customWidth="1"/>
    <col min="6417" max="6417" width="11.42578125" style="1"/>
    <col min="6418" max="6418" width="52.85546875" style="1" bestFit="1" customWidth="1"/>
    <col min="6419" max="6419" width="11.42578125" style="1"/>
    <col min="6420" max="6420" width="19.42578125" style="1" customWidth="1"/>
    <col min="6421" max="6421" width="11.42578125" style="1"/>
    <col min="6422" max="6422" width="16.42578125" style="1" customWidth="1"/>
    <col min="6423" max="6423" width="9.7109375" style="1" customWidth="1"/>
    <col min="6424" max="6424" width="14.42578125" style="1" customWidth="1"/>
    <col min="6425" max="6656" width="11.42578125" style="1"/>
    <col min="6657" max="6657" width="25.42578125" style="1" customWidth="1"/>
    <col min="6658" max="6664" width="11.42578125" style="1"/>
    <col min="6665" max="6665" width="28.7109375" style="1" bestFit="1" customWidth="1"/>
    <col min="6666" max="6666" width="11.42578125" style="1"/>
    <col min="6667" max="6667" width="37.5703125" style="1" bestFit="1" customWidth="1"/>
    <col min="6668" max="6668" width="13" style="1" bestFit="1" customWidth="1"/>
    <col min="6669" max="6669" width="11.42578125" style="1"/>
    <col min="6670" max="6670" width="18.7109375" style="1" customWidth="1"/>
    <col min="6671" max="6671" width="11.42578125" style="1"/>
    <col min="6672" max="6672" width="19.28515625" style="1" customWidth="1"/>
    <col min="6673" max="6673" width="11.42578125" style="1"/>
    <col min="6674" max="6674" width="52.85546875" style="1" bestFit="1" customWidth="1"/>
    <col min="6675" max="6675" width="11.42578125" style="1"/>
    <col min="6676" max="6676" width="19.42578125" style="1" customWidth="1"/>
    <col min="6677" max="6677" width="11.42578125" style="1"/>
    <col min="6678" max="6678" width="16.42578125" style="1" customWidth="1"/>
    <col min="6679" max="6679" width="9.7109375" style="1" customWidth="1"/>
    <col min="6680" max="6680" width="14.42578125" style="1" customWidth="1"/>
    <col min="6681" max="6912" width="11.42578125" style="1"/>
    <col min="6913" max="6913" width="25.42578125" style="1" customWidth="1"/>
    <col min="6914" max="6920" width="11.42578125" style="1"/>
    <col min="6921" max="6921" width="28.7109375" style="1" bestFit="1" customWidth="1"/>
    <col min="6922" max="6922" width="11.42578125" style="1"/>
    <col min="6923" max="6923" width="37.5703125" style="1" bestFit="1" customWidth="1"/>
    <col min="6924" max="6924" width="13" style="1" bestFit="1" customWidth="1"/>
    <col min="6925" max="6925" width="11.42578125" style="1"/>
    <col min="6926" max="6926" width="18.7109375" style="1" customWidth="1"/>
    <col min="6927" max="6927" width="11.42578125" style="1"/>
    <col min="6928" max="6928" width="19.28515625" style="1" customWidth="1"/>
    <col min="6929" max="6929" width="11.42578125" style="1"/>
    <col min="6930" max="6930" width="52.85546875" style="1" bestFit="1" customWidth="1"/>
    <col min="6931" max="6931" width="11.42578125" style="1"/>
    <col min="6932" max="6932" width="19.42578125" style="1" customWidth="1"/>
    <col min="6933" max="6933" width="11.42578125" style="1"/>
    <col min="6934" max="6934" width="16.42578125" style="1" customWidth="1"/>
    <col min="6935" max="6935" width="9.7109375" style="1" customWidth="1"/>
    <col min="6936" max="6936" width="14.42578125" style="1" customWidth="1"/>
    <col min="6937" max="7168" width="11.42578125" style="1"/>
    <col min="7169" max="7169" width="25.42578125" style="1" customWidth="1"/>
    <col min="7170" max="7176" width="11.42578125" style="1"/>
    <col min="7177" max="7177" width="28.7109375" style="1" bestFit="1" customWidth="1"/>
    <col min="7178" max="7178" width="11.42578125" style="1"/>
    <col min="7179" max="7179" width="37.5703125" style="1" bestFit="1" customWidth="1"/>
    <col min="7180" max="7180" width="13" style="1" bestFit="1" customWidth="1"/>
    <col min="7181" max="7181" width="11.42578125" style="1"/>
    <col min="7182" max="7182" width="18.7109375" style="1" customWidth="1"/>
    <col min="7183" max="7183" width="11.42578125" style="1"/>
    <col min="7184" max="7184" width="19.28515625" style="1" customWidth="1"/>
    <col min="7185" max="7185" width="11.42578125" style="1"/>
    <col min="7186" max="7186" width="52.85546875" style="1" bestFit="1" customWidth="1"/>
    <col min="7187" max="7187" width="11.42578125" style="1"/>
    <col min="7188" max="7188" width="19.42578125" style="1" customWidth="1"/>
    <col min="7189" max="7189" width="11.42578125" style="1"/>
    <col min="7190" max="7190" width="16.42578125" style="1" customWidth="1"/>
    <col min="7191" max="7191" width="9.7109375" style="1" customWidth="1"/>
    <col min="7192" max="7192" width="14.42578125" style="1" customWidth="1"/>
    <col min="7193" max="7424" width="11.42578125" style="1"/>
    <col min="7425" max="7425" width="25.42578125" style="1" customWidth="1"/>
    <col min="7426" max="7432" width="11.42578125" style="1"/>
    <col min="7433" max="7433" width="28.7109375" style="1" bestFit="1" customWidth="1"/>
    <col min="7434" max="7434" width="11.42578125" style="1"/>
    <col min="7435" max="7435" width="37.5703125" style="1" bestFit="1" customWidth="1"/>
    <col min="7436" max="7436" width="13" style="1" bestFit="1" customWidth="1"/>
    <col min="7437" max="7437" width="11.42578125" style="1"/>
    <col min="7438" max="7438" width="18.7109375" style="1" customWidth="1"/>
    <col min="7439" max="7439" width="11.42578125" style="1"/>
    <col min="7440" max="7440" width="19.28515625" style="1" customWidth="1"/>
    <col min="7441" max="7441" width="11.42578125" style="1"/>
    <col min="7442" max="7442" width="52.85546875" style="1" bestFit="1" customWidth="1"/>
    <col min="7443" max="7443" width="11.42578125" style="1"/>
    <col min="7444" max="7444" width="19.42578125" style="1" customWidth="1"/>
    <col min="7445" max="7445" width="11.42578125" style="1"/>
    <col min="7446" max="7446" width="16.42578125" style="1" customWidth="1"/>
    <col min="7447" max="7447" width="9.7109375" style="1" customWidth="1"/>
    <col min="7448" max="7448" width="14.42578125" style="1" customWidth="1"/>
    <col min="7449" max="7680" width="11.42578125" style="1"/>
    <col min="7681" max="7681" width="25.42578125" style="1" customWidth="1"/>
    <col min="7682" max="7688" width="11.42578125" style="1"/>
    <col min="7689" max="7689" width="28.7109375" style="1" bestFit="1" customWidth="1"/>
    <col min="7690" max="7690" width="11.42578125" style="1"/>
    <col min="7691" max="7691" width="37.5703125" style="1" bestFit="1" customWidth="1"/>
    <col min="7692" max="7692" width="13" style="1" bestFit="1" customWidth="1"/>
    <col min="7693" max="7693" width="11.42578125" style="1"/>
    <col min="7694" max="7694" width="18.7109375" style="1" customWidth="1"/>
    <col min="7695" max="7695" width="11.42578125" style="1"/>
    <col min="7696" max="7696" width="19.28515625" style="1" customWidth="1"/>
    <col min="7697" max="7697" width="11.42578125" style="1"/>
    <col min="7698" max="7698" width="52.85546875" style="1" bestFit="1" customWidth="1"/>
    <col min="7699" max="7699" width="11.42578125" style="1"/>
    <col min="7700" max="7700" width="19.42578125" style="1" customWidth="1"/>
    <col min="7701" max="7701" width="11.42578125" style="1"/>
    <col min="7702" max="7702" width="16.42578125" style="1" customWidth="1"/>
    <col min="7703" max="7703" width="9.7109375" style="1" customWidth="1"/>
    <col min="7704" max="7704" width="14.42578125" style="1" customWidth="1"/>
    <col min="7705" max="7936" width="11.42578125" style="1"/>
    <col min="7937" max="7937" width="25.42578125" style="1" customWidth="1"/>
    <col min="7938" max="7944" width="11.42578125" style="1"/>
    <col min="7945" max="7945" width="28.7109375" style="1" bestFit="1" customWidth="1"/>
    <col min="7946" max="7946" width="11.42578125" style="1"/>
    <col min="7947" max="7947" width="37.5703125" style="1" bestFit="1" customWidth="1"/>
    <col min="7948" max="7948" width="13" style="1" bestFit="1" customWidth="1"/>
    <col min="7949" max="7949" width="11.42578125" style="1"/>
    <col min="7950" max="7950" width="18.7109375" style="1" customWidth="1"/>
    <col min="7951" max="7951" width="11.42578125" style="1"/>
    <col min="7952" max="7952" width="19.28515625" style="1" customWidth="1"/>
    <col min="7953" max="7953" width="11.42578125" style="1"/>
    <col min="7954" max="7954" width="52.85546875" style="1" bestFit="1" customWidth="1"/>
    <col min="7955" max="7955" width="11.42578125" style="1"/>
    <col min="7956" max="7956" width="19.42578125" style="1" customWidth="1"/>
    <col min="7957" max="7957" width="11.42578125" style="1"/>
    <col min="7958" max="7958" width="16.42578125" style="1" customWidth="1"/>
    <col min="7959" max="7959" width="9.7109375" style="1" customWidth="1"/>
    <col min="7960" max="7960" width="14.42578125" style="1" customWidth="1"/>
    <col min="7961" max="8192" width="11.42578125" style="1"/>
    <col min="8193" max="8193" width="25.42578125" style="1" customWidth="1"/>
    <col min="8194" max="8200" width="11.42578125" style="1"/>
    <col min="8201" max="8201" width="28.7109375" style="1" bestFit="1" customWidth="1"/>
    <col min="8202" max="8202" width="11.42578125" style="1"/>
    <col min="8203" max="8203" width="37.5703125" style="1" bestFit="1" customWidth="1"/>
    <col min="8204" max="8204" width="13" style="1" bestFit="1" customWidth="1"/>
    <col min="8205" max="8205" width="11.42578125" style="1"/>
    <col min="8206" max="8206" width="18.7109375" style="1" customWidth="1"/>
    <col min="8207" max="8207" width="11.42578125" style="1"/>
    <col min="8208" max="8208" width="19.28515625" style="1" customWidth="1"/>
    <col min="8209" max="8209" width="11.42578125" style="1"/>
    <col min="8210" max="8210" width="52.85546875" style="1" bestFit="1" customWidth="1"/>
    <col min="8211" max="8211" width="11.42578125" style="1"/>
    <col min="8212" max="8212" width="19.42578125" style="1" customWidth="1"/>
    <col min="8213" max="8213" width="11.42578125" style="1"/>
    <col min="8214" max="8214" width="16.42578125" style="1" customWidth="1"/>
    <col min="8215" max="8215" width="9.7109375" style="1" customWidth="1"/>
    <col min="8216" max="8216" width="14.42578125" style="1" customWidth="1"/>
    <col min="8217" max="8448" width="11.42578125" style="1"/>
    <col min="8449" max="8449" width="25.42578125" style="1" customWidth="1"/>
    <col min="8450" max="8456" width="11.42578125" style="1"/>
    <col min="8457" max="8457" width="28.7109375" style="1" bestFit="1" customWidth="1"/>
    <col min="8458" max="8458" width="11.42578125" style="1"/>
    <col min="8459" max="8459" width="37.5703125" style="1" bestFit="1" customWidth="1"/>
    <col min="8460" max="8460" width="13" style="1" bestFit="1" customWidth="1"/>
    <col min="8461" max="8461" width="11.42578125" style="1"/>
    <col min="8462" max="8462" width="18.7109375" style="1" customWidth="1"/>
    <col min="8463" max="8463" width="11.42578125" style="1"/>
    <col min="8464" max="8464" width="19.28515625" style="1" customWidth="1"/>
    <col min="8465" max="8465" width="11.42578125" style="1"/>
    <col min="8466" max="8466" width="52.85546875" style="1" bestFit="1" customWidth="1"/>
    <col min="8467" max="8467" width="11.42578125" style="1"/>
    <col min="8468" max="8468" width="19.42578125" style="1" customWidth="1"/>
    <col min="8469" max="8469" width="11.42578125" style="1"/>
    <col min="8470" max="8470" width="16.42578125" style="1" customWidth="1"/>
    <col min="8471" max="8471" width="9.7109375" style="1" customWidth="1"/>
    <col min="8472" max="8472" width="14.42578125" style="1" customWidth="1"/>
    <col min="8473" max="8704" width="11.42578125" style="1"/>
    <col min="8705" max="8705" width="25.42578125" style="1" customWidth="1"/>
    <col min="8706" max="8712" width="11.42578125" style="1"/>
    <col min="8713" max="8713" width="28.7109375" style="1" bestFit="1" customWidth="1"/>
    <col min="8714" max="8714" width="11.42578125" style="1"/>
    <col min="8715" max="8715" width="37.5703125" style="1" bestFit="1" customWidth="1"/>
    <col min="8716" max="8716" width="13" style="1" bestFit="1" customWidth="1"/>
    <col min="8717" max="8717" width="11.42578125" style="1"/>
    <col min="8718" max="8718" width="18.7109375" style="1" customWidth="1"/>
    <col min="8719" max="8719" width="11.42578125" style="1"/>
    <col min="8720" max="8720" width="19.28515625" style="1" customWidth="1"/>
    <col min="8721" max="8721" width="11.42578125" style="1"/>
    <col min="8722" max="8722" width="52.85546875" style="1" bestFit="1" customWidth="1"/>
    <col min="8723" max="8723" width="11.42578125" style="1"/>
    <col min="8724" max="8724" width="19.42578125" style="1" customWidth="1"/>
    <col min="8725" max="8725" width="11.42578125" style="1"/>
    <col min="8726" max="8726" width="16.42578125" style="1" customWidth="1"/>
    <col min="8727" max="8727" width="9.7109375" style="1" customWidth="1"/>
    <col min="8728" max="8728" width="14.42578125" style="1" customWidth="1"/>
    <col min="8729" max="8960" width="11.42578125" style="1"/>
    <col min="8961" max="8961" width="25.42578125" style="1" customWidth="1"/>
    <col min="8962" max="8968" width="11.42578125" style="1"/>
    <col min="8969" max="8969" width="28.7109375" style="1" bestFit="1" customWidth="1"/>
    <col min="8970" max="8970" width="11.42578125" style="1"/>
    <col min="8971" max="8971" width="37.5703125" style="1" bestFit="1" customWidth="1"/>
    <col min="8972" max="8972" width="13" style="1" bestFit="1" customWidth="1"/>
    <col min="8973" max="8973" width="11.42578125" style="1"/>
    <col min="8974" max="8974" width="18.7109375" style="1" customWidth="1"/>
    <col min="8975" max="8975" width="11.42578125" style="1"/>
    <col min="8976" max="8976" width="19.28515625" style="1" customWidth="1"/>
    <col min="8977" max="8977" width="11.42578125" style="1"/>
    <col min="8978" max="8978" width="52.85546875" style="1" bestFit="1" customWidth="1"/>
    <col min="8979" max="8979" width="11.42578125" style="1"/>
    <col min="8980" max="8980" width="19.42578125" style="1" customWidth="1"/>
    <col min="8981" max="8981" width="11.42578125" style="1"/>
    <col min="8982" max="8982" width="16.42578125" style="1" customWidth="1"/>
    <col min="8983" max="8983" width="9.7109375" style="1" customWidth="1"/>
    <col min="8984" max="8984" width="14.42578125" style="1" customWidth="1"/>
    <col min="8985" max="9216" width="11.42578125" style="1"/>
    <col min="9217" max="9217" width="25.42578125" style="1" customWidth="1"/>
    <col min="9218" max="9224" width="11.42578125" style="1"/>
    <col min="9225" max="9225" width="28.7109375" style="1" bestFit="1" customWidth="1"/>
    <col min="9226" max="9226" width="11.42578125" style="1"/>
    <col min="9227" max="9227" width="37.5703125" style="1" bestFit="1" customWidth="1"/>
    <col min="9228" max="9228" width="13" style="1" bestFit="1" customWidth="1"/>
    <col min="9229" max="9229" width="11.42578125" style="1"/>
    <col min="9230" max="9230" width="18.7109375" style="1" customWidth="1"/>
    <col min="9231" max="9231" width="11.42578125" style="1"/>
    <col min="9232" max="9232" width="19.28515625" style="1" customWidth="1"/>
    <col min="9233" max="9233" width="11.42578125" style="1"/>
    <col min="9234" max="9234" width="52.85546875" style="1" bestFit="1" customWidth="1"/>
    <col min="9235" max="9235" width="11.42578125" style="1"/>
    <col min="9236" max="9236" width="19.42578125" style="1" customWidth="1"/>
    <col min="9237" max="9237" width="11.42578125" style="1"/>
    <col min="9238" max="9238" width="16.42578125" style="1" customWidth="1"/>
    <col min="9239" max="9239" width="9.7109375" style="1" customWidth="1"/>
    <col min="9240" max="9240" width="14.42578125" style="1" customWidth="1"/>
    <col min="9241" max="9472" width="11.42578125" style="1"/>
    <col min="9473" max="9473" width="25.42578125" style="1" customWidth="1"/>
    <col min="9474" max="9480" width="11.42578125" style="1"/>
    <col min="9481" max="9481" width="28.7109375" style="1" bestFit="1" customWidth="1"/>
    <col min="9482" max="9482" width="11.42578125" style="1"/>
    <col min="9483" max="9483" width="37.5703125" style="1" bestFit="1" customWidth="1"/>
    <col min="9484" max="9484" width="13" style="1" bestFit="1" customWidth="1"/>
    <col min="9485" max="9485" width="11.42578125" style="1"/>
    <col min="9486" max="9486" width="18.7109375" style="1" customWidth="1"/>
    <col min="9487" max="9487" width="11.42578125" style="1"/>
    <col min="9488" max="9488" width="19.28515625" style="1" customWidth="1"/>
    <col min="9489" max="9489" width="11.42578125" style="1"/>
    <col min="9490" max="9490" width="52.85546875" style="1" bestFit="1" customWidth="1"/>
    <col min="9491" max="9491" width="11.42578125" style="1"/>
    <col min="9492" max="9492" width="19.42578125" style="1" customWidth="1"/>
    <col min="9493" max="9493" width="11.42578125" style="1"/>
    <col min="9494" max="9494" width="16.42578125" style="1" customWidth="1"/>
    <col min="9495" max="9495" width="9.7109375" style="1" customWidth="1"/>
    <col min="9496" max="9496" width="14.42578125" style="1" customWidth="1"/>
    <col min="9497" max="9728" width="11.42578125" style="1"/>
    <col min="9729" max="9729" width="25.42578125" style="1" customWidth="1"/>
    <col min="9730" max="9736" width="11.42578125" style="1"/>
    <col min="9737" max="9737" width="28.7109375" style="1" bestFit="1" customWidth="1"/>
    <col min="9738" max="9738" width="11.42578125" style="1"/>
    <col min="9739" max="9739" width="37.5703125" style="1" bestFit="1" customWidth="1"/>
    <col min="9740" max="9740" width="13" style="1" bestFit="1" customWidth="1"/>
    <col min="9741" max="9741" width="11.42578125" style="1"/>
    <col min="9742" max="9742" width="18.7109375" style="1" customWidth="1"/>
    <col min="9743" max="9743" width="11.42578125" style="1"/>
    <col min="9744" max="9744" width="19.28515625" style="1" customWidth="1"/>
    <col min="9745" max="9745" width="11.42578125" style="1"/>
    <col min="9746" max="9746" width="52.85546875" style="1" bestFit="1" customWidth="1"/>
    <col min="9747" max="9747" width="11.42578125" style="1"/>
    <col min="9748" max="9748" width="19.42578125" style="1" customWidth="1"/>
    <col min="9749" max="9749" width="11.42578125" style="1"/>
    <col min="9750" max="9750" width="16.42578125" style="1" customWidth="1"/>
    <col min="9751" max="9751" width="9.7109375" style="1" customWidth="1"/>
    <col min="9752" max="9752" width="14.42578125" style="1" customWidth="1"/>
    <col min="9753" max="9984" width="11.42578125" style="1"/>
    <col min="9985" max="9985" width="25.42578125" style="1" customWidth="1"/>
    <col min="9986" max="9992" width="11.42578125" style="1"/>
    <col min="9993" max="9993" width="28.7109375" style="1" bestFit="1" customWidth="1"/>
    <col min="9994" max="9994" width="11.42578125" style="1"/>
    <col min="9995" max="9995" width="37.5703125" style="1" bestFit="1" customWidth="1"/>
    <col min="9996" max="9996" width="13" style="1" bestFit="1" customWidth="1"/>
    <col min="9997" max="9997" width="11.42578125" style="1"/>
    <col min="9998" max="9998" width="18.7109375" style="1" customWidth="1"/>
    <col min="9999" max="9999" width="11.42578125" style="1"/>
    <col min="10000" max="10000" width="19.28515625" style="1" customWidth="1"/>
    <col min="10001" max="10001" width="11.42578125" style="1"/>
    <col min="10002" max="10002" width="52.85546875" style="1" bestFit="1" customWidth="1"/>
    <col min="10003" max="10003" width="11.42578125" style="1"/>
    <col min="10004" max="10004" width="19.42578125" style="1" customWidth="1"/>
    <col min="10005" max="10005" width="11.42578125" style="1"/>
    <col min="10006" max="10006" width="16.42578125" style="1" customWidth="1"/>
    <col min="10007" max="10007" width="9.7109375" style="1" customWidth="1"/>
    <col min="10008" max="10008" width="14.42578125" style="1" customWidth="1"/>
    <col min="10009" max="10240" width="11.42578125" style="1"/>
    <col min="10241" max="10241" width="25.42578125" style="1" customWidth="1"/>
    <col min="10242" max="10248" width="11.42578125" style="1"/>
    <col min="10249" max="10249" width="28.7109375" style="1" bestFit="1" customWidth="1"/>
    <col min="10250" max="10250" width="11.42578125" style="1"/>
    <col min="10251" max="10251" width="37.5703125" style="1" bestFit="1" customWidth="1"/>
    <col min="10252" max="10252" width="13" style="1" bestFit="1" customWidth="1"/>
    <col min="10253" max="10253" width="11.42578125" style="1"/>
    <col min="10254" max="10254" width="18.7109375" style="1" customWidth="1"/>
    <col min="10255" max="10255" width="11.42578125" style="1"/>
    <col min="10256" max="10256" width="19.28515625" style="1" customWidth="1"/>
    <col min="10257" max="10257" width="11.42578125" style="1"/>
    <col min="10258" max="10258" width="52.85546875" style="1" bestFit="1" customWidth="1"/>
    <col min="10259" max="10259" width="11.42578125" style="1"/>
    <col min="10260" max="10260" width="19.42578125" style="1" customWidth="1"/>
    <col min="10261" max="10261" width="11.42578125" style="1"/>
    <col min="10262" max="10262" width="16.42578125" style="1" customWidth="1"/>
    <col min="10263" max="10263" width="9.7109375" style="1" customWidth="1"/>
    <col min="10264" max="10264" width="14.42578125" style="1" customWidth="1"/>
    <col min="10265" max="10496" width="11.42578125" style="1"/>
    <col min="10497" max="10497" width="25.42578125" style="1" customWidth="1"/>
    <col min="10498" max="10504" width="11.42578125" style="1"/>
    <col min="10505" max="10505" width="28.7109375" style="1" bestFit="1" customWidth="1"/>
    <col min="10506" max="10506" width="11.42578125" style="1"/>
    <col min="10507" max="10507" width="37.5703125" style="1" bestFit="1" customWidth="1"/>
    <col min="10508" max="10508" width="13" style="1" bestFit="1" customWidth="1"/>
    <col min="10509" max="10509" width="11.42578125" style="1"/>
    <col min="10510" max="10510" width="18.7109375" style="1" customWidth="1"/>
    <col min="10511" max="10511" width="11.42578125" style="1"/>
    <col min="10512" max="10512" width="19.28515625" style="1" customWidth="1"/>
    <col min="10513" max="10513" width="11.42578125" style="1"/>
    <col min="10514" max="10514" width="52.85546875" style="1" bestFit="1" customWidth="1"/>
    <col min="10515" max="10515" width="11.42578125" style="1"/>
    <col min="10516" max="10516" width="19.42578125" style="1" customWidth="1"/>
    <col min="10517" max="10517" width="11.42578125" style="1"/>
    <col min="10518" max="10518" width="16.42578125" style="1" customWidth="1"/>
    <col min="10519" max="10519" width="9.7109375" style="1" customWidth="1"/>
    <col min="10520" max="10520" width="14.42578125" style="1" customWidth="1"/>
    <col min="10521" max="10752" width="11.42578125" style="1"/>
    <col min="10753" max="10753" width="25.42578125" style="1" customWidth="1"/>
    <col min="10754" max="10760" width="11.42578125" style="1"/>
    <col min="10761" max="10761" width="28.7109375" style="1" bestFit="1" customWidth="1"/>
    <col min="10762" max="10762" width="11.42578125" style="1"/>
    <col min="10763" max="10763" width="37.5703125" style="1" bestFit="1" customWidth="1"/>
    <col min="10764" max="10764" width="13" style="1" bestFit="1" customWidth="1"/>
    <col min="10765" max="10765" width="11.42578125" style="1"/>
    <col min="10766" max="10766" width="18.7109375" style="1" customWidth="1"/>
    <col min="10767" max="10767" width="11.42578125" style="1"/>
    <col min="10768" max="10768" width="19.28515625" style="1" customWidth="1"/>
    <col min="10769" max="10769" width="11.42578125" style="1"/>
    <col min="10770" max="10770" width="52.85546875" style="1" bestFit="1" customWidth="1"/>
    <col min="10771" max="10771" width="11.42578125" style="1"/>
    <col min="10772" max="10772" width="19.42578125" style="1" customWidth="1"/>
    <col min="10773" max="10773" width="11.42578125" style="1"/>
    <col min="10774" max="10774" width="16.42578125" style="1" customWidth="1"/>
    <col min="10775" max="10775" width="9.7109375" style="1" customWidth="1"/>
    <col min="10776" max="10776" width="14.42578125" style="1" customWidth="1"/>
    <col min="10777" max="11008" width="11.42578125" style="1"/>
    <col min="11009" max="11009" width="25.42578125" style="1" customWidth="1"/>
    <col min="11010" max="11016" width="11.42578125" style="1"/>
    <col min="11017" max="11017" width="28.7109375" style="1" bestFit="1" customWidth="1"/>
    <col min="11018" max="11018" width="11.42578125" style="1"/>
    <col min="11019" max="11019" width="37.5703125" style="1" bestFit="1" customWidth="1"/>
    <col min="11020" max="11020" width="13" style="1" bestFit="1" customWidth="1"/>
    <col min="11021" max="11021" width="11.42578125" style="1"/>
    <col min="11022" max="11022" width="18.7109375" style="1" customWidth="1"/>
    <col min="11023" max="11023" width="11.42578125" style="1"/>
    <col min="11024" max="11024" width="19.28515625" style="1" customWidth="1"/>
    <col min="11025" max="11025" width="11.42578125" style="1"/>
    <col min="11026" max="11026" width="52.85546875" style="1" bestFit="1" customWidth="1"/>
    <col min="11027" max="11027" width="11.42578125" style="1"/>
    <col min="11028" max="11028" width="19.42578125" style="1" customWidth="1"/>
    <col min="11029" max="11029" width="11.42578125" style="1"/>
    <col min="11030" max="11030" width="16.42578125" style="1" customWidth="1"/>
    <col min="11031" max="11031" width="9.7109375" style="1" customWidth="1"/>
    <col min="11032" max="11032" width="14.42578125" style="1" customWidth="1"/>
    <col min="11033" max="11264" width="11.42578125" style="1"/>
    <col min="11265" max="11265" width="25.42578125" style="1" customWidth="1"/>
    <col min="11266" max="11272" width="11.42578125" style="1"/>
    <col min="11273" max="11273" width="28.7109375" style="1" bestFit="1" customWidth="1"/>
    <col min="11274" max="11274" width="11.42578125" style="1"/>
    <col min="11275" max="11275" width="37.5703125" style="1" bestFit="1" customWidth="1"/>
    <col min="11276" max="11276" width="13" style="1" bestFit="1" customWidth="1"/>
    <col min="11277" max="11277" width="11.42578125" style="1"/>
    <col min="11278" max="11278" width="18.7109375" style="1" customWidth="1"/>
    <col min="11279" max="11279" width="11.42578125" style="1"/>
    <col min="11280" max="11280" width="19.28515625" style="1" customWidth="1"/>
    <col min="11281" max="11281" width="11.42578125" style="1"/>
    <col min="11282" max="11282" width="52.85546875" style="1" bestFit="1" customWidth="1"/>
    <col min="11283" max="11283" width="11.42578125" style="1"/>
    <col min="11284" max="11284" width="19.42578125" style="1" customWidth="1"/>
    <col min="11285" max="11285" width="11.42578125" style="1"/>
    <col min="11286" max="11286" width="16.42578125" style="1" customWidth="1"/>
    <col min="11287" max="11287" width="9.7109375" style="1" customWidth="1"/>
    <col min="11288" max="11288" width="14.42578125" style="1" customWidth="1"/>
    <col min="11289" max="11520" width="11.42578125" style="1"/>
    <col min="11521" max="11521" width="25.42578125" style="1" customWidth="1"/>
    <col min="11522" max="11528" width="11.42578125" style="1"/>
    <col min="11529" max="11529" width="28.7109375" style="1" bestFit="1" customWidth="1"/>
    <col min="11530" max="11530" width="11.42578125" style="1"/>
    <col min="11531" max="11531" width="37.5703125" style="1" bestFit="1" customWidth="1"/>
    <col min="11532" max="11532" width="13" style="1" bestFit="1" customWidth="1"/>
    <col min="11533" max="11533" width="11.42578125" style="1"/>
    <col min="11534" max="11534" width="18.7109375" style="1" customWidth="1"/>
    <col min="11535" max="11535" width="11.42578125" style="1"/>
    <col min="11536" max="11536" width="19.28515625" style="1" customWidth="1"/>
    <col min="11537" max="11537" width="11.42578125" style="1"/>
    <col min="11538" max="11538" width="52.85546875" style="1" bestFit="1" customWidth="1"/>
    <col min="11539" max="11539" width="11.42578125" style="1"/>
    <col min="11540" max="11540" width="19.42578125" style="1" customWidth="1"/>
    <col min="11541" max="11541" width="11.42578125" style="1"/>
    <col min="11542" max="11542" width="16.42578125" style="1" customWidth="1"/>
    <col min="11543" max="11543" width="9.7109375" style="1" customWidth="1"/>
    <col min="11544" max="11544" width="14.42578125" style="1" customWidth="1"/>
    <col min="11545" max="11776" width="11.42578125" style="1"/>
    <col min="11777" max="11777" width="25.42578125" style="1" customWidth="1"/>
    <col min="11778" max="11784" width="11.42578125" style="1"/>
    <col min="11785" max="11785" width="28.7109375" style="1" bestFit="1" customWidth="1"/>
    <col min="11786" max="11786" width="11.42578125" style="1"/>
    <col min="11787" max="11787" width="37.5703125" style="1" bestFit="1" customWidth="1"/>
    <col min="11788" max="11788" width="13" style="1" bestFit="1" customWidth="1"/>
    <col min="11789" max="11789" width="11.42578125" style="1"/>
    <col min="11790" max="11790" width="18.7109375" style="1" customWidth="1"/>
    <col min="11791" max="11791" width="11.42578125" style="1"/>
    <col min="11792" max="11792" width="19.28515625" style="1" customWidth="1"/>
    <col min="11793" max="11793" width="11.42578125" style="1"/>
    <col min="11794" max="11794" width="52.85546875" style="1" bestFit="1" customWidth="1"/>
    <col min="11795" max="11795" width="11.42578125" style="1"/>
    <col min="11796" max="11796" width="19.42578125" style="1" customWidth="1"/>
    <col min="11797" max="11797" width="11.42578125" style="1"/>
    <col min="11798" max="11798" width="16.42578125" style="1" customWidth="1"/>
    <col min="11799" max="11799" width="9.7109375" style="1" customWidth="1"/>
    <col min="11800" max="11800" width="14.42578125" style="1" customWidth="1"/>
    <col min="11801" max="12032" width="11.42578125" style="1"/>
    <col min="12033" max="12033" width="25.42578125" style="1" customWidth="1"/>
    <col min="12034" max="12040" width="11.42578125" style="1"/>
    <col min="12041" max="12041" width="28.7109375" style="1" bestFit="1" customWidth="1"/>
    <col min="12042" max="12042" width="11.42578125" style="1"/>
    <col min="12043" max="12043" width="37.5703125" style="1" bestFit="1" customWidth="1"/>
    <col min="12044" max="12044" width="13" style="1" bestFit="1" customWidth="1"/>
    <col min="12045" max="12045" width="11.42578125" style="1"/>
    <col min="12046" max="12046" width="18.7109375" style="1" customWidth="1"/>
    <col min="12047" max="12047" width="11.42578125" style="1"/>
    <col min="12048" max="12048" width="19.28515625" style="1" customWidth="1"/>
    <col min="12049" max="12049" width="11.42578125" style="1"/>
    <col min="12050" max="12050" width="52.85546875" style="1" bestFit="1" customWidth="1"/>
    <col min="12051" max="12051" width="11.42578125" style="1"/>
    <col min="12052" max="12052" width="19.42578125" style="1" customWidth="1"/>
    <col min="12053" max="12053" width="11.42578125" style="1"/>
    <col min="12054" max="12054" width="16.42578125" style="1" customWidth="1"/>
    <col min="12055" max="12055" width="9.7109375" style="1" customWidth="1"/>
    <col min="12056" max="12056" width="14.42578125" style="1" customWidth="1"/>
    <col min="12057" max="12288" width="11.42578125" style="1"/>
    <col min="12289" max="12289" width="25.42578125" style="1" customWidth="1"/>
    <col min="12290" max="12296" width="11.42578125" style="1"/>
    <col min="12297" max="12297" width="28.7109375" style="1" bestFit="1" customWidth="1"/>
    <col min="12298" max="12298" width="11.42578125" style="1"/>
    <col min="12299" max="12299" width="37.5703125" style="1" bestFit="1" customWidth="1"/>
    <col min="12300" max="12300" width="13" style="1" bestFit="1" customWidth="1"/>
    <col min="12301" max="12301" width="11.42578125" style="1"/>
    <col min="12302" max="12302" width="18.7109375" style="1" customWidth="1"/>
    <col min="12303" max="12303" width="11.42578125" style="1"/>
    <col min="12304" max="12304" width="19.28515625" style="1" customWidth="1"/>
    <col min="12305" max="12305" width="11.42578125" style="1"/>
    <col min="12306" max="12306" width="52.85546875" style="1" bestFit="1" customWidth="1"/>
    <col min="12307" max="12307" width="11.42578125" style="1"/>
    <col min="12308" max="12308" width="19.42578125" style="1" customWidth="1"/>
    <col min="12309" max="12309" width="11.42578125" style="1"/>
    <col min="12310" max="12310" width="16.42578125" style="1" customWidth="1"/>
    <col min="12311" max="12311" width="9.7109375" style="1" customWidth="1"/>
    <col min="12312" max="12312" width="14.42578125" style="1" customWidth="1"/>
    <col min="12313" max="12544" width="11.42578125" style="1"/>
    <col min="12545" max="12545" width="25.42578125" style="1" customWidth="1"/>
    <col min="12546" max="12552" width="11.42578125" style="1"/>
    <col min="12553" max="12553" width="28.7109375" style="1" bestFit="1" customWidth="1"/>
    <col min="12554" max="12554" width="11.42578125" style="1"/>
    <col min="12555" max="12555" width="37.5703125" style="1" bestFit="1" customWidth="1"/>
    <col min="12556" max="12556" width="13" style="1" bestFit="1" customWidth="1"/>
    <col min="12557" max="12557" width="11.42578125" style="1"/>
    <col min="12558" max="12558" width="18.7109375" style="1" customWidth="1"/>
    <col min="12559" max="12559" width="11.42578125" style="1"/>
    <col min="12560" max="12560" width="19.28515625" style="1" customWidth="1"/>
    <col min="12561" max="12561" width="11.42578125" style="1"/>
    <col min="12562" max="12562" width="52.85546875" style="1" bestFit="1" customWidth="1"/>
    <col min="12563" max="12563" width="11.42578125" style="1"/>
    <col min="12564" max="12564" width="19.42578125" style="1" customWidth="1"/>
    <col min="12565" max="12565" width="11.42578125" style="1"/>
    <col min="12566" max="12566" width="16.42578125" style="1" customWidth="1"/>
    <col min="12567" max="12567" width="9.7109375" style="1" customWidth="1"/>
    <col min="12568" max="12568" width="14.42578125" style="1" customWidth="1"/>
    <col min="12569" max="12800" width="11.42578125" style="1"/>
    <col min="12801" max="12801" width="25.42578125" style="1" customWidth="1"/>
    <col min="12802" max="12808" width="11.42578125" style="1"/>
    <col min="12809" max="12809" width="28.7109375" style="1" bestFit="1" customWidth="1"/>
    <col min="12810" max="12810" width="11.42578125" style="1"/>
    <col min="12811" max="12811" width="37.5703125" style="1" bestFit="1" customWidth="1"/>
    <col min="12812" max="12812" width="13" style="1" bestFit="1" customWidth="1"/>
    <col min="12813" max="12813" width="11.42578125" style="1"/>
    <col min="12814" max="12814" width="18.7109375" style="1" customWidth="1"/>
    <col min="12815" max="12815" width="11.42578125" style="1"/>
    <col min="12816" max="12816" width="19.28515625" style="1" customWidth="1"/>
    <col min="12817" max="12817" width="11.42578125" style="1"/>
    <col min="12818" max="12818" width="52.85546875" style="1" bestFit="1" customWidth="1"/>
    <col min="12819" max="12819" width="11.42578125" style="1"/>
    <col min="12820" max="12820" width="19.42578125" style="1" customWidth="1"/>
    <col min="12821" max="12821" width="11.42578125" style="1"/>
    <col min="12822" max="12822" width="16.42578125" style="1" customWidth="1"/>
    <col min="12823" max="12823" width="9.7109375" style="1" customWidth="1"/>
    <col min="12824" max="12824" width="14.42578125" style="1" customWidth="1"/>
    <col min="12825" max="13056" width="11.42578125" style="1"/>
    <col min="13057" max="13057" width="25.42578125" style="1" customWidth="1"/>
    <col min="13058" max="13064" width="11.42578125" style="1"/>
    <col min="13065" max="13065" width="28.7109375" style="1" bestFit="1" customWidth="1"/>
    <col min="13066" max="13066" width="11.42578125" style="1"/>
    <col min="13067" max="13067" width="37.5703125" style="1" bestFit="1" customWidth="1"/>
    <col min="13068" max="13068" width="13" style="1" bestFit="1" customWidth="1"/>
    <col min="13069" max="13069" width="11.42578125" style="1"/>
    <col min="13070" max="13070" width="18.7109375" style="1" customWidth="1"/>
    <col min="13071" max="13071" width="11.42578125" style="1"/>
    <col min="13072" max="13072" width="19.28515625" style="1" customWidth="1"/>
    <col min="13073" max="13073" width="11.42578125" style="1"/>
    <col min="13074" max="13074" width="52.85546875" style="1" bestFit="1" customWidth="1"/>
    <col min="13075" max="13075" width="11.42578125" style="1"/>
    <col min="13076" max="13076" width="19.42578125" style="1" customWidth="1"/>
    <col min="13077" max="13077" width="11.42578125" style="1"/>
    <col min="13078" max="13078" width="16.42578125" style="1" customWidth="1"/>
    <col min="13079" max="13079" width="9.7109375" style="1" customWidth="1"/>
    <col min="13080" max="13080" width="14.42578125" style="1" customWidth="1"/>
    <col min="13081" max="13312" width="11.42578125" style="1"/>
    <col min="13313" max="13313" width="25.42578125" style="1" customWidth="1"/>
    <col min="13314" max="13320" width="11.42578125" style="1"/>
    <col min="13321" max="13321" width="28.7109375" style="1" bestFit="1" customWidth="1"/>
    <col min="13322" max="13322" width="11.42578125" style="1"/>
    <col min="13323" max="13323" width="37.5703125" style="1" bestFit="1" customWidth="1"/>
    <col min="13324" max="13324" width="13" style="1" bestFit="1" customWidth="1"/>
    <col min="13325" max="13325" width="11.42578125" style="1"/>
    <col min="13326" max="13326" width="18.7109375" style="1" customWidth="1"/>
    <col min="13327" max="13327" width="11.42578125" style="1"/>
    <col min="13328" max="13328" width="19.28515625" style="1" customWidth="1"/>
    <col min="13329" max="13329" width="11.42578125" style="1"/>
    <col min="13330" max="13330" width="52.85546875" style="1" bestFit="1" customWidth="1"/>
    <col min="13331" max="13331" width="11.42578125" style="1"/>
    <col min="13332" max="13332" width="19.42578125" style="1" customWidth="1"/>
    <col min="13333" max="13333" width="11.42578125" style="1"/>
    <col min="13334" max="13334" width="16.42578125" style="1" customWidth="1"/>
    <col min="13335" max="13335" width="9.7109375" style="1" customWidth="1"/>
    <col min="13336" max="13336" width="14.42578125" style="1" customWidth="1"/>
    <col min="13337" max="13568" width="11.42578125" style="1"/>
    <col min="13569" max="13569" width="25.42578125" style="1" customWidth="1"/>
    <col min="13570" max="13576" width="11.42578125" style="1"/>
    <col min="13577" max="13577" width="28.7109375" style="1" bestFit="1" customWidth="1"/>
    <col min="13578" max="13578" width="11.42578125" style="1"/>
    <col min="13579" max="13579" width="37.5703125" style="1" bestFit="1" customWidth="1"/>
    <col min="13580" max="13580" width="13" style="1" bestFit="1" customWidth="1"/>
    <col min="13581" max="13581" width="11.42578125" style="1"/>
    <col min="13582" max="13582" width="18.7109375" style="1" customWidth="1"/>
    <col min="13583" max="13583" width="11.42578125" style="1"/>
    <col min="13584" max="13584" width="19.28515625" style="1" customWidth="1"/>
    <col min="13585" max="13585" width="11.42578125" style="1"/>
    <col min="13586" max="13586" width="52.85546875" style="1" bestFit="1" customWidth="1"/>
    <col min="13587" max="13587" width="11.42578125" style="1"/>
    <col min="13588" max="13588" width="19.42578125" style="1" customWidth="1"/>
    <col min="13589" max="13589" width="11.42578125" style="1"/>
    <col min="13590" max="13590" width="16.42578125" style="1" customWidth="1"/>
    <col min="13591" max="13591" width="9.7109375" style="1" customWidth="1"/>
    <col min="13592" max="13592" width="14.42578125" style="1" customWidth="1"/>
    <col min="13593" max="13824" width="11.42578125" style="1"/>
    <col min="13825" max="13825" width="25.42578125" style="1" customWidth="1"/>
    <col min="13826" max="13832" width="11.42578125" style="1"/>
    <col min="13833" max="13833" width="28.7109375" style="1" bestFit="1" customWidth="1"/>
    <col min="13834" max="13834" width="11.42578125" style="1"/>
    <col min="13835" max="13835" width="37.5703125" style="1" bestFit="1" customWidth="1"/>
    <col min="13836" max="13836" width="13" style="1" bestFit="1" customWidth="1"/>
    <col min="13837" max="13837" width="11.42578125" style="1"/>
    <col min="13838" max="13838" width="18.7109375" style="1" customWidth="1"/>
    <col min="13839" max="13839" width="11.42578125" style="1"/>
    <col min="13840" max="13840" width="19.28515625" style="1" customWidth="1"/>
    <col min="13841" max="13841" width="11.42578125" style="1"/>
    <col min="13842" max="13842" width="52.85546875" style="1" bestFit="1" customWidth="1"/>
    <col min="13843" max="13843" width="11.42578125" style="1"/>
    <col min="13844" max="13844" width="19.42578125" style="1" customWidth="1"/>
    <col min="13845" max="13845" width="11.42578125" style="1"/>
    <col min="13846" max="13846" width="16.42578125" style="1" customWidth="1"/>
    <col min="13847" max="13847" width="9.7109375" style="1" customWidth="1"/>
    <col min="13848" max="13848" width="14.42578125" style="1" customWidth="1"/>
    <col min="13849" max="14080" width="11.42578125" style="1"/>
    <col min="14081" max="14081" width="25.42578125" style="1" customWidth="1"/>
    <col min="14082" max="14088" width="11.42578125" style="1"/>
    <col min="14089" max="14089" width="28.7109375" style="1" bestFit="1" customWidth="1"/>
    <col min="14090" max="14090" width="11.42578125" style="1"/>
    <col min="14091" max="14091" width="37.5703125" style="1" bestFit="1" customWidth="1"/>
    <col min="14092" max="14092" width="13" style="1" bestFit="1" customWidth="1"/>
    <col min="14093" max="14093" width="11.42578125" style="1"/>
    <col min="14094" max="14094" width="18.7109375" style="1" customWidth="1"/>
    <col min="14095" max="14095" width="11.42578125" style="1"/>
    <col min="14096" max="14096" width="19.28515625" style="1" customWidth="1"/>
    <col min="14097" max="14097" width="11.42578125" style="1"/>
    <col min="14098" max="14098" width="52.85546875" style="1" bestFit="1" customWidth="1"/>
    <col min="14099" max="14099" width="11.42578125" style="1"/>
    <col min="14100" max="14100" width="19.42578125" style="1" customWidth="1"/>
    <col min="14101" max="14101" width="11.42578125" style="1"/>
    <col min="14102" max="14102" width="16.42578125" style="1" customWidth="1"/>
    <col min="14103" max="14103" width="9.7109375" style="1" customWidth="1"/>
    <col min="14104" max="14104" width="14.42578125" style="1" customWidth="1"/>
    <col min="14105" max="14336" width="11.42578125" style="1"/>
    <col min="14337" max="14337" width="25.42578125" style="1" customWidth="1"/>
    <col min="14338" max="14344" width="11.42578125" style="1"/>
    <col min="14345" max="14345" width="28.7109375" style="1" bestFit="1" customWidth="1"/>
    <col min="14346" max="14346" width="11.42578125" style="1"/>
    <col min="14347" max="14347" width="37.5703125" style="1" bestFit="1" customWidth="1"/>
    <col min="14348" max="14348" width="13" style="1" bestFit="1" customWidth="1"/>
    <col min="14349" max="14349" width="11.42578125" style="1"/>
    <col min="14350" max="14350" width="18.7109375" style="1" customWidth="1"/>
    <col min="14351" max="14351" width="11.42578125" style="1"/>
    <col min="14352" max="14352" width="19.28515625" style="1" customWidth="1"/>
    <col min="14353" max="14353" width="11.42578125" style="1"/>
    <col min="14354" max="14354" width="52.85546875" style="1" bestFit="1" customWidth="1"/>
    <col min="14355" max="14355" width="11.42578125" style="1"/>
    <col min="14356" max="14356" width="19.42578125" style="1" customWidth="1"/>
    <col min="14357" max="14357" width="11.42578125" style="1"/>
    <col min="14358" max="14358" width="16.42578125" style="1" customWidth="1"/>
    <col min="14359" max="14359" width="9.7109375" style="1" customWidth="1"/>
    <col min="14360" max="14360" width="14.42578125" style="1" customWidth="1"/>
    <col min="14361" max="14592" width="11.42578125" style="1"/>
    <col min="14593" max="14593" width="25.42578125" style="1" customWidth="1"/>
    <col min="14594" max="14600" width="11.42578125" style="1"/>
    <col min="14601" max="14601" width="28.7109375" style="1" bestFit="1" customWidth="1"/>
    <col min="14602" max="14602" width="11.42578125" style="1"/>
    <col min="14603" max="14603" width="37.5703125" style="1" bestFit="1" customWidth="1"/>
    <col min="14604" max="14604" width="13" style="1" bestFit="1" customWidth="1"/>
    <col min="14605" max="14605" width="11.42578125" style="1"/>
    <col min="14606" max="14606" width="18.7109375" style="1" customWidth="1"/>
    <col min="14607" max="14607" width="11.42578125" style="1"/>
    <col min="14608" max="14608" width="19.28515625" style="1" customWidth="1"/>
    <col min="14609" max="14609" width="11.42578125" style="1"/>
    <col min="14610" max="14610" width="52.85546875" style="1" bestFit="1" customWidth="1"/>
    <col min="14611" max="14611" width="11.42578125" style="1"/>
    <col min="14612" max="14612" width="19.42578125" style="1" customWidth="1"/>
    <col min="14613" max="14613" width="11.42578125" style="1"/>
    <col min="14614" max="14614" width="16.42578125" style="1" customWidth="1"/>
    <col min="14615" max="14615" width="9.7109375" style="1" customWidth="1"/>
    <col min="14616" max="14616" width="14.42578125" style="1" customWidth="1"/>
    <col min="14617" max="14848" width="11.42578125" style="1"/>
    <col min="14849" max="14849" width="25.42578125" style="1" customWidth="1"/>
    <col min="14850" max="14856" width="11.42578125" style="1"/>
    <col min="14857" max="14857" width="28.7109375" style="1" bestFit="1" customWidth="1"/>
    <col min="14858" max="14858" width="11.42578125" style="1"/>
    <col min="14859" max="14859" width="37.5703125" style="1" bestFit="1" customWidth="1"/>
    <col min="14860" max="14860" width="13" style="1" bestFit="1" customWidth="1"/>
    <col min="14861" max="14861" width="11.42578125" style="1"/>
    <col min="14862" max="14862" width="18.7109375" style="1" customWidth="1"/>
    <col min="14863" max="14863" width="11.42578125" style="1"/>
    <col min="14864" max="14864" width="19.28515625" style="1" customWidth="1"/>
    <col min="14865" max="14865" width="11.42578125" style="1"/>
    <col min="14866" max="14866" width="52.85546875" style="1" bestFit="1" customWidth="1"/>
    <col min="14867" max="14867" width="11.42578125" style="1"/>
    <col min="14868" max="14868" width="19.42578125" style="1" customWidth="1"/>
    <col min="14869" max="14869" width="11.42578125" style="1"/>
    <col min="14870" max="14870" width="16.42578125" style="1" customWidth="1"/>
    <col min="14871" max="14871" width="9.7109375" style="1" customWidth="1"/>
    <col min="14872" max="14872" width="14.42578125" style="1" customWidth="1"/>
    <col min="14873" max="15104" width="11.42578125" style="1"/>
    <col min="15105" max="15105" width="25.42578125" style="1" customWidth="1"/>
    <col min="15106" max="15112" width="11.42578125" style="1"/>
    <col min="15113" max="15113" width="28.7109375" style="1" bestFit="1" customWidth="1"/>
    <col min="15114" max="15114" width="11.42578125" style="1"/>
    <col min="15115" max="15115" width="37.5703125" style="1" bestFit="1" customWidth="1"/>
    <col min="15116" max="15116" width="13" style="1" bestFit="1" customWidth="1"/>
    <col min="15117" max="15117" width="11.42578125" style="1"/>
    <col min="15118" max="15118" width="18.7109375" style="1" customWidth="1"/>
    <col min="15119" max="15119" width="11.42578125" style="1"/>
    <col min="15120" max="15120" width="19.28515625" style="1" customWidth="1"/>
    <col min="15121" max="15121" width="11.42578125" style="1"/>
    <col min="15122" max="15122" width="52.85546875" style="1" bestFit="1" customWidth="1"/>
    <col min="15123" max="15123" width="11.42578125" style="1"/>
    <col min="15124" max="15124" width="19.42578125" style="1" customWidth="1"/>
    <col min="15125" max="15125" width="11.42578125" style="1"/>
    <col min="15126" max="15126" width="16.42578125" style="1" customWidth="1"/>
    <col min="15127" max="15127" width="9.7109375" style="1" customWidth="1"/>
    <col min="15128" max="15128" width="14.42578125" style="1" customWidth="1"/>
    <col min="15129" max="15360" width="11.42578125" style="1"/>
    <col min="15361" max="15361" width="25.42578125" style="1" customWidth="1"/>
    <col min="15362" max="15368" width="11.42578125" style="1"/>
    <col min="15369" max="15369" width="28.7109375" style="1" bestFit="1" customWidth="1"/>
    <col min="15370" max="15370" width="11.42578125" style="1"/>
    <col min="15371" max="15371" width="37.5703125" style="1" bestFit="1" customWidth="1"/>
    <col min="15372" max="15372" width="13" style="1" bestFit="1" customWidth="1"/>
    <col min="15373" max="15373" width="11.42578125" style="1"/>
    <col min="15374" max="15374" width="18.7109375" style="1" customWidth="1"/>
    <col min="15375" max="15375" width="11.42578125" style="1"/>
    <col min="15376" max="15376" width="19.28515625" style="1" customWidth="1"/>
    <col min="15377" max="15377" width="11.42578125" style="1"/>
    <col min="15378" max="15378" width="52.85546875" style="1" bestFit="1" customWidth="1"/>
    <col min="15379" max="15379" width="11.42578125" style="1"/>
    <col min="15380" max="15380" width="19.42578125" style="1" customWidth="1"/>
    <col min="15381" max="15381" width="11.42578125" style="1"/>
    <col min="15382" max="15382" width="16.42578125" style="1" customWidth="1"/>
    <col min="15383" max="15383" width="9.7109375" style="1" customWidth="1"/>
    <col min="15384" max="15384" width="14.42578125" style="1" customWidth="1"/>
    <col min="15385" max="15616" width="11.42578125" style="1"/>
    <col min="15617" max="15617" width="25.42578125" style="1" customWidth="1"/>
    <col min="15618" max="15624" width="11.42578125" style="1"/>
    <col min="15625" max="15625" width="28.7109375" style="1" bestFit="1" customWidth="1"/>
    <col min="15626" max="15626" width="11.42578125" style="1"/>
    <col min="15627" max="15627" width="37.5703125" style="1" bestFit="1" customWidth="1"/>
    <col min="15628" max="15628" width="13" style="1" bestFit="1" customWidth="1"/>
    <col min="15629" max="15629" width="11.42578125" style="1"/>
    <col min="15630" max="15630" width="18.7109375" style="1" customWidth="1"/>
    <col min="15631" max="15631" width="11.42578125" style="1"/>
    <col min="15632" max="15632" width="19.28515625" style="1" customWidth="1"/>
    <col min="15633" max="15633" width="11.42578125" style="1"/>
    <col min="15634" max="15634" width="52.85546875" style="1" bestFit="1" customWidth="1"/>
    <col min="15635" max="15635" width="11.42578125" style="1"/>
    <col min="15636" max="15636" width="19.42578125" style="1" customWidth="1"/>
    <col min="15637" max="15637" width="11.42578125" style="1"/>
    <col min="15638" max="15638" width="16.42578125" style="1" customWidth="1"/>
    <col min="15639" max="15639" width="9.7109375" style="1" customWidth="1"/>
    <col min="15640" max="15640" width="14.42578125" style="1" customWidth="1"/>
    <col min="15641" max="15872" width="11.42578125" style="1"/>
    <col min="15873" max="15873" width="25.42578125" style="1" customWidth="1"/>
    <col min="15874" max="15880" width="11.42578125" style="1"/>
    <col min="15881" max="15881" width="28.7109375" style="1" bestFit="1" customWidth="1"/>
    <col min="15882" max="15882" width="11.42578125" style="1"/>
    <col min="15883" max="15883" width="37.5703125" style="1" bestFit="1" customWidth="1"/>
    <col min="15884" max="15884" width="13" style="1" bestFit="1" customWidth="1"/>
    <col min="15885" max="15885" width="11.42578125" style="1"/>
    <col min="15886" max="15886" width="18.7109375" style="1" customWidth="1"/>
    <col min="15887" max="15887" width="11.42578125" style="1"/>
    <col min="15888" max="15888" width="19.28515625" style="1" customWidth="1"/>
    <col min="15889" max="15889" width="11.42578125" style="1"/>
    <col min="15890" max="15890" width="52.85546875" style="1" bestFit="1" customWidth="1"/>
    <col min="15891" max="15891" width="11.42578125" style="1"/>
    <col min="15892" max="15892" width="19.42578125" style="1" customWidth="1"/>
    <col min="15893" max="15893" width="11.42578125" style="1"/>
    <col min="15894" max="15894" width="16.42578125" style="1" customWidth="1"/>
    <col min="15895" max="15895" width="9.7109375" style="1" customWidth="1"/>
    <col min="15896" max="15896" width="14.42578125" style="1" customWidth="1"/>
    <col min="15897" max="16128" width="11.42578125" style="1"/>
    <col min="16129" max="16129" width="25.42578125" style="1" customWidth="1"/>
    <col min="16130" max="16136" width="11.42578125" style="1"/>
    <col min="16137" max="16137" width="28.7109375" style="1" bestFit="1" customWidth="1"/>
    <col min="16138" max="16138" width="11.42578125" style="1"/>
    <col min="16139" max="16139" width="37.5703125" style="1" bestFit="1" customWidth="1"/>
    <col min="16140" max="16140" width="13" style="1" bestFit="1" customWidth="1"/>
    <col min="16141" max="16141" width="11.42578125" style="1"/>
    <col min="16142" max="16142" width="18.7109375" style="1" customWidth="1"/>
    <col min="16143" max="16143" width="11.42578125" style="1"/>
    <col min="16144" max="16144" width="19.28515625" style="1" customWidth="1"/>
    <col min="16145" max="16145" width="11.42578125" style="1"/>
    <col min="16146" max="16146" width="52.85546875" style="1" bestFit="1" customWidth="1"/>
    <col min="16147" max="16147" width="11.42578125" style="1"/>
    <col min="16148" max="16148" width="19.42578125" style="1" customWidth="1"/>
    <col min="16149" max="16149" width="11.42578125" style="1"/>
    <col min="16150" max="16150" width="16.42578125" style="1" customWidth="1"/>
    <col min="16151" max="16151" width="9.7109375" style="1" customWidth="1"/>
    <col min="16152" max="16152" width="14.42578125" style="1" customWidth="1"/>
    <col min="16153" max="16384" width="11.42578125" style="1"/>
  </cols>
  <sheetData>
    <row r="1" spans="1:24">
      <c r="B1" s="2" t="s">
        <v>0</v>
      </c>
    </row>
    <row r="3" spans="1:24" s="10" customFormat="1" ht="38.25">
      <c r="A3" s="5" t="s">
        <v>1</v>
      </c>
      <c r="B3" s="6" t="s">
        <v>2</v>
      </c>
      <c r="C3" s="6" t="s">
        <v>3</v>
      </c>
      <c r="D3" s="6" t="s">
        <v>4</v>
      </c>
      <c r="E3" s="6" t="s">
        <v>5</v>
      </c>
      <c r="F3" s="6" t="s">
        <v>6</v>
      </c>
      <c r="G3" s="6" t="s">
        <v>7</v>
      </c>
      <c r="H3" s="6" t="s">
        <v>8</v>
      </c>
      <c r="I3" s="6" t="s">
        <v>9</v>
      </c>
      <c r="J3" s="7" t="s">
        <v>10</v>
      </c>
      <c r="K3" s="6" t="s">
        <v>11</v>
      </c>
      <c r="L3" s="6" t="s">
        <v>12</v>
      </c>
      <c r="M3" s="6" t="s">
        <v>13</v>
      </c>
      <c r="N3" s="6" t="s">
        <v>14</v>
      </c>
      <c r="O3" s="6" t="s">
        <v>15</v>
      </c>
      <c r="P3" s="6" t="s">
        <v>16</v>
      </c>
      <c r="Q3" s="6" t="s">
        <v>17</v>
      </c>
      <c r="R3" s="6" t="s">
        <v>18</v>
      </c>
      <c r="S3" s="6" t="s">
        <v>19</v>
      </c>
      <c r="T3" s="8" t="s">
        <v>20</v>
      </c>
      <c r="U3" s="8" t="s">
        <v>21</v>
      </c>
      <c r="V3" s="8" t="s">
        <v>22</v>
      </c>
      <c r="W3" s="8" t="s">
        <v>23</v>
      </c>
      <c r="X3" s="9" t="s">
        <v>24</v>
      </c>
    </row>
    <row r="4" spans="1:24" s="14" customFormat="1">
      <c r="A4" s="11"/>
      <c r="B4" s="12">
        <v>1</v>
      </c>
      <c r="C4" s="12">
        <v>2</v>
      </c>
      <c r="D4" s="12">
        <v>3</v>
      </c>
      <c r="E4" s="12">
        <v>4</v>
      </c>
      <c r="F4" s="12">
        <v>5</v>
      </c>
      <c r="G4" s="12">
        <v>6</v>
      </c>
      <c r="H4" s="12">
        <v>7</v>
      </c>
      <c r="I4" s="12">
        <v>8</v>
      </c>
      <c r="J4" s="13">
        <v>9</v>
      </c>
      <c r="K4" s="12">
        <v>10</v>
      </c>
      <c r="L4" s="12">
        <v>11</v>
      </c>
      <c r="M4" s="12">
        <v>12</v>
      </c>
      <c r="N4" s="12">
        <v>13</v>
      </c>
      <c r="O4" s="12">
        <v>14</v>
      </c>
      <c r="P4" s="12">
        <v>15</v>
      </c>
      <c r="Q4" s="12">
        <v>16</v>
      </c>
      <c r="R4" s="12">
        <v>17</v>
      </c>
      <c r="S4" s="12">
        <v>18</v>
      </c>
      <c r="T4" s="12">
        <v>19</v>
      </c>
      <c r="U4" s="12">
        <v>20</v>
      </c>
      <c r="V4" s="12">
        <v>21</v>
      </c>
      <c r="W4" s="12">
        <v>22</v>
      </c>
      <c r="X4" s="12">
        <v>23</v>
      </c>
    </row>
    <row r="5" spans="1:24" customFormat="1">
      <c r="A5" s="11" t="s">
        <v>25</v>
      </c>
      <c r="B5" s="15" t="s">
        <v>26</v>
      </c>
      <c r="C5" s="16" t="s">
        <v>26</v>
      </c>
      <c r="D5" s="16" t="s">
        <v>26</v>
      </c>
      <c r="E5" s="16" t="s">
        <v>26</v>
      </c>
      <c r="F5" s="16" t="s">
        <v>26</v>
      </c>
      <c r="G5" s="16" t="s">
        <v>26</v>
      </c>
      <c r="H5" s="16" t="s">
        <v>26</v>
      </c>
      <c r="I5" s="17" t="s">
        <v>27</v>
      </c>
      <c r="J5" s="18" t="s">
        <v>26</v>
      </c>
      <c r="K5" s="15" t="s">
        <v>26</v>
      </c>
      <c r="L5" s="16" t="s">
        <v>26</v>
      </c>
      <c r="M5" s="17" t="s">
        <v>27</v>
      </c>
      <c r="N5" s="17" t="s">
        <v>27</v>
      </c>
      <c r="O5" s="17" t="s">
        <v>27</v>
      </c>
      <c r="P5" s="17" t="s">
        <v>27</v>
      </c>
      <c r="Q5" s="17" t="s">
        <v>27</v>
      </c>
      <c r="R5" s="17" t="s">
        <v>27</v>
      </c>
      <c r="S5" s="16" t="s">
        <v>26</v>
      </c>
      <c r="T5" s="15" t="s">
        <v>26</v>
      </c>
      <c r="U5" s="17" t="s">
        <v>27</v>
      </c>
      <c r="V5" s="16" t="s">
        <v>26</v>
      </c>
      <c r="W5" s="16" t="s">
        <v>26</v>
      </c>
      <c r="X5" s="17" t="s">
        <v>27</v>
      </c>
    </row>
    <row r="6" spans="1:24" customFormat="1" ht="22.5">
      <c r="A6" s="11"/>
      <c r="B6" s="15" t="s">
        <v>28</v>
      </c>
      <c r="C6" s="15" t="s">
        <v>29</v>
      </c>
      <c r="D6" s="15" t="s">
        <v>30</v>
      </c>
      <c r="E6" s="15" t="s">
        <v>31</v>
      </c>
      <c r="F6" s="15" t="s">
        <v>32</v>
      </c>
      <c r="G6" s="15" t="s">
        <v>33</v>
      </c>
      <c r="H6" s="15" t="s">
        <v>34</v>
      </c>
      <c r="I6" s="19" t="s">
        <v>35</v>
      </c>
      <c r="J6" s="18" t="s">
        <v>31</v>
      </c>
      <c r="K6" s="15" t="s">
        <v>36</v>
      </c>
      <c r="L6" s="15" t="s">
        <v>37</v>
      </c>
      <c r="M6" s="19" t="s">
        <v>38</v>
      </c>
      <c r="N6" s="19" t="s">
        <v>39</v>
      </c>
      <c r="O6" s="19" t="s">
        <v>40</v>
      </c>
      <c r="P6" s="19" t="s">
        <v>41</v>
      </c>
      <c r="Q6" s="20" t="s">
        <v>42</v>
      </c>
      <c r="R6" s="20" t="s">
        <v>43</v>
      </c>
      <c r="S6" s="15" t="s">
        <v>44</v>
      </c>
      <c r="T6" s="15" t="s">
        <v>45</v>
      </c>
      <c r="U6" s="19" t="s">
        <v>46</v>
      </c>
      <c r="V6" s="15" t="s">
        <v>47</v>
      </c>
      <c r="W6" s="15" t="s">
        <v>48</v>
      </c>
      <c r="X6" s="19" t="s">
        <v>49</v>
      </c>
    </row>
    <row r="7" spans="1:24" customFormat="1">
      <c r="A7" s="11" t="s">
        <v>50</v>
      </c>
      <c r="B7" s="21" t="s">
        <v>51</v>
      </c>
      <c r="C7" s="21" t="s">
        <v>52</v>
      </c>
      <c r="D7" s="21" t="s">
        <v>52</v>
      </c>
      <c r="E7" s="21" t="s">
        <v>52</v>
      </c>
      <c r="F7" s="21" t="s">
        <v>53</v>
      </c>
      <c r="G7" s="21" t="s">
        <v>54</v>
      </c>
      <c r="H7" s="21" t="s">
        <v>52</v>
      </c>
      <c r="I7" s="21" t="s">
        <v>52</v>
      </c>
      <c r="J7" s="22" t="s">
        <v>52</v>
      </c>
      <c r="K7" s="21" t="s">
        <v>52</v>
      </c>
      <c r="L7" s="21" t="s">
        <v>55</v>
      </c>
      <c r="M7" s="21" t="s">
        <v>52</v>
      </c>
      <c r="N7" s="21" t="s">
        <v>52</v>
      </c>
      <c r="O7" s="21" t="s">
        <v>52</v>
      </c>
      <c r="P7" s="21" t="s">
        <v>51</v>
      </c>
      <c r="Q7" s="21" t="s">
        <v>52</v>
      </c>
      <c r="R7" s="21" t="s">
        <v>52</v>
      </c>
      <c r="S7" s="21" t="s">
        <v>52</v>
      </c>
      <c r="T7" s="21" t="s">
        <v>52</v>
      </c>
      <c r="U7" s="23" t="s">
        <v>52</v>
      </c>
      <c r="V7" s="21" t="s">
        <v>51</v>
      </c>
      <c r="W7" s="21" t="s">
        <v>52</v>
      </c>
      <c r="X7" s="21" t="s">
        <v>52</v>
      </c>
    </row>
    <row r="8" spans="1:24" customFormat="1">
      <c r="A8" s="11" t="s">
        <v>56</v>
      </c>
      <c r="B8" s="21">
        <v>8</v>
      </c>
      <c r="C8" s="23">
        <v>2</v>
      </c>
      <c r="D8" s="23">
        <v>4</v>
      </c>
      <c r="E8" s="23">
        <v>8</v>
      </c>
      <c r="F8" s="23">
        <v>2</v>
      </c>
      <c r="G8" s="23">
        <v>3</v>
      </c>
      <c r="H8" s="23">
        <v>16</v>
      </c>
      <c r="I8" s="23">
        <v>25</v>
      </c>
      <c r="J8" s="22">
        <v>2</v>
      </c>
      <c r="K8" s="21">
        <v>17</v>
      </c>
      <c r="L8" s="23">
        <v>13</v>
      </c>
      <c r="M8" s="23">
        <v>2</v>
      </c>
      <c r="N8" s="23">
        <v>10</v>
      </c>
      <c r="O8" s="23">
        <v>10</v>
      </c>
      <c r="P8" s="23">
        <v>8</v>
      </c>
      <c r="Q8" s="23">
        <v>18</v>
      </c>
      <c r="R8" s="23">
        <v>50</v>
      </c>
      <c r="S8" s="23">
        <v>10</v>
      </c>
      <c r="T8" s="21">
        <v>12</v>
      </c>
      <c r="U8" s="23">
        <v>10</v>
      </c>
      <c r="V8" s="21">
        <v>8</v>
      </c>
      <c r="W8" s="21">
        <v>4</v>
      </c>
      <c r="X8" s="24">
        <v>10</v>
      </c>
    </row>
    <row r="9" spans="1:24" customFormat="1" ht="146.25">
      <c r="A9" s="11" t="s">
        <v>57</v>
      </c>
      <c r="B9" s="25" t="s">
        <v>58</v>
      </c>
      <c r="C9" s="25" t="s">
        <v>59</v>
      </c>
      <c r="D9" s="25" t="s">
        <v>60</v>
      </c>
      <c r="E9" s="25" t="s">
        <v>61</v>
      </c>
      <c r="F9" s="25" t="s">
        <v>62</v>
      </c>
      <c r="G9" s="25" t="s">
        <v>63</v>
      </c>
      <c r="H9" s="25" t="s">
        <v>64</v>
      </c>
      <c r="I9" s="25" t="s">
        <v>65</v>
      </c>
      <c r="J9" s="26" t="s">
        <v>66</v>
      </c>
      <c r="K9" s="25" t="s">
        <v>67</v>
      </c>
      <c r="L9" s="25" t="s">
        <v>68</v>
      </c>
      <c r="M9" s="27" t="s">
        <v>69</v>
      </c>
      <c r="N9" s="25"/>
      <c r="O9" s="25"/>
      <c r="P9" s="25" t="s">
        <v>70</v>
      </c>
      <c r="Q9" s="25" t="s">
        <v>71</v>
      </c>
      <c r="R9" s="25" t="s">
        <v>72</v>
      </c>
      <c r="S9" s="25"/>
      <c r="T9" s="25" t="s">
        <v>73</v>
      </c>
      <c r="U9" s="28" t="s">
        <v>74</v>
      </c>
      <c r="V9" s="25" t="s">
        <v>75</v>
      </c>
      <c r="W9" s="25" t="s">
        <v>76</v>
      </c>
      <c r="X9" s="25" t="s">
        <v>77</v>
      </c>
    </row>
    <row r="10" spans="1:24">
      <c r="A10" s="220" t="s">
        <v>320</v>
      </c>
      <c r="B10" s="220"/>
      <c r="C10" s="220"/>
      <c r="D10" s="220"/>
      <c r="E10" s="220"/>
      <c r="F10" s="220"/>
      <c r="G10" s="220"/>
      <c r="H10" s="220"/>
      <c r="I10" s="220"/>
      <c r="J10" s="69"/>
      <c r="K10" s="68"/>
      <c r="L10" s="68"/>
      <c r="M10" s="71"/>
      <c r="N10" s="68"/>
      <c r="O10" s="68"/>
      <c r="P10" s="68"/>
      <c r="Q10" s="68"/>
      <c r="R10" s="68"/>
      <c r="S10" s="68"/>
      <c r="T10" s="68"/>
      <c r="U10" s="68"/>
      <c r="V10" s="68"/>
      <c r="W10" s="68"/>
      <c r="X10" s="68"/>
    </row>
    <row r="11" spans="1:24">
      <c r="A11" s="70"/>
      <c r="B11" s="68"/>
      <c r="C11" s="68"/>
      <c r="D11" s="68"/>
      <c r="E11" s="68"/>
      <c r="F11" s="68"/>
      <c r="G11" s="68"/>
      <c r="H11" s="68"/>
      <c r="I11" s="68"/>
      <c r="J11" s="69"/>
      <c r="K11" s="68"/>
      <c r="L11" s="68"/>
      <c r="M11" s="71"/>
      <c r="N11" s="68"/>
      <c r="O11" s="68"/>
      <c r="P11" s="68"/>
      <c r="Q11" s="68"/>
      <c r="R11" s="68"/>
      <c r="S11" s="68"/>
      <c r="T11" s="68"/>
      <c r="U11" s="68"/>
      <c r="V11" s="68"/>
      <c r="W11" s="68"/>
      <c r="X11" s="68"/>
    </row>
    <row r="12" spans="1:24" s="29" customFormat="1">
      <c r="B12" s="30" t="s">
        <v>78</v>
      </c>
      <c r="C12" s="31" t="s">
        <v>79</v>
      </c>
      <c r="D12" s="32" t="s">
        <v>80</v>
      </c>
      <c r="E12" s="31"/>
      <c r="F12" s="31"/>
      <c r="G12" s="31" t="s">
        <v>81</v>
      </c>
      <c r="H12" s="31"/>
      <c r="I12" s="31"/>
      <c r="J12" s="32"/>
      <c r="K12" s="31"/>
      <c r="L12" s="31"/>
      <c r="M12" s="31"/>
      <c r="N12" s="31"/>
      <c r="O12" s="31"/>
      <c r="P12" s="31"/>
      <c r="Q12" s="31"/>
      <c r="R12" s="31"/>
      <c r="S12" s="31" t="s">
        <v>78</v>
      </c>
      <c r="T12" s="31"/>
      <c r="U12" s="31"/>
      <c r="V12" s="31"/>
      <c r="W12" s="33"/>
      <c r="X12" s="31"/>
    </row>
    <row r="13" spans="1:24" s="29" customFormat="1">
      <c r="B13" s="30"/>
      <c r="C13" s="31"/>
      <c r="D13" s="32"/>
      <c r="E13" s="31"/>
      <c r="F13" s="31"/>
      <c r="G13" s="31"/>
      <c r="H13" s="31"/>
      <c r="I13" s="31"/>
      <c r="J13" s="32"/>
      <c r="K13" s="31"/>
      <c r="L13" s="31"/>
      <c r="M13" s="31"/>
      <c r="N13" s="31"/>
      <c r="O13" s="31"/>
      <c r="P13" s="31"/>
      <c r="Q13" s="31"/>
      <c r="R13" s="31"/>
      <c r="S13" s="31"/>
      <c r="T13" s="31"/>
      <c r="U13" s="31"/>
      <c r="V13" s="31"/>
      <c r="W13" s="33"/>
      <c r="X13" s="31"/>
    </row>
    <row r="14" spans="1:24" s="34" customFormat="1">
      <c r="A14" s="34" t="s">
        <v>82</v>
      </c>
      <c r="B14" s="35" t="s">
        <v>83</v>
      </c>
      <c r="C14" s="36" t="s">
        <v>79</v>
      </c>
      <c r="D14" s="37" t="s">
        <v>80</v>
      </c>
      <c r="E14" s="35" t="s">
        <v>83</v>
      </c>
      <c r="F14" s="36" t="s">
        <v>84</v>
      </c>
      <c r="G14" s="36" t="s">
        <v>81</v>
      </c>
      <c r="H14" s="36" t="s">
        <v>85</v>
      </c>
      <c r="I14" s="36" t="s">
        <v>86</v>
      </c>
      <c r="J14" s="46" t="s">
        <v>145</v>
      </c>
      <c r="K14" s="38" t="s">
        <v>321</v>
      </c>
      <c r="L14" s="38">
        <v>6500</v>
      </c>
      <c r="M14" s="36"/>
      <c r="N14" s="37" t="s">
        <v>98</v>
      </c>
      <c r="O14" s="37"/>
      <c r="P14" s="35" t="s">
        <v>83</v>
      </c>
      <c r="Q14" s="37" t="s">
        <v>88</v>
      </c>
      <c r="R14" s="36" t="s">
        <v>149</v>
      </c>
      <c r="S14" s="36" t="s">
        <v>78</v>
      </c>
      <c r="T14" s="67" t="s">
        <v>99</v>
      </c>
      <c r="U14" s="36"/>
      <c r="V14" s="36"/>
      <c r="W14" s="39"/>
      <c r="X14" s="36"/>
    </row>
    <row r="15" spans="1:24" s="34" customFormat="1" ht="13.5" customHeight="1">
      <c r="A15" s="34" t="s">
        <v>90</v>
      </c>
      <c r="B15" s="35" t="s">
        <v>83</v>
      </c>
      <c r="C15" s="36" t="s">
        <v>79</v>
      </c>
      <c r="D15" s="37" t="s">
        <v>80</v>
      </c>
      <c r="E15" s="35" t="s">
        <v>83</v>
      </c>
      <c r="F15" s="36" t="s">
        <v>84</v>
      </c>
      <c r="G15" s="36" t="s">
        <v>81</v>
      </c>
      <c r="H15" s="36" t="s">
        <v>85</v>
      </c>
      <c r="I15" s="36" t="s">
        <v>86</v>
      </c>
      <c r="J15" s="46" t="s">
        <v>145</v>
      </c>
      <c r="K15" s="38" t="s">
        <v>321</v>
      </c>
      <c r="L15" s="38">
        <v>500</v>
      </c>
      <c r="M15" s="36"/>
      <c r="N15" s="37" t="s">
        <v>98</v>
      </c>
      <c r="O15" s="37"/>
      <c r="P15" s="35" t="s">
        <v>83</v>
      </c>
      <c r="Q15" s="37" t="s">
        <v>88</v>
      </c>
      <c r="R15" s="36" t="s">
        <v>150</v>
      </c>
      <c r="S15" s="36" t="s">
        <v>78</v>
      </c>
      <c r="T15" s="67" t="s">
        <v>99</v>
      </c>
      <c r="U15" s="36"/>
      <c r="V15" s="36"/>
      <c r="W15" s="39"/>
      <c r="X15" s="36"/>
    </row>
    <row r="16" spans="1:24" s="34" customFormat="1" ht="13.5" customHeight="1">
      <c r="A16" s="34" t="s">
        <v>90</v>
      </c>
      <c r="B16" s="35" t="s">
        <v>83</v>
      </c>
      <c r="C16" s="36" t="s">
        <v>79</v>
      </c>
      <c r="D16" s="37" t="s">
        <v>80</v>
      </c>
      <c r="E16" s="35" t="s">
        <v>83</v>
      </c>
      <c r="F16" s="36" t="s">
        <v>84</v>
      </c>
      <c r="G16" s="36" t="s">
        <v>81</v>
      </c>
      <c r="H16" s="36" t="s">
        <v>85</v>
      </c>
      <c r="I16" s="36" t="s">
        <v>86</v>
      </c>
      <c r="J16" s="46" t="s">
        <v>145</v>
      </c>
      <c r="K16" s="208">
        <v>5815930101</v>
      </c>
      <c r="L16" s="38">
        <v>0</v>
      </c>
      <c r="M16" s="36"/>
      <c r="N16" s="37">
        <v>200101</v>
      </c>
      <c r="O16" s="37"/>
      <c r="P16" s="35" t="s">
        <v>83</v>
      </c>
      <c r="Q16" s="37" t="s">
        <v>88</v>
      </c>
      <c r="R16" s="36" t="s">
        <v>151</v>
      </c>
      <c r="S16" s="36" t="s">
        <v>78</v>
      </c>
      <c r="T16" s="37" t="s">
        <v>89</v>
      </c>
      <c r="U16" s="36"/>
      <c r="V16" s="36"/>
      <c r="W16" s="39"/>
      <c r="X16" s="36"/>
    </row>
    <row r="17" spans="1:26" s="34" customFormat="1">
      <c r="A17" s="34" t="s">
        <v>90</v>
      </c>
      <c r="B17" s="35" t="s">
        <v>83</v>
      </c>
      <c r="C17" s="36" t="s">
        <v>79</v>
      </c>
      <c r="D17" s="37" t="s">
        <v>80</v>
      </c>
      <c r="E17" s="35" t="s">
        <v>83</v>
      </c>
      <c r="F17" s="36" t="s">
        <v>84</v>
      </c>
      <c r="G17" s="36" t="s">
        <v>81</v>
      </c>
      <c r="H17" s="36" t="s">
        <v>85</v>
      </c>
      <c r="I17" s="36" t="s">
        <v>86</v>
      </c>
      <c r="J17" s="46" t="s">
        <v>145</v>
      </c>
      <c r="K17" s="208">
        <v>5815930101</v>
      </c>
      <c r="L17" s="38">
        <v>2500</v>
      </c>
      <c r="M17" s="36"/>
      <c r="N17" s="37">
        <v>200101</v>
      </c>
      <c r="O17" s="37"/>
      <c r="P17" s="35" t="s">
        <v>83</v>
      </c>
      <c r="Q17" s="37" t="s">
        <v>88</v>
      </c>
      <c r="R17" s="36" t="s">
        <v>152</v>
      </c>
      <c r="S17" s="36" t="s">
        <v>78</v>
      </c>
      <c r="T17" s="37" t="s">
        <v>89</v>
      </c>
      <c r="U17" s="36"/>
      <c r="V17" s="36"/>
      <c r="W17" s="39"/>
      <c r="X17" s="36"/>
    </row>
    <row r="18" spans="1:26" s="34" customFormat="1" ht="16.5" customHeight="1">
      <c r="A18" s="34" t="s">
        <v>90</v>
      </c>
      <c r="B18" s="35" t="s">
        <v>83</v>
      </c>
      <c r="C18" s="36" t="s">
        <v>79</v>
      </c>
      <c r="D18" s="37" t="s">
        <v>80</v>
      </c>
      <c r="E18" s="35" t="s">
        <v>83</v>
      </c>
      <c r="F18" s="36" t="s">
        <v>84</v>
      </c>
      <c r="G18" s="36" t="s">
        <v>81</v>
      </c>
      <c r="H18" s="36" t="s">
        <v>85</v>
      </c>
      <c r="I18" s="36" t="s">
        <v>86</v>
      </c>
      <c r="J18" s="46" t="s">
        <v>145</v>
      </c>
      <c r="K18" s="208">
        <v>5815930101</v>
      </c>
      <c r="L18" s="38">
        <v>500</v>
      </c>
      <c r="M18" s="36"/>
      <c r="N18" s="37">
        <v>200101</v>
      </c>
      <c r="O18" s="37"/>
      <c r="P18" s="35" t="s">
        <v>83</v>
      </c>
      <c r="Q18" s="37" t="s">
        <v>88</v>
      </c>
      <c r="R18" s="36" t="s">
        <v>153</v>
      </c>
      <c r="S18" s="36" t="s">
        <v>78</v>
      </c>
      <c r="T18" s="37" t="s">
        <v>89</v>
      </c>
      <c r="U18" s="36"/>
      <c r="V18" s="36"/>
      <c r="W18" s="39"/>
      <c r="X18" s="36"/>
    </row>
    <row r="19" spans="1:26" s="209" customFormat="1">
      <c r="A19" s="209" t="s">
        <v>82</v>
      </c>
      <c r="B19" s="210" t="s">
        <v>83</v>
      </c>
      <c r="C19" s="211" t="s">
        <v>79</v>
      </c>
      <c r="D19" s="212" t="s">
        <v>80</v>
      </c>
      <c r="E19" s="210" t="s">
        <v>83</v>
      </c>
      <c r="F19" s="211" t="s">
        <v>84</v>
      </c>
      <c r="G19" s="211" t="s">
        <v>81</v>
      </c>
      <c r="H19" s="211" t="s">
        <v>85</v>
      </c>
      <c r="I19" s="211" t="s">
        <v>86</v>
      </c>
      <c r="J19" s="213" t="s">
        <v>146</v>
      </c>
      <c r="K19" s="212" t="s">
        <v>323</v>
      </c>
      <c r="L19" s="214">
        <v>100000</v>
      </c>
      <c r="M19" s="211"/>
      <c r="N19" s="211"/>
      <c r="O19" s="212"/>
      <c r="P19" s="210" t="s">
        <v>83</v>
      </c>
      <c r="Q19" s="212" t="s">
        <v>88</v>
      </c>
      <c r="R19" s="211" t="s">
        <v>324</v>
      </c>
      <c r="S19" s="211" t="s">
        <v>78</v>
      </c>
      <c r="T19" s="212" t="s">
        <v>89</v>
      </c>
      <c r="U19" s="211"/>
      <c r="V19" s="211"/>
      <c r="W19" s="215"/>
      <c r="X19" s="211"/>
    </row>
    <row r="20" spans="1:26" s="4" customFormat="1">
      <c r="A20" s="4" t="s">
        <v>82</v>
      </c>
      <c r="B20" s="72" t="s">
        <v>83</v>
      </c>
      <c r="C20" s="73" t="s">
        <v>79</v>
      </c>
      <c r="D20" s="74" t="s">
        <v>80</v>
      </c>
      <c r="E20" s="72" t="s">
        <v>83</v>
      </c>
      <c r="F20" s="73" t="s">
        <v>84</v>
      </c>
      <c r="G20" s="73" t="s">
        <v>81</v>
      </c>
      <c r="H20" s="73" t="s">
        <v>85</v>
      </c>
      <c r="I20" s="73" t="s">
        <v>86</v>
      </c>
      <c r="J20" s="75" t="s">
        <v>104</v>
      </c>
      <c r="K20" s="74" t="s">
        <v>92</v>
      </c>
      <c r="L20" s="76">
        <v>90000</v>
      </c>
      <c r="M20" s="73"/>
      <c r="N20" s="73"/>
      <c r="O20" s="74"/>
      <c r="P20" s="72" t="s">
        <v>83</v>
      </c>
      <c r="Q20" s="74" t="s">
        <v>88</v>
      </c>
      <c r="R20" s="73" t="s">
        <v>155</v>
      </c>
      <c r="S20" s="73" t="s">
        <v>78</v>
      </c>
      <c r="T20" s="74" t="s">
        <v>89</v>
      </c>
      <c r="U20" s="73">
        <v>1470900601</v>
      </c>
      <c r="V20" s="224" t="s">
        <v>93</v>
      </c>
      <c r="W20" s="77" t="s">
        <v>94</v>
      </c>
      <c r="X20" s="73"/>
      <c r="Z20" s="78"/>
    </row>
    <row r="21" spans="1:26" s="4" customFormat="1">
      <c r="A21" s="4" t="s">
        <v>82</v>
      </c>
      <c r="B21" s="72" t="s">
        <v>83</v>
      </c>
      <c r="C21" s="73" t="s">
        <v>79</v>
      </c>
      <c r="D21" s="74" t="s">
        <v>80</v>
      </c>
      <c r="E21" s="72" t="s">
        <v>83</v>
      </c>
      <c r="F21" s="73" t="s">
        <v>84</v>
      </c>
      <c r="G21" s="73" t="s">
        <v>81</v>
      </c>
      <c r="H21" s="73" t="s">
        <v>85</v>
      </c>
      <c r="I21" s="73" t="s">
        <v>86</v>
      </c>
      <c r="J21" s="75" t="s">
        <v>104</v>
      </c>
      <c r="K21" s="74" t="s">
        <v>95</v>
      </c>
      <c r="L21" s="76">
        <v>0</v>
      </c>
      <c r="M21" s="73"/>
      <c r="N21" s="73"/>
      <c r="O21" s="74"/>
      <c r="P21" s="72" t="s">
        <v>83</v>
      </c>
      <c r="Q21" s="74" t="s">
        <v>88</v>
      </c>
      <c r="R21" s="73" t="s">
        <v>156</v>
      </c>
      <c r="S21" s="73" t="s">
        <v>78</v>
      </c>
      <c r="T21" s="74" t="s">
        <v>95</v>
      </c>
      <c r="U21" s="73">
        <v>1470900601</v>
      </c>
      <c r="V21" s="224" t="s">
        <v>93</v>
      </c>
      <c r="W21" s="77" t="s">
        <v>94</v>
      </c>
      <c r="X21" s="73"/>
      <c r="Z21" s="78"/>
    </row>
    <row r="22" spans="1:26" s="4" customFormat="1">
      <c r="A22" s="4" t="s">
        <v>82</v>
      </c>
      <c r="B22" s="72" t="s">
        <v>83</v>
      </c>
      <c r="C22" s="73" t="s">
        <v>79</v>
      </c>
      <c r="D22" s="74" t="s">
        <v>80</v>
      </c>
      <c r="E22" s="72" t="s">
        <v>83</v>
      </c>
      <c r="F22" s="73" t="s">
        <v>84</v>
      </c>
      <c r="G22" s="73" t="s">
        <v>81</v>
      </c>
      <c r="H22" s="73" t="s">
        <v>85</v>
      </c>
      <c r="I22" s="73" t="s">
        <v>86</v>
      </c>
      <c r="J22" s="75" t="s">
        <v>104</v>
      </c>
      <c r="K22" s="74" t="s">
        <v>92</v>
      </c>
      <c r="L22" s="76">
        <v>0</v>
      </c>
      <c r="M22" s="73"/>
      <c r="N22" s="73"/>
      <c r="O22" s="74"/>
      <c r="P22" s="72" t="s">
        <v>83</v>
      </c>
      <c r="Q22" s="74" t="s">
        <v>88</v>
      </c>
      <c r="R22" s="73" t="s">
        <v>157</v>
      </c>
      <c r="S22" s="73" t="s">
        <v>78</v>
      </c>
      <c r="T22" s="74" t="s">
        <v>89</v>
      </c>
      <c r="U22" s="73">
        <v>1470900601</v>
      </c>
      <c r="V22" s="224" t="s">
        <v>93</v>
      </c>
      <c r="W22" s="77" t="s">
        <v>94</v>
      </c>
      <c r="X22" s="73"/>
      <c r="Z22" s="78"/>
    </row>
    <row r="23" spans="1:26" s="4" customFormat="1">
      <c r="A23" s="4" t="s">
        <v>82</v>
      </c>
      <c r="B23" s="72" t="s">
        <v>83</v>
      </c>
      <c r="C23" s="73" t="s">
        <v>79</v>
      </c>
      <c r="D23" s="74" t="s">
        <v>80</v>
      </c>
      <c r="E23" s="72" t="s">
        <v>83</v>
      </c>
      <c r="F23" s="73" t="s">
        <v>84</v>
      </c>
      <c r="G23" s="73" t="s">
        <v>81</v>
      </c>
      <c r="H23" s="73" t="s">
        <v>85</v>
      </c>
      <c r="I23" s="73" t="s">
        <v>86</v>
      </c>
      <c r="J23" s="75" t="s">
        <v>104</v>
      </c>
      <c r="K23" s="74" t="s">
        <v>95</v>
      </c>
      <c r="L23" s="76">
        <v>0</v>
      </c>
      <c r="M23" s="73"/>
      <c r="N23" s="73"/>
      <c r="O23" s="74"/>
      <c r="P23" s="72" t="s">
        <v>83</v>
      </c>
      <c r="Q23" s="74" t="s">
        <v>88</v>
      </c>
      <c r="R23" s="73" t="s">
        <v>158</v>
      </c>
      <c r="S23" s="73" t="s">
        <v>78</v>
      </c>
      <c r="T23" s="74" t="s">
        <v>95</v>
      </c>
      <c r="U23" s="73">
        <v>1470900601</v>
      </c>
      <c r="V23" s="224" t="s">
        <v>93</v>
      </c>
      <c r="W23" s="77" t="s">
        <v>94</v>
      </c>
      <c r="X23" s="73"/>
      <c r="Z23" s="78"/>
    </row>
    <row r="24" spans="1:26" s="29" customFormat="1">
      <c r="A24" s="29" t="s">
        <v>90</v>
      </c>
      <c r="B24" s="40" t="s">
        <v>83</v>
      </c>
      <c r="C24" s="41" t="s">
        <v>79</v>
      </c>
      <c r="D24" s="42" t="s">
        <v>80</v>
      </c>
      <c r="E24" s="40" t="s">
        <v>83</v>
      </c>
      <c r="F24" s="41" t="s">
        <v>84</v>
      </c>
      <c r="G24" s="41" t="s">
        <v>81</v>
      </c>
      <c r="H24" s="41" t="s">
        <v>96</v>
      </c>
      <c r="I24" s="41" t="s">
        <v>86</v>
      </c>
      <c r="J24" s="65" t="s">
        <v>146</v>
      </c>
      <c r="K24" s="207" t="s">
        <v>322</v>
      </c>
      <c r="L24" s="43">
        <v>6500</v>
      </c>
      <c r="M24" s="41"/>
      <c r="N24" s="41"/>
      <c r="O24" s="37">
        <v>201111</v>
      </c>
      <c r="P24" s="40" t="s">
        <v>83</v>
      </c>
      <c r="Q24" s="42" t="s">
        <v>88</v>
      </c>
      <c r="R24" s="41" t="s">
        <v>159</v>
      </c>
      <c r="S24" s="41" t="s">
        <v>78</v>
      </c>
      <c r="T24" s="67" t="s">
        <v>89</v>
      </c>
      <c r="U24" s="41"/>
      <c r="V24" s="41"/>
      <c r="W24" s="44"/>
      <c r="X24" s="41"/>
      <c r="Z24" s="34"/>
    </row>
    <row r="25" spans="1:26" s="29" customFormat="1">
      <c r="A25" s="29" t="s">
        <v>90</v>
      </c>
      <c r="B25" s="40" t="s">
        <v>83</v>
      </c>
      <c r="C25" s="41" t="s">
        <v>79</v>
      </c>
      <c r="D25" s="42" t="s">
        <v>80</v>
      </c>
      <c r="E25" s="40" t="s">
        <v>83</v>
      </c>
      <c r="F25" s="41" t="s">
        <v>84</v>
      </c>
      <c r="G25" s="41" t="s">
        <v>81</v>
      </c>
      <c r="H25" s="41" t="s">
        <v>96</v>
      </c>
      <c r="I25" s="41" t="s">
        <v>86</v>
      </c>
      <c r="J25" s="65" t="s">
        <v>146</v>
      </c>
      <c r="K25" s="207" t="s">
        <v>322</v>
      </c>
      <c r="L25" s="43">
        <v>500</v>
      </c>
      <c r="M25" s="41"/>
      <c r="N25" s="41"/>
      <c r="O25" s="37">
        <v>201121</v>
      </c>
      <c r="P25" s="40" t="s">
        <v>83</v>
      </c>
      <c r="Q25" s="42" t="s">
        <v>88</v>
      </c>
      <c r="R25" s="41" t="s">
        <v>160</v>
      </c>
      <c r="S25" s="41" t="s">
        <v>78</v>
      </c>
      <c r="T25" s="67" t="s">
        <v>89</v>
      </c>
      <c r="U25" s="41"/>
      <c r="V25" s="41"/>
      <c r="W25" s="44"/>
      <c r="X25" s="41"/>
      <c r="Z25" s="34"/>
    </row>
    <row r="26" spans="1:26" s="4" customFormat="1">
      <c r="A26" s="4" t="s">
        <v>82</v>
      </c>
      <c r="B26" s="72" t="s">
        <v>83</v>
      </c>
      <c r="C26" s="73" t="s">
        <v>79</v>
      </c>
      <c r="D26" s="74" t="s">
        <v>80</v>
      </c>
      <c r="E26" s="72" t="s">
        <v>83</v>
      </c>
      <c r="F26" s="73" t="s">
        <v>84</v>
      </c>
      <c r="G26" s="73" t="s">
        <v>81</v>
      </c>
      <c r="H26" s="73" t="s">
        <v>96</v>
      </c>
      <c r="I26" s="73" t="s">
        <v>86</v>
      </c>
      <c r="J26" s="75" t="s">
        <v>104</v>
      </c>
      <c r="K26" s="74" t="s">
        <v>101</v>
      </c>
      <c r="L26" s="76">
        <v>7000</v>
      </c>
      <c r="M26" s="73"/>
      <c r="N26" s="73"/>
      <c r="O26" s="74"/>
      <c r="P26" s="72" t="s">
        <v>83</v>
      </c>
      <c r="Q26" s="74" t="s">
        <v>88</v>
      </c>
      <c r="R26" s="73" t="s">
        <v>161</v>
      </c>
      <c r="S26" s="73" t="s">
        <v>78</v>
      </c>
      <c r="T26" s="74" t="s">
        <v>99</v>
      </c>
      <c r="U26" s="73">
        <v>1470900601</v>
      </c>
      <c r="V26" s="224" t="s">
        <v>102</v>
      </c>
      <c r="W26" s="77" t="s">
        <v>94</v>
      </c>
      <c r="X26" s="73"/>
      <c r="Z26" s="78"/>
    </row>
    <row r="27" spans="1:26" s="34" customFormat="1">
      <c r="A27" s="34" t="s">
        <v>82</v>
      </c>
      <c r="B27" s="35" t="s">
        <v>83</v>
      </c>
      <c r="C27" s="36" t="s">
        <v>79</v>
      </c>
      <c r="D27" s="37" t="s">
        <v>80</v>
      </c>
      <c r="E27" s="35" t="s">
        <v>83</v>
      </c>
      <c r="F27" s="36" t="s">
        <v>84</v>
      </c>
      <c r="G27" s="36" t="s">
        <v>81</v>
      </c>
      <c r="H27" s="36" t="s">
        <v>103</v>
      </c>
      <c r="I27" s="36" t="s">
        <v>86</v>
      </c>
      <c r="J27" s="46" t="s">
        <v>148</v>
      </c>
      <c r="K27" s="37" t="s">
        <v>92</v>
      </c>
      <c r="L27" s="38">
        <v>10000</v>
      </c>
      <c r="M27" s="36"/>
      <c r="N27" s="36"/>
      <c r="O27" s="37"/>
      <c r="P27" s="35" t="s">
        <v>83</v>
      </c>
      <c r="Q27" s="37" t="s">
        <v>88</v>
      </c>
      <c r="R27" s="36" t="s">
        <v>162</v>
      </c>
      <c r="S27" s="36" t="s">
        <v>78</v>
      </c>
      <c r="T27" s="37" t="s">
        <v>89</v>
      </c>
      <c r="U27" s="36">
        <v>1401020102</v>
      </c>
      <c r="V27" s="35" t="s">
        <v>83</v>
      </c>
      <c r="W27" s="39"/>
      <c r="X27" s="36"/>
    </row>
    <row r="28" spans="1:26" s="34" customFormat="1">
      <c r="A28" s="34" t="s">
        <v>82</v>
      </c>
      <c r="B28" s="35" t="s">
        <v>83</v>
      </c>
      <c r="C28" s="36" t="s">
        <v>79</v>
      </c>
      <c r="D28" s="37" t="s">
        <v>80</v>
      </c>
      <c r="E28" s="35" t="s">
        <v>83</v>
      </c>
      <c r="F28" s="36" t="s">
        <v>84</v>
      </c>
      <c r="G28" s="36" t="s">
        <v>81</v>
      </c>
      <c r="H28" s="36" t="s">
        <v>103</v>
      </c>
      <c r="I28" s="36" t="s">
        <v>86</v>
      </c>
      <c r="J28" s="46" t="s">
        <v>104</v>
      </c>
      <c r="K28" s="37" t="s">
        <v>92</v>
      </c>
      <c r="L28" s="38">
        <v>10000</v>
      </c>
      <c r="M28" s="36"/>
      <c r="N28" s="36"/>
      <c r="O28" s="37"/>
      <c r="P28" s="35" t="s">
        <v>83</v>
      </c>
      <c r="Q28" s="37" t="s">
        <v>88</v>
      </c>
      <c r="R28" s="36" t="s">
        <v>162</v>
      </c>
      <c r="S28" s="36" t="s">
        <v>78</v>
      </c>
      <c r="T28" s="37" t="s">
        <v>89</v>
      </c>
      <c r="U28" s="36">
        <v>1401020102</v>
      </c>
      <c r="V28" s="35" t="s">
        <v>83</v>
      </c>
      <c r="W28" s="39" t="s">
        <v>94</v>
      </c>
      <c r="X28" s="36"/>
    </row>
    <row r="29" spans="1:26" s="141" customFormat="1">
      <c r="A29" s="141" t="s">
        <v>82</v>
      </c>
      <c r="B29" s="142" t="s">
        <v>83</v>
      </c>
      <c r="C29" s="143" t="s">
        <v>79</v>
      </c>
      <c r="D29" s="144" t="s">
        <v>80</v>
      </c>
      <c r="E29" s="142" t="s">
        <v>83</v>
      </c>
      <c r="F29" s="143" t="s">
        <v>84</v>
      </c>
      <c r="G29" s="143" t="s">
        <v>81</v>
      </c>
      <c r="H29" s="143" t="s">
        <v>85</v>
      </c>
      <c r="I29" s="143" t="s">
        <v>86</v>
      </c>
      <c r="J29" s="145" t="s">
        <v>147</v>
      </c>
      <c r="K29" s="144" t="s">
        <v>105</v>
      </c>
      <c r="L29" s="146">
        <v>9500</v>
      </c>
      <c r="M29" s="143"/>
      <c r="N29" s="143"/>
      <c r="O29" s="144"/>
      <c r="P29" s="142" t="s">
        <v>83</v>
      </c>
      <c r="Q29" s="144" t="s">
        <v>88</v>
      </c>
      <c r="R29" s="143" t="s">
        <v>163</v>
      </c>
      <c r="S29" s="143" t="s">
        <v>78</v>
      </c>
      <c r="T29" s="144" t="s">
        <v>105</v>
      </c>
      <c r="U29" s="147" t="s">
        <v>106</v>
      </c>
      <c r="V29" s="142" t="s">
        <v>102</v>
      </c>
      <c r="W29" s="148"/>
      <c r="X29" s="143"/>
    </row>
    <row r="30" spans="1:26" s="141" customFormat="1">
      <c r="A30" s="141" t="s">
        <v>82</v>
      </c>
      <c r="B30" s="142" t="s">
        <v>83</v>
      </c>
      <c r="C30" s="143" t="s">
        <v>79</v>
      </c>
      <c r="D30" s="144" t="s">
        <v>80</v>
      </c>
      <c r="E30" s="142" t="s">
        <v>83</v>
      </c>
      <c r="F30" s="143" t="s">
        <v>84</v>
      </c>
      <c r="G30" s="143" t="s">
        <v>81</v>
      </c>
      <c r="H30" s="143" t="s">
        <v>85</v>
      </c>
      <c r="I30" s="143" t="s">
        <v>86</v>
      </c>
      <c r="J30" s="145" t="s">
        <v>147</v>
      </c>
      <c r="K30" s="144" t="s">
        <v>105</v>
      </c>
      <c r="L30" s="146">
        <v>1520</v>
      </c>
      <c r="M30" s="143"/>
      <c r="N30" s="143"/>
      <c r="O30" s="144"/>
      <c r="P30" s="142" t="s">
        <v>83</v>
      </c>
      <c r="Q30" s="144" t="s">
        <v>88</v>
      </c>
      <c r="R30" s="143" t="s">
        <v>164</v>
      </c>
      <c r="S30" s="143" t="s">
        <v>78</v>
      </c>
      <c r="T30" s="144" t="s">
        <v>105</v>
      </c>
      <c r="U30" s="147" t="s">
        <v>107</v>
      </c>
      <c r="V30" s="142" t="s">
        <v>102</v>
      </c>
      <c r="W30" s="148"/>
      <c r="X30" s="143"/>
    </row>
    <row r="31" spans="1:26" s="141" customFormat="1">
      <c r="A31" s="141" t="s">
        <v>82</v>
      </c>
      <c r="B31" s="142" t="s">
        <v>83</v>
      </c>
      <c r="C31" s="143" t="s">
        <v>79</v>
      </c>
      <c r="D31" s="144" t="s">
        <v>80</v>
      </c>
      <c r="E31" s="142" t="s">
        <v>83</v>
      </c>
      <c r="F31" s="143" t="s">
        <v>84</v>
      </c>
      <c r="G31" s="143" t="s">
        <v>81</v>
      </c>
      <c r="H31" s="143" t="s">
        <v>85</v>
      </c>
      <c r="I31" s="143" t="s">
        <v>86</v>
      </c>
      <c r="J31" s="145" t="s">
        <v>145</v>
      </c>
      <c r="K31" s="147" t="s">
        <v>108</v>
      </c>
      <c r="L31" s="146">
        <v>1520</v>
      </c>
      <c r="M31" s="143"/>
      <c r="N31" s="143"/>
      <c r="O31" s="144"/>
      <c r="P31" s="142" t="s">
        <v>83</v>
      </c>
      <c r="Q31" s="144" t="s">
        <v>88</v>
      </c>
      <c r="R31" s="143" t="s">
        <v>165</v>
      </c>
      <c r="S31" s="143" t="s">
        <v>78</v>
      </c>
      <c r="T31" s="144" t="s">
        <v>109</v>
      </c>
      <c r="U31" s="147"/>
      <c r="V31" s="142"/>
      <c r="W31" s="148"/>
      <c r="X31" s="143"/>
    </row>
    <row r="32" spans="1:26" s="141" customFormat="1">
      <c r="A32" s="141" t="s">
        <v>82</v>
      </c>
      <c r="B32" s="142" t="s">
        <v>83</v>
      </c>
      <c r="C32" s="143" t="s">
        <v>79</v>
      </c>
      <c r="D32" s="144" t="s">
        <v>80</v>
      </c>
      <c r="E32" s="142" t="s">
        <v>83</v>
      </c>
      <c r="F32" s="143" t="s">
        <v>84</v>
      </c>
      <c r="G32" s="143" t="s">
        <v>81</v>
      </c>
      <c r="H32" s="143" t="s">
        <v>85</v>
      </c>
      <c r="I32" s="143" t="s">
        <v>86</v>
      </c>
      <c r="J32" s="145" t="s">
        <v>145</v>
      </c>
      <c r="K32" s="147" t="s">
        <v>110</v>
      </c>
      <c r="L32" s="146">
        <v>9500</v>
      </c>
      <c r="M32" s="143"/>
      <c r="N32" s="143"/>
      <c r="O32" s="144"/>
      <c r="P32" s="142" t="s">
        <v>83</v>
      </c>
      <c r="Q32" s="144" t="s">
        <v>88</v>
      </c>
      <c r="R32" s="143" t="s">
        <v>166</v>
      </c>
      <c r="S32" s="143" t="s">
        <v>78</v>
      </c>
      <c r="T32" s="144" t="s">
        <v>109</v>
      </c>
      <c r="U32" s="143"/>
      <c r="V32" s="143"/>
      <c r="W32" s="148"/>
      <c r="X32" s="143"/>
    </row>
    <row r="33" spans="1:27" s="34" customFormat="1">
      <c r="A33" s="34" t="s">
        <v>82</v>
      </c>
      <c r="B33" s="35" t="s">
        <v>83</v>
      </c>
      <c r="C33" s="36" t="s">
        <v>79</v>
      </c>
      <c r="D33" s="37" t="s">
        <v>111</v>
      </c>
      <c r="E33" s="35" t="s">
        <v>83</v>
      </c>
      <c r="F33" s="36" t="s">
        <v>84</v>
      </c>
      <c r="G33" s="36" t="s">
        <v>81</v>
      </c>
      <c r="H33" s="36" t="s">
        <v>85</v>
      </c>
      <c r="I33" s="36" t="s">
        <v>86</v>
      </c>
      <c r="J33" s="46" t="s">
        <v>146</v>
      </c>
      <c r="K33" s="37" t="s">
        <v>112</v>
      </c>
      <c r="L33" s="47">
        <v>22040</v>
      </c>
      <c r="M33" s="36"/>
      <c r="N33" s="36"/>
      <c r="O33" s="37"/>
      <c r="P33" s="35" t="s">
        <v>83</v>
      </c>
      <c r="Q33" s="37" t="s">
        <v>88</v>
      </c>
      <c r="R33" s="36" t="s">
        <v>167</v>
      </c>
      <c r="S33" s="36" t="s">
        <v>113</v>
      </c>
      <c r="T33" s="37" t="s">
        <v>109</v>
      </c>
      <c r="U33" s="36"/>
      <c r="V33" s="36"/>
      <c r="W33" s="39"/>
      <c r="X33" s="36"/>
    </row>
    <row r="34" spans="1:27" s="34" customFormat="1">
      <c r="A34" s="34" t="s">
        <v>82</v>
      </c>
      <c r="B34" s="35" t="s">
        <v>83</v>
      </c>
      <c r="C34" s="36" t="s">
        <v>79</v>
      </c>
      <c r="D34" s="37" t="s">
        <v>111</v>
      </c>
      <c r="E34" s="35" t="s">
        <v>83</v>
      </c>
      <c r="F34" s="36" t="s">
        <v>84</v>
      </c>
      <c r="G34" s="36" t="s">
        <v>81</v>
      </c>
      <c r="H34" s="36" t="s">
        <v>85</v>
      </c>
      <c r="I34" s="36" t="s">
        <v>86</v>
      </c>
      <c r="J34" s="46" t="s">
        <v>147</v>
      </c>
      <c r="K34" s="37" t="s">
        <v>92</v>
      </c>
      <c r="L34" s="47">
        <v>22040</v>
      </c>
      <c r="M34" s="36"/>
      <c r="N34" s="36"/>
      <c r="O34" s="37"/>
      <c r="P34" s="35" t="s">
        <v>83</v>
      </c>
      <c r="Q34" s="37" t="s">
        <v>88</v>
      </c>
      <c r="R34" s="36" t="s">
        <v>168</v>
      </c>
      <c r="S34" s="36" t="s">
        <v>113</v>
      </c>
      <c r="T34" s="37" t="s">
        <v>89</v>
      </c>
      <c r="U34" s="36"/>
      <c r="V34" s="35" t="s">
        <v>83</v>
      </c>
      <c r="W34" s="39"/>
      <c r="X34" s="36"/>
    </row>
    <row r="35" spans="1:27" s="34" customFormat="1">
      <c r="B35" s="48"/>
      <c r="D35" s="49"/>
      <c r="E35" s="48"/>
      <c r="J35" s="50"/>
      <c r="K35" s="49"/>
      <c r="L35" s="51"/>
      <c r="O35" s="49"/>
      <c r="P35" s="48"/>
      <c r="Q35" s="49"/>
      <c r="T35" s="49"/>
      <c r="V35" s="48"/>
      <c r="W35" s="52"/>
    </row>
    <row r="36" spans="1:27" s="29" customFormat="1">
      <c r="B36" s="54"/>
      <c r="D36" s="53"/>
      <c r="E36" s="54"/>
      <c r="J36" s="53"/>
      <c r="K36" s="53"/>
      <c r="O36" s="53"/>
      <c r="P36" s="54"/>
      <c r="Q36" s="53"/>
      <c r="T36" s="53"/>
      <c r="U36" s="58"/>
      <c r="V36" s="54"/>
      <c r="W36" s="57"/>
      <c r="Y36" s="1"/>
      <c r="Z36" s="1"/>
      <c r="AA36" s="1"/>
    </row>
    <row r="37" spans="1:27" s="29" customFormat="1">
      <c r="B37" s="59" t="s">
        <v>115</v>
      </c>
      <c r="D37" s="53"/>
      <c r="E37" s="54"/>
      <c r="J37" s="55"/>
      <c r="K37" s="53"/>
      <c r="L37" s="56"/>
      <c r="O37" s="53"/>
      <c r="P37" s="54"/>
      <c r="Q37" s="53"/>
      <c r="T37" s="53"/>
      <c r="V37" s="54"/>
      <c r="W37" s="57"/>
    </row>
    <row r="38" spans="1:27" s="29" customFormat="1">
      <c r="B38" s="59"/>
      <c r="D38" s="53"/>
      <c r="E38" s="54"/>
      <c r="J38" s="55"/>
      <c r="K38" s="53"/>
      <c r="L38" s="56"/>
      <c r="O38" s="53"/>
      <c r="P38" s="54"/>
      <c r="Q38" s="53"/>
      <c r="T38" s="53"/>
      <c r="V38" s="54"/>
      <c r="W38" s="57"/>
    </row>
    <row r="39" spans="1:27" s="29" customFormat="1">
      <c r="A39" s="29" t="s">
        <v>116</v>
      </c>
      <c r="B39" s="40" t="s">
        <v>83</v>
      </c>
      <c r="C39" s="41" t="s">
        <v>79</v>
      </c>
      <c r="D39" s="42" t="s">
        <v>80</v>
      </c>
      <c r="E39" s="40" t="s">
        <v>83</v>
      </c>
      <c r="F39" s="41" t="s">
        <v>84</v>
      </c>
      <c r="G39" s="41" t="s">
        <v>81</v>
      </c>
      <c r="H39" s="41" t="s">
        <v>85</v>
      </c>
      <c r="I39" s="41" t="s">
        <v>86</v>
      </c>
      <c r="J39" s="42">
        <v>50</v>
      </c>
      <c r="K39" s="42">
        <v>4810900202</v>
      </c>
      <c r="L39" s="43">
        <v>100000</v>
      </c>
      <c r="M39" s="41"/>
      <c r="N39" s="41"/>
      <c r="O39" s="42"/>
      <c r="P39" s="40" t="s">
        <v>83</v>
      </c>
      <c r="Q39" s="42" t="s">
        <v>88</v>
      </c>
      <c r="R39" s="41" t="s">
        <v>117</v>
      </c>
      <c r="S39" s="41" t="s">
        <v>78</v>
      </c>
      <c r="T39" s="42" t="s">
        <v>118</v>
      </c>
      <c r="U39" s="41"/>
      <c r="V39" s="41"/>
      <c r="W39" s="41"/>
      <c r="X39" s="41"/>
    </row>
    <row r="40" spans="1:27" s="29" customFormat="1">
      <c r="A40" s="29" t="s">
        <v>119</v>
      </c>
      <c r="B40" s="40" t="s">
        <v>83</v>
      </c>
      <c r="C40" s="41" t="s">
        <v>79</v>
      </c>
      <c r="D40" s="42" t="s">
        <v>80</v>
      </c>
      <c r="E40" s="40" t="s">
        <v>83</v>
      </c>
      <c r="F40" s="41" t="s">
        <v>84</v>
      </c>
      <c r="G40" s="41" t="s">
        <v>81</v>
      </c>
      <c r="H40" s="41" t="s">
        <v>85</v>
      </c>
      <c r="I40" s="41" t="s">
        <v>86</v>
      </c>
      <c r="J40" s="42">
        <v>40</v>
      </c>
      <c r="K40" s="42">
        <v>5810900202</v>
      </c>
      <c r="L40" s="43">
        <v>100000</v>
      </c>
      <c r="M40" s="41"/>
      <c r="N40" s="41"/>
      <c r="O40" s="42"/>
      <c r="P40" s="40" t="s">
        <v>83</v>
      </c>
      <c r="Q40" s="42" t="s">
        <v>88</v>
      </c>
      <c r="R40" s="41" t="s">
        <v>117</v>
      </c>
      <c r="S40" s="41" t="s">
        <v>78</v>
      </c>
      <c r="T40" s="42" t="s">
        <v>118</v>
      </c>
      <c r="U40" s="41"/>
      <c r="V40" s="41"/>
      <c r="W40" s="41"/>
      <c r="X40" s="41"/>
    </row>
    <row r="41" spans="1:27" s="29" customFormat="1">
      <c r="B41" s="54"/>
      <c r="D41" s="53"/>
      <c r="E41" s="54"/>
      <c r="J41" s="53"/>
      <c r="K41" s="53"/>
      <c r="L41" s="60"/>
      <c r="O41" s="53"/>
      <c r="P41" s="54"/>
      <c r="Q41" s="53"/>
      <c r="T41" s="53"/>
    </row>
    <row r="42" spans="1:27" s="29" customFormat="1">
      <c r="B42" s="30" t="s">
        <v>120</v>
      </c>
      <c r="C42" s="1"/>
      <c r="D42" s="1"/>
      <c r="E42" s="1"/>
      <c r="F42" s="1"/>
      <c r="G42" s="1"/>
      <c r="H42" s="1"/>
      <c r="I42" s="1"/>
      <c r="J42" s="3"/>
      <c r="O42" s="53"/>
      <c r="Y42" s="1"/>
    </row>
    <row r="43" spans="1:27" s="29" customFormat="1">
      <c r="B43" s="30"/>
      <c r="C43" s="1"/>
      <c r="D43" s="1"/>
      <c r="E43" s="1"/>
      <c r="F43" s="1"/>
      <c r="G43" s="1"/>
      <c r="H43" s="1"/>
      <c r="I43" s="1"/>
      <c r="J43" s="3"/>
      <c r="O43" s="53"/>
      <c r="Y43" s="1"/>
    </row>
    <row r="44" spans="1:27" s="34" customFormat="1">
      <c r="A44" s="34" t="s">
        <v>82</v>
      </c>
      <c r="B44" s="35" t="s">
        <v>83</v>
      </c>
      <c r="C44" s="36" t="s">
        <v>79</v>
      </c>
      <c r="D44" s="37" t="s">
        <v>80</v>
      </c>
      <c r="E44" s="35" t="s">
        <v>83</v>
      </c>
      <c r="F44" s="36" t="s">
        <v>84</v>
      </c>
      <c r="G44" s="36" t="s">
        <v>81</v>
      </c>
      <c r="H44" s="61" t="s">
        <v>121</v>
      </c>
      <c r="I44" s="36" t="s">
        <v>86</v>
      </c>
      <c r="J44" s="46" t="s">
        <v>145</v>
      </c>
      <c r="K44" s="207" t="s">
        <v>321</v>
      </c>
      <c r="L44" s="47">
        <f>100000*3.25%</f>
        <v>3250</v>
      </c>
      <c r="M44" s="36"/>
      <c r="N44" s="53" t="s">
        <v>98</v>
      </c>
      <c r="O44" s="37"/>
      <c r="P44" s="35" t="s">
        <v>83</v>
      </c>
      <c r="Q44" s="37" t="s">
        <v>88</v>
      </c>
      <c r="R44" s="36" t="s">
        <v>191</v>
      </c>
      <c r="S44" s="36" t="s">
        <v>78</v>
      </c>
      <c r="T44" s="67" t="s">
        <v>99</v>
      </c>
      <c r="U44" s="36"/>
      <c r="V44" s="36"/>
      <c r="W44" s="36"/>
      <c r="X44" s="36"/>
      <c r="Y44" s="62"/>
      <c r="Z44" s="62"/>
      <c r="AA44" s="62"/>
    </row>
    <row r="45" spans="1:27" s="34" customFormat="1">
      <c r="A45" s="34" t="s">
        <v>82</v>
      </c>
      <c r="B45" s="35" t="s">
        <v>83</v>
      </c>
      <c r="C45" s="36" t="s">
        <v>79</v>
      </c>
      <c r="D45" s="37" t="s">
        <v>80</v>
      </c>
      <c r="E45" s="35" t="s">
        <v>83</v>
      </c>
      <c r="F45" s="36" t="s">
        <v>84</v>
      </c>
      <c r="G45" s="36" t="s">
        <v>81</v>
      </c>
      <c r="H45" s="61" t="s">
        <v>121</v>
      </c>
      <c r="I45" s="36" t="s">
        <v>86</v>
      </c>
      <c r="J45" s="46" t="s">
        <v>145</v>
      </c>
      <c r="K45" s="207" t="s">
        <v>321</v>
      </c>
      <c r="L45" s="47">
        <v>250</v>
      </c>
      <c r="M45" s="36"/>
      <c r="N45" s="53" t="s">
        <v>98</v>
      </c>
      <c r="O45" s="37"/>
      <c r="P45" s="35" t="s">
        <v>83</v>
      </c>
      <c r="Q45" s="37" t="s">
        <v>88</v>
      </c>
      <c r="R45" s="36" t="s">
        <v>192</v>
      </c>
      <c r="S45" s="36" t="s">
        <v>78</v>
      </c>
      <c r="T45" s="67" t="s">
        <v>99</v>
      </c>
      <c r="U45" s="36"/>
      <c r="V45" s="36"/>
      <c r="W45" s="39"/>
      <c r="X45" s="36"/>
      <c r="Y45" s="62"/>
      <c r="Z45" s="62"/>
      <c r="AA45" s="62"/>
    </row>
    <row r="46" spans="1:27" s="34" customFormat="1">
      <c r="A46" s="34" t="s">
        <v>82</v>
      </c>
      <c r="B46" s="35" t="s">
        <v>83</v>
      </c>
      <c r="C46" s="36" t="s">
        <v>79</v>
      </c>
      <c r="D46" s="37" t="s">
        <v>80</v>
      </c>
      <c r="E46" s="35" t="s">
        <v>83</v>
      </c>
      <c r="F46" s="36" t="s">
        <v>84</v>
      </c>
      <c r="G46" s="36" t="s">
        <v>81</v>
      </c>
      <c r="H46" s="61" t="s">
        <v>121</v>
      </c>
      <c r="I46" s="36" t="s">
        <v>86</v>
      </c>
      <c r="J46" s="46" t="s">
        <v>145</v>
      </c>
      <c r="K46" s="219">
        <v>5815930101</v>
      </c>
      <c r="L46" s="47">
        <v>0</v>
      </c>
      <c r="M46" s="36"/>
      <c r="N46" s="53">
        <v>200101</v>
      </c>
      <c r="O46" s="37"/>
      <c r="P46" s="35" t="s">
        <v>83</v>
      </c>
      <c r="Q46" s="37" t="s">
        <v>88</v>
      </c>
      <c r="R46" s="36" t="s">
        <v>193</v>
      </c>
      <c r="S46" s="36" t="s">
        <v>78</v>
      </c>
      <c r="T46" s="37" t="s">
        <v>89</v>
      </c>
      <c r="U46" s="36"/>
      <c r="V46" s="35"/>
      <c r="W46" s="39"/>
      <c r="X46" s="36"/>
      <c r="Y46" s="62"/>
      <c r="Z46" s="62"/>
      <c r="AA46" s="62"/>
    </row>
    <row r="47" spans="1:27" s="34" customFormat="1">
      <c r="A47" s="34" t="s">
        <v>82</v>
      </c>
      <c r="B47" s="35" t="s">
        <v>83</v>
      </c>
      <c r="C47" s="36" t="s">
        <v>79</v>
      </c>
      <c r="D47" s="37" t="s">
        <v>80</v>
      </c>
      <c r="E47" s="35" t="s">
        <v>83</v>
      </c>
      <c r="F47" s="36" t="s">
        <v>84</v>
      </c>
      <c r="G47" s="36" t="s">
        <v>81</v>
      </c>
      <c r="H47" s="61" t="s">
        <v>121</v>
      </c>
      <c r="I47" s="36" t="s">
        <v>86</v>
      </c>
      <c r="J47" s="46" t="s">
        <v>145</v>
      </c>
      <c r="K47" s="219">
        <v>5815930101</v>
      </c>
      <c r="L47" s="47">
        <v>3250</v>
      </c>
      <c r="M47" s="36"/>
      <c r="N47" s="53">
        <v>200101</v>
      </c>
      <c r="O47" s="37"/>
      <c r="P47" s="35" t="s">
        <v>83</v>
      </c>
      <c r="Q47" s="37" t="s">
        <v>88</v>
      </c>
      <c r="R47" s="36" t="s">
        <v>194</v>
      </c>
      <c r="S47" s="36" t="s">
        <v>78</v>
      </c>
      <c r="T47" s="37" t="s">
        <v>89</v>
      </c>
      <c r="U47" s="36"/>
      <c r="V47" s="36"/>
      <c r="W47" s="39"/>
      <c r="X47" s="36"/>
      <c r="Y47" s="62"/>
      <c r="Z47" s="62"/>
      <c r="AA47" s="62"/>
    </row>
    <row r="48" spans="1:27" s="34" customFormat="1">
      <c r="A48" s="34" t="s">
        <v>82</v>
      </c>
      <c r="B48" s="35" t="s">
        <v>83</v>
      </c>
      <c r="C48" s="36" t="s">
        <v>79</v>
      </c>
      <c r="D48" s="37" t="s">
        <v>80</v>
      </c>
      <c r="E48" s="35" t="s">
        <v>83</v>
      </c>
      <c r="F48" s="36" t="s">
        <v>84</v>
      </c>
      <c r="G48" s="36" t="s">
        <v>81</v>
      </c>
      <c r="H48" s="61" t="s">
        <v>121</v>
      </c>
      <c r="I48" s="36" t="s">
        <v>86</v>
      </c>
      <c r="J48" s="46" t="s">
        <v>145</v>
      </c>
      <c r="K48" s="219">
        <v>5815930101</v>
      </c>
      <c r="L48" s="47">
        <v>250</v>
      </c>
      <c r="M48" s="36"/>
      <c r="N48" s="53">
        <v>200101</v>
      </c>
      <c r="O48" s="37"/>
      <c r="P48" s="35" t="s">
        <v>83</v>
      </c>
      <c r="Q48" s="37" t="s">
        <v>88</v>
      </c>
      <c r="R48" s="36" t="s">
        <v>195</v>
      </c>
      <c r="S48" s="36" t="s">
        <v>78</v>
      </c>
      <c r="T48" s="37" t="s">
        <v>89</v>
      </c>
      <c r="U48" s="36"/>
      <c r="V48" s="36"/>
      <c r="W48" s="39"/>
      <c r="X48" s="36"/>
      <c r="Y48" s="62"/>
      <c r="Z48" s="62"/>
      <c r="AA48" s="62"/>
    </row>
    <row r="49" spans="1:27" s="34" customFormat="1">
      <c r="A49" s="34" t="s">
        <v>90</v>
      </c>
      <c r="B49" s="35" t="s">
        <v>83</v>
      </c>
      <c r="C49" s="36" t="s">
        <v>79</v>
      </c>
      <c r="D49" s="37" t="s">
        <v>80</v>
      </c>
      <c r="E49" s="35" t="s">
        <v>83</v>
      </c>
      <c r="F49" s="36" t="s">
        <v>84</v>
      </c>
      <c r="G49" s="36" t="s">
        <v>81</v>
      </c>
      <c r="H49" s="61" t="s">
        <v>121</v>
      </c>
      <c r="I49" s="36" t="s">
        <v>86</v>
      </c>
      <c r="J49" s="46" t="s">
        <v>145</v>
      </c>
      <c r="K49" s="207" t="s">
        <v>321</v>
      </c>
      <c r="L49" s="47">
        <v>3000</v>
      </c>
      <c r="M49" s="36"/>
      <c r="N49" s="53" t="s">
        <v>98</v>
      </c>
      <c r="O49" s="37"/>
      <c r="P49" s="35" t="s">
        <v>83</v>
      </c>
      <c r="Q49" s="37" t="s">
        <v>88</v>
      </c>
      <c r="R49" s="36" t="s">
        <v>196</v>
      </c>
      <c r="S49" s="36" t="s">
        <v>78</v>
      </c>
      <c r="T49" s="67" t="s">
        <v>127</v>
      </c>
      <c r="U49" s="36"/>
      <c r="V49" s="36"/>
      <c r="W49" s="36"/>
      <c r="X49" s="36"/>
      <c r="Y49" s="62"/>
      <c r="Z49" s="62"/>
      <c r="AA49" s="62"/>
    </row>
    <row r="50" spans="1:27" s="29" customFormat="1">
      <c r="A50" s="29" t="s">
        <v>82</v>
      </c>
      <c r="B50" s="40" t="s">
        <v>83</v>
      </c>
      <c r="C50" s="41" t="s">
        <v>79</v>
      </c>
      <c r="D50" s="42" t="s">
        <v>80</v>
      </c>
      <c r="E50" s="40" t="s">
        <v>83</v>
      </c>
      <c r="F50" s="41" t="s">
        <v>84</v>
      </c>
      <c r="G50" s="41" t="s">
        <v>81</v>
      </c>
      <c r="H50" s="63" t="s">
        <v>121</v>
      </c>
      <c r="I50" s="41" t="s">
        <v>86</v>
      </c>
      <c r="J50" s="65" t="s">
        <v>146</v>
      </c>
      <c r="K50" s="42" t="s">
        <v>91</v>
      </c>
      <c r="L50" s="64">
        <v>100000</v>
      </c>
      <c r="M50" s="41"/>
      <c r="N50" s="41"/>
      <c r="O50" s="37"/>
      <c r="P50" s="35" t="s">
        <v>83</v>
      </c>
      <c r="Q50" s="37" t="s">
        <v>88</v>
      </c>
      <c r="R50" s="36" t="s">
        <v>154</v>
      </c>
      <c r="S50" s="36" t="s">
        <v>78</v>
      </c>
      <c r="T50" s="42" t="s">
        <v>89</v>
      </c>
      <c r="U50" s="36"/>
      <c r="V50" s="36"/>
      <c r="W50" s="41"/>
      <c r="X50" s="41"/>
      <c r="Y50" s="1"/>
      <c r="Z50" s="1"/>
      <c r="AA50" s="62"/>
    </row>
    <row r="51" spans="1:27" s="4" customFormat="1">
      <c r="A51" s="4" t="s">
        <v>82</v>
      </c>
      <c r="B51" s="72" t="s">
        <v>83</v>
      </c>
      <c r="C51" s="73" t="s">
        <v>79</v>
      </c>
      <c r="D51" s="74" t="s">
        <v>80</v>
      </c>
      <c r="E51" s="72" t="s">
        <v>83</v>
      </c>
      <c r="F51" s="73" t="s">
        <v>84</v>
      </c>
      <c r="G51" s="73" t="s">
        <v>81</v>
      </c>
      <c r="H51" s="149" t="s">
        <v>121</v>
      </c>
      <c r="I51" s="73" t="s">
        <v>86</v>
      </c>
      <c r="J51" s="75" t="s">
        <v>104</v>
      </c>
      <c r="K51" s="74" t="s">
        <v>122</v>
      </c>
      <c r="L51" s="150">
        <v>39780</v>
      </c>
      <c r="M51" s="73"/>
      <c r="N51" s="74"/>
      <c r="O51" s="151"/>
      <c r="P51" s="152" t="s">
        <v>83</v>
      </c>
      <c r="Q51" s="151" t="s">
        <v>88</v>
      </c>
      <c r="R51" s="153" t="s">
        <v>197</v>
      </c>
      <c r="S51" s="153" t="s">
        <v>78</v>
      </c>
      <c r="T51" s="74" t="s">
        <v>122</v>
      </c>
      <c r="U51" s="73">
        <v>1470900601</v>
      </c>
      <c r="V51" s="224" t="s">
        <v>102</v>
      </c>
      <c r="W51" s="77" t="s">
        <v>94</v>
      </c>
      <c r="X51" s="73"/>
      <c r="AA51" s="62"/>
    </row>
    <row r="52" spans="1:27" s="4" customFormat="1">
      <c r="A52" s="4" t="s">
        <v>82</v>
      </c>
      <c r="B52" s="72" t="s">
        <v>83</v>
      </c>
      <c r="C52" s="73" t="s">
        <v>79</v>
      </c>
      <c r="D52" s="74" t="s">
        <v>80</v>
      </c>
      <c r="E52" s="72" t="s">
        <v>83</v>
      </c>
      <c r="F52" s="73" t="s">
        <v>84</v>
      </c>
      <c r="G52" s="73" t="s">
        <v>81</v>
      </c>
      <c r="H52" s="149" t="s">
        <v>121</v>
      </c>
      <c r="I52" s="73" t="s">
        <v>86</v>
      </c>
      <c r="J52" s="75" t="s">
        <v>104</v>
      </c>
      <c r="K52" s="74" t="s">
        <v>123</v>
      </c>
      <c r="L52" s="150">
        <v>22960</v>
      </c>
      <c r="M52" s="73"/>
      <c r="N52" s="74"/>
      <c r="O52" s="151"/>
      <c r="P52" s="152" t="s">
        <v>83</v>
      </c>
      <c r="Q52" s="151" t="s">
        <v>88</v>
      </c>
      <c r="R52" s="153" t="s">
        <v>155</v>
      </c>
      <c r="S52" s="153" t="s">
        <v>78</v>
      </c>
      <c r="T52" s="74" t="s">
        <v>89</v>
      </c>
      <c r="U52" s="73">
        <v>1470900601</v>
      </c>
      <c r="V52" s="224" t="s">
        <v>93</v>
      </c>
      <c r="W52" s="77" t="s">
        <v>94</v>
      </c>
      <c r="X52" s="73"/>
      <c r="AA52" s="62"/>
    </row>
    <row r="53" spans="1:27" s="4" customFormat="1">
      <c r="A53" s="4" t="s">
        <v>82</v>
      </c>
      <c r="B53" s="72" t="s">
        <v>83</v>
      </c>
      <c r="C53" s="73" t="s">
        <v>79</v>
      </c>
      <c r="D53" s="74" t="s">
        <v>80</v>
      </c>
      <c r="E53" s="72" t="s">
        <v>83</v>
      </c>
      <c r="F53" s="73" t="s">
        <v>84</v>
      </c>
      <c r="G53" s="73" t="s">
        <v>81</v>
      </c>
      <c r="H53" s="149" t="s">
        <v>121</v>
      </c>
      <c r="I53" s="73" t="s">
        <v>86</v>
      </c>
      <c r="J53" s="75" t="s">
        <v>104</v>
      </c>
      <c r="K53" s="74" t="s">
        <v>123</v>
      </c>
      <c r="L53" s="150">
        <v>0</v>
      </c>
      <c r="M53" s="73"/>
      <c r="N53" s="74"/>
      <c r="O53" s="151"/>
      <c r="P53" s="152" t="s">
        <v>83</v>
      </c>
      <c r="Q53" s="151" t="s">
        <v>88</v>
      </c>
      <c r="R53" s="153" t="s">
        <v>156</v>
      </c>
      <c r="S53" s="153" t="s">
        <v>78</v>
      </c>
      <c r="T53" s="74" t="s">
        <v>124</v>
      </c>
      <c r="U53" s="73">
        <v>1470900601</v>
      </c>
      <c r="V53" s="224" t="s">
        <v>93</v>
      </c>
      <c r="W53" s="77" t="s">
        <v>94</v>
      </c>
      <c r="X53" s="73"/>
      <c r="AA53" s="62"/>
    </row>
    <row r="54" spans="1:27" s="4" customFormat="1">
      <c r="A54" s="4" t="s">
        <v>82</v>
      </c>
      <c r="B54" s="72" t="s">
        <v>83</v>
      </c>
      <c r="C54" s="73" t="s">
        <v>79</v>
      </c>
      <c r="D54" s="74" t="s">
        <v>80</v>
      </c>
      <c r="E54" s="72" t="s">
        <v>83</v>
      </c>
      <c r="F54" s="73" t="s">
        <v>84</v>
      </c>
      <c r="G54" s="73" t="s">
        <v>81</v>
      </c>
      <c r="H54" s="149" t="s">
        <v>121</v>
      </c>
      <c r="I54" s="73" t="s">
        <v>86</v>
      </c>
      <c r="J54" s="75" t="s">
        <v>104</v>
      </c>
      <c r="K54" s="74" t="s">
        <v>123</v>
      </c>
      <c r="L54" s="150">
        <v>0</v>
      </c>
      <c r="M54" s="73"/>
      <c r="N54" s="74"/>
      <c r="O54" s="151"/>
      <c r="P54" s="152" t="s">
        <v>83</v>
      </c>
      <c r="Q54" s="151" t="s">
        <v>88</v>
      </c>
      <c r="R54" s="153" t="s">
        <v>198</v>
      </c>
      <c r="S54" s="153" t="s">
        <v>78</v>
      </c>
      <c r="T54" s="74" t="s">
        <v>89</v>
      </c>
      <c r="U54" s="73">
        <v>1470900601</v>
      </c>
      <c r="V54" s="224" t="s">
        <v>93</v>
      </c>
      <c r="W54" s="77" t="s">
        <v>94</v>
      </c>
      <c r="X54" s="73"/>
      <c r="AA54" s="62"/>
    </row>
    <row r="55" spans="1:27" s="4" customFormat="1">
      <c r="A55" s="4" t="s">
        <v>82</v>
      </c>
      <c r="B55" s="72" t="s">
        <v>83</v>
      </c>
      <c r="C55" s="73" t="s">
        <v>79</v>
      </c>
      <c r="D55" s="74" t="s">
        <v>80</v>
      </c>
      <c r="E55" s="72" t="s">
        <v>83</v>
      </c>
      <c r="F55" s="73" t="s">
        <v>84</v>
      </c>
      <c r="G55" s="73" t="s">
        <v>81</v>
      </c>
      <c r="H55" s="149" t="s">
        <v>121</v>
      </c>
      <c r="I55" s="73" t="s">
        <v>86</v>
      </c>
      <c r="J55" s="75" t="s">
        <v>104</v>
      </c>
      <c r="K55" s="74" t="s">
        <v>125</v>
      </c>
      <c r="L55" s="150">
        <v>0</v>
      </c>
      <c r="M55" s="73"/>
      <c r="N55" s="74"/>
      <c r="O55" s="151"/>
      <c r="P55" s="152" t="s">
        <v>83</v>
      </c>
      <c r="Q55" s="151" t="s">
        <v>88</v>
      </c>
      <c r="R55" s="153" t="s">
        <v>199</v>
      </c>
      <c r="S55" s="153" t="s">
        <v>78</v>
      </c>
      <c r="T55" s="74" t="s">
        <v>124</v>
      </c>
      <c r="U55" s="73">
        <v>1470900601</v>
      </c>
      <c r="V55" s="224" t="s">
        <v>93</v>
      </c>
      <c r="W55" s="77" t="s">
        <v>94</v>
      </c>
      <c r="X55" s="73"/>
      <c r="AA55" s="62"/>
    </row>
    <row r="56" spans="1:27" s="29" customFormat="1">
      <c r="A56" s="29" t="s">
        <v>82</v>
      </c>
      <c r="B56" s="40" t="s">
        <v>83</v>
      </c>
      <c r="C56" s="41" t="s">
        <v>79</v>
      </c>
      <c r="D56" s="42" t="s">
        <v>80</v>
      </c>
      <c r="E56" s="40" t="s">
        <v>83</v>
      </c>
      <c r="F56" s="41" t="s">
        <v>84</v>
      </c>
      <c r="G56" s="41" t="s">
        <v>81</v>
      </c>
      <c r="H56" s="63" t="s">
        <v>126</v>
      </c>
      <c r="I56" s="41" t="s">
        <v>86</v>
      </c>
      <c r="J56" s="65" t="s">
        <v>146</v>
      </c>
      <c r="K56" s="207" t="s">
        <v>322</v>
      </c>
      <c r="L56" s="64">
        <f>100000*3.23%</f>
        <v>3230.0000000000005</v>
      </c>
      <c r="M56" s="41"/>
      <c r="N56" s="42"/>
      <c r="O56" s="37">
        <v>201215</v>
      </c>
      <c r="P56" s="35" t="s">
        <v>83</v>
      </c>
      <c r="Q56" s="37" t="s">
        <v>88</v>
      </c>
      <c r="R56" s="36" t="s">
        <v>200</v>
      </c>
      <c r="S56" s="36" t="s">
        <v>78</v>
      </c>
      <c r="T56" s="67" t="s">
        <v>89</v>
      </c>
      <c r="U56" s="36"/>
      <c r="V56" s="36"/>
      <c r="W56" s="41"/>
      <c r="X56" s="41"/>
      <c r="Y56" s="1"/>
      <c r="Z56" s="1"/>
      <c r="AA56" s="62"/>
    </row>
    <row r="57" spans="1:27" s="29" customFormat="1">
      <c r="A57" s="29" t="s">
        <v>82</v>
      </c>
      <c r="B57" s="40" t="s">
        <v>83</v>
      </c>
      <c r="C57" s="41" t="s">
        <v>79</v>
      </c>
      <c r="D57" s="42" t="s">
        <v>80</v>
      </c>
      <c r="E57" s="40" t="s">
        <v>83</v>
      </c>
      <c r="F57" s="41" t="s">
        <v>84</v>
      </c>
      <c r="G57" s="41" t="s">
        <v>81</v>
      </c>
      <c r="H57" s="63" t="s">
        <v>126</v>
      </c>
      <c r="I57" s="41" t="s">
        <v>86</v>
      </c>
      <c r="J57" s="65" t="s">
        <v>146</v>
      </c>
      <c r="K57" s="207" t="s">
        <v>322</v>
      </c>
      <c r="L57" s="64">
        <v>3000</v>
      </c>
      <c r="M57" s="41"/>
      <c r="N57" s="42"/>
      <c r="O57" s="37">
        <v>201213</v>
      </c>
      <c r="P57" s="35" t="s">
        <v>83</v>
      </c>
      <c r="Q57" s="37" t="s">
        <v>88</v>
      </c>
      <c r="R57" s="36" t="s">
        <v>201</v>
      </c>
      <c r="S57" s="36" t="s">
        <v>78</v>
      </c>
      <c r="T57" s="67" t="s">
        <v>89</v>
      </c>
      <c r="U57" s="36"/>
      <c r="V57" s="36"/>
      <c r="W57" s="41"/>
      <c r="X57" s="41"/>
      <c r="Y57" s="1"/>
      <c r="Z57" s="1"/>
      <c r="AA57" s="62"/>
    </row>
    <row r="58" spans="1:27" s="4" customFormat="1">
      <c r="A58" s="4" t="s">
        <v>82</v>
      </c>
      <c r="B58" s="72" t="s">
        <v>83</v>
      </c>
      <c r="C58" s="73" t="s">
        <v>79</v>
      </c>
      <c r="D58" s="74" t="s">
        <v>80</v>
      </c>
      <c r="E58" s="72" t="s">
        <v>83</v>
      </c>
      <c r="F58" s="73" t="s">
        <v>84</v>
      </c>
      <c r="G58" s="73" t="s">
        <v>81</v>
      </c>
      <c r="H58" s="149" t="s">
        <v>126</v>
      </c>
      <c r="I58" s="73" t="s">
        <v>86</v>
      </c>
      <c r="J58" s="75" t="s">
        <v>104</v>
      </c>
      <c r="K58" s="74" t="s">
        <v>128</v>
      </c>
      <c r="L58" s="150">
        <v>3000</v>
      </c>
      <c r="M58" s="73"/>
      <c r="N58" s="74"/>
      <c r="O58" s="151"/>
      <c r="P58" s="152" t="s">
        <v>83</v>
      </c>
      <c r="Q58" s="151" t="s">
        <v>88</v>
      </c>
      <c r="R58" s="153" t="s">
        <v>202</v>
      </c>
      <c r="S58" s="153" t="s">
        <v>78</v>
      </c>
      <c r="T58" s="74" t="s">
        <v>127</v>
      </c>
      <c r="U58" s="73">
        <v>1470900601</v>
      </c>
      <c r="V58" s="224" t="s">
        <v>102</v>
      </c>
      <c r="W58" s="77" t="s">
        <v>94</v>
      </c>
      <c r="X58" s="73"/>
      <c r="AA58" s="62"/>
    </row>
    <row r="59" spans="1:27" s="34" customFormat="1">
      <c r="A59" s="34" t="s">
        <v>82</v>
      </c>
      <c r="B59" s="35" t="s">
        <v>83</v>
      </c>
      <c r="C59" s="36" t="s">
        <v>79</v>
      </c>
      <c r="D59" s="37" t="s">
        <v>80</v>
      </c>
      <c r="E59" s="35" t="s">
        <v>83</v>
      </c>
      <c r="F59" s="36" t="s">
        <v>84</v>
      </c>
      <c r="G59" s="36" t="s">
        <v>81</v>
      </c>
      <c r="H59" s="61" t="s">
        <v>126</v>
      </c>
      <c r="I59" s="36" t="s">
        <v>86</v>
      </c>
      <c r="J59" s="65" t="s">
        <v>146</v>
      </c>
      <c r="K59" s="207" t="s">
        <v>322</v>
      </c>
      <c r="L59" s="47">
        <v>25</v>
      </c>
      <c r="M59" s="36"/>
      <c r="N59" s="37"/>
      <c r="O59" s="37">
        <v>201221</v>
      </c>
      <c r="P59" s="35" t="s">
        <v>83</v>
      </c>
      <c r="Q59" s="37" t="s">
        <v>88</v>
      </c>
      <c r="R59" s="36" t="s">
        <v>203</v>
      </c>
      <c r="S59" s="36" t="s">
        <v>78</v>
      </c>
      <c r="T59" s="67" t="s">
        <v>89</v>
      </c>
      <c r="U59" s="36"/>
      <c r="V59" s="35"/>
      <c r="W59" s="39"/>
      <c r="X59" s="36"/>
      <c r="AA59" s="62"/>
    </row>
    <row r="60" spans="1:27" s="4" customFormat="1">
      <c r="A60" s="4" t="s">
        <v>82</v>
      </c>
      <c r="B60" s="72" t="s">
        <v>83</v>
      </c>
      <c r="C60" s="73" t="s">
        <v>79</v>
      </c>
      <c r="D60" s="74" t="s">
        <v>80</v>
      </c>
      <c r="E60" s="72" t="s">
        <v>83</v>
      </c>
      <c r="F60" s="73" t="s">
        <v>84</v>
      </c>
      <c r="G60" s="73" t="s">
        <v>81</v>
      </c>
      <c r="H60" s="73" t="s">
        <v>96</v>
      </c>
      <c r="I60" s="73" t="s">
        <v>86</v>
      </c>
      <c r="J60" s="75" t="s">
        <v>104</v>
      </c>
      <c r="K60" s="74" t="s">
        <v>101</v>
      </c>
      <c r="L60" s="76">
        <v>7000</v>
      </c>
      <c r="M60" s="73"/>
      <c r="N60" s="73"/>
      <c r="O60" s="74"/>
      <c r="P60" s="72" t="s">
        <v>83</v>
      </c>
      <c r="Q60" s="74" t="s">
        <v>88</v>
      </c>
      <c r="R60" s="73" t="s">
        <v>204</v>
      </c>
      <c r="S60" s="73" t="s">
        <v>78</v>
      </c>
      <c r="T60" s="151" t="s">
        <v>101</v>
      </c>
      <c r="U60" s="73">
        <v>1470900601</v>
      </c>
      <c r="V60" s="224" t="s">
        <v>102</v>
      </c>
      <c r="W60" s="77" t="s">
        <v>94</v>
      </c>
      <c r="X60" s="73"/>
      <c r="AA60" s="62"/>
    </row>
    <row r="61" spans="1:27" s="134" customFormat="1">
      <c r="A61" s="134" t="s">
        <v>82</v>
      </c>
      <c r="B61" s="154" t="s">
        <v>83</v>
      </c>
      <c r="C61" s="155" t="s">
        <v>79</v>
      </c>
      <c r="D61" s="156" t="s">
        <v>80</v>
      </c>
      <c r="E61" s="154" t="s">
        <v>83</v>
      </c>
      <c r="F61" s="155" t="s">
        <v>84</v>
      </c>
      <c r="G61" s="155" t="s">
        <v>81</v>
      </c>
      <c r="H61" s="157" t="s">
        <v>121</v>
      </c>
      <c r="I61" s="155" t="s">
        <v>86</v>
      </c>
      <c r="J61" s="158" t="s">
        <v>147</v>
      </c>
      <c r="K61" s="156" t="s">
        <v>128</v>
      </c>
      <c r="L61" s="159">
        <v>2700.0000000000005</v>
      </c>
      <c r="M61" s="155"/>
      <c r="N61" s="156"/>
      <c r="O61" s="156"/>
      <c r="P61" s="154" t="s">
        <v>83</v>
      </c>
      <c r="Q61" s="156" t="s">
        <v>88</v>
      </c>
      <c r="R61" s="155" t="s">
        <v>205</v>
      </c>
      <c r="S61" s="155" t="s">
        <v>78</v>
      </c>
      <c r="T61" s="156" t="s">
        <v>127</v>
      </c>
      <c r="U61" s="161" t="s">
        <v>130</v>
      </c>
      <c r="V61" s="154" t="s">
        <v>102</v>
      </c>
      <c r="W61" s="160"/>
      <c r="X61" s="155"/>
      <c r="AA61" s="62"/>
    </row>
    <row r="62" spans="1:27" s="134" customFormat="1">
      <c r="A62" s="134" t="s">
        <v>82</v>
      </c>
      <c r="B62" s="154" t="s">
        <v>83</v>
      </c>
      <c r="C62" s="155" t="s">
        <v>79</v>
      </c>
      <c r="D62" s="156" t="s">
        <v>80</v>
      </c>
      <c r="E62" s="154" t="s">
        <v>83</v>
      </c>
      <c r="F62" s="155" t="s">
        <v>84</v>
      </c>
      <c r="G62" s="155" t="s">
        <v>81</v>
      </c>
      <c r="H62" s="157" t="s">
        <v>121</v>
      </c>
      <c r="I62" s="155" t="s">
        <v>86</v>
      </c>
      <c r="J62" s="158" t="s">
        <v>147</v>
      </c>
      <c r="K62" s="156" t="s">
        <v>128</v>
      </c>
      <c r="L62" s="159">
        <v>432.00000000000006</v>
      </c>
      <c r="M62" s="155"/>
      <c r="N62" s="156"/>
      <c r="O62" s="156"/>
      <c r="P62" s="154" t="s">
        <v>83</v>
      </c>
      <c r="Q62" s="156" t="s">
        <v>88</v>
      </c>
      <c r="R62" s="155" t="s">
        <v>206</v>
      </c>
      <c r="S62" s="155" t="s">
        <v>78</v>
      </c>
      <c r="T62" s="156" t="s">
        <v>127</v>
      </c>
      <c r="U62" s="161" t="s">
        <v>131</v>
      </c>
      <c r="V62" s="154" t="s">
        <v>102</v>
      </c>
      <c r="W62" s="160"/>
      <c r="X62" s="155"/>
      <c r="AA62" s="62"/>
    </row>
    <row r="63" spans="1:27" s="141" customFormat="1">
      <c r="A63" s="141" t="s">
        <v>82</v>
      </c>
      <c r="B63" s="142" t="s">
        <v>83</v>
      </c>
      <c r="C63" s="143" t="s">
        <v>79</v>
      </c>
      <c r="D63" s="144" t="s">
        <v>80</v>
      </c>
      <c r="E63" s="142" t="s">
        <v>83</v>
      </c>
      <c r="F63" s="143" t="s">
        <v>84</v>
      </c>
      <c r="G63" s="143" t="s">
        <v>81</v>
      </c>
      <c r="H63" s="143" t="s">
        <v>121</v>
      </c>
      <c r="I63" s="143" t="s">
        <v>86</v>
      </c>
      <c r="J63" s="145" t="s">
        <v>145</v>
      </c>
      <c r="K63" s="147" t="s">
        <v>132</v>
      </c>
      <c r="L63" s="146">
        <v>1800.0000000000002</v>
      </c>
      <c r="M63" s="143"/>
      <c r="N63" s="143"/>
      <c r="O63" s="144"/>
      <c r="P63" s="142" t="s">
        <v>83</v>
      </c>
      <c r="Q63" s="144" t="s">
        <v>88</v>
      </c>
      <c r="R63" s="143" t="s">
        <v>207</v>
      </c>
      <c r="S63" s="143" t="s">
        <v>78</v>
      </c>
      <c r="T63" s="144" t="s">
        <v>133</v>
      </c>
      <c r="U63" s="147"/>
      <c r="V63" s="142"/>
      <c r="W63" s="148"/>
      <c r="X63" s="143"/>
    </row>
    <row r="64" spans="1:27" s="141" customFormat="1">
      <c r="A64" s="141" t="s">
        <v>82</v>
      </c>
      <c r="B64" s="142" t="s">
        <v>83</v>
      </c>
      <c r="C64" s="143" t="s">
        <v>79</v>
      </c>
      <c r="D64" s="144" t="s">
        <v>80</v>
      </c>
      <c r="E64" s="142" t="s">
        <v>83</v>
      </c>
      <c r="F64" s="143" t="s">
        <v>84</v>
      </c>
      <c r="G64" s="143" t="s">
        <v>81</v>
      </c>
      <c r="H64" s="143" t="s">
        <v>121</v>
      </c>
      <c r="I64" s="143" t="s">
        <v>86</v>
      </c>
      <c r="J64" s="145" t="s">
        <v>145</v>
      </c>
      <c r="K64" s="147" t="s">
        <v>134</v>
      </c>
      <c r="L64" s="146">
        <v>288.00000000000006</v>
      </c>
      <c r="M64" s="143"/>
      <c r="N64" s="143"/>
      <c r="O64" s="144"/>
      <c r="P64" s="142" t="s">
        <v>83</v>
      </c>
      <c r="Q64" s="144" t="s">
        <v>88</v>
      </c>
      <c r="R64" s="143" t="s">
        <v>208</v>
      </c>
      <c r="S64" s="143" t="s">
        <v>78</v>
      </c>
      <c r="T64" s="144" t="s">
        <v>133</v>
      </c>
      <c r="U64" s="143"/>
      <c r="V64" s="143"/>
      <c r="W64" s="148"/>
      <c r="X64" s="143"/>
    </row>
    <row r="65" spans="1:27" s="62" customFormat="1">
      <c r="A65" s="34" t="s">
        <v>82</v>
      </c>
      <c r="B65" s="35" t="s">
        <v>83</v>
      </c>
      <c r="C65" s="36" t="s">
        <v>79</v>
      </c>
      <c r="D65" s="37" t="s">
        <v>80</v>
      </c>
      <c r="E65" s="35" t="s">
        <v>83</v>
      </c>
      <c r="F65" s="36" t="s">
        <v>84</v>
      </c>
      <c r="G65" s="36" t="s">
        <v>81</v>
      </c>
      <c r="H65" s="61" t="s">
        <v>135</v>
      </c>
      <c r="I65" s="36" t="s">
        <v>86</v>
      </c>
      <c r="J65" s="46" t="s">
        <v>148</v>
      </c>
      <c r="K65" s="37" t="s">
        <v>123</v>
      </c>
      <c r="L65" s="38">
        <v>10000</v>
      </c>
      <c r="M65" s="36"/>
      <c r="N65" s="37"/>
      <c r="O65" s="37"/>
      <c r="P65" s="35" t="s">
        <v>83</v>
      </c>
      <c r="Q65" s="37" t="s">
        <v>88</v>
      </c>
      <c r="R65" s="36" t="s">
        <v>209</v>
      </c>
      <c r="S65" s="36" t="s">
        <v>78</v>
      </c>
      <c r="T65" s="37" t="s">
        <v>89</v>
      </c>
      <c r="U65" s="36">
        <v>1401020102</v>
      </c>
      <c r="V65" s="35" t="s">
        <v>136</v>
      </c>
      <c r="W65" s="39"/>
      <c r="X65" s="36"/>
      <c r="Z65" s="34"/>
    </row>
    <row r="66" spans="1:27" s="62" customFormat="1">
      <c r="A66" s="34" t="s">
        <v>82</v>
      </c>
      <c r="B66" s="35" t="s">
        <v>83</v>
      </c>
      <c r="C66" s="36" t="s">
        <v>79</v>
      </c>
      <c r="D66" s="37" t="s">
        <v>80</v>
      </c>
      <c r="E66" s="35" t="s">
        <v>83</v>
      </c>
      <c r="F66" s="36" t="s">
        <v>84</v>
      </c>
      <c r="G66" s="36" t="s">
        <v>81</v>
      </c>
      <c r="H66" s="61" t="s">
        <v>135</v>
      </c>
      <c r="I66" s="36" t="s">
        <v>86</v>
      </c>
      <c r="J66" s="46" t="s">
        <v>104</v>
      </c>
      <c r="K66" s="37" t="s">
        <v>123</v>
      </c>
      <c r="L66" s="38">
        <v>10000</v>
      </c>
      <c r="M66" s="36"/>
      <c r="N66" s="37"/>
      <c r="O66" s="37"/>
      <c r="P66" s="35" t="s">
        <v>83</v>
      </c>
      <c r="Q66" s="37" t="s">
        <v>88</v>
      </c>
      <c r="R66" s="36" t="s">
        <v>209</v>
      </c>
      <c r="S66" s="36" t="s">
        <v>78</v>
      </c>
      <c r="T66" s="37" t="s">
        <v>89</v>
      </c>
      <c r="U66" s="36">
        <v>1401020102</v>
      </c>
      <c r="V66" s="35" t="s">
        <v>136</v>
      </c>
      <c r="W66" s="39" t="s">
        <v>94</v>
      </c>
      <c r="X66" s="36"/>
      <c r="Y66" s="34"/>
      <c r="Z66" s="34"/>
    </row>
    <row r="67" spans="1:27" s="134" customFormat="1">
      <c r="A67" s="134" t="s">
        <v>82</v>
      </c>
      <c r="B67" s="154" t="s">
        <v>83</v>
      </c>
      <c r="C67" s="155" t="s">
        <v>79</v>
      </c>
      <c r="D67" s="156" t="s">
        <v>80</v>
      </c>
      <c r="E67" s="154" t="s">
        <v>83</v>
      </c>
      <c r="F67" s="155" t="s">
        <v>84</v>
      </c>
      <c r="G67" s="155" t="s">
        <v>81</v>
      </c>
      <c r="H67" s="157" t="s">
        <v>121</v>
      </c>
      <c r="I67" s="155" t="s">
        <v>86</v>
      </c>
      <c r="J67" s="158" t="s">
        <v>147</v>
      </c>
      <c r="K67" s="156" t="s">
        <v>101</v>
      </c>
      <c r="L67" s="159">
        <v>9500</v>
      </c>
      <c r="M67" s="155"/>
      <c r="N67" s="156"/>
      <c r="O67" s="156"/>
      <c r="P67" s="154" t="s">
        <v>83</v>
      </c>
      <c r="Q67" s="156" t="s">
        <v>88</v>
      </c>
      <c r="R67" s="155" t="s">
        <v>210</v>
      </c>
      <c r="S67" s="155" t="s">
        <v>78</v>
      </c>
      <c r="T67" s="156" t="s">
        <v>101</v>
      </c>
      <c r="U67" s="162" t="s">
        <v>106</v>
      </c>
      <c r="V67" s="154" t="s">
        <v>102</v>
      </c>
      <c r="W67" s="160"/>
      <c r="X67" s="155"/>
      <c r="AA67" s="62"/>
    </row>
    <row r="68" spans="1:27" s="134" customFormat="1">
      <c r="A68" s="134" t="s">
        <v>82</v>
      </c>
      <c r="B68" s="154" t="s">
        <v>83</v>
      </c>
      <c r="C68" s="155" t="s">
        <v>79</v>
      </c>
      <c r="D68" s="156" t="s">
        <v>80</v>
      </c>
      <c r="E68" s="154" t="s">
        <v>83</v>
      </c>
      <c r="F68" s="155" t="s">
        <v>84</v>
      </c>
      <c r="G68" s="155" t="s">
        <v>81</v>
      </c>
      <c r="H68" s="157" t="s">
        <v>121</v>
      </c>
      <c r="I68" s="155" t="s">
        <v>86</v>
      </c>
      <c r="J68" s="158" t="s">
        <v>147</v>
      </c>
      <c r="K68" s="156" t="s">
        <v>101</v>
      </c>
      <c r="L68" s="159">
        <v>1520</v>
      </c>
      <c r="M68" s="155"/>
      <c r="N68" s="156"/>
      <c r="O68" s="156"/>
      <c r="P68" s="154" t="s">
        <v>83</v>
      </c>
      <c r="Q68" s="156" t="s">
        <v>88</v>
      </c>
      <c r="R68" s="155" t="s">
        <v>211</v>
      </c>
      <c r="S68" s="155" t="s">
        <v>78</v>
      </c>
      <c r="T68" s="156" t="s">
        <v>101</v>
      </c>
      <c r="U68" s="162" t="s">
        <v>107</v>
      </c>
      <c r="V68" s="154" t="s">
        <v>102</v>
      </c>
      <c r="W68" s="160"/>
      <c r="X68" s="155"/>
      <c r="AA68" s="62"/>
    </row>
    <row r="69" spans="1:27" s="141" customFormat="1">
      <c r="A69" s="141" t="s">
        <v>82</v>
      </c>
      <c r="B69" s="142" t="s">
        <v>83</v>
      </c>
      <c r="C69" s="143" t="s">
        <v>79</v>
      </c>
      <c r="D69" s="144" t="s">
        <v>80</v>
      </c>
      <c r="E69" s="142" t="s">
        <v>83</v>
      </c>
      <c r="F69" s="143" t="s">
        <v>84</v>
      </c>
      <c r="G69" s="143" t="s">
        <v>81</v>
      </c>
      <c r="H69" s="143" t="s">
        <v>121</v>
      </c>
      <c r="I69" s="143" t="s">
        <v>86</v>
      </c>
      <c r="J69" s="145" t="s">
        <v>145</v>
      </c>
      <c r="K69" s="147" t="s">
        <v>108</v>
      </c>
      <c r="L69" s="146">
        <v>1520</v>
      </c>
      <c r="M69" s="143"/>
      <c r="N69" s="143"/>
      <c r="O69" s="144"/>
      <c r="P69" s="142" t="s">
        <v>83</v>
      </c>
      <c r="Q69" s="144" t="s">
        <v>88</v>
      </c>
      <c r="R69" s="143" t="s">
        <v>212</v>
      </c>
      <c r="S69" s="143" t="s">
        <v>78</v>
      </c>
      <c r="T69" s="144" t="s">
        <v>133</v>
      </c>
      <c r="U69" s="147"/>
      <c r="V69" s="142"/>
      <c r="W69" s="148"/>
      <c r="X69" s="143"/>
    </row>
    <row r="70" spans="1:27" s="141" customFormat="1">
      <c r="A70" s="141" t="s">
        <v>82</v>
      </c>
      <c r="B70" s="142" t="s">
        <v>83</v>
      </c>
      <c r="C70" s="143" t="s">
        <v>79</v>
      </c>
      <c r="D70" s="144" t="s">
        <v>80</v>
      </c>
      <c r="E70" s="142" t="s">
        <v>83</v>
      </c>
      <c r="F70" s="143" t="s">
        <v>84</v>
      </c>
      <c r="G70" s="143" t="s">
        <v>81</v>
      </c>
      <c r="H70" s="143" t="s">
        <v>121</v>
      </c>
      <c r="I70" s="143" t="s">
        <v>86</v>
      </c>
      <c r="J70" s="145" t="s">
        <v>145</v>
      </c>
      <c r="K70" s="147" t="s">
        <v>110</v>
      </c>
      <c r="L70" s="146">
        <v>9500</v>
      </c>
      <c r="M70" s="143"/>
      <c r="N70" s="143"/>
      <c r="O70" s="144"/>
      <c r="P70" s="142" t="s">
        <v>83</v>
      </c>
      <c r="Q70" s="144" t="s">
        <v>88</v>
      </c>
      <c r="R70" s="143" t="s">
        <v>213</v>
      </c>
      <c r="S70" s="143" t="s">
        <v>78</v>
      </c>
      <c r="T70" s="144" t="s">
        <v>133</v>
      </c>
      <c r="U70" s="143"/>
      <c r="V70" s="143"/>
      <c r="W70" s="148"/>
      <c r="X70" s="143"/>
    </row>
    <row r="71" spans="1:27">
      <c r="A71" s="1" t="s">
        <v>82</v>
      </c>
      <c r="B71" s="40" t="s">
        <v>83</v>
      </c>
      <c r="C71" s="41" t="s">
        <v>79</v>
      </c>
      <c r="D71" s="42" t="s">
        <v>111</v>
      </c>
      <c r="E71" s="40" t="s">
        <v>83</v>
      </c>
      <c r="F71" s="41" t="s">
        <v>84</v>
      </c>
      <c r="G71" s="41" t="s">
        <v>81</v>
      </c>
      <c r="H71" s="63" t="s">
        <v>121</v>
      </c>
      <c r="I71" s="41" t="s">
        <v>86</v>
      </c>
      <c r="J71" s="65" t="s">
        <v>146</v>
      </c>
      <c r="K71" s="42">
        <v>1470909002</v>
      </c>
      <c r="L71" s="64">
        <v>5220</v>
      </c>
      <c r="M71" s="41"/>
      <c r="N71" s="42"/>
      <c r="O71" s="42"/>
      <c r="P71" s="40" t="s">
        <v>83</v>
      </c>
      <c r="Q71" s="42" t="s">
        <v>88</v>
      </c>
      <c r="R71" s="41" t="s">
        <v>214</v>
      </c>
      <c r="S71" s="41" t="s">
        <v>113</v>
      </c>
      <c r="T71" s="42" t="s">
        <v>133</v>
      </c>
      <c r="U71" s="41"/>
      <c r="V71" s="40"/>
      <c r="W71" s="44"/>
      <c r="X71" s="41"/>
      <c r="Z71" s="29"/>
      <c r="AA71" s="62"/>
    </row>
    <row r="72" spans="1:27">
      <c r="A72" s="1" t="s">
        <v>82</v>
      </c>
      <c r="B72" s="40" t="s">
        <v>83</v>
      </c>
      <c r="C72" s="41" t="s">
        <v>79</v>
      </c>
      <c r="D72" s="42" t="s">
        <v>111</v>
      </c>
      <c r="E72" s="40" t="s">
        <v>83</v>
      </c>
      <c r="F72" s="41" t="s">
        <v>84</v>
      </c>
      <c r="G72" s="41" t="s">
        <v>81</v>
      </c>
      <c r="H72" s="63" t="s">
        <v>121</v>
      </c>
      <c r="I72" s="41" t="s">
        <v>86</v>
      </c>
      <c r="J72" s="65" t="s">
        <v>147</v>
      </c>
      <c r="K72" s="42" t="s">
        <v>122</v>
      </c>
      <c r="L72" s="64">
        <v>5220</v>
      </c>
      <c r="M72" s="41"/>
      <c r="N72" s="42"/>
      <c r="O72" s="42"/>
      <c r="P72" s="40" t="s">
        <v>83</v>
      </c>
      <c r="Q72" s="42" t="s">
        <v>88</v>
      </c>
      <c r="R72" s="41" t="s">
        <v>168</v>
      </c>
      <c r="S72" s="41" t="s">
        <v>113</v>
      </c>
      <c r="T72" s="42" t="s">
        <v>122</v>
      </c>
      <c r="U72" s="41"/>
      <c r="V72" s="40" t="s">
        <v>136</v>
      </c>
      <c r="W72" s="44"/>
      <c r="X72" s="41"/>
      <c r="Z72" s="29"/>
      <c r="AA72" s="62"/>
    </row>
    <row r="73" spans="1:27">
      <c r="A73" s="29" t="s">
        <v>82</v>
      </c>
      <c r="B73" s="40" t="s">
        <v>83</v>
      </c>
      <c r="C73" s="41" t="s">
        <v>79</v>
      </c>
      <c r="D73" s="42" t="s">
        <v>111</v>
      </c>
      <c r="E73" s="40" t="s">
        <v>83</v>
      </c>
      <c r="F73" s="41" t="s">
        <v>84</v>
      </c>
      <c r="G73" s="41" t="s">
        <v>81</v>
      </c>
      <c r="H73" s="63" t="s">
        <v>121</v>
      </c>
      <c r="I73" s="41" t="s">
        <v>86</v>
      </c>
      <c r="J73" s="65" t="s">
        <v>146</v>
      </c>
      <c r="K73" s="42" t="s">
        <v>112</v>
      </c>
      <c r="L73" s="64">
        <v>22040</v>
      </c>
      <c r="M73" s="43"/>
      <c r="N73" s="41"/>
      <c r="O73" s="42"/>
      <c r="P73" s="40" t="s">
        <v>83</v>
      </c>
      <c r="Q73" s="42" t="s">
        <v>88</v>
      </c>
      <c r="R73" s="41" t="s">
        <v>214</v>
      </c>
      <c r="S73" s="41" t="s">
        <v>113</v>
      </c>
      <c r="T73" s="42" t="s">
        <v>133</v>
      </c>
      <c r="U73" s="41"/>
      <c r="V73" s="41"/>
      <c r="W73" s="44"/>
      <c r="X73" s="41"/>
      <c r="Z73" s="29"/>
      <c r="AA73" s="62"/>
    </row>
    <row r="74" spans="1:27">
      <c r="A74" s="29" t="s">
        <v>82</v>
      </c>
      <c r="B74" s="40" t="s">
        <v>83</v>
      </c>
      <c r="C74" s="41" t="s">
        <v>79</v>
      </c>
      <c r="D74" s="42" t="s">
        <v>111</v>
      </c>
      <c r="E74" s="40" t="s">
        <v>83</v>
      </c>
      <c r="F74" s="41" t="s">
        <v>84</v>
      </c>
      <c r="G74" s="41" t="s">
        <v>81</v>
      </c>
      <c r="H74" s="63" t="s">
        <v>121</v>
      </c>
      <c r="I74" s="41" t="s">
        <v>86</v>
      </c>
      <c r="J74" s="65" t="s">
        <v>147</v>
      </c>
      <c r="K74" s="42" t="s">
        <v>123</v>
      </c>
      <c r="L74" s="64">
        <v>22040</v>
      </c>
      <c r="M74" s="41"/>
      <c r="N74" s="41"/>
      <c r="O74" s="42"/>
      <c r="P74" s="40" t="s">
        <v>83</v>
      </c>
      <c r="Q74" s="42" t="s">
        <v>88</v>
      </c>
      <c r="R74" s="41" t="s">
        <v>168</v>
      </c>
      <c r="S74" s="41" t="s">
        <v>113</v>
      </c>
      <c r="T74" s="42" t="s">
        <v>89</v>
      </c>
      <c r="U74" s="41"/>
      <c r="V74" s="40" t="s">
        <v>136</v>
      </c>
      <c r="W74" s="44"/>
      <c r="X74" s="41"/>
      <c r="Z74" s="29"/>
      <c r="AA74" s="62"/>
    </row>
    <row r="75" spans="1:27" s="218" customFormat="1">
      <c r="A75" s="209" t="s">
        <v>82</v>
      </c>
      <c r="B75" s="210" t="s">
        <v>83</v>
      </c>
      <c r="C75" s="211" t="s">
        <v>137</v>
      </c>
      <c r="D75" s="212" t="s">
        <v>111</v>
      </c>
      <c r="E75" s="210" t="s">
        <v>83</v>
      </c>
      <c r="F75" s="211" t="s">
        <v>84</v>
      </c>
      <c r="G75" s="211" t="s">
        <v>81</v>
      </c>
      <c r="H75" s="216" t="s">
        <v>138</v>
      </c>
      <c r="I75" s="211" t="s">
        <v>86</v>
      </c>
      <c r="J75" s="213" t="s">
        <v>146</v>
      </c>
      <c r="K75" s="212" t="s">
        <v>139</v>
      </c>
      <c r="L75" s="217">
        <v>3132</v>
      </c>
      <c r="M75" s="211" t="s">
        <v>140</v>
      </c>
      <c r="N75" s="213">
        <v>100761</v>
      </c>
      <c r="O75" s="212"/>
      <c r="P75" s="210" t="s">
        <v>83</v>
      </c>
      <c r="Q75" s="212" t="s">
        <v>88</v>
      </c>
      <c r="R75" s="211" t="s">
        <v>215</v>
      </c>
      <c r="S75" s="211" t="s">
        <v>113</v>
      </c>
      <c r="T75" s="212" t="s">
        <v>127</v>
      </c>
      <c r="U75" s="211"/>
      <c r="V75" s="211"/>
      <c r="W75" s="211"/>
      <c r="X75" s="211"/>
      <c r="Z75" s="209"/>
    </row>
    <row r="76" spans="1:27" s="218" customFormat="1">
      <c r="A76" s="209" t="s">
        <v>82</v>
      </c>
      <c r="B76" s="210" t="s">
        <v>83</v>
      </c>
      <c r="C76" s="211" t="s">
        <v>137</v>
      </c>
      <c r="D76" s="212" t="s">
        <v>111</v>
      </c>
      <c r="E76" s="210" t="s">
        <v>83</v>
      </c>
      <c r="F76" s="211" t="s">
        <v>84</v>
      </c>
      <c r="G76" s="211" t="s">
        <v>81</v>
      </c>
      <c r="H76" s="216" t="s">
        <v>138</v>
      </c>
      <c r="I76" s="211" t="s">
        <v>86</v>
      </c>
      <c r="J76" s="213" t="s">
        <v>147</v>
      </c>
      <c r="K76" s="212" t="s">
        <v>128</v>
      </c>
      <c r="L76" s="217">
        <v>3132</v>
      </c>
      <c r="M76" s="211" t="s">
        <v>140</v>
      </c>
      <c r="N76" s="212"/>
      <c r="O76" s="212"/>
      <c r="P76" s="210" t="s">
        <v>83</v>
      </c>
      <c r="Q76" s="212" t="s">
        <v>88</v>
      </c>
      <c r="R76" s="211" t="s">
        <v>216</v>
      </c>
      <c r="S76" s="211" t="s">
        <v>113</v>
      </c>
      <c r="T76" s="212" t="s">
        <v>127</v>
      </c>
      <c r="U76" s="211"/>
      <c r="V76" s="210" t="s">
        <v>102</v>
      </c>
      <c r="W76" s="215"/>
      <c r="X76" s="211"/>
      <c r="Y76" s="209"/>
      <c r="Z76" s="209"/>
    </row>
    <row r="77" spans="1:27">
      <c r="A77" s="29"/>
      <c r="B77" s="54"/>
      <c r="C77" s="29"/>
      <c r="D77" s="53"/>
      <c r="E77" s="54"/>
      <c r="F77" s="29"/>
      <c r="G77" s="29"/>
      <c r="H77" s="29"/>
      <c r="I77" s="29"/>
      <c r="J77" s="55"/>
      <c r="K77" s="53"/>
      <c r="M77" s="56"/>
      <c r="N77" s="29"/>
      <c r="O77" s="53"/>
      <c r="P77" s="54"/>
      <c r="Q77" s="53"/>
      <c r="R77" s="29"/>
      <c r="S77" s="29"/>
      <c r="T77" s="53"/>
      <c r="U77" s="29"/>
      <c r="V77" s="54"/>
      <c r="W77" s="57"/>
      <c r="X77" s="29"/>
      <c r="Z77" s="29"/>
      <c r="AA77" s="29"/>
    </row>
  </sheetData>
  <mergeCells count="1">
    <mergeCell ref="A10:I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tabColor rgb="FF92D050"/>
  </sheetPr>
  <dimension ref="A1:Z148"/>
  <sheetViews>
    <sheetView topLeftCell="A10" workbookViewId="0">
      <selection activeCell="H36" sqref="H36"/>
    </sheetView>
  </sheetViews>
  <sheetFormatPr baseColWidth="10" defaultRowHeight="15"/>
  <cols>
    <col min="8" max="8" width="19.5703125" customWidth="1"/>
    <col min="11" max="11" width="37.140625" customWidth="1"/>
    <col min="12" max="12" width="21.28515625" customWidth="1"/>
    <col min="18" max="18" width="31.85546875" customWidth="1"/>
    <col min="24" max="24" width="32.7109375" bestFit="1" customWidth="1"/>
  </cols>
  <sheetData>
    <row r="1" spans="1:24" s="1" customFormat="1">
      <c r="B1" s="79" t="s">
        <v>0</v>
      </c>
      <c r="C1" s="80"/>
      <c r="D1" s="80"/>
      <c r="E1" s="80"/>
      <c r="F1" s="80"/>
      <c r="G1" s="80"/>
      <c r="H1" s="81"/>
      <c r="I1" s="81"/>
      <c r="J1" s="82"/>
      <c r="K1" s="80"/>
      <c r="L1" s="80"/>
      <c r="M1" s="80"/>
      <c r="N1" s="80"/>
      <c r="O1" s="80"/>
      <c r="P1" s="80"/>
      <c r="Q1" s="80"/>
      <c r="R1" s="80"/>
      <c r="S1" s="80"/>
      <c r="T1" s="83"/>
      <c r="U1" s="83"/>
      <c r="V1" s="83"/>
      <c r="W1" s="83"/>
      <c r="X1" s="80"/>
    </row>
    <row r="2" spans="1:24" s="1" customFormat="1">
      <c r="B2" s="80"/>
      <c r="C2" s="80"/>
      <c r="D2" s="80"/>
      <c r="E2" s="80"/>
      <c r="F2" s="80"/>
      <c r="G2" s="80"/>
      <c r="H2" s="81"/>
      <c r="I2" s="81"/>
      <c r="J2" s="82"/>
      <c r="K2" s="80"/>
      <c r="L2" s="80"/>
      <c r="M2" s="80"/>
      <c r="N2" s="80"/>
      <c r="O2" s="80"/>
      <c r="P2" s="80"/>
      <c r="Q2" s="80"/>
      <c r="R2" s="80"/>
      <c r="S2" s="80"/>
      <c r="T2" s="83"/>
      <c r="U2" s="83"/>
      <c r="V2" s="83"/>
      <c r="W2" s="83"/>
      <c r="X2" s="80"/>
    </row>
    <row r="3" spans="1:24" s="10" customFormat="1" ht="42">
      <c r="A3" s="5" t="s">
        <v>1</v>
      </c>
      <c r="B3" s="84" t="s">
        <v>2</v>
      </c>
      <c r="C3" s="84" t="s">
        <v>3</v>
      </c>
      <c r="D3" s="84" t="s">
        <v>4</v>
      </c>
      <c r="E3" s="84" t="s">
        <v>5</v>
      </c>
      <c r="F3" s="84" t="s">
        <v>6</v>
      </c>
      <c r="G3" s="84" t="s">
        <v>7</v>
      </c>
      <c r="H3" s="85" t="s">
        <v>8</v>
      </c>
      <c r="I3" s="85" t="s">
        <v>9</v>
      </c>
      <c r="J3" s="86" t="s">
        <v>10</v>
      </c>
      <c r="K3" s="84" t="s">
        <v>11</v>
      </c>
      <c r="L3" s="84" t="s">
        <v>12</v>
      </c>
      <c r="M3" s="84" t="s">
        <v>13</v>
      </c>
      <c r="N3" s="84" t="s">
        <v>14</v>
      </c>
      <c r="O3" s="84" t="s">
        <v>15</v>
      </c>
      <c r="P3" s="84" t="s">
        <v>16</v>
      </c>
      <c r="Q3" s="84" t="s">
        <v>17</v>
      </c>
      <c r="R3" s="84" t="s">
        <v>18</v>
      </c>
      <c r="S3" s="84" t="s">
        <v>19</v>
      </c>
      <c r="T3" s="84" t="s">
        <v>20</v>
      </c>
      <c r="U3" s="84" t="s">
        <v>21</v>
      </c>
      <c r="V3" s="84" t="s">
        <v>22</v>
      </c>
      <c r="W3" s="87" t="s">
        <v>23</v>
      </c>
      <c r="X3" s="88" t="s">
        <v>24</v>
      </c>
    </row>
    <row r="4" spans="1:24" s="14" customFormat="1">
      <c r="A4" s="11"/>
      <c r="B4" s="89">
        <v>1</v>
      </c>
      <c r="C4" s="89">
        <v>2</v>
      </c>
      <c r="D4" s="89">
        <v>3</v>
      </c>
      <c r="E4" s="89">
        <v>4</v>
      </c>
      <c r="F4" s="89">
        <v>5</v>
      </c>
      <c r="G4" s="89">
        <v>6</v>
      </c>
      <c r="H4" s="90">
        <v>7</v>
      </c>
      <c r="I4" s="90">
        <v>8</v>
      </c>
      <c r="J4" s="91">
        <v>9</v>
      </c>
      <c r="K4" s="89">
        <v>10</v>
      </c>
      <c r="L4" s="89">
        <v>11</v>
      </c>
      <c r="M4" s="89">
        <v>12</v>
      </c>
      <c r="N4" s="89">
        <v>13</v>
      </c>
      <c r="O4" s="89">
        <v>14</v>
      </c>
      <c r="P4" s="89">
        <v>15</v>
      </c>
      <c r="Q4" s="89">
        <v>16</v>
      </c>
      <c r="R4" s="89">
        <v>17</v>
      </c>
      <c r="S4" s="89">
        <v>18</v>
      </c>
      <c r="T4" s="89">
        <v>19</v>
      </c>
      <c r="U4" s="89">
        <v>20</v>
      </c>
      <c r="V4" s="89">
        <v>21</v>
      </c>
      <c r="W4" s="92">
        <v>22</v>
      </c>
      <c r="X4" s="93">
        <v>23</v>
      </c>
    </row>
    <row r="5" spans="1:24">
      <c r="A5" s="11" t="s">
        <v>25</v>
      </c>
      <c r="B5" s="15" t="s">
        <v>26</v>
      </c>
      <c r="C5" s="16" t="s">
        <v>26</v>
      </c>
      <c r="D5" s="16" t="s">
        <v>26</v>
      </c>
      <c r="E5" s="16" t="s">
        <v>26</v>
      </c>
      <c r="F5" s="16" t="s">
        <v>26</v>
      </c>
      <c r="G5" s="16" t="s">
        <v>26</v>
      </c>
      <c r="H5" s="94" t="s">
        <v>26</v>
      </c>
      <c r="I5" s="95" t="s">
        <v>27</v>
      </c>
      <c r="J5" s="18" t="s">
        <v>26</v>
      </c>
      <c r="K5" s="15" t="s">
        <v>26</v>
      </c>
      <c r="L5" s="16" t="s">
        <v>26</v>
      </c>
      <c r="M5" s="17" t="s">
        <v>27</v>
      </c>
      <c r="N5" s="17" t="s">
        <v>27</v>
      </c>
      <c r="O5" s="17" t="s">
        <v>27</v>
      </c>
      <c r="P5" s="17" t="s">
        <v>27</v>
      </c>
      <c r="Q5" s="17" t="s">
        <v>27</v>
      </c>
      <c r="R5" s="17" t="s">
        <v>27</v>
      </c>
      <c r="S5" s="16" t="s">
        <v>26</v>
      </c>
      <c r="T5" s="15" t="s">
        <v>26</v>
      </c>
      <c r="U5" s="17" t="s">
        <v>27</v>
      </c>
      <c r="V5" s="16" t="s">
        <v>26</v>
      </c>
      <c r="W5" s="96" t="s">
        <v>26</v>
      </c>
      <c r="X5" s="97" t="s">
        <v>27</v>
      </c>
    </row>
    <row r="6" spans="1:24" ht="33.75">
      <c r="A6" s="11"/>
      <c r="B6" s="15" t="s">
        <v>28</v>
      </c>
      <c r="C6" s="15" t="s">
        <v>29</v>
      </c>
      <c r="D6" s="15" t="s">
        <v>30</v>
      </c>
      <c r="E6" s="15" t="s">
        <v>31</v>
      </c>
      <c r="F6" s="15" t="s">
        <v>32</v>
      </c>
      <c r="G6" s="15" t="s">
        <v>33</v>
      </c>
      <c r="H6" s="98" t="s">
        <v>34</v>
      </c>
      <c r="I6" s="99" t="s">
        <v>35</v>
      </c>
      <c r="J6" s="18" t="s">
        <v>31</v>
      </c>
      <c r="K6" s="15" t="s">
        <v>36</v>
      </c>
      <c r="L6" s="15" t="s">
        <v>37</v>
      </c>
      <c r="M6" s="19" t="s">
        <v>38</v>
      </c>
      <c r="N6" s="19" t="s">
        <v>39</v>
      </c>
      <c r="O6" s="19" t="s">
        <v>40</v>
      </c>
      <c r="P6" s="19" t="s">
        <v>41</v>
      </c>
      <c r="Q6" s="20" t="s">
        <v>42</v>
      </c>
      <c r="R6" s="20" t="s">
        <v>43</v>
      </c>
      <c r="S6" s="15" t="s">
        <v>44</v>
      </c>
      <c r="T6" s="15" t="s">
        <v>45</v>
      </c>
      <c r="U6" s="19" t="s">
        <v>46</v>
      </c>
      <c r="V6" s="15" t="s">
        <v>47</v>
      </c>
      <c r="W6" s="100" t="s">
        <v>169</v>
      </c>
      <c r="X6" s="101" t="s">
        <v>49</v>
      </c>
    </row>
    <row r="7" spans="1:24" ht="21">
      <c r="A7" s="11" t="s">
        <v>50</v>
      </c>
      <c r="B7" s="21" t="s">
        <v>51</v>
      </c>
      <c r="C7" s="21" t="s">
        <v>52</v>
      </c>
      <c r="D7" s="21" t="s">
        <v>52</v>
      </c>
      <c r="E7" s="21" t="s">
        <v>52</v>
      </c>
      <c r="F7" s="21" t="s">
        <v>53</v>
      </c>
      <c r="G7" s="21" t="s">
        <v>54</v>
      </c>
      <c r="H7" s="102" t="s">
        <v>52</v>
      </c>
      <c r="I7" s="102" t="s">
        <v>52</v>
      </c>
      <c r="J7" s="22" t="s">
        <v>52</v>
      </c>
      <c r="K7" s="21" t="s">
        <v>52</v>
      </c>
      <c r="L7" s="21" t="s">
        <v>55</v>
      </c>
      <c r="M7" s="21" t="s">
        <v>52</v>
      </c>
      <c r="N7" s="21" t="s">
        <v>52</v>
      </c>
      <c r="O7" s="21" t="s">
        <v>52</v>
      </c>
      <c r="P7" s="21" t="s">
        <v>51</v>
      </c>
      <c r="Q7" s="21" t="s">
        <v>52</v>
      </c>
      <c r="R7" s="21" t="s">
        <v>52</v>
      </c>
      <c r="S7" s="21" t="s">
        <v>52</v>
      </c>
      <c r="T7" s="21" t="s">
        <v>52</v>
      </c>
      <c r="U7" s="23" t="s">
        <v>52</v>
      </c>
      <c r="V7" s="21" t="s">
        <v>51</v>
      </c>
      <c r="W7" s="103" t="s">
        <v>52</v>
      </c>
      <c r="X7" s="104" t="s">
        <v>52</v>
      </c>
    </row>
    <row r="8" spans="1:24">
      <c r="A8" s="11" t="s">
        <v>56</v>
      </c>
      <c r="B8" s="21">
        <v>8</v>
      </c>
      <c r="C8" s="23">
        <v>2</v>
      </c>
      <c r="D8" s="23">
        <v>4</v>
      </c>
      <c r="E8" s="23">
        <v>8</v>
      </c>
      <c r="F8" s="23">
        <v>2</v>
      </c>
      <c r="G8" s="23">
        <v>3</v>
      </c>
      <c r="H8" s="105">
        <v>16</v>
      </c>
      <c r="I8" s="105">
        <v>25</v>
      </c>
      <c r="J8" s="22">
        <v>2</v>
      </c>
      <c r="K8" s="21">
        <v>17</v>
      </c>
      <c r="L8" s="23">
        <v>13</v>
      </c>
      <c r="M8" s="23">
        <v>2</v>
      </c>
      <c r="N8" s="23">
        <v>10</v>
      </c>
      <c r="O8" s="23">
        <v>10</v>
      </c>
      <c r="P8" s="23">
        <v>8</v>
      </c>
      <c r="Q8" s="23">
        <v>18</v>
      </c>
      <c r="R8" s="23">
        <v>50</v>
      </c>
      <c r="S8" s="23">
        <v>10</v>
      </c>
      <c r="T8" s="21">
        <v>12</v>
      </c>
      <c r="U8" s="23">
        <v>10</v>
      </c>
      <c r="V8" s="21">
        <v>8</v>
      </c>
      <c r="W8" s="103">
        <v>4</v>
      </c>
      <c r="X8" s="104">
        <v>10</v>
      </c>
    </row>
    <row r="9" spans="1:24" ht="140.25" customHeight="1">
      <c r="A9" s="11" t="s">
        <v>57</v>
      </c>
      <c r="B9" s="25" t="s">
        <v>58</v>
      </c>
      <c r="C9" s="25" t="s">
        <v>170</v>
      </c>
      <c r="D9" s="25" t="s">
        <v>60</v>
      </c>
      <c r="E9" s="25" t="s">
        <v>61</v>
      </c>
      <c r="F9" s="25" t="s">
        <v>62</v>
      </c>
      <c r="G9" s="25" t="s">
        <v>63</v>
      </c>
      <c r="H9" s="106" t="s">
        <v>64</v>
      </c>
      <c r="I9" s="106" t="s">
        <v>65</v>
      </c>
      <c r="J9" s="26" t="s">
        <v>66</v>
      </c>
      <c r="K9" s="25" t="s">
        <v>67</v>
      </c>
      <c r="L9" s="25" t="s">
        <v>68</v>
      </c>
      <c r="M9" s="27" t="s">
        <v>69</v>
      </c>
      <c r="N9" s="25"/>
      <c r="O9" s="25"/>
      <c r="P9" s="25" t="s">
        <v>70</v>
      </c>
      <c r="Q9" s="25" t="s">
        <v>71</v>
      </c>
      <c r="R9" s="25" t="s">
        <v>72</v>
      </c>
      <c r="S9" s="25"/>
      <c r="T9" s="25" t="s">
        <v>73</v>
      </c>
      <c r="U9" s="28" t="s">
        <v>74</v>
      </c>
      <c r="V9" s="25" t="s">
        <v>75</v>
      </c>
      <c r="W9" s="107" t="s">
        <v>76</v>
      </c>
      <c r="X9" s="108" t="s">
        <v>77</v>
      </c>
    </row>
    <row r="10" spans="1:24" s="29" customFormat="1">
      <c r="A10" s="220" t="s">
        <v>325</v>
      </c>
      <c r="B10" s="220"/>
      <c r="C10" s="220"/>
      <c r="D10" s="220"/>
      <c r="E10" s="220"/>
      <c r="F10" s="220"/>
      <c r="G10" s="220"/>
      <c r="H10" s="220"/>
      <c r="I10" s="220"/>
      <c r="J10" s="111"/>
      <c r="K10" s="110"/>
      <c r="L10" s="110"/>
      <c r="M10" s="110"/>
      <c r="N10" s="110"/>
      <c r="O10" s="110"/>
      <c r="P10" s="110"/>
      <c r="Q10" s="110"/>
      <c r="R10" s="110"/>
      <c r="S10" s="110"/>
      <c r="T10" s="110"/>
      <c r="U10" s="110"/>
      <c r="V10" s="110"/>
      <c r="W10" s="113"/>
      <c r="X10" s="114"/>
    </row>
    <row r="11" spans="1:24" s="29" customFormat="1">
      <c r="A11" s="220" t="s">
        <v>217</v>
      </c>
      <c r="B11" s="220"/>
      <c r="C11" s="220"/>
      <c r="D11" s="220"/>
      <c r="E11" s="220"/>
      <c r="F11" s="220"/>
      <c r="G11" s="220"/>
      <c r="H11" s="220"/>
      <c r="I11" s="220"/>
      <c r="J11" s="111"/>
      <c r="K11" s="110"/>
      <c r="L11" s="110"/>
      <c r="M11" s="110"/>
      <c r="N11" s="110"/>
      <c r="O11" s="110"/>
      <c r="P11" s="110"/>
      <c r="Q11" s="110"/>
      <c r="R11" s="110"/>
      <c r="S11" s="110"/>
      <c r="T11" s="110"/>
      <c r="U11" s="110"/>
      <c r="V11" s="110"/>
      <c r="W11" s="113"/>
      <c r="X11" s="114"/>
    </row>
    <row r="12" spans="1:24" s="29" customFormat="1">
      <c r="A12" s="127"/>
      <c r="B12" s="127"/>
      <c r="C12" s="127"/>
      <c r="D12" s="127"/>
      <c r="E12" s="127"/>
      <c r="F12" s="127"/>
      <c r="G12" s="127"/>
      <c r="H12" s="127"/>
      <c r="I12" s="127"/>
      <c r="J12" s="111"/>
      <c r="K12" s="110"/>
      <c r="L12" s="110"/>
      <c r="M12" s="110"/>
      <c r="N12" s="110"/>
      <c r="O12" s="110"/>
      <c r="P12" s="110"/>
      <c r="Q12" s="110"/>
      <c r="R12" s="110"/>
      <c r="S12" s="110"/>
      <c r="T12" s="110"/>
      <c r="U12" s="110"/>
      <c r="V12" s="110"/>
      <c r="W12" s="113"/>
      <c r="X12" s="114"/>
    </row>
    <row r="13" spans="1:24" s="29" customFormat="1">
      <c r="B13" s="109" t="s">
        <v>78</v>
      </c>
      <c r="C13" s="110"/>
      <c r="D13" s="111"/>
      <c r="E13" s="110"/>
      <c r="F13" s="110"/>
      <c r="G13" s="110"/>
      <c r="H13" s="81"/>
      <c r="I13" s="112"/>
      <c r="J13" s="111"/>
      <c r="K13" s="110"/>
      <c r="L13" s="110"/>
      <c r="M13" s="110"/>
      <c r="N13" s="110"/>
      <c r="O13" s="110"/>
      <c r="P13" s="110"/>
      <c r="Q13" s="110"/>
      <c r="R13" s="110"/>
      <c r="S13" s="110"/>
      <c r="T13" s="110"/>
      <c r="U13" s="110"/>
      <c r="V13" s="110"/>
      <c r="W13" s="113"/>
      <c r="X13" s="114"/>
    </row>
    <row r="14" spans="1:24" s="29" customFormat="1">
      <c r="B14" s="109"/>
      <c r="C14" s="110"/>
      <c r="D14" s="111"/>
      <c r="E14" s="110"/>
      <c r="F14" s="110"/>
      <c r="G14" s="110"/>
      <c r="H14" s="81"/>
      <c r="I14" s="112"/>
      <c r="J14" s="111"/>
      <c r="K14" s="110"/>
      <c r="L14" s="110"/>
      <c r="M14" s="110"/>
      <c r="N14" s="110"/>
      <c r="O14" s="110"/>
      <c r="P14" s="110"/>
      <c r="Q14" s="110"/>
      <c r="R14" s="110"/>
      <c r="S14" s="110"/>
      <c r="T14" s="110"/>
      <c r="U14" s="110"/>
      <c r="V14" s="110"/>
      <c r="W14" s="113"/>
      <c r="X14" s="110"/>
    </row>
    <row r="15" spans="1:24" s="209" customFormat="1">
      <c r="A15" s="209" t="s">
        <v>82</v>
      </c>
      <c r="B15" s="210" t="s">
        <v>171</v>
      </c>
      <c r="C15" s="211" t="s">
        <v>172</v>
      </c>
      <c r="D15" s="212" t="s">
        <v>80</v>
      </c>
      <c r="E15" s="210" t="s">
        <v>171</v>
      </c>
      <c r="F15" s="211" t="s">
        <v>173</v>
      </c>
      <c r="G15" s="211" t="s">
        <v>81</v>
      </c>
      <c r="H15" s="211" t="s">
        <v>174</v>
      </c>
      <c r="I15" s="211" t="s">
        <v>175</v>
      </c>
      <c r="J15" s="213" t="s">
        <v>145</v>
      </c>
      <c r="K15" s="212" t="s">
        <v>323</v>
      </c>
      <c r="L15" s="214">
        <v>100000</v>
      </c>
      <c r="M15" s="211"/>
      <c r="N15" s="211"/>
      <c r="O15" s="212"/>
      <c r="P15" s="210" t="s">
        <v>83</v>
      </c>
      <c r="Q15" s="212" t="s">
        <v>88</v>
      </c>
      <c r="R15" s="211" t="s">
        <v>324</v>
      </c>
      <c r="S15" s="211" t="s">
        <v>78</v>
      </c>
      <c r="T15" s="212" t="s">
        <v>89</v>
      </c>
      <c r="U15" s="211"/>
      <c r="V15" s="211"/>
      <c r="W15" s="215"/>
      <c r="X15" s="211"/>
    </row>
    <row r="16" spans="1:24" s="4" customFormat="1">
      <c r="A16" s="4" t="s">
        <v>82</v>
      </c>
      <c r="B16" s="128" t="s">
        <v>171</v>
      </c>
      <c r="C16" s="129" t="s">
        <v>172</v>
      </c>
      <c r="D16" s="130" t="s">
        <v>80</v>
      </c>
      <c r="E16" s="128" t="s">
        <v>171</v>
      </c>
      <c r="F16" s="129" t="s">
        <v>173</v>
      </c>
      <c r="G16" s="129" t="s">
        <v>81</v>
      </c>
      <c r="H16" s="129" t="s">
        <v>174</v>
      </c>
      <c r="I16" s="129" t="s">
        <v>175</v>
      </c>
      <c r="J16" s="133" t="s">
        <v>148</v>
      </c>
      <c r="K16" s="130" t="s">
        <v>92</v>
      </c>
      <c r="L16" s="131">
        <v>25320</v>
      </c>
      <c r="M16" s="129"/>
      <c r="N16" s="129"/>
      <c r="O16" s="130"/>
      <c r="P16" s="128" t="s">
        <v>171</v>
      </c>
      <c r="Q16" s="130" t="s">
        <v>88</v>
      </c>
      <c r="R16" s="129" t="s">
        <v>223</v>
      </c>
      <c r="S16" s="129" t="s">
        <v>78</v>
      </c>
      <c r="T16" s="130" t="s">
        <v>92</v>
      </c>
      <c r="U16" s="73">
        <v>1470900601</v>
      </c>
      <c r="V16" s="128"/>
      <c r="W16" s="128" t="s">
        <v>171</v>
      </c>
      <c r="X16" s="129" t="s">
        <v>176</v>
      </c>
    </row>
    <row r="17" spans="1:26" s="4" customFormat="1">
      <c r="A17" s="4" t="s">
        <v>82</v>
      </c>
      <c r="B17" s="128" t="s">
        <v>171</v>
      </c>
      <c r="C17" s="129" t="s">
        <v>172</v>
      </c>
      <c r="D17" s="130" t="s">
        <v>80</v>
      </c>
      <c r="E17" s="128" t="s">
        <v>171</v>
      </c>
      <c r="F17" s="129" t="s">
        <v>173</v>
      </c>
      <c r="G17" s="129" t="s">
        <v>81</v>
      </c>
      <c r="H17" s="129" t="s">
        <v>174</v>
      </c>
      <c r="I17" s="129" t="s">
        <v>175</v>
      </c>
      <c r="J17" s="133" t="s">
        <v>148</v>
      </c>
      <c r="K17" s="130" t="s">
        <v>92</v>
      </c>
      <c r="L17" s="131">
        <v>26700</v>
      </c>
      <c r="M17" s="129"/>
      <c r="N17" s="129"/>
      <c r="O17" s="130"/>
      <c r="P17" s="128" t="s">
        <v>171</v>
      </c>
      <c r="Q17" s="130" t="s">
        <v>88</v>
      </c>
      <c r="R17" s="129" t="s">
        <v>224</v>
      </c>
      <c r="S17" s="129" t="s">
        <v>78</v>
      </c>
      <c r="T17" s="130" t="s">
        <v>92</v>
      </c>
      <c r="U17" s="73">
        <v>1470900601</v>
      </c>
      <c r="V17" s="128"/>
      <c r="W17" s="128" t="s">
        <v>171</v>
      </c>
      <c r="X17" s="129" t="s">
        <v>177</v>
      </c>
    </row>
    <row r="18" spans="1:26" s="4" customFormat="1">
      <c r="A18" s="4" t="s">
        <v>82</v>
      </c>
      <c r="B18" s="128" t="s">
        <v>171</v>
      </c>
      <c r="C18" s="129" t="s">
        <v>172</v>
      </c>
      <c r="D18" s="130" t="s">
        <v>80</v>
      </c>
      <c r="E18" s="128" t="s">
        <v>171</v>
      </c>
      <c r="F18" s="129" t="s">
        <v>173</v>
      </c>
      <c r="G18" s="129" t="s">
        <v>81</v>
      </c>
      <c r="H18" s="129" t="s">
        <v>174</v>
      </c>
      <c r="I18" s="129" t="s">
        <v>175</v>
      </c>
      <c r="J18" s="133" t="s">
        <v>148</v>
      </c>
      <c r="K18" s="130" t="s">
        <v>92</v>
      </c>
      <c r="L18" s="131">
        <v>37980</v>
      </c>
      <c r="M18" s="129"/>
      <c r="N18" s="129"/>
      <c r="O18" s="130"/>
      <c r="P18" s="128" t="s">
        <v>171</v>
      </c>
      <c r="Q18" s="130" t="s">
        <v>88</v>
      </c>
      <c r="R18" s="129" t="s">
        <v>224</v>
      </c>
      <c r="S18" s="129" t="s">
        <v>78</v>
      </c>
      <c r="T18" s="130" t="s">
        <v>92</v>
      </c>
      <c r="U18" s="73">
        <v>1470900601</v>
      </c>
      <c r="V18" s="128"/>
      <c r="W18" s="128" t="s">
        <v>171</v>
      </c>
      <c r="X18" s="129" t="s">
        <v>177</v>
      </c>
    </row>
    <row r="19" spans="1:26" s="4" customFormat="1">
      <c r="A19" s="4" t="s">
        <v>82</v>
      </c>
      <c r="B19" s="128" t="s">
        <v>171</v>
      </c>
      <c r="C19" s="129" t="s">
        <v>172</v>
      </c>
      <c r="D19" s="130" t="s">
        <v>80</v>
      </c>
      <c r="E19" s="128" t="s">
        <v>171</v>
      </c>
      <c r="F19" s="129" t="s">
        <v>173</v>
      </c>
      <c r="G19" s="129" t="s">
        <v>81</v>
      </c>
      <c r="H19" s="129" t="s">
        <v>174</v>
      </c>
      <c r="I19" s="129" t="s">
        <v>175</v>
      </c>
      <c r="J19" s="133" t="s">
        <v>148</v>
      </c>
      <c r="K19" s="130" t="s">
        <v>178</v>
      </c>
      <c r="L19" s="131">
        <v>0</v>
      </c>
      <c r="M19" s="129"/>
      <c r="N19" s="129"/>
      <c r="O19" s="130"/>
      <c r="P19" s="128" t="s">
        <v>171</v>
      </c>
      <c r="Q19" s="130" t="s">
        <v>88</v>
      </c>
      <c r="R19" s="129" t="s">
        <v>223</v>
      </c>
      <c r="S19" s="129" t="s">
        <v>78</v>
      </c>
      <c r="T19" s="130" t="s">
        <v>178</v>
      </c>
      <c r="U19" s="73">
        <v>1470900601</v>
      </c>
      <c r="V19" s="128"/>
      <c r="W19" s="128" t="s">
        <v>171</v>
      </c>
      <c r="X19" s="129" t="s">
        <v>176</v>
      </c>
    </row>
    <row r="20" spans="1:26" s="134" customFormat="1">
      <c r="A20" s="134" t="s">
        <v>82</v>
      </c>
      <c r="B20" s="135" t="s">
        <v>171</v>
      </c>
      <c r="C20" s="136" t="s">
        <v>172</v>
      </c>
      <c r="D20" s="137" t="s">
        <v>80</v>
      </c>
      <c r="E20" s="135" t="s">
        <v>171</v>
      </c>
      <c r="F20" s="136" t="s">
        <v>173</v>
      </c>
      <c r="G20" s="136" t="s">
        <v>81</v>
      </c>
      <c r="H20" s="136" t="s">
        <v>174</v>
      </c>
      <c r="I20" s="136" t="s">
        <v>175</v>
      </c>
      <c r="J20" s="166" t="s">
        <v>222</v>
      </c>
      <c r="K20" s="137" t="s">
        <v>179</v>
      </c>
      <c r="L20" s="138">
        <v>0</v>
      </c>
      <c r="M20" s="136"/>
      <c r="N20" s="136"/>
      <c r="O20" s="137"/>
      <c r="P20" s="135" t="s">
        <v>171</v>
      </c>
      <c r="Q20" s="137" t="s">
        <v>88</v>
      </c>
      <c r="R20" s="136" t="s">
        <v>225</v>
      </c>
      <c r="S20" s="136" t="s">
        <v>78</v>
      </c>
      <c r="T20" s="137" t="s">
        <v>179</v>
      </c>
      <c r="U20" s="139" t="s">
        <v>106</v>
      </c>
      <c r="V20" s="135"/>
      <c r="W20" s="135" t="s">
        <v>171</v>
      </c>
      <c r="X20" s="136" t="s">
        <v>180</v>
      </c>
      <c r="Z20" s="4"/>
    </row>
    <row r="21" spans="1:26" s="134" customFormat="1">
      <c r="A21" s="134" t="s">
        <v>82</v>
      </c>
      <c r="B21" s="135" t="s">
        <v>171</v>
      </c>
      <c r="C21" s="136" t="s">
        <v>172</v>
      </c>
      <c r="D21" s="137" t="s">
        <v>80</v>
      </c>
      <c r="E21" s="135" t="s">
        <v>171</v>
      </c>
      <c r="F21" s="136" t="s">
        <v>173</v>
      </c>
      <c r="G21" s="136" t="s">
        <v>81</v>
      </c>
      <c r="H21" s="136" t="s">
        <v>174</v>
      </c>
      <c r="I21" s="136" t="s">
        <v>175</v>
      </c>
      <c r="J21" s="166" t="s">
        <v>222</v>
      </c>
      <c r="K21" s="137" t="s">
        <v>179</v>
      </c>
      <c r="L21" s="138">
        <v>0</v>
      </c>
      <c r="M21" s="136"/>
      <c r="N21" s="136"/>
      <c r="O21" s="137"/>
      <c r="P21" s="135" t="s">
        <v>171</v>
      </c>
      <c r="Q21" s="137" t="s">
        <v>88</v>
      </c>
      <c r="R21" s="136" t="s">
        <v>226</v>
      </c>
      <c r="S21" s="136" t="s">
        <v>78</v>
      </c>
      <c r="T21" s="137" t="s">
        <v>179</v>
      </c>
      <c r="U21" s="139" t="s">
        <v>107</v>
      </c>
      <c r="V21" s="135"/>
      <c r="W21" s="135" t="s">
        <v>171</v>
      </c>
      <c r="X21" s="136" t="s">
        <v>180</v>
      </c>
      <c r="Z21" s="4"/>
    </row>
    <row r="22" spans="1:26" s="134" customFormat="1">
      <c r="A22" s="134" t="s">
        <v>82</v>
      </c>
      <c r="B22" s="135" t="s">
        <v>171</v>
      </c>
      <c r="C22" s="136" t="s">
        <v>172</v>
      </c>
      <c r="D22" s="137" t="s">
        <v>80</v>
      </c>
      <c r="E22" s="135" t="s">
        <v>171</v>
      </c>
      <c r="F22" s="136" t="s">
        <v>173</v>
      </c>
      <c r="G22" s="136" t="s">
        <v>81</v>
      </c>
      <c r="H22" s="136" t="s">
        <v>174</v>
      </c>
      <c r="I22" s="136" t="s">
        <v>175</v>
      </c>
      <c r="J22" s="166" t="s">
        <v>146</v>
      </c>
      <c r="K22" s="139" t="s">
        <v>143</v>
      </c>
      <c r="L22" s="138">
        <v>0</v>
      </c>
      <c r="M22" s="136"/>
      <c r="N22" s="136"/>
      <c r="O22" s="137"/>
      <c r="P22" s="135" t="s">
        <v>171</v>
      </c>
      <c r="Q22" s="137" t="s">
        <v>88</v>
      </c>
      <c r="R22" s="136" t="s">
        <v>227</v>
      </c>
      <c r="S22" s="136" t="s">
        <v>78</v>
      </c>
      <c r="T22" s="137" t="s">
        <v>181</v>
      </c>
      <c r="U22" s="136"/>
      <c r="V22" s="136"/>
      <c r="W22" s="168"/>
      <c r="X22" s="137" t="s">
        <v>181</v>
      </c>
    </row>
    <row r="23" spans="1:26" s="134" customFormat="1">
      <c r="A23" s="134" t="s">
        <v>82</v>
      </c>
      <c r="B23" s="135" t="s">
        <v>171</v>
      </c>
      <c r="C23" s="136" t="s">
        <v>172</v>
      </c>
      <c r="D23" s="137" t="s">
        <v>80</v>
      </c>
      <c r="E23" s="135" t="s">
        <v>171</v>
      </c>
      <c r="F23" s="136" t="s">
        <v>173</v>
      </c>
      <c r="G23" s="136" t="s">
        <v>81</v>
      </c>
      <c r="H23" s="136" t="s">
        <v>174</v>
      </c>
      <c r="I23" s="136" t="s">
        <v>175</v>
      </c>
      <c r="J23" s="166" t="s">
        <v>146</v>
      </c>
      <c r="K23" s="139" t="s">
        <v>142</v>
      </c>
      <c r="L23" s="138">
        <v>0</v>
      </c>
      <c r="M23" s="136"/>
      <c r="N23" s="136"/>
      <c r="O23" s="137"/>
      <c r="P23" s="135" t="s">
        <v>171</v>
      </c>
      <c r="Q23" s="137" t="s">
        <v>88</v>
      </c>
      <c r="R23" s="136" t="s">
        <v>228</v>
      </c>
      <c r="S23" s="136" t="s">
        <v>78</v>
      </c>
      <c r="T23" s="137" t="s">
        <v>181</v>
      </c>
      <c r="U23" s="139"/>
      <c r="V23" s="135"/>
      <c r="W23" s="168"/>
      <c r="X23" s="137" t="s">
        <v>181</v>
      </c>
    </row>
    <row r="24" spans="1:26" s="34" customFormat="1">
      <c r="A24" s="34" t="s">
        <v>82</v>
      </c>
      <c r="B24" s="115" t="s">
        <v>171</v>
      </c>
      <c r="C24" s="116" t="s">
        <v>172</v>
      </c>
      <c r="D24" s="117" t="s">
        <v>80</v>
      </c>
      <c r="E24" s="115" t="s">
        <v>171</v>
      </c>
      <c r="F24" s="116" t="s">
        <v>173</v>
      </c>
      <c r="G24" s="116" t="s">
        <v>81</v>
      </c>
      <c r="H24" s="118" t="s">
        <v>174</v>
      </c>
      <c r="I24" s="116" t="s">
        <v>175</v>
      </c>
      <c r="J24" s="140" t="s">
        <v>145</v>
      </c>
      <c r="K24" s="121" t="s">
        <v>182</v>
      </c>
      <c r="L24" s="119">
        <v>0</v>
      </c>
      <c r="M24" s="116"/>
      <c r="N24" s="116"/>
      <c r="O24" s="117"/>
      <c r="P24" s="115" t="s">
        <v>171</v>
      </c>
      <c r="Q24" s="117" t="s">
        <v>88</v>
      </c>
      <c r="R24" s="116" t="s">
        <v>229</v>
      </c>
      <c r="S24" s="116" t="s">
        <v>78</v>
      </c>
      <c r="T24" s="117" t="s">
        <v>183</v>
      </c>
      <c r="U24" s="116"/>
      <c r="V24" s="115"/>
      <c r="W24" s="122"/>
      <c r="X24" s="116"/>
      <c r="Z24" s="4"/>
    </row>
    <row r="25" spans="1:26" s="34" customFormat="1">
      <c r="A25" s="34" t="s">
        <v>82</v>
      </c>
      <c r="B25" s="115" t="s">
        <v>171</v>
      </c>
      <c r="C25" s="116" t="s">
        <v>172</v>
      </c>
      <c r="D25" s="117" t="s">
        <v>80</v>
      </c>
      <c r="E25" s="115" t="s">
        <v>171</v>
      </c>
      <c r="F25" s="116" t="s">
        <v>173</v>
      </c>
      <c r="G25" s="116" t="s">
        <v>81</v>
      </c>
      <c r="H25" s="118" t="s">
        <v>174</v>
      </c>
      <c r="I25" s="116" t="s">
        <v>175</v>
      </c>
      <c r="J25" s="140" t="s">
        <v>145</v>
      </c>
      <c r="K25" s="121" t="s">
        <v>184</v>
      </c>
      <c r="L25" s="119">
        <f>SUM(L16:L18)</f>
        <v>90000</v>
      </c>
      <c r="M25" s="116"/>
      <c r="N25" s="116"/>
      <c r="O25" s="117"/>
      <c r="P25" s="115" t="s">
        <v>171</v>
      </c>
      <c r="Q25" s="117" t="s">
        <v>88</v>
      </c>
      <c r="R25" s="116" t="s">
        <v>230</v>
      </c>
      <c r="S25" s="116" t="s">
        <v>78</v>
      </c>
      <c r="T25" s="117" t="s">
        <v>183</v>
      </c>
      <c r="U25" s="116"/>
      <c r="V25" s="115"/>
      <c r="W25" s="122"/>
      <c r="X25" s="116"/>
      <c r="Z25" s="4"/>
    </row>
    <row r="26" spans="1:26" s="78" customFormat="1">
      <c r="A26" s="78" t="s">
        <v>82</v>
      </c>
      <c r="B26" s="128" t="s">
        <v>171</v>
      </c>
      <c r="C26" s="129" t="s">
        <v>172</v>
      </c>
      <c r="D26" s="130" t="s">
        <v>80</v>
      </c>
      <c r="E26" s="128" t="s">
        <v>171</v>
      </c>
      <c r="F26" s="129" t="s">
        <v>173</v>
      </c>
      <c r="G26" s="129" t="s">
        <v>81</v>
      </c>
      <c r="H26" s="129" t="s">
        <v>186</v>
      </c>
      <c r="I26" s="129" t="s">
        <v>175</v>
      </c>
      <c r="J26" s="130">
        <v>11</v>
      </c>
      <c r="K26" s="130" t="s">
        <v>101</v>
      </c>
      <c r="L26" s="131">
        <v>6500</v>
      </c>
      <c r="M26" s="129"/>
      <c r="N26" s="131"/>
      <c r="O26" s="130"/>
      <c r="P26" s="128" t="s">
        <v>171</v>
      </c>
      <c r="Q26" s="130" t="s">
        <v>88</v>
      </c>
      <c r="R26" s="129" t="s">
        <v>231</v>
      </c>
      <c r="S26" s="129" t="s">
        <v>78</v>
      </c>
      <c r="T26" s="130" t="s">
        <v>101</v>
      </c>
      <c r="U26" s="73">
        <v>1470900601</v>
      </c>
      <c r="V26" s="128"/>
      <c r="W26" s="128" t="s">
        <v>171</v>
      </c>
      <c r="X26" s="129" t="s">
        <v>187</v>
      </c>
      <c r="Z26" s="4"/>
    </row>
    <row r="27" spans="1:26" s="78" customFormat="1">
      <c r="A27" s="78" t="s">
        <v>82</v>
      </c>
      <c r="B27" s="128" t="s">
        <v>171</v>
      </c>
      <c r="C27" s="129" t="s">
        <v>172</v>
      </c>
      <c r="D27" s="130" t="s">
        <v>80</v>
      </c>
      <c r="E27" s="128" t="s">
        <v>171</v>
      </c>
      <c r="F27" s="129" t="s">
        <v>173</v>
      </c>
      <c r="G27" s="129" t="s">
        <v>81</v>
      </c>
      <c r="H27" s="129" t="s">
        <v>186</v>
      </c>
      <c r="I27" s="129" t="s">
        <v>175</v>
      </c>
      <c r="J27" s="130">
        <v>11</v>
      </c>
      <c r="K27" s="130" t="s">
        <v>101</v>
      </c>
      <c r="L27" s="131">
        <v>500</v>
      </c>
      <c r="M27" s="129"/>
      <c r="N27" s="131"/>
      <c r="O27" s="130"/>
      <c r="P27" s="128" t="s">
        <v>171</v>
      </c>
      <c r="Q27" s="130" t="s">
        <v>88</v>
      </c>
      <c r="R27" s="129" t="s">
        <v>232</v>
      </c>
      <c r="S27" s="129" t="s">
        <v>78</v>
      </c>
      <c r="T27" s="130" t="s">
        <v>101</v>
      </c>
      <c r="U27" s="73">
        <v>1470900601</v>
      </c>
      <c r="V27" s="128"/>
      <c r="W27" s="128" t="s">
        <v>171</v>
      </c>
      <c r="X27" s="129" t="s">
        <v>188</v>
      </c>
      <c r="Z27" s="4"/>
    </row>
    <row r="28" spans="1:26" s="34" customFormat="1">
      <c r="A28" s="34" t="s">
        <v>82</v>
      </c>
      <c r="B28" s="115" t="s">
        <v>171</v>
      </c>
      <c r="C28" s="116" t="s">
        <v>172</v>
      </c>
      <c r="D28" s="117" t="s">
        <v>80</v>
      </c>
      <c r="E28" s="115" t="s">
        <v>171</v>
      </c>
      <c r="F28" s="116" t="s">
        <v>173</v>
      </c>
      <c r="G28" s="116" t="s">
        <v>81</v>
      </c>
      <c r="H28" s="118" t="s">
        <v>186</v>
      </c>
      <c r="I28" s="116" t="s">
        <v>175</v>
      </c>
      <c r="J28" s="140" t="s">
        <v>145</v>
      </c>
      <c r="K28" s="123" t="s">
        <v>184</v>
      </c>
      <c r="L28" s="119">
        <f>+L26+L27</f>
        <v>7000</v>
      </c>
      <c r="M28" s="116"/>
      <c r="N28" s="116"/>
      <c r="O28" s="117"/>
      <c r="P28" s="115" t="s">
        <v>171</v>
      </c>
      <c r="Q28" s="117" t="s">
        <v>88</v>
      </c>
      <c r="R28" s="116" t="s">
        <v>230</v>
      </c>
      <c r="S28" s="116" t="s">
        <v>78</v>
      </c>
      <c r="T28" s="117" t="s">
        <v>183</v>
      </c>
      <c r="U28" s="116"/>
      <c r="V28" s="115"/>
      <c r="W28" s="122"/>
      <c r="X28" s="116"/>
      <c r="Z28" s="4"/>
    </row>
    <row r="29" spans="1:26" s="34" customFormat="1">
      <c r="A29" s="34" t="s">
        <v>82</v>
      </c>
      <c r="B29" s="115" t="s">
        <v>171</v>
      </c>
      <c r="C29" s="116" t="s">
        <v>172</v>
      </c>
      <c r="D29" s="117" t="s">
        <v>80</v>
      </c>
      <c r="E29" s="115" t="s">
        <v>171</v>
      </c>
      <c r="F29" s="116" t="s">
        <v>173</v>
      </c>
      <c r="G29" s="116" t="s">
        <v>81</v>
      </c>
      <c r="H29" s="118" t="s">
        <v>186</v>
      </c>
      <c r="I29" s="116" t="s">
        <v>175</v>
      </c>
      <c r="J29" s="140" t="s">
        <v>145</v>
      </c>
      <c r="K29" s="123" t="s">
        <v>182</v>
      </c>
      <c r="L29" s="119">
        <v>0</v>
      </c>
      <c r="M29" s="116"/>
      <c r="N29" s="116"/>
      <c r="O29" s="117"/>
      <c r="P29" s="115" t="s">
        <v>171</v>
      </c>
      <c r="Q29" s="117" t="s">
        <v>88</v>
      </c>
      <c r="R29" s="116" t="s">
        <v>229</v>
      </c>
      <c r="S29" s="116" t="s">
        <v>78</v>
      </c>
      <c r="T29" s="117" t="s">
        <v>183</v>
      </c>
      <c r="U29" s="116"/>
      <c r="V29" s="115"/>
      <c r="W29" s="122"/>
      <c r="X29" s="116"/>
      <c r="Z29" s="4"/>
    </row>
    <row r="30" spans="1:26" s="29" customFormat="1">
      <c r="B30" s="124"/>
      <c r="C30" s="110"/>
      <c r="D30" s="111"/>
      <c r="E30" s="124"/>
      <c r="F30" s="110"/>
      <c r="G30" s="110"/>
      <c r="H30" s="81"/>
      <c r="I30" s="112"/>
      <c r="J30" s="111"/>
      <c r="K30" s="125"/>
      <c r="L30" s="126"/>
      <c r="M30" s="110"/>
      <c r="N30" s="110"/>
      <c r="O30" s="111"/>
      <c r="P30" s="124"/>
      <c r="Q30" s="111"/>
      <c r="R30" s="110"/>
      <c r="S30" s="110"/>
      <c r="T30" s="111"/>
      <c r="U30" s="110"/>
      <c r="V30" s="124"/>
      <c r="W30" s="113"/>
      <c r="X30" s="110"/>
    </row>
    <row r="31" spans="1:26" s="29" customFormat="1">
      <c r="B31" s="163" t="s">
        <v>120</v>
      </c>
      <c r="C31" s="110"/>
      <c r="D31" s="111"/>
      <c r="E31" s="124"/>
      <c r="F31" s="110"/>
      <c r="G31" s="110"/>
      <c r="H31" s="81"/>
      <c r="I31" s="112"/>
      <c r="J31" s="111"/>
      <c r="K31" s="125"/>
      <c r="L31" s="126"/>
      <c r="M31" s="110"/>
      <c r="N31" s="110"/>
      <c r="O31" s="111"/>
      <c r="P31" s="124"/>
      <c r="Q31" s="111"/>
      <c r="R31" s="110"/>
      <c r="S31" s="110"/>
      <c r="T31" s="111"/>
      <c r="U31" s="110"/>
      <c r="V31" s="124"/>
      <c r="W31" s="113"/>
      <c r="X31" s="110"/>
    </row>
    <row r="32" spans="1:26" s="209" customFormat="1">
      <c r="A32" s="209" t="s">
        <v>82</v>
      </c>
      <c r="B32" s="210" t="s">
        <v>171</v>
      </c>
      <c r="C32" s="211" t="s">
        <v>172</v>
      </c>
      <c r="D32" s="212" t="s">
        <v>80</v>
      </c>
      <c r="E32" s="210" t="s">
        <v>171</v>
      </c>
      <c r="F32" s="211" t="s">
        <v>173</v>
      </c>
      <c r="G32" s="211" t="s">
        <v>81</v>
      </c>
      <c r="H32" s="211" t="s">
        <v>174</v>
      </c>
      <c r="I32" s="211" t="s">
        <v>175</v>
      </c>
      <c r="J32" s="213" t="s">
        <v>145</v>
      </c>
      <c r="K32" s="212" t="s">
        <v>323</v>
      </c>
      <c r="L32" s="214">
        <v>100000</v>
      </c>
      <c r="M32" s="211"/>
      <c r="N32" s="211"/>
      <c r="O32" s="212"/>
      <c r="P32" s="210" t="s">
        <v>83</v>
      </c>
      <c r="Q32" s="212" t="s">
        <v>88</v>
      </c>
      <c r="R32" s="211" t="s">
        <v>324</v>
      </c>
      <c r="S32" s="211" t="s">
        <v>78</v>
      </c>
      <c r="T32" s="212" t="s">
        <v>89</v>
      </c>
      <c r="U32" s="211"/>
      <c r="V32" s="211"/>
      <c r="W32" s="215"/>
      <c r="X32" s="211"/>
    </row>
    <row r="33" spans="1:26" s="4" customFormat="1">
      <c r="A33" s="4" t="s">
        <v>82</v>
      </c>
      <c r="B33" s="128" t="s">
        <v>171</v>
      </c>
      <c r="C33" s="129" t="s">
        <v>172</v>
      </c>
      <c r="D33" s="130" t="s">
        <v>80</v>
      </c>
      <c r="E33" s="128" t="s">
        <v>171</v>
      </c>
      <c r="F33" s="129" t="s">
        <v>173</v>
      </c>
      <c r="G33" s="129" t="s">
        <v>81</v>
      </c>
      <c r="H33" s="129" t="s">
        <v>174</v>
      </c>
      <c r="I33" s="129" t="s">
        <v>175</v>
      </c>
      <c r="J33" s="133" t="s">
        <v>148</v>
      </c>
      <c r="K33" s="130" t="s">
        <v>92</v>
      </c>
      <c r="L33" s="131">
        <v>7320</v>
      </c>
      <c r="M33" s="129"/>
      <c r="N33" s="129"/>
      <c r="O33" s="130"/>
      <c r="P33" s="128" t="s">
        <v>171</v>
      </c>
      <c r="Q33" s="130" t="s">
        <v>88</v>
      </c>
      <c r="R33" s="129" t="s">
        <v>233</v>
      </c>
      <c r="S33" s="129" t="s">
        <v>78</v>
      </c>
      <c r="T33" s="130" t="s">
        <v>92</v>
      </c>
      <c r="U33" s="73">
        <v>1470900601</v>
      </c>
      <c r="V33" s="128"/>
      <c r="W33" s="128" t="s">
        <v>171</v>
      </c>
      <c r="X33" s="129" t="s">
        <v>176</v>
      </c>
    </row>
    <row r="34" spans="1:26" s="4" customFormat="1">
      <c r="A34" s="4" t="s">
        <v>82</v>
      </c>
      <c r="B34" s="128" t="s">
        <v>171</v>
      </c>
      <c r="C34" s="129" t="s">
        <v>172</v>
      </c>
      <c r="D34" s="130" t="s">
        <v>80</v>
      </c>
      <c r="E34" s="128" t="s">
        <v>171</v>
      </c>
      <c r="F34" s="129" t="s">
        <v>173</v>
      </c>
      <c r="G34" s="129" t="s">
        <v>81</v>
      </c>
      <c r="H34" s="129" t="s">
        <v>174</v>
      </c>
      <c r="I34" s="129" t="s">
        <v>175</v>
      </c>
      <c r="J34" s="133" t="s">
        <v>148</v>
      </c>
      <c r="K34" s="130" t="s">
        <v>92</v>
      </c>
      <c r="L34" s="131">
        <v>26700</v>
      </c>
      <c r="M34" s="129"/>
      <c r="N34" s="129"/>
      <c r="O34" s="130"/>
      <c r="P34" s="128" t="s">
        <v>171</v>
      </c>
      <c r="Q34" s="130" t="s">
        <v>88</v>
      </c>
      <c r="R34" s="129" t="s">
        <v>234</v>
      </c>
      <c r="S34" s="129" t="s">
        <v>78</v>
      </c>
      <c r="T34" s="130" t="s">
        <v>92</v>
      </c>
      <c r="U34" s="73">
        <v>1470900601</v>
      </c>
      <c r="V34" s="128"/>
      <c r="W34" s="128" t="s">
        <v>171</v>
      </c>
      <c r="X34" s="129" t="s">
        <v>218</v>
      </c>
    </row>
    <row r="35" spans="1:26" s="4" customFormat="1">
      <c r="A35" s="4" t="s">
        <v>82</v>
      </c>
      <c r="B35" s="128" t="s">
        <v>171</v>
      </c>
      <c r="C35" s="129" t="s">
        <v>172</v>
      </c>
      <c r="D35" s="130" t="s">
        <v>80</v>
      </c>
      <c r="E35" s="128" t="s">
        <v>171</v>
      </c>
      <c r="F35" s="129" t="s">
        <v>173</v>
      </c>
      <c r="G35" s="129" t="s">
        <v>81</v>
      </c>
      <c r="H35" s="129" t="s">
        <v>174</v>
      </c>
      <c r="I35" s="129" t="s">
        <v>175</v>
      </c>
      <c r="J35" s="133" t="s">
        <v>148</v>
      </c>
      <c r="K35" s="130" t="s">
        <v>92</v>
      </c>
      <c r="L35" s="131">
        <v>10980</v>
      </c>
      <c r="M35" s="129"/>
      <c r="N35" s="129"/>
      <c r="O35" s="130"/>
      <c r="P35" s="128" t="s">
        <v>171</v>
      </c>
      <c r="Q35" s="130" t="s">
        <v>88</v>
      </c>
      <c r="R35" s="129" t="s">
        <v>235</v>
      </c>
      <c r="S35" s="129" t="s">
        <v>78</v>
      </c>
      <c r="T35" s="130" t="s">
        <v>92</v>
      </c>
      <c r="U35" s="73">
        <v>1470900601</v>
      </c>
      <c r="V35" s="128"/>
      <c r="W35" s="128" t="s">
        <v>171</v>
      </c>
      <c r="X35" s="129" t="s">
        <v>218</v>
      </c>
    </row>
    <row r="36" spans="1:26" s="4" customFormat="1">
      <c r="A36" s="4" t="s">
        <v>82</v>
      </c>
      <c r="B36" s="128" t="s">
        <v>171</v>
      </c>
      <c r="C36" s="129" t="s">
        <v>172</v>
      </c>
      <c r="D36" s="130" t="s">
        <v>80</v>
      </c>
      <c r="E36" s="128" t="s">
        <v>171</v>
      </c>
      <c r="F36" s="129" t="s">
        <v>173</v>
      </c>
      <c r="G36" s="129" t="s">
        <v>81</v>
      </c>
      <c r="H36" s="129" t="s">
        <v>174</v>
      </c>
      <c r="I36" s="129" t="s">
        <v>175</v>
      </c>
      <c r="J36" s="133" t="s">
        <v>148</v>
      </c>
      <c r="K36" s="130" t="s">
        <v>178</v>
      </c>
      <c r="L36" s="131">
        <v>0</v>
      </c>
      <c r="M36" s="129"/>
      <c r="N36" s="129"/>
      <c r="O36" s="130"/>
      <c r="P36" s="128" t="s">
        <v>171</v>
      </c>
      <c r="Q36" s="130" t="s">
        <v>88</v>
      </c>
      <c r="R36" s="129" t="s">
        <v>233</v>
      </c>
      <c r="S36" s="129" t="s">
        <v>78</v>
      </c>
      <c r="T36" s="130" t="s">
        <v>178</v>
      </c>
      <c r="U36" s="73">
        <v>1470900601</v>
      </c>
      <c r="V36" s="128"/>
      <c r="W36" s="128" t="s">
        <v>171</v>
      </c>
      <c r="X36" s="129" t="s">
        <v>176</v>
      </c>
    </row>
    <row r="37" spans="1:26" s="4" customFormat="1">
      <c r="A37" s="4" t="s">
        <v>82</v>
      </c>
      <c r="B37" s="128" t="s">
        <v>171</v>
      </c>
      <c r="C37" s="129" t="s">
        <v>172</v>
      </c>
      <c r="D37" s="130" t="s">
        <v>80</v>
      </c>
      <c r="E37" s="128" t="s">
        <v>171</v>
      </c>
      <c r="F37" s="129" t="s">
        <v>173</v>
      </c>
      <c r="G37" s="129" t="s">
        <v>81</v>
      </c>
      <c r="H37" s="129" t="s">
        <v>174</v>
      </c>
      <c r="I37" s="129" t="s">
        <v>175</v>
      </c>
      <c r="J37" s="133" t="s">
        <v>148</v>
      </c>
      <c r="K37" s="130" t="s">
        <v>219</v>
      </c>
      <c r="L37" s="132">
        <v>39780</v>
      </c>
      <c r="M37" s="129"/>
      <c r="N37" s="130"/>
      <c r="O37" s="130"/>
      <c r="P37" s="128" t="s">
        <v>171</v>
      </c>
      <c r="Q37" s="130" t="s">
        <v>88</v>
      </c>
      <c r="R37" s="129" t="s">
        <v>236</v>
      </c>
      <c r="S37" s="129" t="s">
        <v>78</v>
      </c>
      <c r="T37" s="130" t="s">
        <v>219</v>
      </c>
      <c r="U37" s="73">
        <v>1470900601</v>
      </c>
      <c r="V37" s="128"/>
      <c r="W37" s="128" t="s">
        <v>171</v>
      </c>
      <c r="X37" s="129"/>
    </row>
    <row r="38" spans="1:26" s="134" customFormat="1">
      <c r="A38" s="134" t="s">
        <v>82</v>
      </c>
      <c r="B38" s="135" t="s">
        <v>171</v>
      </c>
      <c r="C38" s="136" t="s">
        <v>172</v>
      </c>
      <c r="D38" s="137" t="s">
        <v>80</v>
      </c>
      <c r="E38" s="135" t="s">
        <v>171</v>
      </c>
      <c r="F38" s="136" t="s">
        <v>173</v>
      </c>
      <c r="G38" s="136" t="s">
        <v>81</v>
      </c>
      <c r="H38" s="136" t="s">
        <v>174</v>
      </c>
      <c r="I38" s="136" t="s">
        <v>175</v>
      </c>
      <c r="J38" s="166" t="s">
        <v>222</v>
      </c>
      <c r="K38" s="137" t="s">
        <v>220</v>
      </c>
      <c r="L38" s="138">
        <v>2700.0000000000005</v>
      </c>
      <c r="M38" s="136"/>
      <c r="N38" s="137"/>
      <c r="O38" s="137"/>
      <c r="P38" s="135" t="s">
        <v>171</v>
      </c>
      <c r="Q38" s="137" t="s">
        <v>88</v>
      </c>
      <c r="R38" s="136" t="s">
        <v>237</v>
      </c>
      <c r="S38" s="136" t="s">
        <v>78</v>
      </c>
      <c r="T38" s="137" t="s">
        <v>220</v>
      </c>
      <c r="U38" s="167" t="s">
        <v>130</v>
      </c>
      <c r="V38" s="135"/>
      <c r="W38" s="135" t="s">
        <v>171</v>
      </c>
      <c r="X38" s="136"/>
      <c r="Z38" s="4"/>
    </row>
    <row r="39" spans="1:26" s="134" customFormat="1">
      <c r="A39" s="134" t="s">
        <v>82</v>
      </c>
      <c r="B39" s="135" t="s">
        <v>171</v>
      </c>
      <c r="C39" s="136" t="s">
        <v>172</v>
      </c>
      <c r="D39" s="137" t="s">
        <v>80</v>
      </c>
      <c r="E39" s="135" t="s">
        <v>171</v>
      </c>
      <c r="F39" s="136" t="s">
        <v>173</v>
      </c>
      <c r="G39" s="136" t="s">
        <v>81</v>
      </c>
      <c r="H39" s="136" t="s">
        <v>174</v>
      </c>
      <c r="I39" s="136" t="s">
        <v>175</v>
      </c>
      <c r="J39" s="166" t="s">
        <v>222</v>
      </c>
      <c r="K39" s="137" t="s">
        <v>220</v>
      </c>
      <c r="L39" s="138">
        <v>432.00000000000006</v>
      </c>
      <c r="M39" s="136"/>
      <c r="N39" s="137"/>
      <c r="O39" s="137"/>
      <c r="P39" s="135" t="s">
        <v>171</v>
      </c>
      <c r="Q39" s="137" t="s">
        <v>88</v>
      </c>
      <c r="R39" s="136" t="s">
        <v>238</v>
      </c>
      <c r="S39" s="136" t="s">
        <v>78</v>
      </c>
      <c r="T39" s="137" t="s">
        <v>220</v>
      </c>
      <c r="U39" s="167" t="s">
        <v>131</v>
      </c>
      <c r="V39" s="135"/>
      <c r="W39" s="135" t="s">
        <v>171</v>
      </c>
      <c r="X39" s="136" t="s">
        <v>221</v>
      </c>
      <c r="Z39" s="4"/>
    </row>
    <row r="40" spans="1:26" s="134" customFormat="1">
      <c r="A40" s="134" t="s">
        <v>82</v>
      </c>
      <c r="B40" s="135" t="s">
        <v>171</v>
      </c>
      <c r="C40" s="136" t="s">
        <v>172</v>
      </c>
      <c r="D40" s="137" t="s">
        <v>80</v>
      </c>
      <c r="E40" s="135" t="s">
        <v>171</v>
      </c>
      <c r="F40" s="136" t="s">
        <v>173</v>
      </c>
      <c r="G40" s="136" t="s">
        <v>81</v>
      </c>
      <c r="H40" s="136" t="s">
        <v>174</v>
      </c>
      <c r="I40" s="136" t="s">
        <v>175</v>
      </c>
      <c r="J40" s="166" t="s">
        <v>146</v>
      </c>
      <c r="K40" s="139" t="s">
        <v>132</v>
      </c>
      <c r="L40" s="138">
        <v>1800.0000000000002</v>
      </c>
      <c r="M40" s="136"/>
      <c r="N40" s="137"/>
      <c r="O40" s="137"/>
      <c r="P40" s="135" t="s">
        <v>171</v>
      </c>
      <c r="Q40" s="137" t="s">
        <v>88</v>
      </c>
      <c r="R40" s="136" t="s">
        <v>239</v>
      </c>
      <c r="S40" s="136" t="s">
        <v>78</v>
      </c>
      <c r="T40" s="137" t="s">
        <v>181</v>
      </c>
      <c r="U40" s="136"/>
      <c r="V40" s="135"/>
      <c r="W40" s="168"/>
      <c r="X40" s="136"/>
      <c r="Z40" s="4"/>
    </row>
    <row r="41" spans="1:26" s="134" customFormat="1">
      <c r="A41" s="134" t="s">
        <v>82</v>
      </c>
      <c r="B41" s="135" t="s">
        <v>171</v>
      </c>
      <c r="C41" s="136" t="s">
        <v>172</v>
      </c>
      <c r="D41" s="137" t="s">
        <v>80</v>
      </c>
      <c r="E41" s="135" t="s">
        <v>171</v>
      </c>
      <c r="F41" s="136" t="s">
        <v>173</v>
      </c>
      <c r="G41" s="136" t="s">
        <v>81</v>
      </c>
      <c r="H41" s="136" t="s">
        <v>174</v>
      </c>
      <c r="I41" s="136" t="s">
        <v>175</v>
      </c>
      <c r="J41" s="166" t="s">
        <v>146</v>
      </c>
      <c r="K41" s="139" t="s">
        <v>134</v>
      </c>
      <c r="L41" s="138">
        <v>288.00000000000006</v>
      </c>
      <c r="M41" s="136"/>
      <c r="N41" s="137"/>
      <c r="O41" s="137"/>
      <c r="P41" s="135" t="s">
        <v>171</v>
      </c>
      <c r="Q41" s="137" t="s">
        <v>88</v>
      </c>
      <c r="R41" s="136" t="s">
        <v>240</v>
      </c>
      <c r="S41" s="136" t="s">
        <v>78</v>
      </c>
      <c r="T41" s="137" t="s">
        <v>181</v>
      </c>
      <c r="U41" s="136"/>
      <c r="V41" s="135"/>
      <c r="W41" s="168"/>
      <c r="X41" s="136"/>
      <c r="Z41" s="4"/>
    </row>
    <row r="42" spans="1:26" s="134" customFormat="1">
      <c r="A42" s="134" t="s">
        <v>82</v>
      </c>
      <c r="B42" s="135" t="s">
        <v>171</v>
      </c>
      <c r="C42" s="136" t="s">
        <v>172</v>
      </c>
      <c r="D42" s="137" t="s">
        <v>80</v>
      </c>
      <c r="E42" s="135" t="s">
        <v>171</v>
      </c>
      <c r="F42" s="136" t="s">
        <v>173</v>
      </c>
      <c r="G42" s="136" t="s">
        <v>81</v>
      </c>
      <c r="H42" s="136" t="s">
        <v>174</v>
      </c>
      <c r="I42" s="136" t="s">
        <v>175</v>
      </c>
      <c r="J42" s="166" t="s">
        <v>222</v>
      </c>
      <c r="K42" s="137" t="s">
        <v>179</v>
      </c>
      <c r="L42" s="138">
        <v>0</v>
      </c>
      <c r="M42" s="136"/>
      <c r="N42" s="136"/>
      <c r="O42" s="137"/>
      <c r="P42" s="135" t="s">
        <v>171</v>
      </c>
      <c r="Q42" s="137" t="s">
        <v>88</v>
      </c>
      <c r="R42" s="136" t="s">
        <v>225</v>
      </c>
      <c r="S42" s="136" t="s">
        <v>78</v>
      </c>
      <c r="T42" s="137" t="s">
        <v>179</v>
      </c>
      <c r="U42" s="139" t="s">
        <v>106</v>
      </c>
      <c r="V42" s="135"/>
      <c r="W42" s="135" t="s">
        <v>171</v>
      </c>
      <c r="X42" s="136" t="s">
        <v>180</v>
      </c>
      <c r="Z42" s="4"/>
    </row>
    <row r="43" spans="1:26" s="134" customFormat="1">
      <c r="A43" s="134" t="s">
        <v>82</v>
      </c>
      <c r="B43" s="135" t="s">
        <v>171</v>
      </c>
      <c r="C43" s="136" t="s">
        <v>172</v>
      </c>
      <c r="D43" s="137" t="s">
        <v>80</v>
      </c>
      <c r="E43" s="135" t="s">
        <v>171</v>
      </c>
      <c r="F43" s="136" t="s">
        <v>173</v>
      </c>
      <c r="G43" s="136" t="s">
        <v>81</v>
      </c>
      <c r="H43" s="136" t="s">
        <v>174</v>
      </c>
      <c r="I43" s="136" t="s">
        <v>175</v>
      </c>
      <c r="J43" s="166" t="s">
        <v>222</v>
      </c>
      <c r="K43" s="137" t="s">
        <v>179</v>
      </c>
      <c r="L43" s="138">
        <v>0</v>
      </c>
      <c r="M43" s="136"/>
      <c r="N43" s="136"/>
      <c r="O43" s="137"/>
      <c r="P43" s="135" t="s">
        <v>171</v>
      </c>
      <c r="Q43" s="137" t="s">
        <v>88</v>
      </c>
      <c r="R43" s="136" t="s">
        <v>226</v>
      </c>
      <c r="S43" s="136" t="s">
        <v>78</v>
      </c>
      <c r="T43" s="137" t="s">
        <v>179</v>
      </c>
      <c r="U43" s="139" t="s">
        <v>107</v>
      </c>
      <c r="V43" s="135"/>
      <c r="W43" s="135" t="s">
        <v>171</v>
      </c>
      <c r="X43" s="136" t="s">
        <v>180</v>
      </c>
      <c r="Z43" s="4"/>
    </row>
    <row r="44" spans="1:26" s="134" customFormat="1">
      <c r="A44" s="134" t="s">
        <v>82</v>
      </c>
      <c r="B44" s="135" t="s">
        <v>171</v>
      </c>
      <c r="C44" s="136" t="s">
        <v>172</v>
      </c>
      <c r="D44" s="137" t="s">
        <v>80</v>
      </c>
      <c r="E44" s="135" t="s">
        <v>171</v>
      </c>
      <c r="F44" s="136" t="s">
        <v>173</v>
      </c>
      <c r="G44" s="136" t="s">
        <v>81</v>
      </c>
      <c r="H44" s="136" t="s">
        <v>174</v>
      </c>
      <c r="I44" s="136" t="s">
        <v>175</v>
      </c>
      <c r="J44" s="166" t="s">
        <v>146</v>
      </c>
      <c r="K44" s="139" t="s">
        <v>143</v>
      </c>
      <c r="L44" s="138">
        <v>0</v>
      </c>
      <c r="M44" s="136"/>
      <c r="N44" s="136"/>
      <c r="O44" s="137"/>
      <c r="P44" s="135" t="s">
        <v>171</v>
      </c>
      <c r="Q44" s="137" t="s">
        <v>88</v>
      </c>
      <c r="R44" s="136" t="s">
        <v>227</v>
      </c>
      <c r="S44" s="136" t="s">
        <v>78</v>
      </c>
      <c r="T44" s="137" t="s">
        <v>181</v>
      </c>
      <c r="U44" s="136"/>
      <c r="V44" s="136"/>
      <c r="W44" s="168"/>
      <c r="X44" s="137" t="s">
        <v>181</v>
      </c>
      <c r="Z44" s="4"/>
    </row>
    <row r="45" spans="1:26" s="134" customFormat="1">
      <c r="A45" s="134" t="s">
        <v>82</v>
      </c>
      <c r="B45" s="135" t="s">
        <v>171</v>
      </c>
      <c r="C45" s="136" t="s">
        <v>172</v>
      </c>
      <c r="D45" s="137" t="s">
        <v>80</v>
      </c>
      <c r="E45" s="135" t="s">
        <v>171</v>
      </c>
      <c r="F45" s="136" t="s">
        <v>173</v>
      </c>
      <c r="G45" s="136" t="s">
        <v>81</v>
      </c>
      <c r="H45" s="136" t="s">
        <v>174</v>
      </c>
      <c r="I45" s="136" t="s">
        <v>175</v>
      </c>
      <c r="J45" s="166" t="s">
        <v>146</v>
      </c>
      <c r="K45" s="139" t="s">
        <v>142</v>
      </c>
      <c r="L45" s="138">
        <v>0</v>
      </c>
      <c r="M45" s="136"/>
      <c r="N45" s="136"/>
      <c r="O45" s="137"/>
      <c r="P45" s="135" t="s">
        <v>171</v>
      </c>
      <c r="Q45" s="137" t="s">
        <v>88</v>
      </c>
      <c r="R45" s="136" t="s">
        <v>228</v>
      </c>
      <c r="S45" s="136" t="s">
        <v>78</v>
      </c>
      <c r="T45" s="137" t="s">
        <v>181</v>
      </c>
      <c r="U45" s="139"/>
      <c r="V45" s="135"/>
      <c r="W45" s="168"/>
      <c r="X45" s="137" t="s">
        <v>181</v>
      </c>
      <c r="Z45" s="4"/>
    </row>
    <row r="46" spans="1:26" s="34" customFormat="1">
      <c r="A46" s="34" t="s">
        <v>82</v>
      </c>
      <c r="B46" s="115" t="s">
        <v>171</v>
      </c>
      <c r="C46" s="116" t="s">
        <v>172</v>
      </c>
      <c r="D46" s="117" t="s">
        <v>80</v>
      </c>
      <c r="E46" s="115" t="s">
        <v>171</v>
      </c>
      <c r="F46" s="116" t="s">
        <v>173</v>
      </c>
      <c r="G46" s="116" t="s">
        <v>81</v>
      </c>
      <c r="H46" s="118" t="s">
        <v>174</v>
      </c>
      <c r="I46" s="116" t="s">
        <v>175</v>
      </c>
      <c r="J46" s="140" t="s">
        <v>145</v>
      </c>
      <c r="K46" s="123" t="s">
        <v>184</v>
      </c>
      <c r="L46" s="119">
        <f>SUM(L33:L45)</f>
        <v>90000</v>
      </c>
      <c r="M46" s="116"/>
      <c r="N46" s="116"/>
      <c r="O46" s="117"/>
      <c r="P46" s="115" t="s">
        <v>171</v>
      </c>
      <c r="Q46" s="117" t="s">
        <v>88</v>
      </c>
      <c r="R46" s="116" t="s">
        <v>230</v>
      </c>
      <c r="S46" s="116" t="s">
        <v>78</v>
      </c>
      <c r="T46" s="117" t="s">
        <v>183</v>
      </c>
      <c r="U46" s="116"/>
      <c r="V46" s="115"/>
      <c r="W46" s="122"/>
      <c r="X46" s="116"/>
      <c r="Z46" s="4"/>
    </row>
    <row r="47" spans="1:26" s="34" customFormat="1">
      <c r="A47" s="34" t="s">
        <v>82</v>
      </c>
      <c r="B47" s="115" t="s">
        <v>171</v>
      </c>
      <c r="C47" s="116" t="s">
        <v>172</v>
      </c>
      <c r="D47" s="117" t="s">
        <v>80</v>
      </c>
      <c r="E47" s="115" t="s">
        <v>171</v>
      </c>
      <c r="F47" s="116" t="s">
        <v>173</v>
      </c>
      <c r="G47" s="116" t="s">
        <v>81</v>
      </c>
      <c r="H47" s="118" t="s">
        <v>174</v>
      </c>
      <c r="I47" s="116" t="s">
        <v>175</v>
      </c>
      <c r="J47" s="140" t="s">
        <v>145</v>
      </c>
      <c r="K47" s="123" t="s">
        <v>182</v>
      </c>
      <c r="L47" s="119">
        <v>0</v>
      </c>
      <c r="M47" s="116"/>
      <c r="N47" s="116"/>
      <c r="O47" s="117"/>
      <c r="P47" s="115" t="s">
        <v>171</v>
      </c>
      <c r="Q47" s="117" t="s">
        <v>88</v>
      </c>
      <c r="R47" s="116" t="s">
        <v>229</v>
      </c>
      <c r="S47" s="116" t="s">
        <v>78</v>
      </c>
      <c r="T47" s="117" t="s">
        <v>183</v>
      </c>
      <c r="U47" s="116"/>
      <c r="V47" s="115"/>
      <c r="W47" s="122"/>
      <c r="X47" s="116"/>
      <c r="Z47" s="4"/>
    </row>
    <row r="48" spans="1:26" s="78" customFormat="1">
      <c r="A48" s="78" t="s">
        <v>82</v>
      </c>
      <c r="B48" s="128" t="s">
        <v>171</v>
      </c>
      <c r="C48" s="129" t="s">
        <v>172</v>
      </c>
      <c r="D48" s="130" t="s">
        <v>80</v>
      </c>
      <c r="E48" s="128" t="s">
        <v>171</v>
      </c>
      <c r="F48" s="129" t="s">
        <v>173</v>
      </c>
      <c r="G48" s="129" t="s">
        <v>81</v>
      </c>
      <c r="H48" s="129" t="s">
        <v>186</v>
      </c>
      <c r="I48" s="129" t="s">
        <v>175</v>
      </c>
      <c r="J48" s="133" t="s">
        <v>148</v>
      </c>
      <c r="K48" s="130" t="s">
        <v>220</v>
      </c>
      <c r="L48" s="132">
        <v>3000</v>
      </c>
      <c r="M48" s="129"/>
      <c r="N48" s="130"/>
      <c r="O48" s="130"/>
      <c r="P48" s="128" t="s">
        <v>171</v>
      </c>
      <c r="Q48" s="130" t="s">
        <v>88</v>
      </c>
      <c r="R48" s="129" t="s">
        <v>241</v>
      </c>
      <c r="S48" s="129" t="s">
        <v>78</v>
      </c>
      <c r="T48" s="130" t="s">
        <v>220</v>
      </c>
      <c r="U48" s="73">
        <v>1470900601</v>
      </c>
      <c r="V48" s="128"/>
      <c r="W48" s="128" t="s">
        <v>171</v>
      </c>
      <c r="X48" s="129"/>
      <c r="Z48" s="4"/>
    </row>
    <row r="49" spans="1:26" s="78" customFormat="1">
      <c r="A49" s="78" t="s">
        <v>82</v>
      </c>
      <c r="B49" s="128" t="s">
        <v>171</v>
      </c>
      <c r="C49" s="129" t="s">
        <v>172</v>
      </c>
      <c r="D49" s="130" t="s">
        <v>80</v>
      </c>
      <c r="E49" s="128" t="s">
        <v>171</v>
      </c>
      <c r="F49" s="129" t="s">
        <v>173</v>
      </c>
      <c r="G49" s="129" t="s">
        <v>81</v>
      </c>
      <c r="H49" s="129" t="s">
        <v>186</v>
      </c>
      <c r="I49" s="129" t="s">
        <v>175</v>
      </c>
      <c r="J49" s="133" t="s">
        <v>148</v>
      </c>
      <c r="K49" s="130" t="s">
        <v>101</v>
      </c>
      <c r="L49" s="131">
        <v>3250</v>
      </c>
      <c r="M49" s="129"/>
      <c r="N49" s="131"/>
      <c r="O49" s="130"/>
      <c r="P49" s="128" t="s">
        <v>171</v>
      </c>
      <c r="Q49" s="130" t="s">
        <v>88</v>
      </c>
      <c r="R49" s="129" t="s">
        <v>242</v>
      </c>
      <c r="S49" s="129" t="s">
        <v>78</v>
      </c>
      <c r="T49" s="130" t="s">
        <v>101</v>
      </c>
      <c r="U49" s="73">
        <v>1470900601</v>
      </c>
      <c r="V49" s="128"/>
      <c r="W49" s="128" t="s">
        <v>171</v>
      </c>
      <c r="X49" s="129" t="s">
        <v>221</v>
      </c>
      <c r="Z49" s="4"/>
    </row>
    <row r="50" spans="1:26" s="78" customFormat="1">
      <c r="A50" s="78" t="s">
        <v>82</v>
      </c>
      <c r="B50" s="128" t="s">
        <v>171</v>
      </c>
      <c r="C50" s="129" t="s">
        <v>172</v>
      </c>
      <c r="D50" s="130" t="s">
        <v>80</v>
      </c>
      <c r="E50" s="128" t="s">
        <v>171</v>
      </c>
      <c r="F50" s="129" t="s">
        <v>173</v>
      </c>
      <c r="G50" s="129" t="s">
        <v>81</v>
      </c>
      <c r="H50" s="129" t="s">
        <v>186</v>
      </c>
      <c r="I50" s="129" t="s">
        <v>175</v>
      </c>
      <c r="J50" s="133" t="s">
        <v>148</v>
      </c>
      <c r="K50" s="130" t="s">
        <v>101</v>
      </c>
      <c r="L50" s="131">
        <v>250</v>
      </c>
      <c r="M50" s="129"/>
      <c r="N50" s="131"/>
      <c r="O50" s="130"/>
      <c r="P50" s="128" t="s">
        <v>171</v>
      </c>
      <c r="Q50" s="130" t="s">
        <v>88</v>
      </c>
      <c r="R50" s="129" t="s">
        <v>243</v>
      </c>
      <c r="S50" s="129" t="s">
        <v>78</v>
      </c>
      <c r="T50" s="130" t="s">
        <v>101</v>
      </c>
      <c r="U50" s="73">
        <v>1470900601</v>
      </c>
      <c r="V50" s="128"/>
      <c r="W50" s="128" t="s">
        <v>171</v>
      </c>
      <c r="X50" s="129" t="s">
        <v>221</v>
      </c>
      <c r="Z50" s="4"/>
    </row>
    <row r="51" spans="1:26" s="34" customFormat="1">
      <c r="A51" s="34" t="s">
        <v>82</v>
      </c>
      <c r="B51" s="115" t="s">
        <v>171</v>
      </c>
      <c r="C51" s="116" t="s">
        <v>172</v>
      </c>
      <c r="D51" s="117" t="s">
        <v>80</v>
      </c>
      <c r="E51" s="115" t="s">
        <v>171</v>
      </c>
      <c r="F51" s="116" t="s">
        <v>173</v>
      </c>
      <c r="G51" s="116" t="s">
        <v>81</v>
      </c>
      <c r="H51" s="118" t="s">
        <v>186</v>
      </c>
      <c r="I51" s="116" t="s">
        <v>175</v>
      </c>
      <c r="J51" s="140" t="s">
        <v>145</v>
      </c>
      <c r="K51" s="123" t="s">
        <v>184</v>
      </c>
      <c r="L51" s="119">
        <f>SUM(L48:L50)</f>
        <v>6500</v>
      </c>
      <c r="M51" s="116"/>
      <c r="N51" s="116"/>
      <c r="O51" s="117"/>
      <c r="P51" s="115" t="s">
        <v>171</v>
      </c>
      <c r="Q51" s="117" t="s">
        <v>88</v>
      </c>
      <c r="R51" s="116" t="s">
        <v>230</v>
      </c>
      <c r="S51" s="116" t="s">
        <v>78</v>
      </c>
      <c r="T51" s="117" t="s">
        <v>183</v>
      </c>
      <c r="U51" s="116"/>
      <c r="V51" s="115"/>
      <c r="W51" s="122"/>
      <c r="X51" s="116"/>
      <c r="Z51" s="4"/>
    </row>
    <row r="52" spans="1:26" s="34" customFormat="1">
      <c r="A52" s="34" t="s">
        <v>82</v>
      </c>
      <c r="B52" s="115" t="s">
        <v>171</v>
      </c>
      <c r="C52" s="116" t="s">
        <v>172</v>
      </c>
      <c r="D52" s="117" t="s">
        <v>80</v>
      </c>
      <c r="E52" s="115" t="s">
        <v>171</v>
      </c>
      <c r="F52" s="116" t="s">
        <v>173</v>
      </c>
      <c r="G52" s="116" t="s">
        <v>81</v>
      </c>
      <c r="H52" s="118" t="s">
        <v>186</v>
      </c>
      <c r="I52" s="116" t="s">
        <v>175</v>
      </c>
      <c r="J52" s="140" t="s">
        <v>145</v>
      </c>
      <c r="K52" s="123" t="s">
        <v>182</v>
      </c>
      <c r="L52" s="119">
        <v>0</v>
      </c>
      <c r="M52" s="116"/>
      <c r="N52" s="116"/>
      <c r="O52" s="117"/>
      <c r="P52" s="115" t="s">
        <v>171</v>
      </c>
      <c r="Q52" s="117" t="s">
        <v>88</v>
      </c>
      <c r="R52" s="116" t="s">
        <v>229</v>
      </c>
      <c r="S52" s="116" t="s">
        <v>78</v>
      </c>
      <c r="T52" s="117" t="s">
        <v>183</v>
      </c>
      <c r="U52" s="116"/>
      <c r="V52" s="115"/>
      <c r="W52" s="122"/>
      <c r="X52" s="116"/>
      <c r="Z52" s="4"/>
    </row>
    <row r="55" spans="1:26" s="34" customFormat="1" ht="15" customHeight="1">
      <c r="A55" s="223" t="s">
        <v>319</v>
      </c>
      <c r="B55" s="223"/>
      <c r="C55" s="223"/>
      <c r="D55" s="223"/>
      <c r="E55" s="223"/>
      <c r="F55" s="223"/>
      <c r="G55" s="223"/>
      <c r="H55" s="223"/>
      <c r="I55" s="223"/>
      <c r="J55" s="223"/>
      <c r="K55" s="223"/>
      <c r="L55" s="223"/>
      <c r="M55" s="223"/>
      <c r="N55" s="223"/>
      <c r="O55" s="223"/>
      <c r="P55" s="223"/>
      <c r="Q55" s="223"/>
      <c r="R55" s="223"/>
      <c r="S55" s="223"/>
      <c r="T55" s="223"/>
      <c r="U55" s="223"/>
      <c r="V55" s="223"/>
      <c r="W55" s="223"/>
      <c r="X55" s="223"/>
    </row>
    <row r="56" spans="1:26" s="1" customFormat="1">
      <c r="B56" s="80"/>
      <c r="C56" s="80"/>
      <c r="D56" s="80"/>
      <c r="E56" s="80"/>
      <c r="F56" s="80"/>
      <c r="G56" s="80"/>
      <c r="H56" s="81"/>
      <c r="I56" s="81"/>
      <c r="J56" s="82"/>
      <c r="K56" s="80"/>
      <c r="L56" s="80"/>
      <c r="M56" s="80"/>
      <c r="N56" s="80"/>
      <c r="O56" s="80"/>
      <c r="P56" s="80"/>
      <c r="Q56" s="80"/>
      <c r="R56" s="80"/>
      <c r="S56" s="80"/>
      <c r="T56" s="83"/>
      <c r="U56" s="83"/>
      <c r="V56" s="83"/>
      <c r="W56" s="83"/>
      <c r="X56" s="80"/>
    </row>
    <row r="57" spans="1:26" s="29" customFormat="1">
      <c r="A57" s="29" t="s">
        <v>82</v>
      </c>
      <c r="B57" s="115" t="s">
        <v>171</v>
      </c>
      <c r="C57" s="116" t="s">
        <v>172</v>
      </c>
      <c r="D57" s="117" t="s">
        <v>80</v>
      </c>
      <c r="E57" s="115" t="s">
        <v>171</v>
      </c>
      <c r="F57" s="116" t="s">
        <v>173</v>
      </c>
      <c r="G57" s="116" t="s">
        <v>81</v>
      </c>
      <c r="H57" s="115" t="s">
        <v>171</v>
      </c>
      <c r="I57" s="116" t="s">
        <v>244</v>
      </c>
      <c r="J57" s="117">
        <v>50</v>
      </c>
      <c r="K57" s="117" t="s">
        <v>245</v>
      </c>
      <c r="L57" s="119">
        <f>+L17</f>
        <v>26700</v>
      </c>
      <c r="M57" s="116"/>
      <c r="N57" s="116"/>
      <c r="O57" s="117"/>
      <c r="P57" s="115" t="s">
        <v>171</v>
      </c>
      <c r="Q57" s="117" t="s">
        <v>88</v>
      </c>
      <c r="R57" s="116" t="s">
        <v>246</v>
      </c>
      <c r="S57" s="116" t="s">
        <v>78</v>
      </c>
      <c r="T57" s="117" t="s">
        <v>247</v>
      </c>
      <c r="U57" s="116"/>
      <c r="V57" s="116"/>
      <c r="W57" s="122"/>
      <c r="X57" s="116" t="s">
        <v>176</v>
      </c>
    </row>
    <row r="58" spans="1:26" s="29" customFormat="1">
      <c r="A58" s="29" t="s">
        <v>82</v>
      </c>
      <c r="B58" s="115" t="s">
        <v>171</v>
      </c>
      <c r="C58" s="116" t="s">
        <v>172</v>
      </c>
      <c r="D58" s="117" t="s">
        <v>80</v>
      </c>
      <c r="E58" s="115" t="s">
        <v>171</v>
      </c>
      <c r="F58" s="116" t="s">
        <v>173</v>
      </c>
      <c r="G58" s="116" t="s">
        <v>81</v>
      </c>
      <c r="H58" s="115" t="s">
        <v>171</v>
      </c>
      <c r="I58" s="116" t="s">
        <v>244</v>
      </c>
      <c r="J58" s="117">
        <v>50</v>
      </c>
      <c r="K58" s="117" t="s">
        <v>245</v>
      </c>
      <c r="L58" s="119">
        <f>+L18</f>
        <v>37980</v>
      </c>
      <c r="M58" s="116"/>
      <c r="N58" s="116"/>
      <c r="O58" s="117"/>
      <c r="P58" s="115" t="s">
        <v>171</v>
      </c>
      <c r="Q58" s="116" t="s">
        <v>177</v>
      </c>
      <c r="R58" s="116" t="s">
        <v>248</v>
      </c>
      <c r="S58" s="116" t="s">
        <v>78</v>
      </c>
      <c r="T58" s="116" t="s">
        <v>177</v>
      </c>
      <c r="U58" s="116"/>
      <c r="V58" s="116"/>
      <c r="W58" s="122"/>
      <c r="X58" s="116"/>
    </row>
    <row r="59" spans="1:26" s="29" customFormat="1">
      <c r="A59" s="29" t="s">
        <v>82</v>
      </c>
      <c r="B59" s="115" t="s">
        <v>171</v>
      </c>
      <c r="C59" s="116" t="s">
        <v>172</v>
      </c>
      <c r="D59" s="117" t="s">
        <v>80</v>
      </c>
      <c r="E59" s="115" t="s">
        <v>171</v>
      </c>
      <c r="F59" s="116" t="s">
        <v>173</v>
      </c>
      <c r="G59" s="116" t="s">
        <v>81</v>
      </c>
      <c r="H59" s="115" t="s">
        <v>171</v>
      </c>
      <c r="I59" s="116" t="s">
        <v>244</v>
      </c>
      <c r="J59" s="117">
        <v>50</v>
      </c>
      <c r="K59" s="117" t="s">
        <v>245</v>
      </c>
      <c r="L59" s="119">
        <f>+L19</f>
        <v>0</v>
      </c>
      <c r="M59" s="116"/>
      <c r="N59" s="116"/>
      <c r="O59" s="117"/>
      <c r="P59" s="115" t="s">
        <v>171</v>
      </c>
      <c r="Q59" s="116" t="s">
        <v>177</v>
      </c>
      <c r="R59" s="116" t="s">
        <v>249</v>
      </c>
      <c r="S59" s="116" t="s">
        <v>78</v>
      </c>
      <c r="T59" s="116" t="s">
        <v>177</v>
      </c>
      <c r="U59" s="116"/>
      <c r="V59" s="116"/>
      <c r="W59" s="122"/>
      <c r="X59" s="116"/>
    </row>
    <row r="60" spans="1:26" s="29" customFormat="1">
      <c r="A60" s="29" t="s">
        <v>82</v>
      </c>
      <c r="B60" s="115" t="s">
        <v>171</v>
      </c>
      <c r="C60" s="116" t="s">
        <v>172</v>
      </c>
      <c r="D60" s="117" t="s">
        <v>80</v>
      </c>
      <c r="E60" s="115" t="s">
        <v>171</v>
      </c>
      <c r="F60" s="116" t="s">
        <v>173</v>
      </c>
      <c r="G60" s="116" t="s">
        <v>81</v>
      </c>
      <c r="H60" s="115" t="s">
        <v>171</v>
      </c>
      <c r="I60" s="116" t="s">
        <v>244</v>
      </c>
      <c r="J60" s="117">
        <v>50</v>
      </c>
      <c r="K60" s="117" t="s">
        <v>245</v>
      </c>
      <c r="L60" s="119">
        <v>6500</v>
      </c>
      <c r="M60" s="116"/>
      <c r="N60" s="116"/>
      <c r="O60" s="117"/>
      <c r="P60" s="115" t="s">
        <v>171</v>
      </c>
      <c r="Q60" s="117" t="s">
        <v>101</v>
      </c>
      <c r="R60" s="116" t="s">
        <v>250</v>
      </c>
      <c r="S60" s="116" t="s">
        <v>78</v>
      </c>
      <c r="T60" s="117" t="s">
        <v>101</v>
      </c>
      <c r="U60" s="116"/>
      <c r="V60" s="116"/>
      <c r="W60" s="122"/>
      <c r="X60" s="116" t="s">
        <v>187</v>
      </c>
    </row>
    <row r="61" spans="1:26" s="29" customFormat="1">
      <c r="A61" s="29" t="s">
        <v>82</v>
      </c>
      <c r="B61" s="115" t="s">
        <v>171</v>
      </c>
      <c r="C61" s="116" t="s">
        <v>172</v>
      </c>
      <c r="D61" s="117" t="s">
        <v>80</v>
      </c>
      <c r="E61" s="115" t="s">
        <v>171</v>
      </c>
      <c r="F61" s="116" t="s">
        <v>173</v>
      </c>
      <c r="G61" s="116" t="s">
        <v>81</v>
      </c>
      <c r="H61" s="115" t="s">
        <v>171</v>
      </c>
      <c r="I61" s="116" t="s">
        <v>244</v>
      </c>
      <c r="J61" s="117">
        <v>50</v>
      </c>
      <c r="K61" s="117" t="s">
        <v>245</v>
      </c>
      <c r="L61" s="119">
        <v>500</v>
      </c>
      <c r="M61" s="116"/>
      <c r="N61" s="116"/>
      <c r="O61" s="117"/>
      <c r="P61" s="115" t="s">
        <v>171</v>
      </c>
      <c r="Q61" s="117" t="s">
        <v>101</v>
      </c>
      <c r="R61" s="116" t="s">
        <v>251</v>
      </c>
      <c r="S61" s="116" t="s">
        <v>78</v>
      </c>
      <c r="T61" s="117" t="s">
        <v>101</v>
      </c>
      <c r="U61" s="116"/>
      <c r="V61" s="116"/>
      <c r="W61" s="122"/>
      <c r="X61" s="116" t="s">
        <v>187</v>
      </c>
    </row>
    <row r="62" spans="1:26" s="29" customFormat="1">
      <c r="A62" s="29" t="s">
        <v>82</v>
      </c>
      <c r="B62" s="115" t="s">
        <v>171</v>
      </c>
      <c r="C62" s="116" t="s">
        <v>172</v>
      </c>
      <c r="D62" s="117" t="s">
        <v>80</v>
      </c>
      <c r="E62" s="115" t="s">
        <v>171</v>
      </c>
      <c r="F62" s="116" t="s">
        <v>173</v>
      </c>
      <c r="G62" s="116" t="s">
        <v>81</v>
      </c>
      <c r="H62" s="115" t="s">
        <v>171</v>
      </c>
      <c r="I62" s="116" t="s">
        <v>244</v>
      </c>
      <c r="J62" s="117">
        <v>50</v>
      </c>
      <c r="K62" s="117" t="s">
        <v>245</v>
      </c>
      <c r="L62" s="119">
        <v>0</v>
      </c>
      <c r="M62" s="116"/>
      <c r="N62" s="116"/>
      <c r="O62" s="117"/>
      <c r="P62" s="115" t="s">
        <v>171</v>
      </c>
      <c r="Q62" s="117" t="s">
        <v>179</v>
      </c>
      <c r="R62" s="116" t="s">
        <v>252</v>
      </c>
      <c r="S62" s="116" t="s">
        <v>78</v>
      </c>
      <c r="T62" s="117" t="s">
        <v>179</v>
      </c>
      <c r="U62" s="116"/>
      <c r="V62" s="116"/>
      <c r="W62" s="122"/>
      <c r="X62" s="116" t="s">
        <v>180</v>
      </c>
    </row>
    <row r="63" spans="1:26" s="29" customFormat="1">
      <c r="A63" s="29" t="s">
        <v>82</v>
      </c>
      <c r="B63" s="115" t="s">
        <v>171</v>
      </c>
      <c r="C63" s="116" t="s">
        <v>172</v>
      </c>
      <c r="D63" s="117" t="s">
        <v>80</v>
      </c>
      <c r="E63" s="115" t="s">
        <v>171</v>
      </c>
      <c r="F63" s="116" t="s">
        <v>173</v>
      </c>
      <c r="G63" s="116" t="s">
        <v>81</v>
      </c>
      <c r="H63" s="115" t="s">
        <v>171</v>
      </c>
      <c r="I63" s="116" t="s">
        <v>244</v>
      </c>
      <c r="J63" s="117">
        <v>50</v>
      </c>
      <c r="K63" s="117" t="s">
        <v>245</v>
      </c>
      <c r="L63" s="119">
        <v>0</v>
      </c>
      <c r="M63" s="116"/>
      <c r="N63" s="116"/>
      <c r="O63" s="117"/>
      <c r="P63" s="115" t="s">
        <v>171</v>
      </c>
      <c r="Q63" s="117" t="s">
        <v>253</v>
      </c>
      <c r="R63" s="116" t="s">
        <v>254</v>
      </c>
      <c r="S63" s="116" t="s">
        <v>78</v>
      </c>
      <c r="T63" s="117" t="s">
        <v>253</v>
      </c>
      <c r="U63" s="116"/>
      <c r="V63" s="116"/>
      <c r="W63" s="122"/>
      <c r="X63" s="116"/>
    </row>
    <row r="64" spans="1:26" s="29" customFormat="1">
      <c r="A64" s="29" t="s">
        <v>82</v>
      </c>
      <c r="B64" s="115" t="s">
        <v>171</v>
      </c>
      <c r="C64" s="116" t="s">
        <v>172</v>
      </c>
      <c r="D64" s="117" t="s">
        <v>80</v>
      </c>
      <c r="E64" s="115" t="s">
        <v>171</v>
      </c>
      <c r="F64" s="116" t="s">
        <v>173</v>
      </c>
      <c r="G64" s="116" t="s">
        <v>81</v>
      </c>
      <c r="H64" s="115" t="s">
        <v>171</v>
      </c>
      <c r="I64" s="116" t="s">
        <v>244</v>
      </c>
      <c r="J64" s="117">
        <v>50</v>
      </c>
      <c r="K64" s="117" t="s">
        <v>245</v>
      </c>
      <c r="L64" s="120">
        <v>0</v>
      </c>
      <c r="M64" s="116"/>
      <c r="N64" s="116"/>
      <c r="O64" s="117"/>
      <c r="P64" s="115" t="s">
        <v>171</v>
      </c>
      <c r="Q64" s="117" t="s">
        <v>255</v>
      </c>
      <c r="R64" s="116" t="s">
        <v>256</v>
      </c>
      <c r="S64" s="116" t="s">
        <v>78</v>
      </c>
      <c r="T64" s="117" t="s">
        <v>255</v>
      </c>
      <c r="U64" s="116"/>
      <c r="V64" s="116"/>
      <c r="W64" s="116"/>
      <c r="X64" s="116"/>
    </row>
    <row r="65" spans="1:24" s="34" customFormat="1">
      <c r="A65" s="34" t="s">
        <v>82</v>
      </c>
      <c r="B65" s="115" t="s">
        <v>171</v>
      </c>
      <c r="C65" s="116" t="s">
        <v>172</v>
      </c>
      <c r="D65" s="117" t="s">
        <v>80</v>
      </c>
      <c r="E65" s="115" t="s">
        <v>171</v>
      </c>
      <c r="F65" s="116" t="s">
        <v>173</v>
      </c>
      <c r="G65" s="116" t="s">
        <v>81</v>
      </c>
      <c r="H65" s="115" t="s">
        <v>171</v>
      </c>
      <c r="I65" s="116" t="s">
        <v>244</v>
      </c>
      <c r="J65" s="117">
        <v>50</v>
      </c>
      <c r="K65" s="117" t="s">
        <v>245</v>
      </c>
      <c r="L65" s="120">
        <v>0</v>
      </c>
      <c r="M65" s="116"/>
      <c r="N65" s="116"/>
      <c r="O65" s="117"/>
      <c r="P65" s="115" t="s">
        <v>171</v>
      </c>
      <c r="Q65" s="117" t="s">
        <v>220</v>
      </c>
      <c r="R65" s="116" t="s">
        <v>257</v>
      </c>
      <c r="S65" s="116" t="s">
        <v>78</v>
      </c>
      <c r="T65" s="117" t="s">
        <v>220</v>
      </c>
      <c r="U65" s="116"/>
      <c r="V65" s="116"/>
      <c r="W65" s="116"/>
      <c r="X65" s="116"/>
    </row>
    <row r="66" spans="1:24" s="34" customFormat="1">
      <c r="A66" s="34" t="s">
        <v>82</v>
      </c>
      <c r="B66" s="115" t="s">
        <v>171</v>
      </c>
      <c r="C66" s="116" t="s">
        <v>172</v>
      </c>
      <c r="D66" s="117" t="s">
        <v>80</v>
      </c>
      <c r="E66" s="115" t="s">
        <v>171</v>
      </c>
      <c r="F66" s="116" t="s">
        <v>173</v>
      </c>
      <c r="G66" s="116" t="s">
        <v>81</v>
      </c>
      <c r="H66" s="115" t="s">
        <v>171</v>
      </c>
      <c r="I66" s="116" t="s">
        <v>244</v>
      </c>
      <c r="J66" s="117">
        <v>50</v>
      </c>
      <c r="K66" s="117" t="s">
        <v>245</v>
      </c>
      <c r="L66" s="120">
        <v>0</v>
      </c>
      <c r="M66" s="116"/>
      <c r="N66" s="116"/>
      <c r="O66" s="117"/>
      <c r="P66" s="115" t="s">
        <v>171</v>
      </c>
      <c r="Q66" s="117" t="s">
        <v>183</v>
      </c>
      <c r="R66" s="116" t="s">
        <v>258</v>
      </c>
      <c r="S66" s="116" t="s">
        <v>78</v>
      </c>
      <c r="T66" s="117" t="s">
        <v>183</v>
      </c>
      <c r="U66" s="116"/>
      <c r="V66" s="116"/>
      <c r="W66" s="116"/>
      <c r="X66" s="116"/>
    </row>
    <row r="67" spans="1:24" s="34" customFormat="1">
      <c r="A67" s="34" t="s">
        <v>82</v>
      </c>
      <c r="B67" s="115" t="s">
        <v>171</v>
      </c>
      <c r="C67" s="116" t="s">
        <v>172</v>
      </c>
      <c r="D67" s="117" t="s">
        <v>80</v>
      </c>
      <c r="E67" s="115" t="s">
        <v>171</v>
      </c>
      <c r="F67" s="116" t="s">
        <v>173</v>
      </c>
      <c r="G67" s="116" t="s">
        <v>81</v>
      </c>
      <c r="H67" s="115" t="s">
        <v>171</v>
      </c>
      <c r="I67" s="116" t="s">
        <v>244</v>
      </c>
      <c r="J67" s="117">
        <v>50</v>
      </c>
      <c r="K67" s="117" t="s">
        <v>245</v>
      </c>
      <c r="L67" s="120">
        <v>0</v>
      </c>
      <c r="M67" s="116"/>
      <c r="N67" s="116"/>
      <c r="O67" s="117"/>
      <c r="P67" s="115" t="s">
        <v>171</v>
      </c>
      <c r="Q67" s="117" t="s">
        <v>183</v>
      </c>
      <c r="R67" s="116" t="s">
        <v>259</v>
      </c>
      <c r="S67" s="116" t="s">
        <v>78</v>
      </c>
      <c r="T67" s="117" t="s">
        <v>183</v>
      </c>
      <c r="U67" s="116"/>
      <c r="V67" s="116"/>
      <c r="W67" s="116"/>
      <c r="X67" s="116"/>
    </row>
    <row r="68" spans="1:24" s="202" customFormat="1">
      <c r="A68" s="202" t="s">
        <v>82</v>
      </c>
      <c r="B68" s="203" t="s">
        <v>171</v>
      </c>
      <c r="C68" s="204" t="s">
        <v>172</v>
      </c>
      <c r="D68" s="205" t="s">
        <v>80</v>
      </c>
      <c r="E68" s="203" t="s">
        <v>171</v>
      </c>
      <c r="F68" s="204" t="s">
        <v>173</v>
      </c>
      <c r="G68" s="204" t="s">
        <v>81</v>
      </c>
      <c r="H68" s="203" t="s">
        <v>171</v>
      </c>
      <c r="I68" s="204" t="s">
        <v>244</v>
      </c>
      <c r="J68" s="205">
        <v>50</v>
      </c>
      <c r="K68" s="205" t="s">
        <v>245</v>
      </c>
      <c r="L68" s="206">
        <v>0</v>
      </c>
      <c r="M68" s="204"/>
      <c r="N68" s="204"/>
      <c r="O68" s="205"/>
      <c r="P68" s="203" t="s">
        <v>171</v>
      </c>
      <c r="Q68" s="205" t="s">
        <v>183</v>
      </c>
      <c r="R68" s="204" t="s">
        <v>318</v>
      </c>
      <c r="S68" s="204" t="s">
        <v>78</v>
      </c>
      <c r="T68" s="205" t="s">
        <v>183</v>
      </c>
      <c r="U68" s="204"/>
      <c r="V68" s="204"/>
      <c r="W68" s="204"/>
      <c r="X68" s="204"/>
    </row>
    <row r="69" spans="1:24" s="34" customFormat="1" ht="15.75" customHeight="1">
      <c r="A69" s="34" t="s">
        <v>82</v>
      </c>
      <c r="B69" s="115" t="s">
        <v>171</v>
      </c>
      <c r="C69" s="116" t="s">
        <v>172</v>
      </c>
      <c r="D69" s="117" t="s">
        <v>80</v>
      </c>
      <c r="E69" s="115" t="s">
        <v>171</v>
      </c>
      <c r="F69" s="116" t="s">
        <v>173</v>
      </c>
      <c r="G69" s="116" t="s">
        <v>81</v>
      </c>
      <c r="H69" s="115" t="s">
        <v>171</v>
      </c>
      <c r="I69" s="116" t="s">
        <v>244</v>
      </c>
      <c r="J69" s="117">
        <v>50</v>
      </c>
      <c r="K69" s="117" t="s">
        <v>245</v>
      </c>
      <c r="L69" s="119">
        <v>0</v>
      </c>
      <c r="M69" s="116"/>
      <c r="N69" s="116"/>
      <c r="O69" s="117"/>
      <c r="P69" s="115" t="s">
        <v>171</v>
      </c>
      <c r="Q69" s="117" t="s">
        <v>101</v>
      </c>
      <c r="R69" s="116" t="s">
        <v>260</v>
      </c>
      <c r="S69" s="116" t="s">
        <v>78</v>
      </c>
      <c r="T69" s="117" t="s">
        <v>101</v>
      </c>
      <c r="U69" s="116"/>
      <c r="V69" s="116"/>
      <c r="W69" s="122"/>
      <c r="X69" s="116" t="s">
        <v>187</v>
      </c>
    </row>
    <row r="70" spans="1:24" s="34" customFormat="1">
      <c r="A70" s="34" t="s">
        <v>82</v>
      </c>
      <c r="B70" s="115" t="s">
        <v>171</v>
      </c>
      <c r="C70" s="116" t="s">
        <v>172</v>
      </c>
      <c r="D70" s="117" t="s">
        <v>80</v>
      </c>
      <c r="E70" s="115" t="s">
        <v>171</v>
      </c>
      <c r="F70" s="116" t="s">
        <v>173</v>
      </c>
      <c r="G70" s="116" t="s">
        <v>81</v>
      </c>
      <c r="H70" s="116" t="s">
        <v>171</v>
      </c>
      <c r="I70" s="116" t="s">
        <v>175</v>
      </c>
      <c r="J70" s="140" t="s">
        <v>104</v>
      </c>
      <c r="K70" s="117" t="s">
        <v>261</v>
      </c>
      <c r="L70" s="119">
        <v>0</v>
      </c>
      <c r="M70" s="116"/>
      <c r="N70" s="116"/>
      <c r="O70" s="117"/>
      <c r="P70" s="115" t="s">
        <v>171</v>
      </c>
      <c r="Q70" s="117" t="s">
        <v>101</v>
      </c>
      <c r="R70" s="116" t="s">
        <v>262</v>
      </c>
      <c r="S70" s="116" t="s">
        <v>78</v>
      </c>
      <c r="T70" s="117" t="s">
        <v>101</v>
      </c>
      <c r="U70" s="121" t="s">
        <v>263</v>
      </c>
      <c r="V70" s="115">
        <v>42285</v>
      </c>
      <c r="W70" s="116" t="s">
        <v>94</v>
      </c>
      <c r="X70" s="116" t="s">
        <v>187</v>
      </c>
    </row>
    <row r="71" spans="1:24" s="34" customFormat="1" ht="14.25" customHeight="1">
      <c r="A71" s="34" t="s">
        <v>82</v>
      </c>
      <c r="B71" s="115" t="s">
        <v>171</v>
      </c>
      <c r="C71" s="116" t="s">
        <v>172</v>
      </c>
      <c r="D71" s="117" t="s">
        <v>80</v>
      </c>
      <c r="E71" s="115" t="s">
        <v>171</v>
      </c>
      <c r="F71" s="116" t="s">
        <v>173</v>
      </c>
      <c r="G71" s="116" t="s">
        <v>81</v>
      </c>
      <c r="H71" s="115" t="s">
        <v>171</v>
      </c>
      <c r="I71" s="116" t="s">
        <v>244</v>
      </c>
      <c r="J71" s="117">
        <v>40</v>
      </c>
      <c r="K71" s="123" t="s">
        <v>184</v>
      </c>
      <c r="L71" s="119">
        <f>SUM(L57:L63)</f>
        <v>71680</v>
      </c>
      <c r="M71" s="116"/>
      <c r="N71" s="116"/>
      <c r="O71" s="117"/>
      <c r="P71" s="115" t="s">
        <v>171</v>
      </c>
      <c r="Q71" s="117" t="s">
        <v>183</v>
      </c>
      <c r="R71" s="116" t="s">
        <v>185</v>
      </c>
      <c r="S71" s="116" t="s">
        <v>78</v>
      </c>
      <c r="T71" s="117" t="s">
        <v>183</v>
      </c>
      <c r="U71" s="116"/>
      <c r="V71" s="115"/>
      <c r="W71" s="122"/>
      <c r="X71" s="116"/>
    </row>
    <row r="72" spans="1:24" s="34" customFormat="1">
      <c r="A72" s="34" t="s">
        <v>82</v>
      </c>
      <c r="B72" s="115" t="s">
        <v>171</v>
      </c>
      <c r="C72" s="116" t="s">
        <v>172</v>
      </c>
      <c r="D72" s="117" t="s">
        <v>80</v>
      </c>
      <c r="E72" s="115" t="s">
        <v>171</v>
      </c>
      <c r="F72" s="116" t="s">
        <v>173</v>
      </c>
      <c r="G72" s="116" t="s">
        <v>81</v>
      </c>
      <c r="H72" s="115" t="s">
        <v>171</v>
      </c>
      <c r="I72" s="116" t="s">
        <v>244</v>
      </c>
      <c r="J72" s="117">
        <v>50</v>
      </c>
      <c r="K72" s="117" t="s">
        <v>245</v>
      </c>
      <c r="L72" s="119">
        <f>+L33</f>
        <v>7320</v>
      </c>
      <c r="M72" s="116"/>
      <c r="N72" s="116"/>
      <c r="O72" s="117"/>
      <c r="P72" s="115" t="s">
        <v>171</v>
      </c>
      <c r="Q72" s="117" t="s">
        <v>101</v>
      </c>
      <c r="R72" s="116" t="s">
        <v>264</v>
      </c>
      <c r="S72" s="116" t="s">
        <v>78</v>
      </c>
      <c r="T72" s="117" t="s">
        <v>101</v>
      </c>
      <c r="U72" s="116"/>
      <c r="V72" s="116"/>
      <c r="W72" s="122"/>
      <c r="X72" s="116" t="s">
        <v>187</v>
      </c>
    </row>
    <row r="73" spans="1:24" s="34" customFormat="1">
      <c r="A73" s="34" t="s">
        <v>82</v>
      </c>
      <c r="B73" s="115" t="s">
        <v>171</v>
      </c>
      <c r="C73" s="116" t="s">
        <v>172</v>
      </c>
      <c r="D73" s="117" t="s">
        <v>80</v>
      </c>
      <c r="E73" s="115" t="s">
        <v>171</v>
      </c>
      <c r="F73" s="116" t="s">
        <v>173</v>
      </c>
      <c r="G73" s="116" t="s">
        <v>81</v>
      </c>
      <c r="H73" s="118" t="s">
        <v>171</v>
      </c>
      <c r="I73" s="116" t="s">
        <v>175</v>
      </c>
      <c r="J73" s="140" t="s">
        <v>104</v>
      </c>
      <c r="K73" s="117" t="s">
        <v>101</v>
      </c>
      <c r="L73" s="119">
        <v>250</v>
      </c>
      <c r="M73" s="116"/>
      <c r="N73" s="116"/>
      <c r="O73" s="117"/>
      <c r="P73" s="115" t="s">
        <v>171</v>
      </c>
      <c r="Q73" s="117" t="s">
        <v>88</v>
      </c>
      <c r="R73" s="116" t="s">
        <v>265</v>
      </c>
      <c r="S73" s="116" t="s">
        <v>78</v>
      </c>
      <c r="T73" s="117" t="s">
        <v>101</v>
      </c>
      <c r="U73" s="116"/>
      <c r="V73" s="115">
        <v>40558</v>
      </c>
      <c r="W73" s="116" t="s">
        <v>94</v>
      </c>
      <c r="X73" s="116" t="s">
        <v>221</v>
      </c>
    </row>
    <row r="74" spans="1:24" s="29" customFormat="1">
      <c r="A74" s="34" t="s">
        <v>82</v>
      </c>
      <c r="B74" s="115" t="s">
        <v>171</v>
      </c>
      <c r="C74" s="116" t="s">
        <v>172</v>
      </c>
      <c r="D74" s="117" t="s">
        <v>80</v>
      </c>
      <c r="E74" s="115" t="s">
        <v>171</v>
      </c>
      <c r="F74" s="116" t="s">
        <v>173</v>
      </c>
      <c r="G74" s="116" t="s">
        <v>81</v>
      </c>
      <c r="H74" s="115" t="s">
        <v>171</v>
      </c>
      <c r="I74" s="116" t="s">
        <v>244</v>
      </c>
      <c r="J74" s="117">
        <v>50</v>
      </c>
      <c r="K74" s="117" t="s">
        <v>245</v>
      </c>
      <c r="L74" s="119">
        <v>3550</v>
      </c>
      <c r="M74" s="116"/>
      <c r="N74" s="116"/>
      <c r="O74" s="117"/>
      <c r="P74" s="115" t="s">
        <v>171</v>
      </c>
      <c r="Q74" s="117" t="s">
        <v>183</v>
      </c>
      <c r="R74" s="116" t="s">
        <v>266</v>
      </c>
      <c r="S74" s="116" t="s">
        <v>78</v>
      </c>
      <c r="T74" s="117" t="s">
        <v>183</v>
      </c>
      <c r="U74" s="116"/>
      <c r="V74" s="116"/>
      <c r="W74" s="122"/>
      <c r="X74" s="116"/>
    </row>
    <row r="75" spans="1:24" s="29" customFormat="1">
      <c r="A75" s="29" t="s">
        <v>82</v>
      </c>
      <c r="B75" s="115" t="s">
        <v>171</v>
      </c>
      <c r="C75" s="116" t="s">
        <v>172</v>
      </c>
      <c r="D75" s="117" t="s">
        <v>80</v>
      </c>
      <c r="E75" s="115" t="s">
        <v>171</v>
      </c>
      <c r="F75" s="116" t="s">
        <v>173</v>
      </c>
      <c r="G75" s="116" t="s">
        <v>81</v>
      </c>
      <c r="H75" s="115" t="s">
        <v>171</v>
      </c>
      <c r="I75" s="116" t="s">
        <v>244</v>
      </c>
      <c r="J75" s="117">
        <v>40</v>
      </c>
      <c r="K75" s="117" t="s">
        <v>267</v>
      </c>
      <c r="L75" s="119">
        <v>3550</v>
      </c>
      <c r="M75" s="116"/>
      <c r="N75" s="116"/>
      <c r="O75" s="117"/>
      <c r="P75" s="115" t="s">
        <v>171</v>
      </c>
      <c r="Q75" s="117" t="s">
        <v>183</v>
      </c>
      <c r="R75" s="116" t="s">
        <v>266</v>
      </c>
      <c r="S75" s="116" t="s">
        <v>78</v>
      </c>
      <c r="T75" s="117" t="s">
        <v>183</v>
      </c>
      <c r="U75" s="116"/>
      <c r="V75" s="116"/>
      <c r="W75" s="122"/>
      <c r="X75" s="116"/>
    </row>
    <row r="76" spans="1:24" s="34" customFormat="1">
      <c r="A76" s="34" t="s">
        <v>82</v>
      </c>
      <c r="B76" s="115" t="s">
        <v>171</v>
      </c>
      <c r="C76" s="116" t="s">
        <v>172</v>
      </c>
      <c r="D76" s="117" t="s">
        <v>80</v>
      </c>
      <c r="E76" s="115" t="s">
        <v>171</v>
      </c>
      <c r="F76" s="116" t="s">
        <v>173</v>
      </c>
      <c r="G76" s="116" t="s">
        <v>81</v>
      </c>
      <c r="H76" s="115" t="s">
        <v>171</v>
      </c>
      <c r="I76" s="116" t="s">
        <v>244</v>
      </c>
      <c r="J76" s="117">
        <v>50</v>
      </c>
      <c r="K76" s="117" t="s">
        <v>245</v>
      </c>
      <c r="L76" s="119">
        <v>1000</v>
      </c>
      <c r="M76" s="116"/>
      <c r="N76" s="116"/>
      <c r="O76" s="117"/>
      <c r="P76" s="115" t="s">
        <v>171</v>
      </c>
      <c r="Q76" s="117" t="s">
        <v>88</v>
      </c>
      <c r="R76" s="116" t="s">
        <v>268</v>
      </c>
      <c r="S76" s="116" t="s">
        <v>78</v>
      </c>
      <c r="T76" s="117" t="s">
        <v>183</v>
      </c>
      <c r="U76" s="116"/>
      <c r="V76" s="116"/>
      <c r="W76" s="122"/>
      <c r="X76" s="116"/>
    </row>
    <row r="77" spans="1:24" s="34" customFormat="1">
      <c r="A77" s="34" t="s">
        <v>82</v>
      </c>
      <c r="B77" s="115" t="s">
        <v>171</v>
      </c>
      <c r="C77" s="116" t="s">
        <v>172</v>
      </c>
      <c r="D77" s="117" t="s">
        <v>80</v>
      </c>
      <c r="E77" s="115" t="s">
        <v>171</v>
      </c>
      <c r="F77" s="116" t="s">
        <v>173</v>
      </c>
      <c r="G77" s="116" t="s">
        <v>81</v>
      </c>
      <c r="H77" s="115" t="s">
        <v>171</v>
      </c>
      <c r="I77" s="116" t="s">
        <v>244</v>
      </c>
      <c r="J77" s="117">
        <v>40</v>
      </c>
      <c r="K77" s="117" t="s">
        <v>269</v>
      </c>
      <c r="L77" s="119">
        <v>1000</v>
      </c>
      <c r="M77" s="116"/>
      <c r="N77" s="116"/>
      <c r="O77" s="117"/>
      <c r="P77" s="115" t="s">
        <v>171</v>
      </c>
      <c r="Q77" s="117" t="s">
        <v>88</v>
      </c>
      <c r="R77" s="116" t="s">
        <v>268</v>
      </c>
      <c r="S77" s="116" t="s">
        <v>78</v>
      </c>
      <c r="T77" s="117" t="s">
        <v>183</v>
      </c>
      <c r="U77" s="116"/>
      <c r="V77" s="116"/>
      <c r="W77" s="122"/>
      <c r="X77" s="116"/>
    </row>
    <row r="78" spans="1:24" s="29" customFormat="1">
      <c r="A78" s="29" t="s">
        <v>82</v>
      </c>
      <c r="B78" s="115" t="s">
        <v>171</v>
      </c>
      <c r="C78" s="116" t="s">
        <v>172</v>
      </c>
      <c r="D78" s="117" t="s">
        <v>80</v>
      </c>
      <c r="E78" s="115" t="s">
        <v>171</v>
      </c>
      <c r="F78" s="116" t="s">
        <v>173</v>
      </c>
      <c r="G78" s="116" t="s">
        <v>81</v>
      </c>
      <c r="H78" s="115" t="s">
        <v>171</v>
      </c>
      <c r="I78" s="116" t="s">
        <v>244</v>
      </c>
      <c r="J78" s="117">
        <v>50</v>
      </c>
      <c r="K78" s="121" t="s">
        <v>270</v>
      </c>
      <c r="L78" s="116">
        <v>338</v>
      </c>
      <c r="M78" s="116"/>
      <c r="N78" s="116"/>
      <c r="O78" s="116"/>
      <c r="P78" s="115" t="s">
        <v>171</v>
      </c>
      <c r="Q78" s="117" t="s">
        <v>220</v>
      </c>
      <c r="R78" s="116" t="s">
        <v>271</v>
      </c>
      <c r="S78" s="116" t="s">
        <v>78</v>
      </c>
      <c r="T78" s="117" t="s">
        <v>220</v>
      </c>
      <c r="U78" s="116"/>
      <c r="V78" s="116"/>
      <c r="W78" s="116"/>
      <c r="X78" s="116"/>
    </row>
    <row r="79" spans="1:24" s="29" customFormat="1">
      <c r="A79" s="29" t="s">
        <v>82</v>
      </c>
      <c r="B79" s="115" t="s">
        <v>171</v>
      </c>
      <c r="C79" s="116" t="s">
        <v>172</v>
      </c>
      <c r="D79" s="117" t="s">
        <v>80</v>
      </c>
      <c r="E79" s="115" t="s">
        <v>171</v>
      </c>
      <c r="F79" s="116" t="s">
        <v>173</v>
      </c>
      <c r="G79" s="116" t="s">
        <v>81</v>
      </c>
      <c r="H79" s="115" t="s">
        <v>171</v>
      </c>
      <c r="I79" s="116" t="s">
        <v>244</v>
      </c>
      <c r="J79" s="117">
        <v>40</v>
      </c>
      <c r="K79" s="121" t="s">
        <v>270</v>
      </c>
      <c r="L79" s="116">
        <v>338</v>
      </c>
      <c r="M79" s="116"/>
      <c r="N79" s="116"/>
      <c r="O79" s="116"/>
      <c r="P79" s="115" t="s">
        <v>171</v>
      </c>
      <c r="Q79" s="117" t="s">
        <v>220</v>
      </c>
      <c r="R79" s="116" t="s">
        <v>272</v>
      </c>
      <c r="S79" s="116" t="s">
        <v>78</v>
      </c>
      <c r="T79" s="117" t="s">
        <v>220</v>
      </c>
      <c r="U79" s="116"/>
      <c r="V79" s="116"/>
      <c r="W79" s="116"/>
      <c r="X79" s="116"/>
    </row>
    <row r="80" spans="1:24" s="29" customFormat="1">
      <c r="A80" s="29" t="s">
        <v>82</v>
      </c>
      <c r="B80" s="115" t="s">
        <v>171</v>
      </c>
      <c r="C80" s="116" t="s">
        <v>172</v>
      </c>
      <c r="D80" s="117" t="s">
        <v>80</v>
      </c>
      <c r="E80" s="115" t="s">
        <v>171</v>
      </c>
      <c r="F80" s="116" t="s">
        <v>173</v>
      </c>
      <c r="G80" s="116" t="s">
        <v>81</v>
      </c>
      <c r="H80" s="115" t="s">
        <v>171</v>
      </c>
      <c r="I80" s="116" t="s">
        <v>244</v>
      </c>
      <c r="J80" s="117">
        <v>50</v>
      </c>
      <c r="K80" s="121" t="s">
        <v>273</v>
      </c>
      <c r="L80" s="116">
        <v>338</v>
      </c>
      <c r="M80" s="116"/>
      <c r="N80" s="116"/>
      <c r="O80" s="116"/>
      <c r="P80" s="115" t="s">
        <v>171</v>
      </c>
      <c r="Q80" s="117" t="s">
        <v>179</v>
      </c>
      <c r="R80" s="116" t="s">
        <v>274</v>
      </c>
      <c r="S80" s="116" t="s">
        <v>78</v>
      </c>
      <c r="T80" s="117" t="s">
        <v>179</v>
      </c>
      <c r="U80" s="116"/>
      <c r="V80" s="116"/>
      <c r="W80" s="116"/>
      <c r="X80" s="116"/>
    </row>
    <row r="81" spans="1:24" s="29" customFormat="1">
      <c r="A81" s="29" t="s">
        <v>82</v>
      </c>
      <c r="B81" s="115" t="s">
        <v>171</v>
      </c>
      <c r="C81" s="116" t="s">
        <v>172</v>
      </c>
      <c r="D81" s="117" t="s">
        <v>80</v>
      </c>
      <c r="E81" s="115" t="s">
        <v>171</v>
      </c>
      <c r="F81" s="116" t="s">
        <v>173</v>
      </c>
      <c r="G81" s="116" t="s">
        <v>81</v>
      </c>
      <c r="H81" s="115" t="s">
        <v>171</v>
      </c>
      <c r="I81" s="116" t="s">
        <v>244</v>
      </c>
      <c r="J81" s="117">
        <v>40</v>
      </c>
      <c r="K81" s="121" t="s">
        <v>273</v>
      </c>
      <c r="L81" s="116">
        <v>338</v>
      </c>
      <c r="M81" s="116"/>
      <c r="N81" s="116"/>
      <c r="O81" s="116"/>
      <c r="P81" s="115" t="s">
        <v>171</v>
      </c>
      <c r="Q81" s="117" t="s">
        <v>179</v>
      </c>
      <c r="R81" s="116" t="s">
        <v>275</v>
      </c>
      <c r="S81" s="116" t="s">
        <v>78</v>
      </c>
      <c r="T81" s="117" t="s">
        <v>179</v>
      </c>
      <c r="U81" s="116"/>
      <c r="V81" s="116"/>
      <c r="W81" s="116"/>
      <c r="X81" s="116"/>
    </row>
    <row r="82" spans="1:24" s="29" customFormat="1">
      <c r="A82" s="29" t="s">
        <v>82</v>
      </c>
      <c r="B82" s="115" t="s">
        <v>171</v>
      </c>
      <c r="C82" s="116" t="s">
        <v>172</v>
      </c>
      <c r="D82" s="117" t="s">
        <v>111</v>
      </c>
      <c r="E82" s="115" t="s">
        <v>171</v>
      </c>
      <c r="F82" s="116" t="s">
        <v>173</v>
      </c>
      <c r="G82" s="116" t="s">
        <v>81</v>
      </c>
      <c r="H82" s="115" t="s">
        <v>171</v>
      </c>
      <c r="I82" s="116" t="s">
        <v>244</v>
      </c>
      <c r="J82" s="117">
        <v>50</v>
      </c>
      <c r="K82" s="117">
        <v>1470909002</v>
      </c>
      <c r="L82" s="120">
        <f>5220+5220</f>
        <v>10440</v>
      </c>
      <c r="M82" s="116"/>
      <c r="N82" s="117"/>
      <c r="O82" s="117"/>
      <c r="P82" s="115" t="s">
        <v>171</v>
      </c>
      <c r="Q82" s="117" t="s">
        <v>183</v>
      </c>
      <c r="R82" s="116" t="s">
        <v>276</v>
      </c>
      <c r="S82" s="116" t="s">
        <v>113</v>
      </c>
      <c r="T82" s="117" t="s">
        <v>183</v>
      </c>
      <c r="U82" s="116"/>
      <c r="V82" s="115"/>
      <c r="W82" s="122"/>
      <c r="X82" s="116"/>
    </row>
    <row r="83" spans="1:24" s="29" customFormat="1">
      <c r="A83" s="29" t="s">
        <v>82</v>
      </c>
      <c r="B83" s="115" t="s">
        <v>171</v>
      </c>
      <c r="C83" s="116" t="s">
        <v>172</v>
      </c>
      <c r="D83" s="117" t="s">
        <v>111</v>
      </c>
      <c r="E83" s="115" t="s">
        <v>171</v>
      </c>
      <c r="F83" s="116" t="s">
        <v>173</v>
      </c>
      <c r="G83" s="116" t="s">
        <v>81</v>
      </c>
      <c r="H83" s="115" t="s">
        <v>171</v>
      </c>
      <c r="I83" s="116" t="s">
        <v>244</v>
      </c>
      <c r="J83" s="140" t="s">
        <v>104</v>
      </c>
      <c r="K83" s="117" t="s">
        <v>277</v>
      </c>
      <c r="L83" s="120">
        <v>1800</v>
      </c>
      <c r="M83" s="116"/>
      <c r="N83" s="117"/>
      <c r="O83" s="117"/>
      <c r="P83" s="115" t="s">
        <v>171</v>
      </c>
      <c r="Q83" s="117" t="s">
        <v>277</v>
      </c>
      <c r="R83" s="116" t="s">
        <v>278</v>
      </c>
      <c r="S83" s="116" t="s">
        <v>113</v>
      </c>
      <c r="T83" s="117" t="s">
        <v>277</v>
      </c>
      <c r="U83" s="116"/>
      <c r="V83" s="115">
        <v>42285</v>
      </c>
      <c r="W83" s="116" t="s">
        <v>94</v>
      </c>
      <c r="X83" s="116" t="s">
        <v>187</v>
      </c>
    </row>
    <row r="84" spans="1:24" s="29" customFormat="1">
      <c r="A84" s="29" t="s">
        <v>82</v>
      </c>
      <c r="B84" s="115" t="s">
        <v>171</v>
      </c>
      <c r="C84" s="116" t="s">
        <v>172</v>
      </c>
      <c r="D84" s="117" t="s">
        <v>111</v>
      </c>
      <c r="E84" s="115" t="s">
        <v>171</v>
      </c>
      <c r="F84" s="116" t="s">
        <v>173</v>
      </c>
      <c r="G84" s="116" t="s">
        <v>81</v>
      </c>
      <c r="H84" s="115" t="s">
        <v>171</v>
      </c>
      <c r="I84" s="116" t="s">
        <v>244</v>
      </c>
      <c r="J84" s="140">
        <v>21</v>
      </c>
      <c r="K84" s="117" t="s">
        <v>220</v>
      </c>
      <c r="L84" s="119">
        <f>2790*2</f>
        <v>5580</v>
      </c>
      <c r="M84" s="116"/>
      <c r="N84" s="116"/>
      <c r="O84" s="116"/>
      <c r="P84" s="115" t="s">
        <v>171</v>
      </c>
      <c r="Q84" s="117" t="s">
        <v>220</v>
      </c>
      <c r="R84" s="116" t="s">
        <v>279</v>
      </c>
      <c r="S84" s="116" t="s">
        <v>113</v>
      </c>
      <c r="T84" s="117" t="s">
        <v>220</v>
      </c>
      <c r="U84" s="173"/>
      <c r="V84" s="115" t="str">
        <f>+E84</f>
        <v>fecDisp</v>
      </c>
      <c r="W84" s="116"/>
      <c r="X84" s="116"/>
    </row>
    <row r="85" spans="1:24" s="29" customFormat="1">
      <c r="A85" s="29" t="s">
        <v>82</v>
      </c>
      <c r="B85" s="115" t="s">
        <v>171</v>
      </c>
      <c r="C85" s="116" t="s">
        <v>172</v>
      </c>
      <c r="D85" s="117" t="s">
        <v>111</v>
      </c>
      <c r="E85" s="115" t="s">
        <v>171</v>
      </c>
      <c r="F85" s="116" t="s">
        <v>173</v>
      </c>
      <c r="G85" s="116" t="s">
        <v>81</v>
      </c>
      <c r="H85" s="115" t="s">
        <v>171</v>
      </c>
      <c r="I85" s="116" t="s">
        <v>244</v>
      </c>
      <c r="J85" s="117">
        <v>40</v>
      </c>
      <c r="K85" s="117" t="s">
        <v>280</v>
      </c>
      <c r="L85" s="119">
        <v>2430</v>
      </c>
      <c r="M85" s="116"/>
      <c r="N85" s="116"/>
      <c r="O85" s="116"/>
      <c r="P85" s="115" t="s">
        <v>171</v>
      </c>
      <c r="Q85" s="117" t="s">
        <v>183</v>
      </c>
      <c r="R85" s="116" t="s">
        <v>281</v>
      </c>
      <c r="S85" s="116" t="s">
        <v>113</v>
      </c>
      <c r="T85" s="117" t="s">
        <v>183</v>
      </c>
      <c r="U85" s="116"/>
      <c r="V85" s="116"/>
      <c r="W85" s="122"/>
      <c r="X85" s="116"/>
    </row>
    <row r="86" spans="1:24" s="29" customFormat="1">
      <c r="A86" s="29" t="s">
        <v>82</v>
      </c>
      <c r="B86" s="115" t="s">
        <v>171</v>
      </c>
      <c r="C86" s="116" t="s">
        <v>172</v>
      </c>
      <c r="D86" s="117" t="s">
        <v>111</v>
      </c>
      <c r="E86" s="115" t="s">
        <v>171</v>
      </c>
      <c r="F86" s="116" t="s">
        <v>173</v>
      </c>
      <c r="G86" s="116" t="s">
        <v>81</v>
      </c>
      <c r="H86" s="115" t="s">
        <v>171</v>
      </c>
      <c r="I86" s="116" t="s">
        <v>244</v>
      </c>
      <c r="J86" s="117">
        <v>40</v>
      </c>
      <c r="K86" s="173" t="s">
        <v>282</v>
      </c>
      <c r="L86" s="119">
        <f>+L85-L83</f>
        <v>630</v>
      </c>
      <c r="M86" s="116"/>
      <c r="N86" s="116"/>
      <c r="O86" s="116"/>
      <c r="P86" s="115" t="s">
        <v>171</v>
      </c>
      <c r="Q86" s="117" t="s">
        <v>183</v>
      </c>
      <c r="R86" s="116" t="s">
        <v>283</v>
      </c>
      <c r="S86" s="116" t="s">
        <v>113</v>
      </c>
      <c r="T86" s="117" t="s">
        <v>183</v>
      </c>
      <c r="U86" s="116"/>
      <c r="V86" s="116"/>
      <c r="W86" s="122"/>
      <c r="X86" s="116"/>
    </row>
    <row r="87" spans="1:24" s="29" customFormat="1">
      <c r="A87" s="29" t="s">
        <v>82</v>
      </c>
      <c r="B87" s="115" t="s">
        <v>171</v>
      </c>
      <c r="C87" s="116" t="s">
        <v>172</v>
      </c>
      <c r="D87" s="117" t="s">
        <v>111</v>
      </c>
      <c r="E87" s="115" t="s">
        <v>171</v>
      </c>
      <c r="F87" s="116" t="s">
        <v>173</v>
      </c>
      <c r="G87" s="116" t="s">
        <v>81</v>
      </c>
      <c r="H87" s="115" t="s">
        <v>171</v>
      </c>
      <c r="I87" s="116" t="s">
        <v>244</v>
      </c>
      <c r="J87" s="117">
        <v>50</v>
      </c>
      <c r="K87" s="117">
        <v>1470909003</v>
      </c>
      <c r="L87" s="119">
        <v>22040</v>
      </c>
      <c r="M87" s="116"/>
      <c r="N87" s="116"/>
      <c r="O87" s="117"/>
      <c r="P87" s="115" t="s">
        <v>171</v>
      </c>
      <c r="Q87" s="117" t="s">
        <v>181</v>
      </c>
      <c r="R87" s="116" t="s">
        <v>284</v>
      </c>
      <c r="S87" s="116" t="s">
        <v>113</v>
      </c>
      <c r="T87" s="117" t="s">
        <v>181</v>
      </c>
      <c r="U87" s="116"/>
      <c r="V87" s="116"/>
      <c r="W87" s="122"/>
      <c r="X87" s="116"/>
    </row>
    <row r="88" spans="1:24" s="29" customFormat="1">
      <c r="A88" s="29" t="s">
        <v>82</v>
      </c>
      <c r="B88" s="115" t="s">
        <v>171</v>
      </c>
      <c r="C88" s="116" t="s">
        <v>172</v>
      </c>
      <c r="D88" s="117" t="s">
        <v>111</v>
      </c>
      <c r="E88" s="115" t="s">
        <v>171</v>
      </c>
      <c r="F88" s="116" t="s">
        <v>173</v>
      </c>
      <c r="G88" s="116" t="s">
        <v>81</v>
      </c>
      <c r="H88" s="115" t="s">
        <v>171</v>
      </c>
      <c r="I88" s="116" t="s">
        <v>244</v>
      </c>
      <c r="J88" s="140">
        <v>21</v>
      </c>
      <c r="K88" s="117" t="s">
        <v>179</v>
      </c>
      <c r="L88" s="119">
        <v>9500</v>
      </c>
      <c r="M88" s="116"/>
      <c r="N88" s="116"/>
      <c r="O88" s="116"/>
      <c r="P88" s="115" t="s">
        <v>171</v>
      </c>
      <c r="Q88" s="117" t="s">
        <v>179</v>
      </c>
      <c r="R88" s="116" t="s">
        <v>285</v>
      </c>
      <c r="S88" s="116" t="s">
        <v>113</v>
      </c>
      <c r="T88" s="117" t="s">
        <v>179</v>
      </c>
      <c r="U88" s="173"/>
      <c r="V88" s="115" t="str">
        <f>+E88</f>
        <v>fecDisp</v>
      </c>
      <c r="W88" s="116"/>
      <c r="X88" s="116"/>
    </row>
    <row r="89" spans="1:24" s="29" customFormat="1">
      <c r="A89" s="29" t="s">
        <v>82</v>
      </c>
      <c r="B89" s="115" t="s">
        <v>171</v>
      </c>
      <c r="C89" s="116" t="s">
        <v>172</v>
      </c>
      <c r="D89" s="117" t="s">
        <v>111</v>
      </c>
      <c r="E89" s="115" t="s">
        <v>171</v>
      </c>
      <c r="F89" s="116" t="s">
        <v>173</v>
      </c>
      <c r="G89" s="116" t="s">
        <v>81</v>
      </c>
      <c r="H89" s="115" t="s">
        <v>171</v>
      </c>
      <c r="I89" s="116" t="s">
        <v>244</v>
      </c>
      <c r="J89" s="117">
        <v>40</v>
      </c>
      <c r="K89" s="117" t="s">
        <v>280</v>
      </c>
      <c r="L89" s="119">
        <v>12540</v>
      </c>
      <c r="M89" s="116"/>
      <c r="N89" s="116"/>
      <c r="O89" s="116"/>
      <c r="P89" s="115" t="s">
        <v>171</v>
      </c>
      <c r="Q89" s="117" t="s">
        <v>181</v>
      </c>
      <c r="R89" s="116" t="s">
        <v>286</v>
      </c>
      <c r="S89" s="116" t="s">
        <v>113</v>
      </c>
      <c r="T89" s="117" t="s">
        <v>181</v>
      </c>
      <c r="U89" s="116"/>
      <c r="V89" s="116"/>
      <c r="W89" s="122"/>
      <c r="X89" s="116"/>
    </row>
    <row r="90" spans="1:24" s="29" customFormat="1">
      <c r="B90" s="124"/>
      <c r="C90" s="110"/>
      <c r="D90" s="111"/>
      <c r="E90" s="124"/>
      <c r="F90" s="110"/>
      <c r="G90" s="110"/>
      <c r="H90" s="169"/>
      <c r="I90" s="112"/>
      <c r="J90" s="111"/>
      <c r="K90" s="111"/>
      <c r="L90" s="126"/>
      <c r="M90" s="110"/>
      <c r="N90" s="110"/>
      <c r="O90" s="110"/>
      <c r="P90" s="124"/>
      <c r="Q90" s="111"/>
      <c r="R90" s="110"/>
      <c r="S90" s="110"/>
      <c r="T90" s="111"/>
      <c r="U90" s="110"/>
      <c r="V90" s="110"/>
      <c r="W90" s="113"/>
      <c r="X90" s="110"/>
    </row>
    <row r="91" spans="1:24" s="1" customFormat="1">
      <c r="A91" s="30"/>
      <c r="B91" s="174" t="s">
        <v>115</v>
      </c>
      <c r="C91" s="80"/>
      <c r="D91" s="80"/>
      <c r="E91" s="80"/>
      <c r="F91" s="80"/>
      <c r="G91" s="80"/>
      <c r="H91" s="81"/>
      <c r="I91" s="81"/>
      <c r="J91" s="82"/>
      <c r="K91" s="80"/>
      <c r="L91" s="110"/>
      <c r="M91" s="80"/>
      <c r="N91" s="80"/>
      <c r="O91" s="80"/>
      <c r="P91" s="80"/>
      <c r="Q91" s="80"/>
      <c r="R91" s="80"/>
      <c r="S91" s="80"/>
      <c r="T91" s="83"/>
      <c r="U91" s="83"/>
      <c r="V91" s="83"/>
      <c r="W91" s="83"/>
      <c r="X91" s="80"/>
    </row>
    <row r="92" spans="1:24" s="1" customFormat="1">
      <c r="A92" s="30"/>
      <c r="B92" s="175" t="s">
        <v>287</v>
      </c>
      <c r="C92" s="80"/>
      <c r="D92" s="80"/>
      <c r="E92" s="80"/>
      <c r="F92" s="80"/>
      <c r="G92" s="80"/>
      <c r="H92" s="81"/>
      <c r="I92" s="81"/>
      <c r="J92" s="82"/>
      <c r="K92" s="80"/>
      <c r="L92" s="110"/>
      <c r="M92" s="80"/>
      <c r="N92" s="80"/>
      <c r="O92" s="80"/>
      <c r="P92" s="80"/>
      <c r="Q92" s="80"/>
      <c r="R92" s="80"/>
      <c r="S92" s="80"/>
      <c r="T92" s="83"/>
      <c r="U92" s="83"/>
      <c r="V92" s="83"/>
      <c r="W92" s="83"/>
      <c r="X92" s="80"/>
    </row>
    <row r="93" spans="1:24" s="1" customFormat="1">
      <c r="A93" s="30"/>
      <c r="B93" s="175"/>
      <c r="C93" s="80"/>
      <c r="D93" s="80"/>
      <c r="E93" s="80"/>
      <c r="F93" s="80"/>
      <c r="G93" s="80"/>
      <c r="H93" s="81"/>
      <c r="I93" s="81"/>
      <c r="J93" s="82"/>
      <c r="K93" s="80"/>
      <c r="L93" s="110"/>
      <c r="M93" s="80"/>
      <c r="N93" s="80"/>
      <c r="O93" s="80"/>
      <c r="P93" s="80"/>
      <c r="Q93" s="80"/>
      <c r="R93" s="80"/>
      <c r="S93" s="80"/>
      <c r="T93" s="83"/>
      <c r="U93" s="83"/>
      <c r="V93" s="83"/>
      <c r="W93" s="83"/>
      <c r="X93" s="80"/>
    </row>
    <row r="94" spans="1:24" s="178" customFormat="1">
      <c r="A94" s="34" t="s">
        <v>287</v>
      </c>
      <c r="B94" s="221" t="s">
        <v>288</v>
      </c>
      <c r="C94" s="221"/>
      <c r="D94" s="221"/>
      <c r="E94" s="221"/>
      <c r="F94" s="221"/>
      <c r="G94" s="221"/>
      <c r="H94" s="221"/>
      <c r="I94" s="221"/>
      <c r="J94" s="221"/>
      <c r="K94" s="221"/>
      <c r="L94" s="221"/>
      <c r="M94" s="221"/>
      <c r="N94" s="221"/>
      <c r="O94" s="221"/>
      <c r="P94" s="221"/>
      <c r="Q94" s="221"/>
      <c r="R94" s="221"/>
      <c r="S94" s="221"/>
      <c r="T94" s="221"/>
      <c r="U94" s="221"/>
      <c r="V94" s="176"/>
      <c r="W94" s="176"/>
      <c r="X94" s="177"/>
    </row>
    <row r="95" spans="1:24" s="34" customFormat="1">
      <c r="A95" s="34" t="s">
        <v>116</v>
      </c>
      <c r="B95" s="179" t="s">
        <v>171</v>
      </c>
      <c r="C95" s="180" t="s">
        <v>172</v>
      </c>
      <c r="D95" s="181" t="s">
        <v>80</v>
      </c>
      <c r="E95" s="179" t="s">
        <v>171</v>
      </c>
      <c r="F95" s="180" t="s">
        <v>173</v>
      </c>
      <c r="G95" s="180" t="s">
        <v>81</v>
      </c>
      <c r="H95" s="179" t="s">
        <v>171</v>
      </c>
      <c r="I95" s="180" t="s">
        <v>244</v>
      </c>
      <c r="J95" s="181">
        <v>40</v>
      </c>
      <c r="K95" s="181">
        <v>5810900202</v>
      </c>
      <c r="L95" s="182">
        <v>0</v>
      </c>
      <c r="M95" s="180"/>
      <c r="N95" s="180"/>
      <c r="O95" s="181"/>
      <c r="P95" s="179" t="s">
        <v>171</v>
      </c>
      <c r="Q95" s="181" t="s">
        <v>183</v>
      </c>
      <c r="R95" s="180" t="s">
        <v>117</v>
      </c>
      <c r="S95" s="180" t="s">
        <v>78</v>
      </c>
      <c r="T95" s="181" t="s">
        <v>183</v>
      </c>
      <c r="U95" s="180"/>
      <c r="V95" s="180"/>
      <c r="W95" s="177"/>
      <c r="X95" s="180"/>
    </row>
    <row r="96" spans="1:24" s="34" customFormat="1" ht="14.25" customHeight="1">
      <c r="B96" s="179" t="s">
        <v>171</v>
      </c>
      <c r="C96" s="180" t="s">
        <v>172</v>
      </c>
      <c r="D96" s="181" t="s">
        <v>80</v>
      </c>
      <c r="E96" s="179" t="s">
        <v>171</v>
      </c>
      <c r="F96" s="180" t="s">
        <v>173</v>
      </c>
      <c r="G96" s="180" t="s">
        <v>81</v>
      </c>
      <c r="H96" s="179" t="s">
        <v>171</v>
      </c>
      <c r="I96" s="180" t="s">
        <v>244</v>
      </c>
      <c r="J96" s="181">
        <v>50</v>
      </c>
      <c r="K96" s="183" t="s">
        <v>184</v>
      </c>
      <c r="L96" s="182">
        <v>0</v>
      </c>
      <c r="M96" s="180"/>
      <c r="N96" s="180"/>
      <c r="O96" s="181"/>
      <c r="P96" s="179" t="s">
        <v>171</v>
      </c>
      <c r="Q96" s="181" t="s">
        <v>183</v>
      </c>
      <c r="R96" s="180" t="s">
        <v>117</v>
      </c>
      <c r="S96" s="180" t="s">
        <v>78</v>
      </c>
      <c r="T96" s="181" t="s">
        <v>183</v>
      </c>
      <c r="U96" s="180"/>
      <c r="V96" s="179"/>
      <c r="W96" s="184"/>
      <c r="X96" s="180"/>
    </row>
    <row r="97" spans="1:24" s="34" customFormat="1" ht="14.25" customHeight="1">
      <c r="B97" s="221" t="s">
        <v>289</v>
      </c>
      <c r="C97" s="221"/>
      <c r="D97" s="221"/>
      <c r="E97" s="221"/>
      <c r="F97" s="221"/>
      <c r="G97" s="221"/>
      <c r="H97" s="221"/>
      <c r="I97" s="221"/>
      <c r="J97" s="221"/>
      <c r="K97" s="221"/>
      <c r="L97" s="221"/>
      <c r="M97" s="221"/>
      <c r="N97" s="221"/>
      <c r="O97" s="221"/>
      <c r="P97" s="221"/>
      <c r="Q97" s="221"/>
      <c r="R97" s="221"/>
      <c r="S97" s="221"/>
      <c r="T97" s="221"/>
      <c r="U97" s="221"/>
      <c r="V97" s="176"/>
      <c r="W97" s="176"/>
      <c r="X97" s="177"/>
    </row>
    <row r="98" spans="1:24" s="34" customFormat="1" ht="14.25" customHeight="1">
      <c r="A98" s="34" t="s">
        <v>287</v>
      </c>
      <c r="B98" s="179" t="s">
        <v>171</v>
      </c>
      <c r="C98" s="180" t="s">
        <v>172</v>
      </c>
      <c r="D98" s="181" t="s">
        <v>80</v>
      </c>
      <c r="E98" s="179" t="s">
        <v>171</v>
      </c>
      <c r="F98" s="180" t="s">
        <v>173</v>
      </c>
      <c r="G98" s="180" t="s">
        <v>81</v>
      </c>
      <c r="H98" s="179" t="s">
        <v>171</v>
      </c>
      <c r="I98" s="180" t="s">
        <v>244</v>
      </c>
      <c r="J98" s="181">
        <v>40</v>
      </c>
      <c r="K98" s="181">
        <v>5810900202</v>
      </c>
      <c r="L98" s="182">
        <v>0</v>
      </c>
      <c r="M98" s="180"/>
      <c r="N98" s="180"/>
      <c r="O98" s="181"/>
      <c r="P98" s="179" t="s">
        <v>171</v>
      </c>
      <c r="Q98" s="181" t="s">
        <v>183</v>
      </c>
      <c r="R98" s="180" t="s">
        <v>117</v>
      </c>
      <c r="S98" s="180" t="s">
        <v>78</v>
      </c>
      <c r="T98" s="181" t="s">
        <v>183</v>
      </c>
      <c r="U98" s="180"/>
      <c r="V98" s="180"/>
      <c r="W98" s="177"/>
      <c r="X98" s="180"/>
    </row>
    <row r="99" spans="1:24" s="34" customFormat="1" ht="14.25" customHeight="1">
      <c r="A99" s="34" t="s">
        <v>116</v>
      </c>
      <c r="B99" s="179" t="s">
        <v>171</v>
      </c>
      <c r="C99" s="180" t="s">
        <v>172</v>
      </c>
      <c r="D99" s="181" t="s">
        <v>80</v>
      </c>
      <c r="E99" s="179" t="s">
        <v>171</v>
      </c>
      <c r="F99" s="180" t="s">
        <v>173</v>
      </c>
      <c r="G99" s="180" t="s">
        <v>81</v>
      </c>
      <c r="H99" s="179" t="s">
        <v>171</v>
      </c>
      <c r="I99" s="180" t="s">
        <v>244</v>
      </c>
      <c r="J99" s="181">
        <v>50</v>
      </c>
      <c r="K99" s="183" t="s">
        <v>182</v>
      </c>
      <c r="L99" s="182">
        <v>0</v>
      </c>
      <c r="M99" s="180"/>
      <c r="N99" s="180"/>
      <c r="O99" s="181"/>
      <c r="P99" s="179" t="s">
        <v>171</v>
      </c>
      <c r="Q99" s="181" t="s">
        <v>183</v>
      </c>
      <c r="R99" s="180" t="s">
        <v>117</v>
      </c>
      <c r="S99" s="180" t="s">
        <v>78</v>
      </c>
      <c r="T99" s="181" t="s">
        <v>183</v>
      </c>
      <c r="U99" s="180"/>
      <c r="V99" s="179"/>
      <c r="W99" s="184"/>
      <c r="X99" s="180"/>
    </row>
    <row r="100" spans="1:24" s="34" customFormat="1" ht="14.25" customHeight="1">
      <c r="B100" s="185"/>
      <c r="C100" s="186"/>
      <c r="D100" s="187"/>
      <c r="E100" s="185"/>
      <c r="F100" s="186"/>
      <c r="G100" s="186"/>
      <c r="H100" s="185"/>
      <c r="I100" s="186"/>
      <c r="J100" s="187"/>
      <c r="K100" s="188"/>
      <c r="L100" s="189"/>
      <c r="M100" s="186"/>
      <c r="N100" s="186"/>
      <c r="O100" s="187"/>
      <c r="P100" s="185"/>
      <c r="Q100" s="187"/>
      <c r="R100" s="186"/>
      <c r="S100" s="186"/>
      <c r="T100" s="187"/>
      <c r="U100" s="186"/>
      <c r="V100" s="185"/>
      <c r="W100" s="190"/>
      <c r="X100" s="186"/>
    </row>
    <row r="101" spans="1:24" s="34" customFormat="1">
      <c r="B101" s="163" t="s">
        <v>290</v>
      </c>
      <c r="C101" s="112"/>
      <c r="D101" s="164"/>
      <c r="E101" s="169"/>
      <c r="F101" s="112"/>
      <c r="G101" s="112"/>
      <c r="H101" s="169"/>
      <c r="I101" s="112"/>
      <c r="J101" s="164"/>
      <c r="K101" s="112"/>
      <c r="L101" s="171"/>
      <c r="M101" s="112"/>
      <c r="N101" s="112"/>
      <c r="O101" s="164"/>
      <c r="P101" s="169"/>
      <c r="Q101" s="164"/>
      <c r="R101" s="112"/>
      <c r="S101" s="112"/>
      <c r="T101" s="164"/>
      <c r="U101" s="112"/>
      <c r="V101" s="112"/>
      <c r="W101" s="81"/>
      <c r="X101" s="112"/>
    </row>
    <row r="102" spans="1:24" s="34" customFormat="1">
      <c r="B102" s="81"/>
      <c r="C102" s="112"/>
      <c r="D102" s="164"/>
      <c r="E102" s="169"/>
      <c r="F102" s="112"/>
      <c r="G102" s="112"/>
      <c r="H102" s="169"/>
      <c r="I102" s="112"/>
      <c r="J102" s="164"/>
      <c r="K102" s="112"/>
      <c r="L102" s="171"/>
      <c r="M102" s="112"/>
      <c r="N102" s="112"/>
      <c r="O102" s="164"/>
      <c r="P102" s="169"/>
      <c r="Q102" s="164"/>
      <c r="R102" s="112"/>
      <c r="S102" s="112"/>
      <c r="T102" s="164"/>
      <c r="U102" s="112"/>
      <c r="V102" s="112"/>
      <c r="W102" s="81"/>
      <c r="X102" s="112"/>
    </row>
    <row r="103" spans="1:24" s="34" customFormat="1">
      <c r="A103" s="34" t="s">
        <v>119</v>
      </c>
      <c r="B103" s="179" t="s">
        <v>171</v>
      </c>
      <c r="C103" s="180" t="s">
        <v>172</v>
      </c>
      <c r="D103" s="181" t="s">
        <v>80</v>
      </c>
      <c r="E103" s="179" t="s">
        <v>171</v>
      </c>
      <c r="F103" s="180" t="s">
        <v>173</v>
      </c>
      <c r="G103" s="180" t="s">
        <v>81</v>
      </c>
      <c r="H103" s="179" t="s">
        <v>171</v>
      </c>
      <c r="I103" s="180" t="s">
        <v>244</v>
      </c>
      <c r="J103" s="191" t="s">
        <v>146</v>
      </c>
      <c r="K103" s="181">
        <v>4810900202</v>
      </c>
      <c r="L103" s="182">
        <v>0</v>
      </c>
      <c r="M103" s="180"/>
      <c r="N103" s="180"/>
      <c r="O103" s="181"/>
      <c r="P103" s="179" t="s">
        <v>171</v>
      </c>
      <c r="Q103" s="181" t="s">
        <v>183</v>
      </c>
      <c r="R103" s="180" t="s">
        <v>117</v>
      </c>
      <c r="S103" s="180" t="s">
        <v>78</v>
      </c>
      <c r="T103" s="181" t="s">
        <v>183</v>
      </c>
      <c r="U103" s="180"/>
      <c r="V103" s="180"/>
      <c r="W103" s="177"/>
      <c r="X103" s="180"/>
    </row>
    <row r="104" spans="1:24" s="34" customFormat="1">
      <c r="A104" s="178" t="s">
        <v>290</v>
      </c>
      <c r="B104" s="179">
        <v>40237</v>
      </c>
      <c r="C104" s="180" t="s">
        <v>172</v>
      </c>
      <c r="D104" s="181" t="s">
        <v>80</v>
      </c>
      <c r="E104" s="179">
        <v>40237</v>
      </c>
      <c r="F104" s="184" t="s">
        <v>141</v>
      </c>
      <c r="G104" s="180" t="s">
        <v>81</v>
      </c>
      <c r="H104" s="179" t="s">
        <v>171</v>
      </c>
      <c r="I104" s="180" t="s">
        <v>291</v>
      </c>
      <c r="J104" s="181">
        <v>40</v>
      </c>
      <c r="K104" s="192" t="s">
        <v>184</v>
      </c>
      <c r="L104" s="182">
        <v>0</v>
      </c>
      <c r="M104" s="180"/>
      <c r="N104" s="182"/>
      <c r="O104" s="180"/>
      <c r="P104" s="179">
        <v>40237</v>
      </c>
      <c r="Q104" s="181" t="s">
        <v>183</v>
      </c>
      <c r="R104" s="180" t="s">
        <v>185</v>
      </c>
      <c r="S104" s="180" t="s">
        <v>78</v>
      </c>
      <c r="T104" s="181" t="s">
        <v>183</v>
      </c>
      <c r="U104" s="180"/>
      <c r="V104" s="179"/>
      <c r="W104" s="184"/>
      <c r="X104" s="180"/>
    </row>
    <row r="105" spans="1:24" s="34" customFormat="1">
      <c r="A105" s="34" t="s">
        <v>119</v>
      </c>
      <c r="B105" s="179" t="s">
        <v>171</v>
      </c>
      <c r="C105" s="180" t="s">
        <v>172</v>
      </c>
      <c r="D105" s="181" t="s">
        <v>80</v>
      </c>
      <c r="E105" s="179" t="s">
        <v>171</v>
      </c>
      <c r="F105" s="180" t="s">
        <v>173</v>
      </c>
      <c r="G105" s="180" t="s">
        <v>81</v>
      </c>
      <c r="H105" s="179" t="s">
        <v>171</v>
      </c>
      <c r="I105" s="180" t="s">
        <v>244</v>
      </c>
      <c r="J105" s="191" t="s">
        <v>146</v>
      </c>
      <c r="K105" s="181">
        <v>4810900202</v>
      </c>
      <c r="L105" s="182">
        <v>0</v>
      </c>
      <c r="M105" s="180"/>
      <c r="N105" s="180"/>
      <c r="O105" s="181"/>
      <c r="P105" s="179" t="s">
        <v>171</v>
      </c>
      <c r="Q105" s="181" t="s">
        <v>183</v>
      </c>
      <c r="R105" s="180" t="s">
        <v>117</v>
      </c>
      <c r="S105" s="180" t="s">
        <v>78</v>
      </c>
      <c r="T105" s="181" t="s">
        <v>183</v>
      </c>
      <c r="U105" s="180"/>
      <c r="V105" s="180"/>
      <c r="W105" s="177"/>
      <c r="X105" s="180"/>
    </row>
    <row r="106" spans="1:24" s="34" customFormat="1">
      <c r="A106" s="178" t="s">
        <v>290</v>
      </c>
      <c r="B106" s="179">
        <v>40237</v>
      </c>
      <c r="C106" s="180" t="s">
        <v>172</v>
      </c>
      <c r="D106" s="181" t="s">
        <v>80</v>
      </c>
      <c r="E106" s="179">
        <v>40237</v>
      </c>
      <c r="F106" s="184" t="s">
        <v>141</v>
      </c>
      <c r="G106" s="180" t="s">
        <v>81</v>
      </c>
      <c r="H106" s="179" t="s">
        <v>171</v>
      </c>
      <c r="I106" s="180" t="s">
        <v>291</v>
      </c>
      <c r="J106" s="181">
        <v>40</v>
      </c>
      <c r="K106" s="192" t="s">
        <v>182</v>
      </c>
      <c r="L106" s="182" t="e">
        <f>+#REF!+L111</f>
        <v>#REF!</v>
      </c>
      <c r="M106" s="180"/>
      <c r="N106" s="182"/>
      <c r="O106" s="180"/>
      <c r="P106" s="179">
        <v>40237</v>
      </c>
      <c r="Q106" s="181" t="s">
        <v>183</v>
      </c>
      <c r="R106" s="180" t="s">
        <v>185</v>
      </c>
      <c r="S106" s="180" t="s">
        <v>78</v>
      </c>
      <c r="T106" s="181" t="s">
        <v>183</v>
      </c>
      <c r="U106" s="180"/>
      <c r="V106" s="179"/>
      <c r="W106" s="184"/>
      <c r="X106" s="180"/>
    </row>
    <row r="107" spans="1:24" s="34" customFormat="1">
      <c r="A107" s="178"/>
      <c r="B107" s="185"/>
      <c r="C107" s="186"/>
      <c r="D107" s="187"/>
      <c r="E107" s="185"/>
      <c r="F107" s="190"/>
      <c r="G107" s="186"/>
      <c r="H107" s="185"/>
      <c r="I107" s="186"/>
      <c r="J107" s="187"/>
      <c r="K107" s="193"/>
      <c r="L107" s="189"/>
      <c r="M107" s="186"/>
      <c r="N107" s="189"/>
      <c r="O107" s="186"/>
      <c r="P107" s="185"/>
      <c r="Q107" s="187"/>
      <c r="R107" s="186"/>
      <c r="S107" s="186"/>
      <c r="T107" s="187"/>
      <c r="U107" s="186"/>
      <c r="V107" s="185"/>
      <c r="W107" s="190"/>
      <c r="X107" s="186"/>
    </row>
    <row r="108" spans="1:24" s="34" customFormat="1">
      <c r="A108" s="178"/>
      <c r="B108" s="169"/>
      <c r="C108" s="112"/>
      <c r="D108" s="164"/>
      <c r="E108" s="169"/>
      <c r="F108" s="172"/>
      <c r="G108" s="112"/>
      <c r="H108" s="112"/>
      <c r="I108" s="112"/>
      <c r="J108" s="164"/>
      <c r="K108" s="165"/>
      <c r="L108" s="171"/>
      <c r="M108" s="112"/>
      <c r="N108" s="171"/>
      <c r="O108" s="112"/>
      <c r="P108" s="169"/>
      <c r="Q108" s="164"/>
      <c r="R108" s="112"/>
      <c r="S108" s="112"/>
      <c r="T108" s="164"/>
      <c r="U108" s="112"/>
      <c r="V108" s="169"/>
      <c r="W108" s="172"/>
      <c r="X108" s="112"/>
    </row>
    <row r="109" spans="1:24" s="34" customFormat="1">
      <c r="A109" s="178"/>
      <c r="B109" s="169">
        <v>40237</v>
      </c>
      <c r="C109" s="112" t="s">
        <v>172</v>
      </c>
      <c r="D109" s="164" t="s">
        <v>80</v>
      </c>
      <c r="E109" s="169">
        <v>40237</v>
      </c>
      <c r="F109" s="172" t="s">
        <v>141</v>
      </c>
      <c r="G109" s="112" t="s">
        <v>81</v>
      </c>
      <c r="H109" s="112" t="s">
        <v>292</v>
      </c>
      <c r="I109" s="112" t="s">
        <v>291</v>
      </c>
      <c r="J109" s="194" t="s">
        <v>104</v>
      </c>
      <c r="K109" s="164" t="s">
        <v>144</v>
      </c>
      <c r="L109" s="195"/>
      <c r="M109" s="171"/>
      <c r="N109" s="164"/>
      <c r="O109" s="164"/>
      <c r="P109" s="169">
        <v>40237</v>
      </c>
      <c r="Q109" s="164" t="s">
        <v>277</v>
      </c>
      <c r="R109" s="112" t="s">
        <v>293</v>
      </c>
      <c r="S109" s="112" t="s">
        <v>78</v>
      </c>
      <c r="T109" s="164" t="s">
        <v>277</v>
      </c>
      <c r="U109" s="165" t="s">
        <v>263</v>
      </c>
      <c r="V109" s="169">
        <v>42285</v>
      </c>
      <c r="W109" s="112" t="s">
        <v>94</v>
      </c>
      <c r="X109" s="112" t="s">
        <v>221</v>
      </c>
    </row>
    <row r="110" spans="1:24" s="34" customFormat="1">
      <c r="B110" s="169">
        <v>40237</v>
      </c>
      <c r="C110" s="112" t="s">
        <v>172</v>
      </c>
      <c r="D110" s="164" t="s">
        <v>80</v>
      </c>
      <c r="E110" s="169">
        <v>40237</v>
      </c>
      <c r="F110" s="172" t="s">
        <v>141</v>
      </c>
      <c r="G110" s="112" t="s">
        <v>81</v>
      </c>
      <c r="H110" s="112" t="s">
        <v>292</v>
      </c>
      <c r="I110" s="112" t="s">
        <v>291</v>
      </c>
      <c r="J110" s="164">
        <v>50</v>
      </c>
      <c r="K110" s="164">
        <v>1110061802</v>
      </c>
      <c r="L110" s="195">
        <f>2000+1770+1800</f>
        <v>5570</v>
      </c>
      <c r="M110" s="112"/>
      <c r="N110" s="112"/>
      <c r="O110" s="164"/>
      <c r="P110" s="169">
        <v>40237</v>
      </c>
      <c r="Q110" s="164" t="s">
        <v>294</v>
      </c>
      <c r="R110" s="112" t="s">
        <v>295</v>
      </c>
      <c r="S110" s="112" t="s">
        <v>78</v>
      </c>
      <c r="T110" s="164" t="s">
        <v>294</v>
      </c>
      <c r="U110" s="112"/>
      <c r="V110" s="112"/>
      <c r="W110" s="112"/>
      <c r="X110" s="112" t="s">
        <v>221</v>
      </c>
    </row>
    <row r="111" spans="1:24" s="34" customFormat="1">
      <c r="B111" s="169">
        <v>40237</v>
      </c>
      <c r="C111" s="112" t="s">
        <v>172</v>
      </c>
      <c r="D111" s="164" t="s">
        <v>80</v>
      </c>
      <c r="E111" s="169">
        <v>40237</v>
      </c>
      <c r="F111" s="172" t="s">
        <v>141</v>
      </c>
      <c r="G111" s="112" t="s">
        <v>81</v>
      </c>
      <c r="H111" s="112" t="s">
        <v>292</v>
      </c>
      <c r="I111" s="112" t="s">
        <v>291</v>
      </c>
      <c r="J111" s="164">
        <v>50</v>
      </c>
      <c r="K111" s="164">
        <v>1110061802</v>
      </c>
      <c r="L111" s="195" t="e">
        <f>+#REF!+L38</f>
        <v>#REF!</v>
      </c>
      <c r="M111" s="112"/>
      <c r="N111" s="112"/>
      <c r="O111" s="164"/>
      <c r="P111" s="169">
        <v>40237</v>
      </c>
      <c r="Q111" s="164" t="s">
        <v>255</v>
      </c>
      <c r="R111" s="112" t="s">
        <v>296</v>
      </c>
      <c r="S111" s="112" t="s">
        <v>78</v>
      </c>
      <c r="T111" s="164" t="s">
        <v>255</v>
      </c>
      <c r="U111" s="112"/>
      <c r="V111" s="112"/>
      <c r="W111" s="112"/>
      <c r="X111" s="112" t="s">
        <v>221</v>
      </c>
    </row>
    <row r="112" spans="1:24" s="34" customFormat="1">
      <c r="B112" s="169">
        <v>40237</v>
      </c>
      <c r="C112" s="112" t="s">
        <v>172</v>
      </c>
      <c r="D112" s="164" t="s">
        <v>80</v>
      </c>
      <c r="E112" s="169">
        <v>40237</v>
      </c>
      <c r="F112" s="172" t="s">
        <v>141</v>
      </c>
      <c r="G112" s="112" t="s">
        <v>81</v>
      </c>
      <c r="H112" s="112" t="s">
        <v>292</v>
      </c>
      <c r="I112" s="112" t="s">
        <v>291</v>
      </c>
      <c r="J112" s="164">
        <v>50</v>
      </c>
      <c r="K112" s="164">
        <v>1110061802</v>
      </c>
      <c r="L112" s="195" t="e">
        <f>+#REF!</f>
        <v>#REF!</v>
      </c>
      <c r="M112" s="112"/>
      <c r="N112" s="112"/>
      <c r="O112" s="164"/>
      <c r="P112" s="169">
        <v>40237</v>
      </c>
      <c r="Q112" s="164" t="s">
        <v>88</v>
      </c>
      <c r="R112" s="112" t="s">
        <v>297</v>
      </c>
      <c r="S112" s="112" t="s">
        <v>78</v>
      </c>
      <c r="T112" s="164" t="s">
        <v>298</v>
      </c>
      <c r="U112" s="112"/>
      <c r="V112" s="112"/>
      <c r="W112" s="112"/>
      <c r="X112" s="112" t="s">
        <v>221</v>
      </c>
    </row>
    <row r="113" spans="1:24" s="34" customFormat="1">
      <c r="B113" s="169">
        <v>40237</v>
      </c>
      <c r="C113" s="112" t="s">
        <v>172</v>
      </c>
      <c r="D113" s="164" t="s">
        <v>80</v>
      </c>
      <c r="E113" s="169">
        <v>40237</v>
      </c>
      <c r="F113" s="172" t="s">
        <v>141</v>
      </c>
      <c r="G113" s="112" t="s">
        <v>81</v>
      </c>
      <c r="H113" s="112" t="s">
        <v>292</v>
      </c>
      <c r="I113" s="112" t="s">
        <v>291</v>
      </c>
      <c r="J113" s="164">
        <v>50</v>
      </c>
      <c r="K113" s="164">
        <v>1110061402</v>
      </c>
      <c r="L113" s="195">
        <f>+L34</f>
        <v>26700</v>
      </c>
      <c r="M113" s="112"/>
      <c r="N113" s="112"/>
      <c r="O113" s="164"/>
      <c r="P113" s="169">
        <v>40247</v>
      </c>
      <c r="Q113" s="164" t="s">
        <v>88</v>
      </c>
      <c r="R113" s="112" t="s">
        <v>297</v>
      </c>
      <c r="S113" s="112" t="s">
        <v>78</v>
      </c>
      <c r="T113" s="164" t="s">
        <v>247</v>
      </c>
      <c r="U113" s="112"/>
      <c r="V113" s="112"/>
      <c r="W113" s="112"/>
      <c r="X113" s="112" t="s">
        <v>221</v>
      </c>
    </row>
    <row r="114" spans="1:24" s="34" customFormat="1">
      <c r="B114" s="169">
        <v>40237</v>
      </c>
      <c r="C114" s="112" t="s">
        <v>172</v>
      </c>
      <c r="D114" s="164" t="s">
        <v>80</v>
      </c>
      <c r="E114" s="169">
        <v>40237</v>
      </c>
      <c r="F114" s="172" t="s">
        <v>141</v>
      </c>
      <c r="G114" s="112" t="s">
        <v>81</v>
      </c>
      <c r="H114" s="112" t="s">
        <v>292</v>
      </c>
      <c r="I114" s="112" t="s">
        <v>291</v>
      </c>
      <c r="J114" s="164">
        <v>50</v>
      </c>
      <c r="K114" s="164">
        <v>1110061402</v>
      </c>
      <c r="L114" s="195">
        <f>+L35</f>
        <v>10980</v>
      </c>
      <c r="M114" s="112"/>
      <c r="N114" s="112"/>
      <c r="O114" s="164"/>
      <c r="P114" s="169">
        <v>40247</v>
      </c>
      <c r="Q114" s="164" t="s">
        <v>88</v>
      </c>
      <c r="R114" s="112" t="s">
        <v>299</v>
      </c>
      <c r="S114" s="112" t="s">
        <v>78</v>
      </c>
      <c r="T114" s="164" t="s">
        <v>247</v>
      </c>
      <c r="U114" s="112"/>
      <c r="V114" s="112"/>
      <c r="W114" s="112"/>
      <c r="X114" s="112" t="s">
        <v>221</v>
      </c>
    </row>
    <row r="115" spans="1:24" s="34" customFormat="1">
      <c r="B115" s="169">
        <v>40237</v>
      </c>
      <c r="C115" s="112" t="s">
        <v>172</v>
      </c>
      <c r="D115" s="164" t="s">
        <v>80</v>
      </c>
      <c r="E115" s="169">
        <v>40237</v>
      </c>
      <c r="F115" s="172" t="s">
        <v>141</v>
      </c>
      <c r="G115" s="112" t="s">
        <v>81</v>
      </c>
      <c r="H115" s="112" t="s">
        <v>292</v>
      </c>
      <c r="I115" s="112" t="s">
        <v>291</v>
      </c>
      <c r="J115" s="164">
        <v>50</v>
      </c>
      <c r="K115" s="164">
        <v>1110061402</v>
      </c>
      <c r="L115" s="195">
        <f>+L36</f>
        <v>0</v>
      </c>
      <c r="M115" s="112"/>
      <c r="N115" s="112"/>
      <c r="O115" s="164"/>
      <c r="P115" s="169">
        <v>40247</v>
      </c>
      <c r="Q115" s="164" t="s">
        <v>88</v>
      </c>
      <c r="R115" s="112" t="s">
        <v>300</v>
      </c>
      <c r="S115" s="112" t="s">
        <v>78</v>
      </c>
      <c r="T115" s="164" t="s">
        <v>247</v>
      </c>
      <c r="U115" s="112"/>
      <c r="V115" s="112"/>
      <c r="W115" s="112"/>
      <c r="X115" s="112" t="s">
        <v>221</v>
      </c>
    </row>
    <row r="116" spans="1:24" s="34" customFormat="1">
      <c r="B116" s="169">
        <v>40237</v>
      </c>
      <c r="C116" s="112" t="s">
        <v>172</v>
      </c>
      <c r="D116" s="164" t="s">
        <v>80</v>
      </c>
      <c r="E116" s="169">
        <v>40237</v>
      </c>
      <c r="F116" s="172" t="s">
        <v>141</v>
      </c>
      <c r="G116" s="112" t="s">
        <v>81</v>
      </c>
      <c r="H116" s="112" t="s">
        <v>292</v>
      </c>
      <c r="I116" s="112" t="s">
        <v>291</v>
      </c>
      <c r="J116" s="164">
        <v>50</v>
      </c>
      <c r="K116" s="164">
        <v>1110061802</v>
      </c>
      <c r="L116" s="195">
        <v>0</v>
      </c>
      <c r="M116" s="112"/>
      <c r="N116" s="112"/>
      <c r="O116" s="164"/>
      <c r="P116" s="169">
        <v>40237</v>
      </c>
      <c r="Q116" s="164" t="s">
        <v>294</v>
      </c>
      <c r="R116" s="112" t="s">
        <v>301</v>
      </c>
      <c r="S116" s="112" t="s">
        <v>78</v>
      </c>
      <c r="T116" s="164" t="s">
        <v>294</v>
      </c>
      <c r="U116" s="112"/>
      <c r="V116" s="112"/>
      <c r="W116" s="112"/>
      <c r="X116" s="112" t="s">
        <v>221</v>
      </c>
    </row>
    <row r="117" spans="1:24" s="34" customFormat="1">
      <c r="B117" s="169">
        <v>40237</v>
      </c>
      <c r="C117" s="112" t="s">
        <v>172</v>
      </c>
      <c r="D117" s="164" t="s">
        <v>80</v>
      </c>
      <c r="E117" s="169">
        <v>40237</v>
      </c>
      <c r="F117" s="172" t="s">
        <v>141</v>
      </c>
      <c r="G117" s="112" t="s">
        <v>81</v>
      </c>
      <c r="H117" s="112" t="s">
        <v>292</v>
      </c>
      <c r="I117" s="112" t="s">
        <v>291</v>
      </c>
      <c r="J117" s="164">
        <v>50</v>
      </c>
      <c r="K117" s="164">
        <v>1110061802</v>
      </c>
      <c r="L117" s="195" t="e">
        <f>+#REF!</f>
        <v>#REF!</v>
      </c>
      <c r="M117" s="112"/>
      <c r="N117" s="112"/>
      <c r="O117" s="164"/>
      <c r="P117" s="169">
        <v>40237</v>
      </c>
      <c r="Q117" s="164" t="s">
        <v>294</v>
      </c>
      <c r="R117" s="112" t="s">
        <v>302</v>
      </c>
      <c r="S117" s="112" t="s">
        <v>78</v>
      </c>
      <c r="T117" s="164" t="s">
        <v>294</v>
      </c>
      <c r="U117" s="112"/>
      <c r="V117" s="112"/>
      <c r="W117" s="112"/>
      <c r="X117" s="112" t="s">
        <v>221</v>
      </c>
    </row>
    <row r="118" spans="1:24" s="34" customFormat="1">
      <c r="B118" s="169">
        <v>40237</v>
      </c>
      <c r="C118" s="112" t="s">
        <v>172</v>
      </c>
      <c r="D118" s="164" t="s">
        <v>80</v>
      </c>
      <c r="E118" s="169">
        <v>40237</v>
      </c>
      <c r="F118" s="172" t="s">
        <v>141</v>
      </c>
      <c r="G118" s="112" t="s">
        <v>81</v>
      </c>
      <c r="H118" s="112" t="s">
        <v>292</v>
      </c>
      <c r="I118" s="112" t="s">
        <v>291</v>
      </c>
      <c r="J118" s="164">
        <v>50</v>
      </c>
      <c r="K118" s="164">
        <v>1110061802</v>
      </c>
      <c r="L118" s="195" t="e">
        <f>+#REF!</f>
        <v>#REF!</v>
      </c>
      <c r="M118" s="112"/>
      <c r="N118" s="112"/>
      <c r="O118" s="164"/>
      <c r="P118" s="169">
        <v>40237</v>
      </c>
      <c r="Q118" s="164" t="s">
        <v>294</v>
      </c>
      <c r="R118" s="112" t="s">
        <v>302</v>
      </c>
      <c r="S118" s="112" t="s">
        <v>78</v>
      </c>
      <c r="T118" s="164" t="s">
        <v>294</v>
      </c>
      <c r="U118" s="112"/>
      <c r="V118" s="112"/>
      <c r="W118" s="112"/>
      <c r="X118" s="112" t="s">
        <v>221</v>
      </c>
    </row>
    <row r="119" spans="1:24" s="34" customFormat="1">
      <c r="B119" s="169">
        <v>40237</v>
      </c>
      <c r="C119" s="112" t="s">
        <v>172</v>
      </c>
      <c r="D119" s="164" t="s">
        <v>80</v>
      </c>
      <c r="E119" s="169">
        <v>40237</v>
      </c>
      <c r="F119" s="172" t="s">
        <v>141</v>
      </c>
      <c r="G119" s="112" t="s">
        <v>81</v>
      </c>
      <c r="H119" s="112" t="s">
        <v>292</v>
      </c>
      <c r="I119" s="112" t="s">
        <v>291</v>
      </c>
      <c r="J119" s="164">
        <v>50</v>
      </c>
      <c r="K119" s="164">
        <v>1110061402</v>
      </c>
      <c r="L119" s="171" t="e">
        <f>+#REF!</f>
        <v>#REF!</v>
      </c>
      <c r="M119" s="112"/>
      <c r="N119" s="112"/>
      <c r="O119" s="164"/>
      <c r="P119" s="169">
        <v>40237</v>
      </c>
      <c r="Q119" s="164" t="s">
        <v>294</v>
      </c>
      <c r="R119" s="112" t="s">
        <v>303</v>
      </c>
      <c r="S119" s="112" t="s">
        <v>78</v>
      </c>
      <c r="T119" s="164" t="s">
        <v>294</v>
      </c>
      <c r="U119" s="112"/>
      <c r="V119" s="112"/>
      <c r="W119" s="172"/>
      <c r="X119" s="112" t="s">
        <v>221</v>
      </c>
    </row>
    <row r="120" spans="1:24" s="34" customFormat="1">
      <c r="B120" s="169">
        <v>40237</v>
      </c>
      <c r="C120" s="112" t="s">
        <v>172</v>
      </c>
      <c r="D120" s="164" t="s">
        <v>80</v>
      </c>
      <c r="E120" s="169">
        <v>40237</v>
      </c>
      <c r="F120" s="172" t="s">
        <v>141</v>
      </c>
      <c r="G120" s="112" t="s">
        <v>81</v>
      </c>
      <c r="H120" s="112" t="s">
        <v>292</v>
      </c>
      <c r="I120" s="112" t="s">
        <v>291</v>
      </c>
      <c r="J120" s="164">
        <v>50</v>
      </c>
      <c r="K120" s="164">
        <v>1110061402</v>
      </c>
      <c r="L120" s="171" t="e">
        <f>+#REF!</f>
        <v>#REF!</v>
      </c>
      <c r="M120" s="112"/>
      <c r="N120" s="112"/>
      <c r="O120" s="164"/>
      <c r="P120" s="169">
        <v>40237</v>
      </c>
      <c r="Q120" s="164" t="s">
        <v>294</v>
      </c>
      <c r="R120" s="112" t="s">
        <v>304</v>
      </c>
      <c r="S120" s="112" t="s">
        <v>78</v>
      </c>
      <c r="T120" s="164" t="s">
        <v>294</v>
      </c>
      <c r="U120" s="112"/>
      <c r="V120" s="112"/>
      <c r="W120" s="172"/>
      <c r="X120" s="112" t="s">
        <v>221</v>
      </c>
    </row>
    <row r="121" spans="1:24" s="34" customFormat="1">
      <c r="B121" s="169">
        <v>40237</v>
      </c>
      <c r="C121" s="112" t="s">
        <v>172</v>
      </c>
      <c r="D121" s="164" t="s">
        <v>80</v>
      </c>
      <c r="E121" s="169">
        <v>40237</v>
      </c>
      <c r="F121" s="172" t="s">
        <v>141</v>
      </c>
      <c r="G121" s="112" t="s">
        <v>81</v>
      </c>
      <c r="H121" s="112" t="s">
        <v>292</v>
      </c>
      <c r="I121" s="112" t="s">
        <v>291</v>
      </c>
      <c r="J121" s="164">
        <v>50</v>
      </c>
      <c r="K121" s="164">
        <v>1110061802</v>
      </c>
      <c r="L121" s="195" t="e">
        <f>+#REF!+#REF!</f>
        <v>#REF!</v>
      </c>
      <c r="M121" s="112"/>
      <c r="N121" s="112"/>
      <c r="O121" s="164"/>
      <c r="P121" s="169">
        <v>40237</v>
      </c>
      <c r="Q121" s="164" t="s">
        <v>183</v>
      </c>
      <c r="R121" s="112" t="s">
        <v>258</v>
      </c>
      <c r="S121" s="112" t="s">
        <v>78</v>
      </c>
      <c r="T121" s="164" t="s">
        <v>183</v>
      </c>
      <c r="U121" s="112"/>
      <c r="V121" s="112"/>
      <c r="W121" s="112"/>
      <c r="X121" s="112" t="s">
        <v>221</v>
      </c>
    </row>
    <row r="122" spans="1:24" s="34" customFormat="1">
      <c r="B122" s="169">
        <v>40237</v>
      </c>
      <c r="C122" s="112" t="s">
        <v>172</v>
      </c>
      <c r="D122" s="164" t="s">
        <v>80</v>
      </c>
      <c r="E122" s="169">
        <v>40237</v>
      </c>
      <c r="F122" s="172" t="s">
        <v>141</v>
      </c>
      <c r="G122" s="112" t="s">
        <v>81</v>
      </c>
      <c r="H122" s="112" t="s">
        <v>292</v>
      </c>
      <c r="I122" s="112" t="s">
        <v>291</v>
      </c>
      <c r="J122" s="164">
        <v>50</v>
      </c>
      <c r="K122" s="164">
        <v>1110061802</v>
      </c>
      <c r="L122" s="195">
        <f>+L41+L42+L79</f>
        <v>626</v>
      </c>
      <c r="M122" s="112"/>
      <c r="N122" s="112"/>
      <c r="O122" s="164"/>
      <c r="P122" s="169">
        <v>40237</v>
      </c>
      <c r="Q122" s="164" t="s">
        <v>183</v>
      </c>
      <c r="R122" s="112" t="s">
        <v>259</v>
      </c>
      <c r="S122" s="112" t="s">
        <v>78</v>
      </c>
      <c r="T122" s="164" t="s">
        <v>183</v>
      </c>
      <c r="U122" s="112"/>
      <c r="V122" s="112"/>
      <c r="W122" s="112"/>
      <c r="X122" s="112" t="s">
        <v>221</v>
      </c>
    </row>
    <row r="123" spans="1:24" s="34" customFormat="1">
      <c r="B123" s="169">
        <v>40237</v>
      </c>
      <c r="C123" s="112" t="s">
        <v>172</v>
      </c>
      <c r="D123" s="164" t="s">
        <v>80</v>
      </c>
      <c r="E123" s="169">
        <v>40237</v>
      </c>
      <c r="F123" s="172" t="s">
        <v>141</v>
      </c>
      <c r="G123" s="112" t="s">
        <v>81</v>
      </c>
      <c r="H123" s="112" t="s">
        <v>292</v>
      </c>
      <c r="I123" s="112" t="s">
        <v>291</v>
      </c>
      <c r="J123" s="164">
        <v>50</v>
      </c>
      <c r="K123" s="164">
        <v>1110061402</v>
      </c>
      <c r="L123" s="171">
        <v>9975</v>
      </c>
      <c r="M123" s="112"/>
      <c r="N123" s="112"/>
      <c r="O123" s="164"/>
      <c r="P123" s="169">
        <v>40237</v>
      </c>
      <c r="Q123" s="164" t="s">
        <v>294</v>
      </c>
      <c r="R123" s="112" t="s">
        <v>305</v>
      </c>
      <c r="S123" s="112" t="s">
        <v>78</v>
      </c>
      <c r="T123" s="164" t="s">
        <v>294</v>
      </c>
      <c r="U123" s="112"/>
      <c r="V123" s="112"/>
      <c r="W123" s="172"/>
      <c r="X123" s="112" t="s">
        <v>221</v>
      </c>
    </row>
    <row r="124" spans="1:24" s="34" customFormat="1">
      <c r="B124" s="169">
        <v>40237</v>
      </c>
      <c r="C124" s="112" t="s">
        <v>172</v>
      </c>
      <c r="D124" s="164" t="s">
        <v>80</v>
      </c>
      <c r="E124" s="169">
        <v>40237</v>
      </c>
      <c r="F124" s="172" t="s">
        <v>141</v>
      </c>
      <c r="G124" s="112" t="s">
        <v>81</v>
      </c>
      <c r="H124" s="112" t="s">
        <v>292</v>
      </c>
      <c r="I124" s="112" t="s">
        <v>291</v>
      </c>
      <c r="J124" s="164">
        <v>50</v>
      </c>
      <c r="K124" s="164">
        <v>1110061402</v>
      </c>
      <c r="L124" s="171">
        <v>12065</v>
      </c>
      <c r="M124" s="112"/>
      <c r="N124" s="112"/>
      <c r="O124" s="164"/>
      <c r="P124" s="169">
        <v>40237</v>
      </c>
      <c r="Q124" s="164" t="s">
        <v>294</v>
      </c>
      <c r="R124" s="112" t="s">
        <v>306</v>
      </c>
      <c r="S124" s="112" t="s">
        <v>78</v>
      </c>
      <c r="T124" s="164" t="s">
        <v>294</v>
      </c>
      <c r="U124" s="112"/>
      <c r="V124" s="112"/>
      <c r="W124" s="172"/>
      <c r="X124" s="112" t="s">
        <v>221</v>
      </c>
    </row>
    <row r="125" spans="1:24" s="34" customFormat="1">
      <c r="B125" s="169">
        <v>40237</v>
      </c>
      <c r="C125" s="112" t="s">
        <v>172</v>
      </c>
      <c r="D125" s="164" t="s">
        <v>80</v>
      </c>
      <c r="E125" s="169">
        <v>40237</v>
      </c>
      <c r="F125" s="172" t="s">
        <v>141</v>
      </c>
      <c r="G125" s="112" t="s">
        <v>81</v>
      </c>
      <c r="H125" s="112" t="s">
        <v>292</v>
      </c>
      <c r="I125" s="112" t="s">
        <v>291</v>
      </c>
      <c r="J125" s="164">
        <v>50</v>
      </c>
      <c r="K125" s="164">
        <v>1110061402</v>
      </c>
      <c r="L125" s="171">
        <v>2000</v>
      </c>
      <c r="M125" s="112"/>
      <c r="N125" s="112"/>
      <c r="O125" s="164"/>
      <c r="P125" s="169">
        <v>40237</v>
      </c>
      <c r="Q125" s="164" t="s">
        <v>88</v>
      </c>
      <c r="R125" s="112" t="s">
        <v>297</v>
      </c>
      <c r="S125" s="112" t="s">
        <v>78</v>
      </c>
      <c r="T125" s="164" t="s">
        <v>247</v>
      </c>
      <c r="U125" s="112"/>
      <c r="V125" s="112"/>
      <c r="W125" s="172"/>
      <c r="X125" s="112" t="s">
        <v>221</v>
      </c>
    </row>
    <row r="126" spans="1:24" s="34" customFormat="1">
      <c r="B126" s="169">
        <v>40237</v>
      </c>
      <c r="C126" s="112" t="s">
        <v>172</v>
      </c>
      <c r="D126" s="164" t="s">
        <v>80</v>
      </c>
      <c r="E126" s="169">
        <v>40237</v>
      </c>
      <c r="F126" s="172" t="s">
        <v>141</v>
      </c>
      <c r="G126" s="112" t="s">
        <v>81</v>
      </c>
      <c r="H126" s="112" t="s">
        <v>292</v>
      </c>
      <c r="I126" s="112" t="s">
        <v>291</v>
      </c>
      <c r="J126" s="164">
        <v>40</v>
      </c>
      <c r="K126" s="196" t="s">
        <v>307</v>
      </c>
      <c r="L126" s="171">
        <v>2000</v>
      </c>
      <c r="M126" s="171"/>
      <c r="N126" s="171"/>
      <c r="O126" s="164"/>
      <c r="P126" s="169">
        <v>40237</v>
      </c>
      <c r="Q126" s="164" t="s">
        <v>88</v>
      </c>
      <c r="R126" s="112" t="s">
        <v>297</v>
      </c>
      <c r="S126" s="112" t="s">
        <v>78</v>
      </c>
      <c r="T126" s="164" t="s">
        <v>183</v>
      </c>
      <c r="U126" s="112"/>
      <c r="V126" s="112"/>
      <c r="W126" s="172"/>
      <c r="X126" s="112" t="s">
        <v>221</v>
      </c>
    </row>
    <row r="127" spans="1:24" s="34" customFormat="1">
      <c r="A127" s="34" t="s">
        <v>308</v>
      </c>
      <c r="B127" s="169">
        <v>40237</v>
      </c>
      <c r="C127" s="112" t="s">
        <v>172</v>
      </c>
      <c r="D127" s="164" t="s">
        <v>111</v>
      </c>
      <c r="E127" s="169">
        <v>40237</v>
      </c>
      <c r="F127" s="172" t="s">
        <v>141</v>
      </c>
      <c r="G127" s="112" t="s">
        <v>81</v>
      </c>
      <c r="H127" s="112" t="s">
        <v>292</v>
      </c>
      <c r="I127" s="112" t="s">
        <v>291</v>
      </c>
      <c r="J127" s="164">
        <v>50</v>
      </c>
      <c r="K127" s="164" t="s">
        <v>112</v>
      </c>
      <c r="L127" s="171">
        <v>22040</v>
      </c>
      <c r="M127" s="112"/>
      <c r="N127" s="112"/>
      <c r="O127" s="164"/>
      <c r="P127" s="169">
        <v>40237</v>
      </c>
      <c r="Q127" s="164" t="s">
        <v>183</v>
      </c>
      <c r="R127" s="112" t="s">
        <v>309</v>
      </c>
      <c r="S127" s="112" t="s">
        <v>113</v>
      </c>
      <c r="T127" s="164" t="s">
        <v>183</v>
      </c>
      <c r="U127" s="112"/>
      <c r="V127" s="112"/>
      <c r="W127" s="172"/>
      <c r="X127" s="112"/>
    </row>
    <row r="128" spans="1:24" s="34" customFormat="1">
      <c r="B128" s="169">
        <v>40237</v>
      </c>
      <c r="C128" s="112" t="s">
        <v>172</v>
      </c>
      <c r="D128" s="164" t="s">
        <v>111</v>
      </c>
      <c r="E128" s="169">
        <v>40237</v>
      </c>
      <c r="F128" s="172" t="s">
        <v>141</v>
      </c>
      <c r="G128" s="112" t="s">
        <v>81</v>
      </c>
      <c r="H128" s="112" t="s">
        <v>292</v>
      </c>
      <c r="I128" s="112" t="s">
        <v>291</v>
      </c>
      <c r="J128" s="194" t="s">
        <v>104</v>
      </c>
      <c r="K128" s="164">
        <v>811036792</v>
      </c>
      <c r="L128" s="171">
        <v>9975</v>
      </c>
      <c r="M128" s="112"/>
      <c r="N128" s="112"/>
      <c r="O128" s="112"/>
      <c r="P128" s="169">
        <v>40237</v>
      </c>
      <c r="Q128" s="164" t="s">
        <v>294</v>
      </c>
      <c r="R128" s="112" t="s">
        <v>310</v>
      </c>
      <c r="S128" s="112" t="s">
        <v>113</v>
      </c>
      <c r="T128" s="164" t="s">
        <v>294</v>
      </c>
      <c r="U128" s="197" t="s">
        <v>311</v>
      </c>
      <c r="V128" s="169">
        <f>+E128</f>
        <v>40237</v>
      </c>
      <c r="W128" s="112" t="s">
        <v>114</v>
      </c>
      <c r="X128" s="112"/>
    </row>
    <row r="129" spans="1:24" s="34" customFormat="1">
      <c r="B129" s="169">
        <v>40237</v>
      </c>
      <c r="C129" s="112" t="s">
        <v>172</v>
      </c>
      <c r="D129" s="164" t="s">
        <v>111</v>
      </c>
      <c r="E129" s="169">
        <v>40237</v>
      </c>
      <c r="F129" s="172" t="s">
        <v>141</v>
      </c>
      <c r="G129" s="112" t="s">
        <v>81</v>
      </c>
      <c r="H129" s="112" t="s">
        <v>292</v>
      </c>
      <c r="I129" s="112" t="s">
        <v>291</v>
      </c>
      <c r="J129" s="164">
        <v>40</v>
      </c>
      <c r="K129" s="197" t="s">
        <v>282</v>
      </c>
      <c r="L129" s="171">
        <v>12065</v>
      </c>
      <c r="M129" s="112"/>
      <c r="N129" s="112"/>
      <c r="O129" s="112"/>
      <c r="P129" s="169">
        <v>40237</v>
      </c>
      <c r="Q129" s="164" t="s">
        <v>183</v>
      </c>
      <c r="R129" s="112" t="s">
        <v>286</v>
      </c>
      <c r="S129" s="112" t="s">
        <v>113</v>
      </c>
      <c r="T129" s="164" t="s">
        <v>183</v>
      </c>
      <c r="U129" s="112"/>
      <c r="V129" s="112"/>
      <c r="W129" s="172"/>
      <c r="X129" s="112" t="s">
        <v>221</v>
      </c>
    </row>
    <row r="130" spans="1:24" s="34" customFormat="1">
      <c r="B130" s="169">
        <v>40237</v>
      </c>
      <c r="C130" s="112" t="s">
        <v>172</v>
      </c>
      <c r="D130" s="164" t="s">
        <v>111</v>
      </c>
      <c r="E130" s="169">
        <v>40237</v>
      </c>
      <c r="F130" s="172" t="s">
        <v>141</v>
      </c>
      <c r="G130" s="112" t="s">
        <v>81</v>
      </c>
      <c r="H130" s="112" t="s">
        <v>292</v>
      </c>
      <c r="I130" s="112" t="s">
        <v>291</v>
      </c>
      <c r="J130" s="164">
        <v>50</v>
      </c>
      <c r="K130" s="164">
        <v>1470909002</v>
      </c>
      <c r="L130" s="195">
        <v>522</v>
      </c>
      <c r="M130" s="112"/>
      <c r="N130" s="164"/>
      <c r="O130" s="164"/>
      <c r="P130" s="169">
        <v>40237</v>
      </c>
      <c r="Q130" s="164" t="s">
        <v>183</v>
      </c>
      <c r="R130" s="112" t="s">
        <v>312</v>
      </c>
      <c r="S130" s="112" t="s">
        <v>113</v>
      </c>
      <c r="T130" s="164" t="s">
        <v>183</v>
      </c>
      <c r="U130" s="112"/>
      <c r="V130" s="169"/>
      <c r="W130" s="172"/>
      <c r="X130" s="112"/>
    </row>
    <row r="131" spans="1:24" s="34" customFormat="1">
      <c r="B131" s="169">
        <v>40237</v>
      </c>
      <c r="C131" s="112" t="s">
        <v>172</v>
      </c>
      <c r="D131" s="164" t="s">
        <v>111</v>
      </c>
      <c r="E131" s="169">
        <v>40237</v>
      </c>
      <c r="F131" s="172" t="s">
        <v>141</v>
      </c>
      <c r="G131" s="112" t="s">
        <v>81</v>
      </c>
      <c r="H131" s="112" t="s">
        <v>292</v>
      </c>
      <c r="I131" s="112" t="s">
        <v>291</v>
      </c>
      <c r="J131" s="194" t="s">
        <v>104</v>
      </c>
      <c r="K131" s="164" t="s">
        <v>144</v>
      </c>
      <c r="L131" s="195">
        <v>1800</v>
      </c>
      <c r="M131" s="112"/>
      <c r="N131" s="164"/>
      <c r="O131" s="164"/>
      <c r="P131" s="169">
        <v>40237</v>
      </c>
      <c r="Q131" s="164" t="s">
        <v>277</v>
      </c>
      <c r="R131" s="112" t="s">
        <v>313</v>
      </c>
      <c r="S131" s="112" t="s">
        <v>113</v>
      </c>
      <c r="T131" s="164" t="s">
        <v>277</v>
      </c>
      <c r="U131" s="112"/>
      <c r="V131" s="169">
        <v>42285</v>
      </c>
      <c r="W131" s="112" t="s">
        <v>94</v>
      </c>
      <c r="X131" s="112" t="s">
        <v>221</v>
      </c>
    </row>
    <row r="132" spans="1:24" s="34" customFormat="1">
      <c r="B132" s="169">
        <v>40237</v>
      </c>
      <c r="C132" s="112" t="s">
        <v>172</v>
      </c>
      <c r="D132" s="164" t="s">
        <v>111</v>
      </c>
      <c r="E132" s="169">
        <v>40237</v>
      </c>
      <c r="F132" s="172" t="s">
        <v>141</v>
      </c>
      <c r="G132" s="112" t="s">
        <v>81</v>
      </c>
      <c r="H132" s="112" t="s">
        <v>292</v>
      </c>
      <c r="I132" s="112" t="s">
        <v>291</v>
      </c>
      <c r="J132" s="194" t="s">
        <v>104</v>
      </c>
      <c r="K132" s="164">
        <v>830112329</v>
      </c>
      <c r="L132" s="171" t="e">
        <f>+#REF!+#REF!-#REF!+L39+L40-L78</f>
        <v>#REF!</v>
      </c>
      <c r="M132" s="112"/>
      <c r="N132" s="112"/>
      <c r="O132" s="112"/>
      <c r="P132" s="169">
        <v>40237</v>
      </c>
      <c r="Q132" s="164" t="s">
        <v>294</v>
      </c>
      <c r="R132" s="112" t="s">
        <v>314</v>
      </c>
      <c r="S132" s="112" t="s">
        <v>113</v>
      </c>
      <c r="T132" s="164" t="s">
        <v>294</v>
      </c>
      <c r="U132" s="197" t="s">
        <v>311</v>
      </c>
      <c r="V132" s="169">
        <f>+E132</f>
        <v>40237</v>
      </c>
      <c r="W132" s="112" t="s">
        <v>114</v>
      </c>
      <c r="X132" s="112"/>
    </row>
    <row r="133" spans="1:24" s="34" customFormat="1">
      <c r="B133" s="169">
        <v>40237</v>
      </c>
      <c r="C133" s="112" t="s">
        <v>172</v>
      </c>
      <c r="D133" s="164" t="s">
        <v>111</v>
      </c>
      <c r="E133" s="169">
        <v>40237</v>
      </c>
      <c r="F133" s="172" t="s">
        <v>141</v>
      </c>
      <c r="G133" s="112" t="s">
        <v>81</v>
      </c>
      <c r="H133" s="112" t="s">
        <v>292</v>
      </c>
      <c r="I133" s="112" t="s">
        <v>291</v>
      </c>
      <c r="J133" s="164">
        <v>40</v>
      </c>
      <c r="K133" s="197" t="s">
        <v>282</v>
      </c>
      <c r="L133" s="171" t="e">
        <f>+#REF!+#REF!+L41+L42+L79</f>
        <v>#REF!</v>
      </c>
      <c r="M133" s="112"/>
      <c r="N133" s="112"/>
      <c r="O133" s="112"/>
      <c r="P133" s="169">
        <v>40237</v>
      </c>
      <c r="Q133" s="164" t="s">
        <v>183</v>
      </c>
      <c r="R133" s="112" t="s">
        <v>315</v>
      </c>
      <c r="S133" s="112" t="s">
        <v>113</v>
      </c>
      <c r="T133" s="164" t="s">
        <v>183</v>
      </c>
      <c r="U133" s="112"/>
      <c r="V133" s="112"/>
      <c r="W133" s="172"/>
      <c r="X133" s="112" t="s">
        <v>221</v>
      </c>
    </row>
    <row r="134" spans="1:24" s="178" customFormat="1">
      <c r="A134" s="34"/>
      <c r="B134" s="81"/>
      <c r="C134" s="81"/>
      <c r="D134" s="81"/>
      <c r="E134" s="81"/>
      <c r="F134" s="81"/>
      <c r="G134" s="81"/>
      <c r="H134" s="81"/>
      <c r="I134" s="81"/>
      <c r="J134" s="198"/>
      <c r="K134" s="81"/>
      <c r="L134" s="81"/>
      <c r="M134" s="81"/>
      <c r="N134" s="81"/>
      <c r="O134" s="81"/>
      <c r="P134" s="81"/>
      <c r="Q134" s="81"/>
      <c r="R134" s="81"/>
      <c r="S134" s="81"/>
      <c r="T134" s="199"/>
      <c r="U134" s="199"/>
      <c r="V134" s="199"/>
      <c r="W134" s="199"/>
      <c r="X134" s="81"/>
    </row>
    <row r="135" spans="1:24" s="178" customFormat="1">
      <c r="A135" s="34"/>
      <c r="B135" s="81"/>
      <c r="C135" s="81"/>
      <c r="D135" s="81"/>
      <c r="E135" s="81"/>
      <c r="F135" s="81"/>
      <c r="G135" s="81"/>
      <c r="H135" s="81"/>
      <c r="I135" s="81"/>
      <c r="J135" s="198"/>
      <c r="K135" s="81"/>
      <c r="L135" s="81"/>
      <c r="M135" s="81"/>
      <c r="N135" s="81"/>
      <c r="O135" s="81"/>
      <c r="P135" s="81"/>
      <c r="Q135" s="81"/>
      <c r="R135" s="81"/>
      <c r="S135" s="81"/>
      <c r="T135" s="199"/>
      <c r="U135" s="199"/>
      <c r="V135" s="199"/>
      <c r="W135" s="199"/>
      <c r="X135" s="81"/>
    </row>
    <row r="136" spans="1:24" s="178" customFormat="1">
      <c r="B136" s="81"/>
      <c r="C136" s="81"/>
      <c r="D136" s="81"/>
      <c r="E136" s="81"/>
      <c r="F136" s="81"/>
      <c r="G136" s="81"/>
      <c r="H136" s="81"/>
      <c r="I136" s="81"/>
      <c r="J136" s="198"/>
      <c r="K136" s="81"/>
      <c r="L136" s="81"/>
      <c r="M136" s="81"/>
      <c r="N136" s="81"/>
      <c r="O136" s="81"/>
      <c r="P136" s="81"/>
      <c r="Q136" s="81"/>
      <c r="R136" s="81"/>
      <c r="S136" s="81"/>
      <c r="T136" s="199"/>
      <c r="U136" s="199"/>
      <c r="V136" s="199"/>
      <c r="W136" s="199"/>
      <c r="X136" s="81"/>
    </row>
    <row r="137" spans="1:24" s="34" customFormat="1" ht="14.25" customHeight="1">
      <c r="B137" s="169" t="s">
        <v>171</v>
      </c>
      <c r="C137" s="112" t="s">
        <v>172</v>
      </c>
      <c r="D137" s="164" t="s">
        <v>80</v>
      </c>
      <c r="E137" s="169" t="s">
        <v>171</v>
      </c>
      <c r="F137" s="112" t="s">
        <v>173</v>
      </c>
      <c r="G137" s="112" t="s">
        <v>81</v>
      </c>
      <c r="H137" s="169" t="s">
        <v>171</v>
      </c>
      <c r="I137" s="112" t="s">
        <v>244</v>
      </c>
      <c r="J137" s="164">
        <v>50</v>
      </c>
      <c r="K137" s="170" t="s">
        <v>184</v>
      </c>
      <c r="L137" s="171">
        <v>0</v>
      </c>
      <c r="M137" s="112"/>
      <c r="N137" s="112"/>
      <c r="O137" s="164"/>
      <c r="P137" s="169" t="s">
        <v>171</v>
      </c>
      <c r="Q137" s="164" t="s">
        <v>183</v>
      </c>
      <c r="R137" s="112" t="s">
        <v>117</v>
      </c>
      <c r="S137" s="112" t="s">
        <v>78</v>
      </c>
      <c r="T137" s="164" t="s">
        <v>183</v>
      </c>
      <c r="U137" s="112"/>
      <c r="V137" s="169"/>
      <c r="W137" s="172"/>
      <c r="X137" s="112"/>
    </row>
    <row r="138" spans="1:24" s="34" customFormat="1" ht="14.25" customHeight="1">
      <c r="B138" s="169"/>
      <c r="C138" s="112"/>
      <c r="D138" s="164"/>
      <c r="E138" s="169"/>
      <c r="F138" s="112"/>
      <c r="G138" s="112"/>
      <c r="H138" s="169"/>
      <c r="I138" s="112"/>
      <c r="J138" s="164"/>
      <c r="K138" s="170"/>
      <c r="L138" s="171"/>
      <c r="M138" s="112"/>
      <c r="N138" s="112"/>
      <c r="O138" s="164"/>
      <c r="P138" s="169"/>
      <c r="Q138" s="164"/>
      <c r="R138" s="112"/>
      <c r="S138" s="112"/>
      <c r="T138" s="164"/>
      <c r="U138" s="112"/>
      <c r="V138" s="169"/>
      <c r="W138" s="172"/>
      <c r="X138" s="112"/>
    </row>
    <row r="139" spans="1:24" s="1" customFormat="1">
      <c r="A139" s="66" t="s">
        <v>316</v>
      </c>
      <c r="B139" s="222" t="s">
        <v>317</v>
      </c>
      <c r="C139" s="222"/>
      <c r="D139" s="222"/>
      <c r="E139" s="222"/>
      <c r="F139" s="222"/>
      <c r="G139" s="222"/>
      <c r="H139" s="222"/>
      <c r="I139" s="222"/>
      <c r="J139" s="222"/>
      <c r="K139" s="222"/>
      <c r="L139" s="222"/>
      <c r="M139" s="222"/>
      <c r="N139" s="222"/>
      <c r="O139" s="222"/>
      <c r="P139" s="222"/>
      <c r="Q139" s="222"/>
      <c r="R139" s="222"/>
      <c r="S139" s="222"/>
      <c r="T139" s="222"/>
      <c r="U139" s="222"/>
      <c r="V139" s="83"/>
      <c r="W139" s="83"/>
      <c r="X139" s="80"/>
    </row>
    <row r="140" spans="1:24" s="29" customFormat="1">
      <c r="A140" s="66" t="s">
        <v>116</v>
      </c>
      <c r="B140" s="174" t="s">
        <v>171</v>
      </c>
      <c r="C140" s="109" t="s">
        <v>172</v>
      </c>
      <c r="D140" s="200" t="s">
        <v>80</v>
      </c>
      <c r="E140" s="174" t="s">
        <v>171</v>
      </c>
      <c r="F140" s="109" t="s">
        <v>173</v>
      </c>
      <c r="G140" s="109" t="s">
        <v>81</v>
      </c>
      <c r="H140" s="201" t="s">
        <v>171</v>
      </c>
      <c r="I140" s="175" t="s">
        <v>244</v>
      </c>
      <c r="J140" s="111">
        <v>50</v>
      </c>
      <c r="K140" s="111">
        <v>4810900202</v>
      </c>
      <c r="L140" s="126">
        <v>100000</v>
      </c>
      <c r="M140" s="110"/>
      <c r="N140" s="110"/>
      <c r="O140" s="111"/>
      <c r="P140" s="174" t="s">
        <v>171</v>
      </c>
      <c r="Q140" s="200" t="s">
        <v>183</v>
      </c>
      <c r="R140" s="110" t="s">
        <v>117</v>
      </c>
      <c r="S140" s="110" t="s">
        <v>78</v>
      </c>
      <c r="T140" s="200" t="s">
        <v>183</v>
      </c>
      <c r="U140" s="110"/>
      <c r="V140" s="110"/>
      <c r="W140" s="80"/>
      <c r="X140" s="110"/>
    </row>
    <row r="141" spans="1:24" s="29" customFormat="1">
      <c r="A141" s="66" t="s">
        <v>119</v>
      </c>
      <c r="B141" s="174" t="s">
        <v>171</v>
      </c>
      <c r="C141" s="109" t="s">
        <v>172</v>
      </c>
      <c r="D141" s="200" t="s">
        <v>80</v>
      </c>
      <c r="E141" s="174" t="s">
        <v>171</v>
      </c>
      <c r="F141" s="109" t="s">
        <v>173</v>
      </c>
      <c r="G141" s="109" t="s">
        <v>81</v>
      </c>
      <c r="H141" s="201" t="s">
        <v>171</v>
      </c>
      <c r="I141" s="175" t="s">
        <v>244</v>
      </c>
      <c r="J141" s="111">
        <v>40</v>
      </c>
      <c r="K141" s="111">
        <v>5810900202</v>
      </c>
      <c r="L141" s="126">
        <v>100000</v>
      </c>
      <c r="M141" s="110"/>
      <c r="N141" s="110"/>
      <c r="O141" s="111"/>
      <c r="P141" s="174" t="s">
        <v>171</v>
      </c>
      <c r="Q141" s="200" t="s">
        <v>183</v>
      </c>
      <c r="R141" s="110" t="s">
        <v>117</v>
      </c>
      <c r="S141" s="110" t="s">
        <v>78</v>
      </c>
      <c r="T141" s="200" t="s">
        <v>183</v>
      </c>
      <c r="U141" s="110"/>
      <c r="V141" s="110"/>
      <c r="W141" s="80"/>
      <c r="X141" s="110"/>
    </row>
    <row r="142" spans="1:24" s="1" customFormat="1">
      <c r="B142" s="80"/>
      <c r="C142" s="80"/>
      <c r="D142" s="80"/>
      <c r="E142" s="80"/>
      <c r="F142" s="80"/>
      <c r="G142" s="80"/>
      <c r="H142" s="81"/>
      <c r="I142" s="81"/>
      <c r="J142" s="82"/>
      <c r="K142" s="80"/>
      <c r="L142" s="80"/>
      <c r="M142" s="80"/>
      <c r="N142" s="80"/>
      <c r="O142" s="80"/>
      <c r="P142" s="80"/>
      <c r="Q142" s="80"/>
      <c r="R142" s="80"/>
      <c r="S142" s="80"/>
      <c r="T142" s="83"/>
      <c r="U142" s="83"/>
      <c r="V142" s="83"/>
      <c r="W142" s="83"/>
      <c r="X142" s="80"/>
    </row>
    <row r="143" spans="1:24" s="1" customFormat="1">
      <c r="B143" s="80"/>
      <c r="C143" s="80"/>
      <c r="D143" s="80"/>
      <c r="E143" s="80"/>
      <c r="F143" s="80"/>
      <c r="G143" s="80"/>
      <c r="H143" s="81"/>
      <c r="I143" s="81"/>
      <c r="J143" s="82"/>
      <c r="K143" s="80"/>
      <c r="L143" s="80"/>
      <c r="M143" s="80"/>
      <c r="N143" s="80"/>
      <c r="O143" s="80"/>
      <c r="P143" s="80"/>
      <c r="Q143" s="80"/>
      <c r="R143" s="80"/>
      <c r="S143" s="80"/>
      <c r="T143" s="83"/>
      <c r="U143" s="83"/>
      <c r="V143" s="83"/>
      <c r="W143" s="83"/>
      <c r="X143" s="80"/>
    </row>
    <row r="144" spans="1:24" s="1" customFormat="1">
      <c r="B144" s="80"/>
      <c r="C144" s="80"/>
      <c r="D144" s="80"/>
      <c r="E144" s="80"/>
      <c r="F144" s="80"/>
      <c r="G144" s="80"/>
      <c r="H144" s="81"/>
      <c r="I144" s="81"/>
      <c r="J144" s="82"/>
      <c r="K144" s="80"/>
      <c r="L144" s="80"/>
      <c r="M144" s="80"/>
      <c r="N144" s="80"/>
      <c r="O144" s="80"/>
      <c r="P144" s="80"/>
      <c r="Q144" s="80"/>
      <c r="R144" s="80"/>
      <c r="S144" s="80"/>
      <c r="T144" s="83"/>
      <c r="U144" s="83"/>
      <c r="V144" s="83"/>
      <c r="W144" s="83"/>
      <c r="X144" s="80"/>
    </row>
    <row r="145" spans="1:24" s="29" customFormat="1">
      <c r="A145" s="29" t="s">
        <v>116</v>
      </c>
      <c r="B145" s="115" t="s">
        <v>83</v>
      </c>
      <c r="C145" s="116" t="s">
        <v>172</v>
      </c>
      <c r="D145" s="117" t="s">
        <v>111</v>
      </c>
      <c r="E145" s="179" t="s">
        <v>171</v>
      </c>
      <c r="F145" s="180" t="s">
        <v>173</v>
      </c>
      <c r="G145" s="116" t="s">
        <v>81</v>
      </c>
      <c r="H145" s="179" t="s">
        <v>171</v>
      </c>
      <c r="I145" s="180" t="s">
        <v>244</v>
      </c>
      <c r="J145" s="117">
        <v>50</v>
      </c>
      <c r="K145" s="117">
        <v>1470901106</v>
      </c>
      <c r="L145" s="119">
        <v>100000</v>
      </c>
      <c r="M145" s="116"/>
      <c r="N145" s="116"/>
      <c r="O145" s="117"/>
      <c r="P145" s="179" t="s">
        <v>171</v>
      </c>
      <c r="Q145" s="181" t="s">
        <v>183</v>
      </c>
      <c r="R145" s="116" t="s">
        <v>117</v>
      </c>
      <c r="S145" s="116" t="s">
        <v>113</v>
      </c>
      <c r="T145" s="117" t="s">
        <v>118</v>
      </c>
      <c r="U145" s="116"/>
      <c r="V145" s="116"/>
      <c r="W145" s="118"/>
      <c r="X145" s="116"/>
    </row>
    <row r="146" spans="1:24" s="29" customFormat="1">
      <c r="A146" s="29" t="s">
        <v>119</v>
      </c>
      <c r="B146" s="115" t="s">
        <v>83</v>
      </c>
      <c r="C146" s="116" t="s">
        <v>172</v>
      </c>
      <c r="D146" s="117" t="s">
        <v>111</v>
      </c>
      <c r="E146" s="179" t="s">
        <v>171</v>
      </c>
      <c r="F146" s="180" t="s">
        <v>173</v>
      </c>
      <c r="G146" s="116" t="s">
        <v>81</v>
      </c>
      <c r="H146" s="179" t="s">
        <v>171</v>
      </c>
      <c r="I146" s="180" t="s">
        <v>244</v>
      </c>
      <c r="J146" s="117">
        <v>40</v>
      </c>
      <c r="K146" s="117">
        <v>1470901106</v>
      </c>
      <c r="L146" s="119">
        <v>100000</v>
      </c>
      <c r="M146" s="116"/>
      <c r="N146" s="116"/>
      <c r="O146" s="117"/>
      <c r="P146" s="179" t="s">
        <v>171</v>
      </c>
      <c r="Q146" s="181" t="s">
        <v>183</v>
      </c>
      <c r="R146" s="116" t="s">
        <v>117</v>
      </c>
      <c r="S146" s="116" t="s">
        <v>113</v>
      </c>
      <c r="T146" s="117" t="s">
        <v>118</v>
      </c>
      <c r="U146" s="116"/>
      <c r="V146" s="116"/>
      <c r="W146" s="118"/>
      <c r="X146" s="116"/>
    </row>
    <row r="147" spans="1:24" s="1" customFormat="1">
      <c r="H147" s="62"/>
      <c r="I147" s="62"/>
      <c r="J147" s="3"/>
      <c r="T147" s="4"/>
      <c r="U147" s="4"/>
      <c r="V147" s="4"/>
      <c r="W147" s="4"/>
    </row>
    <row r="148" spans="1:24" s="178" customFormat="1"/>
  </sheetData>
  <autoFilter ref="A14:Z148"/>
  <mergeCells count="6">
    <mergeCell ref="B139:U139"/>
    <mergeCell ref="A10:I10"/>
    <mergeCell ref="A11:I11"/>
    <mergeCell ref="A55:X55"/>
    <mergeCell ref="B94:U94"/>
    <mergeCell ref="B97:U97"/>
  </mergeCells>
  <dataValidations count="1">
    <dataValidation type="textLength" allowBlank="1" showInputMessage="1" showErrorMessage="1" sqref="K129 JG129 TC129 ACY129 AMU129 AWQ129 BGM129 BQI129 CAE129 CKA129 CTW129 DDS129 DNO129 DXK129 EHG129 ERC129 FAY129 FKU129 FUQ129 GEM129 GOI129 GYE129 HIA129 HRW129 IBS129 ILO129 IVK129 JFG129 JPC129 JYY129 KIU129 KSQ129 LCM129 LMI129 LWE129 MGA129 MPW129 MZS129 NJO129 NTK129 ODG129 ONC129 OWY129 PGU129 PQQ129 QAM129 QKI129 QUE129 REA129 RNW129 RXS129 SHO129 SRK129 TBG129 TLC129 TUY129 UEU129 UOQ129 UYM129 VII129 VSE129 WCA129 WLW129 WVS129 K86 JG86 TC86 ACY86 AMU86 AWQ86 BGM86 BQI86 CAE86 CKA86 CTW86 DDS86 DNO86 DXK86 EHG86 ERC86 FAY86 FKU86 FUQ86 GEM86 GOI86 GYE86 HIA86 HRW86 IBS86 ILO86 IVK86 JFG86 JPC86 JYY86 KIU86 KSQ86 LCM86 LMI86 LWE86 MGA86 MPW86 MZS86 NJO86 NTK86 ODG86 ONC86 OWY86 PGU86 PQQ86 QAM86 QKI86 QUE86 REA86 RNW86 RXS86 SHO86 SRK86 TBG86 TLC86 TUY86 UEU86 UOQ86 UYM86 VII86 VSE86 WCA86 WLW86 WVS86 K133 JG133 TC133 ACY133 AMU133 AWQ133 BGM133 BQI133 CAE133 CKA133 CTW133 DDS133 DNO133 DXK133 EHG133 ERC133 FAY133 FKU133 FUQ133 GEM133 GOI133 GYE133 HIA133 HRW133 IBS133 ILO133 IVK133 JFG133 JPC133 JYY133 KIU133 KSQ133 LCM133 LMI133 LWE133 MGA133 MPW133 MZS133 NJO133 NTK133 ODG133 ONC133 OWY133 PGU133 PQQ133 QAM133 QKI133 QUE133 REA133 RNW133 RXS133 SHO133 SRK133 TBG133 TLC133 TUY133 UEU133 UOQ133 UYM133 VII133 VSE133 WCA133 WLW133 WVS133">
      <formula1>1</formula1>
      <formula2>10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CONTABILIDAD DISTR DEV ACTUAL</vt:lpstr>
      <vt:lpstr>CONTAB DCTO DEV</vt:lpstr>
      <vt:lpstr>CONTABILIDAD DISTR DEV ANTERIOR</vt:lpstr>
      <vt:lpstr>CONTAB DCTO DEV ANTERIOR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clara.rivas</dc:creator>
  <cp:lastModifiedBy>clara.rivas</cp:lastModifiedBy>
  <dcterms:created xsi:type="dcterms:W3CDTF">2011-10-26T21:15:22Z</dcterms:created>
  <dcterms:modified xsi:type="dcterms:W3CDTF">2011-11-08T19:22:52Z</dcterms:modified>
</cp:coreProperties>
</file>