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https://d.docs.live.net/db62e7ac29692890/文档/gpt历史/考试卷测试/"/>
    </mc:Choice>
  </mc:AlternateContent>
  <xr:revisionPtr revIDLastSave="33" documentId="11_34292446282145C58E1ECF0E58C0CD0297E77331" xr6:coauthVersionLast="47" xr6:coauthVersionMax="47" xr10:uidLastSave="{108352C3-4DCA-4F84-9289-614DE3F929AE}"/>
  <bookViews>
    <workbookView xWindow="5070" yWindow="3345" windowWidth="25695" windowHeight="18255" xr2:uid="{00000000-000D-0000-FFFF-FFFF00000000}"/>
  </bookViews>
  <sheets>
    <sheet name="高中" sheetId="2" r:id="rId1"/>
  </sheets>
  <definedNames>
    <definedName name="_xlnm._FilterDatabase" localSheetId="0" hidden="1">高中!$A$2:$W$3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6" i="2" l="1"/>
  <c r="H32" i="2"/>
  <c r="E46" i="2"/>
  <c r="H46" i="2"/>
  <c r="H34" i="2"/>
  <c r="H35" i="2"/>
  <c r="H36" i="2"/>
  <c r="H37" i="2"/>
  <c r="H39" i="2"/>
  <c r="H40" i="2"/>
  <c r="H41" i="2"/>
  <c r="H42" i="2"/>
  <c r="H43" i="2"/>
  <c r="H45" i="2"/>
  <c r="H33" i="2"/>
  <c r="E45" i="2"/>
  <c r="E43" i="2"/>
  <c r="E42" i="2"/>
  <c r="E41" i="2"/>
  <c r="E40" i="2"/>
  <c r="E39" i="2"/>
  <c r="E37" i="2"/>
  <c r="E36" i="2"/>
  <c r="E35" i="2"/>
  <c r="E34" i="2"/>
  <c r="E33" i="2"/>
  <c r="E32" i="2"/>
  <c r="H17" i="2"/>
  <c r="R32" i="2"/>
  <c r="R17" i="2"/>
  <c r="P32" i="2"/>
  <c r="P17" i="2"/>
  <c r="M32" i="2"/>
  <c r="M17" i="2"/>
  <c r="N17" i="2"/>
  <c r="N5" i="2"/>
  <c r="N6" i="2"/>
  <c r="N7" i="2"/>
  <c r="N8" i="2"/>
  <c r="N9" i="2"/>
  <c r="N10" i="2"/>
  <c r="N11" i="2"/>
  <c r="N12" i="2"/>
  <c r="N13" i="2"/>
  <c r="N14" i="2"/>
  <c r="N15" i="2"/>
  <c r="N16" i="2"/>
  <c r="N4" i="2"/>
  <c r="I32" i="2"/>
  <c r="I20" i="2"/>
  <c r="I21" i="2"/>
  <c r="I22" i="2"/>
  <c r="I23" i="2"/>
  <c r="I24" i="2"/>
  <c r="I25" i="2"/>
  <c r="I26" i="2"/>
  <c r="I27" i="2"/>
  <c r="I28" i="2"/>
  <c r="I29" i="2"/>
  <c r="I30" i="2"/>
  <c r="I31" i="2"/>
  <c r="I19" i="2"/>
  <c r="H20" i="2"/>
  <c r="H21" i="2"/>
  <c r="H22" i="2"/>
  <c r="H23" i="2"/>
  <c r="H25" i="2"/>
  <c r="H26" i="2"/>
  <c r="H27" i="2"/>
  <c r="H28" i="2"/>
  <c r="H29" i="2"/>
  <c r="H31" i="2"/>
  <c r="H19" i="2"/>
  <c r="E20" i="2"/>
  <c r="E21" i="2"/>
  <c r="E22" i="2"/>
  <c r="E23" i="2"/>
  <c r="E25" i="2"/>
  <c r="E26" i="2"/>
  <c r="E27" i="2"/>
  <c r="E28" i="2"/>
  <c r="E29" i="2"/>
  <c r="E31" i="2"/>
  <c r="E19" i="2"/>
  <c r="I17" i="2"/>
  <c r="I5" i="2"/>
  <c r="I6" i="2"/>
  <c r="I7" i="2"/>
  <c r="I8" i="2"/>
  <c r="I9" i="2"/>
  <c r="I10" i="2"/>
  <c r="I11" i="2"/>
  <c r="I12" i="2"/>
  <c r="I13" i="2"/>
  <c r="I14" i="2"/>
  <c r="I15" i="2"/>
  <c r="I16" i="2"/>
  <c r="I4" i="2"/>
  <c r="H4" i="2"/>
  <c r="H6" i="2"/>
  <c r="H7" i="2"/>
  <c r="H8" i="2"/>
  <c r="H10" i="2"/>
  <c r="H11" i="2"/>
  <c r="H12" i="2"/>
  <c r="H13" i="2"/>
  <c r="H14" i="2"/>
  <c r="H16" i="2"/>
  <c r="H5" i="2"/>
  <c r="E5" i="2"/>
  <c r="E6" i="2"/>
  <c r="E7" i="2"/>
  <c r="E8" i="2"/>
  <c r="E10" i="2"/>
  <c r="E11" i="2"/>
  <c r="E12" i="2"/>
  <c r="E13" i="2"/>
  <c r="E14" i="2"/>
  <c r="E16" i="2"/>
  <c r="E4" i="2"/>
</calcChain>
</file>

<file path=xl/sharedStrings.xml><?xml version="1.0" encoding="utf-8"?>
<sst xmlns="http://schemas.openxmlformats.org/spreadsheetml/2006/main" count="225" uniqueCount="95">
  <si>
    <t>高中部分</t>
  </si>
  <si>
    <t>大题号</t>
  </si>
  <si>
    <t>小题号</t>
  </si>
  <si>
    <t>该小题总分</t>
  </si>
  <si>
    <t>历史知识认知错误（是/否）</t>
  </si>
  <si>
    <t>如果有历史概念认知错误，请指出</t>
  </si>
  <si>
    <t>遗漏的点</t>
  </si>
  <si>
    <t>逻辑合理性（1-5）</t>
  </si>
  <si>
    <t>语言自然通顺性（1-5）</t>
  </si>
  <si>
    <t>通顺性补充</t>
  </si>
  <si>
    <t>价值观一致性（是/否）</t>
  </si>
  <si>
    <t>是否有超纲知识，并概述</t>
  </si>
  <si>
    <t>备注</t>
  </si>
  <si>
    <t>否</t>
  </si>
  <si>
    <t>科学研究的需求无法导致欧洲近代公园的出现</t>
  </si>
  <si>
    <t>是</t>
  </si>
  <si>
    <t>难易程度（1-3）</t>
    <phoneticPr fontId="1" type="noConversion"/>
  </si>
  <si>
    <t>多余/无关内容（是/否）</t>
    <phoneticPr fontId="1" type="noConversion"/>
  </si>
  <si>
    <t>知识完整性（m/n）</t>
    <phoneticPr fontId="1" type="noConversion"/>
  </si>
  <si>
    <t>主观打分</t>
    <phoneticPr fontId="1" type="noConversion"/>
  </si>
  <si>
    <t>逻辑合理性补充</t>
    <phoneticPr fontId="1" type="noConversion"/>
  </si>
  <si>
    <t>资本主义制度确立；资本主义民主化进程及稳定社会秩序的需求</t>
    <phoneticPr fontId="1" type="noConversion"/>
  </si>
  <si>
    <t>得分率</t>
    <phoneticPr fontId="1" type="noConversion"/>
  </si>
  <si>
    <t>总分</t>
    <phoneticPr fontId="1" type="noConversion"/>
  </si>
  <si>
    <t>历史认知错误（1/0）</t>
    <phoneticPr fontId="1" type="noConversion"/>
  </si>
  <si>
    <t>答题者</t>
    <phoneticPr fontId="1" type="noConversion"/>
  </si>
  <si>
    <t>例：1</t>
    <phoneticPr fontId="1" type="noConversion"/>
  </si>
  <si>
    <t>4+5</t>
    <phoneticPr fontId="1" type="noConversion"/>
  </si>
  <si>
    <t>无法判定（排序题）</t>
    <phoneticPr fontId="1" type="noConversion"/>
  </si>
  <si>
    <t>是</t>
    <phoneticPr fontId="1" type="noConversion"/>
  </si>
  <si>
    <t>否</t>
    <phoneticPr fontId="1" type="noConversion"/>
  </si>
  <si>
    <t>否</t>
    <phoneticPr fontId="1" type="noConversion"/>
  </si>
  <si>
    <t>本题排序题目，对错比较清楚，不清楚如何界定这些标准；但排序题也不多，也没关系。</t>
    <phoneticPr fontId="1" type="noConversion"/>
  </si>
  <si>
    <t>是</t>
    <phoneticPr fontId="1" type="noConversion"/>
  </si>
  <si>
    <t>生人不能久生，而五谷生之；五谷不能自生，而生人生之。出自《天工开物》而不是《农书》</t>
    <phoneticPr fontId="1" type="noConversion"/>
  </si>
  <si>
    <t>是</t>
    <phoneticPr fontId="1" type="noConversion"/>
  </si>
  <si>
    <t>1 本题主要考察的是对所有典籍进行概括说明战展现何种思想，而不是分别叙述体现何种思想； 2 答案过长，在正式的考试中，并没有这么大的回答区域，“正确的废话”比较多。</t>
    <phoneticPr fontId="1" type="noConversion"/>
  </si>
  <si>
    <t>全球航路的开辟使世界开始由分散走向整体，不是科学与启蒙运动</t>
    <phoneticPr fontId="1" type="noConversion"/>
  </si>
  <si>
    <t>中国是外源性现代化国家，美国，法国是内源性现代化国家</t>
    <phoneticPr fontId="1" type="noConversion"/>
  </si>
  <si>
    <t>1题目中给了一个关于外源性和内源性的定义，进行国家匹配，可能gpt没有理解这个含义，或者理解错了中国，美国，法国的现代化进程。</t>
    <phoneticPr fontId="1" type="noConversion"/>
  </si>
  <si>
    <t>6+4</t>
    <phoneticPr fontId="1" type="noConversion"/>
  </si>
  <si>
    <t>3+2</t>
    <phoneticPr fontId="1" type="noConversion"/>
  </si>
  <si>
    <t xml:space="preserve">1）洋务运动是器物层面，非精神层面，五四运动属于精神层面，不属于器物层面；宗教改革属于精神层面，不属于制度层面 </t>
    <phoneticPr fontId="1" type="noConversion"/>
  </si>
  <si>
    <t>西学传播的朱家深入也是中国现代化顺序的一个原因</t>
    <phoneticPr fontId="1" type="noConversion"/>
  </si>
  <si>
    <t>是</t>
    <phoneticPr fontId="1" type="noConversion"/>
  </si>
  <si>
    <t>关于西方的一段论述属于多余</t>
    <phoneticPr fontId="1" type="noConversion"/>
  </si>
  <si>
    <t>东罗马时期，并不属于丝绸之路开通前的时间范畴</t>
    <phoneticPr fontId="1" type="noConversion"/>
  </si>
  <si>
    <t>所选史料之间可以进行多重印证，用以说明结论</t>
    <phoneticPr fontId="1" type="noConversion"/>
  </si>
  <si>
    <t>题目要求回答最有助于，要求回答单一的一类，但是答案中选取了多类，没有理解“最”字</t>
    <phoneticPr fontId="1" type="noConversion"/>
  </si>
  <si>
    <t>关于瓷器的部分都是多余</t>
    <phoneticPr fontId="1" type="noConversion"/>
  </si>
  <si>
    <t>没有理解与上题答案之间的关联</t>
    <phoneticPr fontId="1" type="noConversion"/>
  </si>
  <si>
    <t>沿着丝绸之路的路线寻找沉船</t>
    <phoneticPr fontId="1" type="noConversion"/>
  </si>
  <si>
    <t>回答出了多种类的证据，但并非核心证据</t>
    <phoneticPr fontId="1" type="noConversion"/>
  </si>
  <si>
    <t>答案过于冗长</t>
    <phoneticPr fontId="1" type="noConversion"/>
  </si>
  <si>
    <t>资本主义制度的确立，使国家政府更多地关注国民的公共生活资源建设，公园由此建立；资本主义民主化进程及稳定社会秩序的需求，推动资本主义国家发展城市公共空间。</t>
    <phoneticPr fontId="1" type="noConversion"/>
  </si>
  <si>
    <t>对材料的理解只停留在内容，没有看材料出处</t>
    <phoneticPr fontId="1" type="noConversion"/>
  </si>
  <si>
    <t>2/3</t>
    <phoneticPr fontId="1" type="noConversion"/>
  </si>
  <si>
    <t>否</t>
    <phoneticPr fontId="1" type="noConversion"/>
  </si>
  <si>
    <t>3+2</t>
    <phoneticPr fontId="1" type="noConversion"/>
  </si>
  <si>
    <t>民国时期的时代背景；公园的发展和现代化有关</t>
    <phoneticPr fontId="1" type="noConversion"/>
  </si>
  <si>
    <t>不是非常清楚小作文题目的评分标准</t>
    <phoneticPr fontId="1" type="noConversion"/>
  </si>
  <si>
    <t>答案中历史感较弱</t>
    <phoneticPr fontId="1" type="noConversion"/>
  </si>
  <si>
    <t>应该提出两个观点，将中西方公园相结合，但是行文中没有。比如：参考表述：近代公园在欧洲的出现是资本主义特别是工业化进程中城市化的产物，伴随着资本主义世界殖民扩张，公园也伴随着城市化扩展到殖民地和半殖民地，中国是其中的代表。</t>
    <phoneticPr fontId="1" type="noConversion"/>
  </si>
  <si>
    <t>源远流长</t>
    <phoneticPr fontId="1" type="noConversion"/>
  </si>
  <si>
    <t>美国是内源性现代化国家</t>
    <phoneticPr fontId="1" type="noConversion"/>
  </si>
  <si>
    <t>是</t>
    <phoneticPr fontId="1" type="noConversion"/>
  </si>
  <si>
    <t>审题有误（见备注）</t>
    <phoneticPr fontId="1" type="noConversion"/>
  </si>
  <si>
    <t>否</t>
    <phoneticPr fontId="1" type="noConversion"/>
  </si>
  <si>
    <t>6+4</t>
    <phoneticPr fontId="1" type="noConversion"/>
  </si>
  <si>
    <t>2+1</t>
    <phoneticPr fontId="1" type="noConversion"/>
  </si>
  <si>
    <t>是</t>
    <phoneticPr fontId="1" type="noConversion"/>
  </si>
  <si>
    <t>中国现代化的进程理解有误</t>
    <phoneticPr fontId="1" type="noConversion"/>
  </si>
  <si>
    <t>否</t>
    <phoneticPr fontId="1" type="noConversion"/>
  </si>
  <si>
    <t>是</t>
    <phoneticPr fontId="1" type="noConversion"/>
  </si>
  <si>
    <t>与其他类型史料对比多余</t>
    <phoneticPr fontId="1" type="noConversion"/>
  </si>
  <si>
    <t>沉船构成完整证据链</t>
    <phoneticPr fontId="1" type="noConversion"/>
  </si>
  <si>
    <t>为了填补缺失的证据链，应该在马六甲海峡、非洲东海岸等沿海地区继续寻找古沉船。</t>
    <phoneticPr fontId="1" type="noConversion"/>
  </si>
  <si>
    <t>4+4</t>
    <phoneticPr fontId="1" type="noConversion"/>
  </si>
  <si>
    <t>民国初年的变革</t>
    <phoneticPr fontId="1" type="noConversion"/>
  </si>
  <si>
    <t>小作文有固定格式，gpt还没有有效掌握，出现了一些合乎评判标准的论述，但是还没有完全把握</t>
    <phoneticPr fontId="1" type="noConversion"/>
  </si>
  <si>
    <t>审题错误</t>
    <phoneticPr fontId="1" type="noConversion"/>
  </si>
  <si>
    <t>1 本题主要考察的是对所有典籍进行概括说明战展现何种思想，而不是分别叙述体现何种思想； 2 没有多角度的核心概括</t>
    <phoneticPr fontId="1" type="noConversion"/>
  </si>
  <si>
    <t>全球航路的开辟使世界开始由分散走向整体；经济全球化将历史推向新高度</t>
    <phoneticPr fontId="1" type="noConversion"/>
  </si>
  <si>
    <t>内源性现代化和外源性现代化理解有误，或者对各个国家现代化进程理解有误</t>
    <phoneticPr fontId="1" type="noConversion"/>
  </si>
  <si>
    <t>3+0</t>
    <phoneticPr fontId="1" type="noConversion"/>
  </si>
  <si>
    <t>中国现代化进程中的核心事件与答案所述关联不大</t>
    <phoneticPr fontId="1" type="noConversion"/>
  </si>
  <si>
    <t>中国的发明创造在一定程度上领先于西方，如火药、指南针、造纸术等的发明为中国的现代化提供了一定的支撑。没有这样的说法</t>
    <phoneticPr fontId="1" type="noConversion"/>
  </si>
  <si>
    <t>东罗马帝国存在时期在汉代以后,不属于所支持观点的时间范围</t>
    <phoneticPr fontId="1" type="noConversion"/>
  </si>
  <si>
    <t>史料A和 D均可以作为证据</t>
    <phoneticPr fontId="1" type="noConversion"/>
  </si>
  <si>
    <t>史料3不能支持丝绸之路在汉代以前已经存在的观点</t>
    <phoneticPr fontId="1" type="noConversion"/>
  </si>
  <si>
    <t>古沉船的踪迹能说明从出发到终点的沿途路线，形成一定的证据链</t>
  </si>
  <si>
    <t>沿着丝绸之路线路寻找沉船</t>
    <phoneticPr fontId="1" type="noConversion"/>
  </si>
  <si>
    <t>3+1</t>
    <phoneticPr fontId="1" type="noConversion"/>
  </si>
  <si>
    <t>一方面面临西方侵略，城市建设中的公园存在中西权益之争；另一方面，民国时期初期中国社会发展注重教育和社会习俗变革，由此赋予公园更多的功能。</t>
  </si>
  <si>
    <t>观点应该关注到中国公园出现时在殖民背景之下，在论证观点过程中应融入更多材料和史实，格式问题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</si>
</sst>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00_);[Red]\(0.0000\)"/>
  </numFmts>
  <fonts count="7" x14ac:knownFonts="1">
    <font>
      <sz val="12"/>
      <color theme="1"/>
      <name val="等线"/>
      <family val="2"/>
      <charset val="134"/>
      <scheme val="minor"/>
    </font>
    <font>
      <sz val="9"/>
      <name val="等线"/>
      <family val="2"/>
      <charset val="134"/>
      <scheme val="minor"/>
    </font>
    <font>
      <sz val="11"/>
      <color theme="1"/>
      <name val="宋体"/>
      <family val="3"/>
      <charset val="134"/>
    </font>
    <font>
      <sz val="11"/>
      <name val="宋体"/>
      <family val="3"/>
      <charset val="134"/>
    </font>
    <font>
      <sz val="11"/>
      <color rgb="FFFF0000"/>
      <name val="宋体"/>
      <family val="3"/>
      <charset val="134"/>
    </font>
    <font>
      <sz val="12"/>
      <color theme="1"/>
      <name val="等线"/>
      <family val="2"/>
      <charset val="134"/>
      <scheme val="minor"/>
    </font>
    <font>
      <sz val="10.5"/>
      <color theme="1"/>
      <name val="宋体"/>
      <family val="3"/>
      <charset val="134"/>
    </font>
  </fonts>
  <fills count="3">
    <fill>
      <patternFill patternType="none"/>
    </fill>
    <fill>
      <patternFill patternType="gray125"/>
    </fill>
    <fill>
      <patternFill patternType="solid">
        <fgColor rgb="FFF5C400"/>
        <bgColor auto="1"/>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9" fontId="5" fillId="0" borderId="0" applyFont="0" applyFill="0" applyBorder="0" applyAlignment="0" applyProtection="0">
      <alignment vertical="center"/>
    </xf>
  </cellStyleXfs>
  <cellXfs count="29">
    <xf numFmtId="0" fontId="0" fillId="0" borderId="0" xfId="0">
      <alignment vertical="center"/>
    </xf>
    <xf numFmtId="0" fontId="2" fillId="0" borderId="0" xfId="0" applyFont="1">
      <alignment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0" xfId="0" applyFont="1" applyAlignment="1">
      <alignment vertical="center" wrapText="1"/>
    </xf>
    <xf numFmtId="176" fontId="3" fillId="0" borderId="1" xfId="0" applyNumberFormat="1" applyFont="1" applyBorder="1" applyAlignment="1">
      <alignment horizontal="center" vertical="center" wrapText="1"/>
    </xf>
    <xf numFmtId="0" fontId="2" fillId="0" borderId="0" xfId="0" applyFont="1" applyAlignment="1">
      <alignment horizontal="center" vertical="center"/>
    </xf>
    <xf numFmtId="49" fontId="2" fillId="0" borderId="0" xfId="0" applyNumberFormat="1" applyFont="1">
      <alignment vertical="center"/>
    </xf>
    <xf numFmtId="0" fontId="3" fillId="0" borderId="0" xfId="0" applyFont="1" applyAlignment="1">
      <alignment vertical="center" wrapText="1"/>
    </xf>
    <xf numFmtId="0" fontId="3" fillId="0" borderId="4"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49" fontId="2" fillId="0" borderId="1" xfId="0" applyNumberFormat="1" applyFont="1" applyBorder="1">
      <alignment vertical="center"/>
    </xf>
    <xf numFmtId="0" fontId="3" fillId="0" borderId="1" xfId="0" applyFont="1" applyBorder="1" applyAlignment="1">
      <alignment vertical="center" wrapText="1"/>
    </xf>
    <xf numFmtId="0" fontId="4" fillId="0" borderId="1" xfId="0" applyFont="1" applyBorder="1" applyAlignment="1">
      <alignment horizontal="center" vertical="center"/>
    </xf>
    <xf numFmtId="10" fontId="2" fillId="0" borderId="1" xfId="1" applyNumberFormat="1" applyFont="1" applyBorder="1">
      <alignment vertical="center"/>
    </xf>
    <xf numFmtId="10" fontId="2" fillId="0" borderId="0" xfId="1" applyNumberFormat="1" applyFont="1">
      <alignment vertical="center"/>
    </xf>
    <xf numFmtId="176" fontId="2" fillId="0" borderId="1" xfId="1" applyNumberFormat="1" applyFont="1" applyBorder="1">
      <alignment vertical="center"/>
    </xf>
    <xf numFmtId="176" fontId="2" fillId="0" borderId="1" xfId="0" applyNumberFormat="1" applyFont="1" applyBorder="1">
      <alignment vertical="center"/>
    </xf>
    <xf numFmtId="177" fontId="2" fillId="0" borderId="1" xfId="0" applyNumberFormat="1" applyFont="1" applyBorder="1">
      <alignment vertical="center"/>
    </xf>
    <xf numFmtId="0" fontId="6" fillId="0" borderId="1"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12" fontId="2" fillId="0" borderId="1" xfId="0" applyNumberFormat="1" applyFont="1" applyBorder="1">
      <alignment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alcChain" Target="calcChai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高中">
    <tabColor rgb="FFFFFFFF"/>
    <pageSetUpPr fitToPage="1"/>
  </sheetPr>
  <dimension ref="A1:W66"/>
  <sheetViews>
    <sheetView tabSelected="1" zoomScale="85" zoomScaleNormal="85" workbookViewId="0">
      <pane ySplit="3" topLeftCell="A32" activePane="bottomLeft" state="frozen"/>
      <selection pane="bottomLeft" activeCell="J47" sqref="J47"/>
    </sheetView>
  </sheetViews>
  <sheetFormatPr defaultColWidth="8.875" defaultRowHeight="13.5" x14ac:dyDescent="0.25"/>
  <cols>
    <col min="1" max="3" width="6.625" style="1" customWidth="1"/>
    <col min="4" max="4" width="9.5" style="1" bestFit="1" customWidth="1"/>
    <col min="5" max="5" width="11.625" style="1" bestFit="1" customWidth="1"/>
    <col min="6" max="6" width="7.5" style="1" customWidth="1"/>
    <col min="7" max="7" width="13.5" style="1" bestFit="1" customWidth="1"/>
    <col min="8" max="8" width="11.625" style="1" bestFit="1" customWidth="1"/>
    <col min="9" max="9" width="12.125" style="1" bestFit="1" customWidth="1"/>
    <col min="10" max="10" width="21.625" style="4" bestFit="1" customWidth="1"/>
    <col min="11" max="11" width="27.625" style="4" bestFit="1" customWidth="1"/>
    <col min="12" max="12" width="16.625" style="4" customWidth="1"/>
    <col min="13" max="13" width="12.625" style="7" customWidth="1"/>
    <col min="14" max="14" width="15.125" style="7" hidden="1" customWidth="1"/>
    <col min="15" max="15" width="16.875" style="1" bestFit="1" customWidth="1"/>
    <col min="16" max="16" width="11.625" style="1" customWidth="1"/>
    <col min="17" max="17" width="16.625" style="1" customWidth="1"/>
    <col min="18" max="18" width="14.125" style="1" customWidth="1"/>
    <col min="19" max="19" width="11.625" style="1" customWidth="1"/>
    <col min="20" max="21" width="12.625" style="1" customWidth="1"/>
    <col min="22" max="22" width="12.5" style="1" customWidth="1"/>
    <col min="23" max="23" width="22.625" style="8" customWidth="1"/>
    <col min="24" max="16384" width="8.875" style="1"/>
  </cols>
  <sheetData>
    <row r="1" spans="1:23" x14ac:dyDescent="0.15">
      <c r="A1" s="23" t="s">
        <v>0</v>
      </c>
      <c r="B1" s="24"/>
      <c r="C1" s="24"/>
      <c r="D1" s="24"/>
      <c r="E1" s="24"/>
      <c r="F1" s="24"/>
      <c r="G1" s="24"/>
      <c r="H1" s="24"/>
      <c r="I1" s="24"/>
      <c r="J1" s="24"/>
      <c r="K1" s="24"/>
      <c r="L1" s="24"/>
      <c r="M1" s="24"/>
      <c r="N1" s="24"/>
      <c r="O1" s="24"/>
      <c r="P1" s="24"/>
      <c r="Q1" s="24"/>
      <c r="R1" s="24"/>
      <c r="S1" s="24"/>
      <c r="T1" s="24"/>
      <c r="U1" s="24"/>
      <c r="V1" s="24"/>
      <c r="W1" s="24"/>
    </row>
    <row r="2" spans="1:23" ht="36.75" customHeight="1" x14ac:dyDescent="0.25">
      <c r="A2" s="2" t="s">
        <v>25</v>
      </c>
      <c r="B2" s="2" t="s">
        <v>1</v>
      </c>
      <c r="C2" s="2" t="s">
        <v>2</v>
      </c>
      <c r="D2" s="2" t="s">
        <v>3</v>
      </c>
      <c r="E2" s="2" t="s">
        <v>23</v>
      </c>
      <c r="F2" s="2" t="s">
        <v>16</v>
      </c>
      <c r="G2" s="2" t="s">
        <v>19</v>
      </c>
      <c r="H2" s="2" t="s">
        <v>19</v>
      </c>
      <c r="I2" s="2" t="s">
        <v>22</v>
      </c>
      <c r="J2" s="2" t="s">
        <v>4</v>
      </c>
      <c r="K2" s="2" t="s">
        <v>24</v>
      </c>
      <c r="L2" s="2" t="s">
        <v>5</v>
      </c>
      <c r="M2" s="3" t="s">
        <v>18</v>
      </c>
      <c r="N2" s="3" t="s">
        <v>18</v>
      </c>
      <c r="O2" s="2" t="s">
        <v>6</v>
      </c>
      <c r="P2" s="2" t="s">
        <v>7</v>
      </c>
      <c r="Q2" s="2" t="s">
        <v>20</v>
      </c>
      <c r="R2" s="2" t="s">
        <v>8</v>
      </c>
      <c r="S2" s="2" t="s">
        <v>9</v>
      </c>
      <c r="T2" s="2" t="s">
        <v>10</v>
      </c>
      <c r="U2" s="2" t="s">
        <v>11</v>
      </c>
      <c r="V2" s="2" t="s">
        <v>17</v>
      </c>
      <c r="W2" s="2" t="s">
        <v>12</v>
      </c>
    </row>
    <row r="3" spans="1:23" ht="54" hidden="1" x14ac:dyDescent="0.25">
      <c r="A3" s="2" t="s">
        <v>26</v>
      </c>
      <c r="B3" s="9">
        <v>4</v>
      </c>
      <c r="C3" s="2">
        <v>11</v>
      </c>
      <c r="D3" s="2">
        <v>4</v>
      </c>
      <c r="E3" s="2"/>
      <c r="F3" s="2">
        <v>3</v>
      </c>
      <c r="G3" s="2">
        <v>2</v>
      </c>
      <c r="H3" s="2"/>
      <c r="I3" s="2"/>
      <c r="J3" s="2" t="s">
        <v>13</v>
      </c>
      <c r="K3" s="10"/>
      <c r="L3" s="2"/>
      <c r="M3" s="5" t="s">
        <v>56</v>
      </c>
      <c r="N3" s="5" t="s">
        <v>56</v>
      </c>
      <c r="O3" s="2" t="s">
        <v>21</v>
      </c>
      <c r="P3" s="2">
        <v>4</v>
      </c>
      <c r="Q3" s="2" t="s">
        <v>14</v>
      </c>
      <c r="R3" s="2">
        <v>5</v>
      </c>
      <c r="S3" s="2"/>
      <c r="T3" s="2" t="s">
        <v>15</v>
      </c>
      <c r="U3" s="2"/>
      <c r="V3" s="2" t="s">
        <v>15</v>
      </c>
      <c r="W3" s="2"/>
    </row>
    <row r="4" spans="1:23" ht="54" x14ac:dyDescent="0.25">
      <c r="A4" s="25">
        <v>1</v>
      </c>
      <c r="B4" s="25">
        <v>1</v>
      </c>
      <c r="C4" s="11">
        <v>1</v>
      </c>
      <c r="D4" s="11">
        <v>14</v>
      </c>
      <c r="E4" s="12">
        <f>D4</f>
        <v>14</v>
      </c>
      <c r="F4" s="12">
        <v>1</v>
      </c>
      <c r="G4" s="12">
        <v>0</v>
      </c>
      <c r="H4" s="12">
        <f>G4</f>
        <v>0</v>
      </c>
      <c r="I4" s="12">
        <f>H4/E4</f>
        <v>0</v>
      </c>
      <c r="J4" s="10" t="s">
        <v>28</v>
      </c>
      <c r="K4" s="10"/>
      <c r="L4" s="10"/>
      <c r="M4" s="12">
        <v>1</v>
      </c>
      <c r="N4" s="18">
        <f>M4</f>
        <v>1</v>
      </c>
      <c r="O4" s="12"/>
      <c r="P4" s="12">
        <v>5</v>
      </c>
      <c r="Q4" s="12"/>
      <c r="R4" s="12">
        <v>5</v>
      </c>
      <c r="S4" s="12"/>
      <c r="T4" s="12" t="s">
        <v>29</v>
      </c>
      <c r="U4" s="12" t="s">
        <v>30</v>
      </c>
      <c r="V4" s="12" t="s">
        <v>31</v>
      </c>
      <c r="W4" s="14" t="s">
        <v>32</v>
      </c>
    </row>
    <row r="5" spans="1:23" ht="40.5" x14ac:dyDescent="0.25">
      <c r="A5" s="26"/>
      <c r="B5" s="26"/>
      <c r="C5" s="11">
        <v>2</v>
      </c>
      <c r="D5" s="11">
        <v>10</v>
      </c>
      <c r="E5" s="12">
        <f t="shared" ref="E5:E16" si="0">D5</f>
        <v>10</v>
      </c>
      <c r="F5" s="12">
        <v>1</v>
      </c>
      <c r="G5" s="12">
        <v>8</v>
      </c>
      <c r="H5" s="12">
        <f>G5</f>
        <v>8</v>
      </c>
      <c r="I5" s="12">
        <f t="shared" ref="I5:I16" si="1">H5/E5</f>
        <v>0.8</v>
      </c>
      <c r="J5" s="10" t="s">
        <v>33</v>
      </c>
      <c r="K5" s="10" t="s">
        <v>34</v>
      </c>
      <c r="L5" s="10"/>
      <c r="M5" s="12">
        <v>1</v>
      </c>
      <c r="N5" s="18">
        <f t="shared" ref="N5:N16" si="2">M5</f>
        <v>1</v>
      </c>
      <c r="O5" s="12"/>
      <c r="P5" s="12">
        <v>5</v>
      </c>
      <c r="Q5" s="12"/>
      <c r="R5" s="12">
        <v>5</v>
      </c>
      <c r="S5" s="12"/>
      <c r="T5" s="12" t="s">
        <v>29</v>
      </c>
      <c r="U5" s="12" t="s">
        <v>30</v>
      </c>
      <c r="V5" s="12" t="s">
        <v>31</v>
      </c>
      <c r="W5" s="14"/>
    </row>
    <row r="6" spans="1:23" ht="108" x14ac:dyDescent="0.25">
      <c r="A6" s="26"/>
      <c r="B6" s="26"/>
      <c r="C6" s="11">
        <v>3</v>
      </c>
      <c r="D6" s="11">
        <v>4</v>
      </c>
      <c r="E6" s="12">
        <f t="shared" si="0"/>
        <v>4</v>
      </c>
      <c r="F6" s="12">
        <v>2</v>
      </c>
      <c r="G6" s="12">
        <v>2</v>
      </c>
      <c r="H6" s="12">
        <f t="shared" ref="H6:H16" si="3">G6</f>
        <v>2</v>
      </c>
      <c r="I6" s="12">
        <f t="shared" si="1"/>
        <v>0.5</v>
      </c>
      <c r="J6" s="10"/>
      <c r="K6" s="10"/>
      <c r="L6" s="10"/>
      <c r="M6" s="12">
        <v>0.5</v>
      </c>
      <c r="N6" s="18">
        <f t="shared" si="2"/>
        <v>0.5</v>
      </c>
      <c r="O6" s="12" t="s">
        <v>63</v>
      </c>
      <c r="P6" s="12">
        <v>5</v>
      </c>
      <c r="Q6" s="12"/>
      <c r="R6" s="12">
        <v>5</v>
      </c>
      <c r="S6" s="12"/>
      <c r="T6" s="12" t="s">
        <v>29</v>
      </c>
      <c r="U6" s="12" t="s">
        <v>30</v>
      </c>
      <c r="V6" s="12" t="s">
        <v>35</v>
      </c>
      <c r="W6" s="10" t="s">
        <v>36</v>
      </c>
    </row>
    <row r="7" spans="1:23" ht="40.5" x14ac:dyDescent="0.25">
      <c r="A7" s="26"/>
      <c r="B7" s="26">
        <v>2</v>
      </c>
      <c r="C7" s="11">
        <v>4</v>
      </c>
      <c r="D7" s="11">
        <v>6</v>
      </c>
      <c r="E7" s="12">
        <f t="shared" si="0"/>
        <v>6</v>
      </c>
      <c r="F7" s="12">
        <v>1</v>
      </c>
      <c r="G7" s="12">
        <v>4</v>
      </c>
      <c r="H7" s="12">
        <f t="shared" si="3"/>
        <v>4</v>
      </c>
      <c r="I7" s="12">
        <f t="shared" si="1"/>
        <v>0.66666666666666663</v>
      </c>
      <c r="J7" s="10" t="s">
        <v>33</v>
      </c>
      <c r="K7" s="10" t="s">
        <v>37</v>
      </c>
      <c r="L7" s="10"/>
      <c r="M7" s="12">
        <v>1</v>
      </c>
      <c r="N7" s="18">
        <f t="shared" si="2"/>
        <v>1</v>
      </c>
      <c r="O7" s="12"/>
      <c r="P7" s="12">
        <v>5</v>
      </c>
      <c r="Q7" s="12"/>
      <c r="R7" s="12">
        <v>5</v>
      </c>
      <c r="S7" s="12"/>
      <c r="T7" s="12" t="s">
        <v>29</v>
      </c>
      <c r="U7" s="12" t="s">
        <v>30</v>
      </c>
      <c r="V7" s="12" t="s">
        <v>31</v>
      </c>
      <c r="W7" s="14"/>
    </row>
    <row r="8" spans="1:23" ht="108" x14ac:dyDescent="0.25">
      <c r="A8" s="26"/>
      <c r="B8" s="26"/>
      <c r="C8" s="11">
        <v>5</v>
      </c>
      <c r="D8" s="11">
        <v>6</v>
      </c>
      <c r="E8" s="12">
        <f t="shared" si="0"/>
        <v>6</v>
      </c>
      <c r="F8" s="12">
        <v>2</v>
      </c>
      <c r="G8" s="12">
        <v>3</v>
      </c>
      <c r="H8" s="12">
        <f t="shared" si="3"/>
        <v>3</v>
      </c>
      <c r="I8" s="12">
        <f t="shared" si="1"/>
        <v>0.5</v>
      </c>
      <c r="J8" s="10" t="s">
        <v>35</v>
      </c>
      <c r="K8" s="10" t="s">
        <v>38</v>
      </c>
      <c r="L8" s="10" t="s">
        <v>39</v>
      </c>
      <c r="M8" s="12">
        <v>1</v>
      </c>
      <c r="N8" s="18">
        <f t="shared" si="2"/>
        <v>1</v>
      </c>
      <c r="O8" s="12"/>
      <c r="P8" s="12">
        <v>5</v>
      </c>
      <c r="Q8" s="12"/>
      <c r="R8" s="12">
        <v>5</v>
      </c>
      <c r="S8" s="12"/>
      <c r="T8" s="12" t="s">
        <v>29</v>
      </c>
      <c r="U8" s="12" t="s">
        <v>30</v>
      </c>
      <c r="V8" s="12" t="s">
        <v>31</v>
      </c>
      <c r="W8" s="14"/>
    </row>
    <row r="9" spans="1:23" ht="54" x14ac:dyDescent="0.25">
      <c r="A9" s="26"/>
      <c r="B9" s="26"/>
      <c r="C9" s="11">
        <v>6</v>
      </c>
      <c r="D9" s="15" t="s">
        <v>40</v>
      </c>
      <c r="E9" s="12">
        <v>10</v>
      </c>
      <c r="F9" s="12">
        <v>2</v>
      </c>
      <c r="G9" s="12" t="s">
        <v>41</v>
      </c>
      <c r="H9" s="12">
        <v>5</v>
      </c>
      <c r="I9" s="12">
        <f t="shared" si="1"/>
        <v>0.5</v>
      </c>
      <c r="J9" s="10" t="s">
        <v>33</v>
      </c>
      <c r="K9" s="10" t="s">
        <v>42</v>
      </c>
      <c r="L9" s="10"/>
      <c r="M9" s="12">
        <v>0.875</v>
      </c>
      <c r="N9" s="18">
        <f t="shared" si="2"/>
        <v>0.875</v>
      </c>
      <c r="O9" s="10" t="s">
        <v>43</v>
      </c>
      <c r="P9" s="12">
        <v>5</v>
      </c>
      <c r="Q9" s="12"/>
      <c r="R9" s="12">
        <v>5</v>
      </c>
      <c r="S9" s="12"/>
      <c r="T9" s="12" t="s">
        <v>29</v>
      </c>
      <c r="U9" s="12" t="s">
        <v>30</v>
      </c>
      <c r="V9" s="12" t="s">
        <v>44</v>
      </c>
      <c r="W9" s="14" t="s">
        <v>45</v>
      </c>
    </row>
    <row r="10" spans="1:23" ht="48" customHeight="1" x14ac:dyDescent="0.25">
      <c r="A10" s="26"/>
      <c r="B10" s="26">
        <v>3</v>
      </c>
      <c r="C10" s="11">
        <v>7</v>
      </c>
      <c r="D10" s="11">
        <v>6</v>
      </c>
      <c r="E10" s="12">
        <f t="shared" si="0"/>
        <v>6</v>
      </c>
      <c r="F10" s="12">
        <v>2</v>
      </c>
      <c r="G10" s="12">
        <v>4</v>
      </c>
      <c r="H10" s="12">
        <f t="shared" si="3"/>
        <v>4</v>
      </c>
      <c r="I10" s="12">
        <f t="shared" si="1"/>
        <v>0.66666666666666663</v>
      </c>
      <c r="J10" s="10" t="s">
        <v>35</v>
      </c>
      <c r="K10" s="10" t="s">
        <v>46</v>
      </c>
      <c r="L10" s="10"/>
      <c r="M10" s="12">
        <v>0.66666666666666663</v>
      </c>
      <c r="N10" s="18">
        <f t="shared" si="2"/>
        <v>0.66666666666666663</v>
      </c>
      <c r="O10" s="10" t="s">
        <v>47</v>
      </c>
      <c r="P10" s="12">
        <v>5</v>
      </c>
      <c r="Q10" s="12"/>
      <c r="R10" s="12">
        <v>5</v>
      </c>
      <c r="S10" s="12"/>
      <c r="T10" s="12" t="s">
        <v>29</v>
      </c>
      <c r="U10" s="12" t="s">
        <v>30</v>
      </c>
      <c r="V10" s="12" t="s">
        <v>31</v>
      </c>
      <c r="W10" s="14"/>
    </row>
    <row r="11" spans="1:23" ht="94.5" customHeight="1" x14ac:dyDescent="0.25">
      <c r="A11" s="26"/>
      <c r="B11" s="26"/>
      <c r="C11" s="11">
        <v>8</v>
      </c>
      <c r="D11" s="11">
        <v>6</v>
      </c>
      <c r="E11" s="12">
        <f t="shared" si="0"/>
        <v>6</v>
      </c>
      <c r="F11" s="12">
        <v>3</v>
      </c>
      <c r="G11" s="12">
        <v>2</v>
      </c>
      <c r="H11" s="12">
        <f t="shared" si="3"/>
        <v>2</v>
      </c>
      <c r="I11" s="12">
        <f t="shared" si="1"/>
        <v>0.33333333333333331</v>
      </c>
      <c r="J11" s="10"/>
      <c r="K11" s="10"/>
      <c r="L11" s="10" t="s">
        <v>48</v>
      </c>
      <c r="M11" s="12">
        <v>1</v>
      </c>
      <c r="N11" s="18">
        <f t="shared" si="2"/>
        <v>1</v>
      </c>
      <c r="O11" s="12"/>
      <c r="P11" s="12">
        <v>5</v>
      </c>
      <c r="Q11" s="12"/>
      <c r="R11" s="12">
        <v>5</v>
      </c>
      <c r="S11" s="12"/>
      <c r="T11" s="12" t="s">
        <v>29</v>
      </c>
      <c r="U11" s="12" t="s">
        <v>30</v>
      </c>
      <c r="V11" s="12" t="s">
        <v>33</v>
      </c>
      <c r="W11" s="14" t="s">
        <v>49</v>
      </c>
    </row>
    <row r="12" spans="1:23" ht="27" x14ac:dyDescent="0.25">
      <c r="A12" s="26"/>
      <c r="B12" s="26"/>
      <c r="C12" s="11">
        <v>9</v>
      </c>
      <c r="D12" s="11">
        <v>4</v>
      </c>
      <c r="E12" s="12">
        <f t="shared" si="0"/>
        <v>4</v>
      </c>
      <c r="F12" s="12">
        <v>3</v>
      </c>
      <c r="G12" s="12">
        <v>1</v>
      </c>
      <c r="H12" s="12">
        <f t="shared" si="3"/>
        <v>1</v>
      </c>
      <c r="I12" s="12">
        <f t="shared" si="1"/>
        <v>0.25</v>
      </c>
      <c r="J12" s="10"/>
      <c r="K12" s="10" t="s">
        <v>50</v>
      </c>
      <c r="L12" s="10"/>
      <c r="M12" s="12">
        <v>0.5</v>
      </c>
      <c r="N12" s="18">
        <f t="shared" si="2"/>
        <v>0.5</v>
      </c>
      <c r="O12" s="10" t="s">
        <v>51</v>
      </c>
      <c r="P12" s="12">
        <v>5</v>
      </c>
      <c r="Q12" s="12"/>
      <c r="R12" s="12">
        <v>5</v>
      </c>
      <c r="S12" s="12"/>
      <c r="T12" s="12" t="s">
        <v>29</v>
      </c>
      <c r="U12" s="12" t="s">
        <v>30</v>
      </c>
      <c r="V12" s="12" t="s">
        <v>33</v>
      </c>
      <c r="W12" s="14" t="s">
        <v>52</v>
      </c>
    </row>
    <row r="13" spans="1:23" x14ac:dyDescent="0.25">
      <c r="A13" s="26"/>
      <c r="B13" s="26"/>
      <c r="C13" s="11">
        <v>10</v>
      </c>
      <c r="D13" s="11">
        <v>4</v>
      </c>
      <c r="E13" s="12">
        <f t="shared" si="0"/>
        <v>4</v>
      </c>
      <c r="F13" s="12">
        <v>2</v>
      </c>
      <c r="G13" s="12">
        <v>4</v>
      </c>
      <c r="H13" s="12">
        <f t="shared" si="3"/>
        <v>4</v>
      </c>
      <c r="I13" s="12">
        <f t="shared" si="1"/>
        <v>1</v>
      </c>
      <c r="J13" s="10"/>
      <c r="K13" s="2"/>
      <c r="L13" s="10"/>
      <c r="M13" s="12">
        <v>1</v>
      </c>
      <c r="N13" s="18">
        <f t="shared" si="2"/>
        <v>1</v>
      </c>
      <c r="O13" s="12"/>
      <c r="P13" s="12">
        <v>5</v>
      </c>
      <c r="Q13" s="12"/>
      <c r="R13" s="12">
        <v>5</v>
      </c>
      <c r="S13" s="12"/>
      <c r="T13" s="12" t="s">
        <v>29</v>
      </c>
      <c r="U13" s="12" t="s">
        <v>30</v>
      </c>
      <c r="V13" s="12" t="s">
        <v>31</v>
      </c>
      <c r="W13" s="14" t="s">
        <v>53</v>
      </c>
    </row>
    <row r="14" spans="1:23" ht="135" x14ac:dyDescent="0.25">
      <c r="A14" s="26"/>
      <c r="B14" s="26">
        <v>4</v>
      </c>
      <c r="C14" s="11">
        <v>11</v>
      </c>
      <c r="D14" s="15">
        <v>6</v>
      </c>
      <c r="E14" s="12">
        <f t="shared" si="0"/>
        <v>6</v>
      </c>
      <c r="F14" s="12">
        <v>2</v>
      </c>
      <c r="G14" s="12">
        <v>2</v>
      </c>
      <c r="H14" s="12">
        <f t="shared" si="3"/>
        <v>2</v>
      </c>
      <c r="I14" s="12">
        <f t="shared" si="1"/>
        <v>0.33333333333333331</v>
      </c>
      <c r="J14" s="10"/>
      <c r="K14" s="10"/>
      <c r="L14" s="10"/>
      <c r="M14" s="12">
        <v>0.33333333333333331</v>
      </c>
      <c r="N14" s="18">
        <f t="shared" si="2"/>
        <v>0.33333333333333331</v>
      </c>
      <c r="O14" s="10" t="s">
        <v>54</v>
      </c>
      <c r="P14" s="2">
        <v>4</v>
      </c>
      <c r="Q14" s="2" t="s">
        <v>14</v>
      </c>
      <c r="R14" s="2">
        <v>5</v>
      </c>
      <c r="S14" s="2"/>
      <c r="T14" s="2" t="s">
        <v>15</v>
      </c>
      <c r="U14" s="2"/>
      <c r="V14" s="2" t="s">
        <v>15</v>
      </c>
      <c r="W14" s="14"/>
    </row>
    <row r="15" spans="1:23" ht="40.5" x14ac:dyDescent="0.25">
      <c r="A15" s="26"/>
      <c r="B15" s="26"/>
      <c r="C15" s="11">
        <v>12</v>
      </c>
      <c r="D15" s="11" t="s">
        <v>27</v>
      </c>
      <c r="E15" s="12">
        <v>9</v>
      </c>
      <c r="F15" s="12">
        <v>3</v>
      </c>
      <c r="G15" s="12" t="s">
        <v>58</v>
      </c>
      <c r="H15" s="12">
        <v>5</v>
      </c>
      <c r="I15" s="12">
        <f t="shared" si="1"/>
        <v>0.55555555555555558</v>
      </c>
      <c r="J15" s="10" t="s">
        <v>33</v>
      </c>
      <c r="K15" s="10" t="s">
        <v>55</v>
      </c>
      <c r="L15" s="10"/>
      <c r="M15" s="12">
        <v>0.6</v>
      </c>
      <c r="N15" s="18">
        <f t="shared" si="2"/>
        <v>0.6</v>
      </c>
      <c r="O15" s="10" t="s">
        <v>59</v>
      </c>
      <c r="P15" s="12">
        <v>5</v>
      </c>
      <c r="Q15" s="12"/>
      <c r="R15" s="12">
        <v>5</v>
      </c>
      <c r="S15" s="12"/>
      <c r="T15" s="2" t="s">
        <v>15</v>
      </c>
      <c r="U15" s="12" t="s">
        <v>30</v>
      </c>
      <c r="V15" s="2" t="s">
        <v>57</v>
      </c>
      <c r="W15" s="14"/>
    </row>
    <row r="16" spans="1:23" ht="179.25" customHeight="1" x14ac:dyDescent="0.25">
      <c r="A16" s="26"/>
      <c r="B16" s="27"/>
      <c r="C16" s="11">
        <v>13</v>
      </c>
      <c r="D16" s="11">
        <v>15</v>
      </c>
      <c r="E16" s="12">
        <f t="shared" si="0"/>
        <v>15</v>
      </c>
      <c r="F16" s="12">
        <v>3</v>
      </c>
      <c r="G16" s="12">
        <v>6</v>
      </c>
      <c r="H16" s="12">
        <f t="shared" si="3"/>
        <v>6</v>
      </c>
      <c r="I16" s="12">
        <f t="shared" si="1"/>
        <v>0.4</v>
      </c>
      <c r="J16" s="10" t="s">
        <v>33</v>
      </c>
      <c r="K16" s="10" t="s">
        <v>60</v>
      </c>
      <c r="L16" s="10"/>
      <c r="M16" s="12">
        <v>0.5</v>
      </c>
      <c r="N16" s="18">
        <f t="shared" si="2"/>
        <v>0.5</v>
      </c>
      <c r="O16" s="10" t="s">
        <v>62</v>
      </c>
      <c r="P16" s="12">
        <v>5</v>
      </c>
      <c r="Q16" s="12"/>
      <c r="R16" s="12">
        <v>5</v>
      </c>
      <c r="S16" s="12"/>
      <c r="T16" s="2" t="s">
        <v>15</v>
      </c>
      <c r="U16" s="12" t="s">
        <v>30</v>
      </c>
      <c r="V16" s="2" t="s">
        <v>33</v>
      </c>
      <c r="W16" s="14" t="s">
        <v>61</v>
      </c>
    </row>
    <row r="17" spans="1:23" x14ac:dyDescent="0.25">
      <c r="A17" s="6"/>
      <c r="B17" s="6"/>
      <c r="C17" s="11"/>
      <c r="D17" s="11"/>
      <c r="E17" s="12"/>
      <c r="F17" s="12"/>
      <c r="G17" s="12"/>
      <c r="H17" s="12">
        <f>SUM(H4:H16)</f>
        <v>46</v>
      </c>
      <c r="I17" s="16">
        <f>AVERAGE(I4:I16)</f>
        <v>0.50042735042735043</v>
      </c>
      <c r="J17" s="10"/>
      <c r="K17" s="10"/>
      <c r="L17" s="10"/>
      <c r="M17" s="20">
        <f>AVERAGE(M4:M16)</f>
        <v>0.76730769230769247</v>
      </c>
      <c r="N17" s="19">
        <f>AVERAGE(N4:N16)</f>
        <v>0.76730769230769247</v>
      </c>
      <c r="O17" s="10"/>
      <c r="P17" s="12">
        <f>AVERAGE(P4:P16)</f>
        <v>4.9230769230769234</v>
      </c>
      <c r="Q17" s="12"/>
      <c r="R17" s="12">
        <f t="shared" ref="R17" si="4">AVERAGE(R4:R16)</f>
        <v>5</v>
      </c>
      <c r="S17" s="12"/>
      <c r="T17" s="2"/>
      <c r="U17" s="12"/>
      <c r="V17" s="2"/>
      <c r="W17" s="14"/>
    </row>
    <row r="18" spans="1:23" x14ac:dyDescent="0.25">
      <c r="A18" s="6"/>
      <c r="B18" s="6"/>
      <c r="C18" s="11"/>
      <c r="D18" s="11"/>
      <c r="E18" s="12"/>
      <c r="F18" s="12"/>
      <c r="G18" s="12"/>
      <c r="H18" s="12"/>
      <c r="I18" s="12"/>
      <c r="J18" s="10"/>
      <c r="K18" s="10"/>
      <c r="L18" s="10"/>
      <c r="M18" s="13"/>
      <c r="N18" s="13"/>
      <c r="O18" s="12"/>
      <c r="P18" s="12"/>
      <c r="Q18" s="12"/>
      <c r="R18" s="12"/>
      <c r="S18" s="12"/>
      <c r="T18" s="12"/>
      <c r="U18" s="12"/>
      <c r="V18" s="12"/>
      <c r="W18" s="14"/>
    </row>
    <row r="19" spans="1:23" ht="54" x14ac:dyDescent="0.25">
      <c r="A19" s="25">
        <v>2</v>
      </c>
      <c r="B19" s="25">
        <v>1</v>
      </c>
      <c r="C19" s="11">
        <v>1</v>
      </c>
      <c r="D19" s="11">
        <v>14</v>
      </c>
      <c r="E19" s="12">
        <f>D19</f>
        <v>14</v>
      </c>
      <c r="F19" s="12">
        <v>1</v>
      </c>
      <c r="G19" s="12">
        <v>6</v>
      </c>
      <c r="H19" s="12">
        <f>G19</f>
        <v>6</v>
      </c>
      <c r="I19" s="12">
        <f>H19/E19</f>
        <v>0.42857142857142855</v>
      </c>
      <c r="J19" s="10" t="s">
        <v>28</v>
      </c>
      <c r="K19" s="10"/>
      <c r="L19" s="10"/>
      <c r="M19" s="19">
        <v>1</v>
      </c>
      <c r="N19" s="13"/>
      <c r="O19" s="12"/>
      <c r="P19" s="12">
        <v>5</v>
      </c>
      <c r="Q19" s="12"/>
      <c r="R19" s="12">
        <v>5</v>
      </c>
      <c r="S19" s="12"/>
      <c r="T19" s="12" t="s">
        <v>29</v>
      </c>
      <c r="U19" s="12" t="s">
        <v>30</v>
      </c>
      <c r="V19" s="12" t="s">
        <v>31</v>
      </c>
      <c r="W19" s="14" t="s">
        <v>32</v>
      </c>
    </row>
    <row r="20" spans="1:23" x14ac:dyDescent="0.25">
      <c r="A20" s="26"/>
      <c r="B20" s="26"/>
      <c r="C20" s="11">
        <v>2</v>
      </c>
      <c r="D20" s="11">
        <v>10</v>
      </c>
      <c r="E20" s="12">
        <f t="shared" ref="E20:E31" si="5">D20</f>
        <v>10</v>
      </c>
      <c r="F20" s="12">
        <v>1</v>
      </c>
      <c r="G20" s="12">
        <v>10</v>
      </c>
      <c r="H20" s="12">
        <f t="shared" ref="H20:H31" si="6">G20</f>
        <v>10</v>
      </c>
      <c r="I20" s="12">
        <f t="shared" ref="I20:I31" si="7">H20/E20</f>
        <v>1</v>
      </c>
      <c r="J20" s="10"/>
      <c r="K20" s="10"/>
      <c r="L20" s="10"/>
      <c r="M20" s="19">
        <v>1</v>
      </c>
      <c r="N20" s="13"/>
      <c r="O20" s="12"/>
      <c r="P20" s="12">
        <v>5</v>
      </c>
      <c r="Q20" s="12"/>
      <c r="R20" s="12">
        <v>5</v>
      </c>
      <c r="S20" s="12"/>
      <c r="T20" s="12" t="s">
        <v>29</v>
      </c>
      <c r="U20" s="12" t="s">
        <v>30</v>
      </c>
      <c r="V20" s="12" t="s">
        <v>31</v>
      </c>
      <c r="W20" s="14"/>
    </row>
    <row r="21" spans="1:23" ht="116.25" customHeight="1" x14ac:dyDescent="0.25">
      <c r="A21" s="26"/>
      <c r="B21" s="26"/>
      <c r="C21" s="11">
        <v>3</v>
      </c>
      <c r="D21" s="11">
        <v>4</v>
      </c>
      <c r="E21" s="12">
        <f t="shared" si="5"/>
        <v>4</v>
      </c>
      <c r="F21" s="12">
        <v>2</v>
      </c>
      <c r="G21" s="12">
        <v>1</v>
      </c>
      <c r="H21" s="12">
        <f t="shared" si="6"/>
        <v>1</v>
      </c>
      <c r="I21" s="12">
        <f t="shared" si="7"/>
        <v>0.25</v>
      </c>
      <c r="J21" s="10" t="s">
        <v>65</v>
      </c>
      <c r="K21" s="10" t="s">
        <v>66</v>
      </c>
      <c r="L21" s="10"/>
      <c r="M21" s="19">
        <v>0</v>
      </c>
      <c r="N21" s="13"/>
      <c r="O21" s="12"/>
      <c r="P21" s="12"/>
      <c r="Q21" s="12"/>
      <c r="R21" s="12"/>
      <c r="S21" s="12"/>
      <c r="T21" s="12"/>
      <c r="U21" s="12"/>
      <c r="V21" s="12"/>
      <c r="W21" s="14" t="s">
        <v>36</v>
      </c>
    </row>
    <row r="22" spans="1:23" ht="108" customHeight="1" x14ac:dyDescent="0.25">
      <c r="A22" s="26"/>
      <c r="B22" s="26">
        <v>2</v>
      </c>
      <c r="C22" s="11">
        <v>4</v>
      </c>
      <c r="D22" s="11">
        <v>6</v>
      </c>
      <c r="E22" s="12">
        <f t="shared" si="5"/>
        <v>6</v>
      </c>
      <c r="F22" s="12">
        <v>1</v>
      </c>
      <c r="G22" s="12">
        <v>6</v>
      </c>
      <c r="H22" s="12">
        <f t="shared" si="6"/>
        <v>6</v>
      </c>
      <c r="I22" s="12">
        <f t="shared" si="7"/>
        <v>1</v>
      </c>
      <c r="J22" s="10"/>
      <c r="K22" s="10"/>
      <c r="L22" s="10"/>
      <c r="M22" s="19">
        <v>1</v>
      </c>
      <c r="N22" s="13"/>
      <c r="O22" s="12"/>
      <c r="P22" s="12">
        <v>5</v>
      </c>
      <c r="Q22" s="12"/>
      <c r="R22" s="12">
        <v>5</v>
      </c>
      <c r="S22" s="12"/>
      <c r="T22" s="12" t="s">
        <v>15</v>
      </c>
      <c r="U22" s="12" t="s">
        <v>13</v>
      </c>
      <c r="V22" s="12" t="s">
        <v>67</v>
      </c>
      <c r="W22" s="14"/>
    </row>
    <row r="23" spans="1:23" ht="37.5" customHeight="1" x14ac:dyDescent="0.25">
      <c r="A23" s="26"/>
      <c r="B23" s="26"/>
      <c r="C23" s="11">
        <v>5</v>
      </c>
      <c r="D23" s="11">
        <v>6</v>
      </c>
      <c r="E23" s="12">
        <f t="shared" si="5"/>
        <v>6</v>
      </c>
      <c r="F23" s="12">
        <v>2</v>
      </c>
      <c r="G23" s="12">
        <v>5</v>
      </c>
      <c r="H23" s="12">
        <f t="shared" si="6"/>
        <v>5</v>
      </c>
      <c r="I23" s="12">
        <f t="shared" si="7"/>
        <v>0.83333333333333337</v>
      </c>
      <c r="J23" s="10" t="s">
        <v>33</v>
      </c>
      <c r="K23" s="10" t="s">
        <v>64</v>
      </c>
      <c r="L23" s="10"/>
      <c r="M23" s="19">
        <v>1</v>
      </c>
      <c r="N23" s="13"/>
      <c r="O23" s="12"/>
      <c r="P23" s="12">
        <v>5</v>
      </c>
      <c r="Q23" s="12"/>
      <c r="R23" s="12">
        <v>5</v>
      </c>
      <c r="S23" s="12"/>
      <c r="T23" s="12" t="s">
        <v>35</v>
      </c>
      <c r="U23" s="12" t="s">
        <v>57</v>
      </c>
      <c r="V23" s="12" t="s">
        <v>31</v>
      </c>
      <c r="W23" s="14"/>
    </row>
    <row r="24" spans="1:23" ht="40.5" customHeight="1" x14ac:dyDescent="0.25">
      <c r="A24" s="26"/>
      <c r="B24" s="26"/>
      <c r="C24" s="11">
        <v>6</v>
      </c>
      <c r="D24" s="15" t="s">
        <v>68</v>
      </c>
      <c r="E24" s="12">
        <v>10</v>
      </c>
      <c r="F24" s="12">
        <v>2</v>
      </c>
      <c r="G24" s="12" t="s">
        <v>69</v>
      </c>
      <c r="H24" s="12">
        <v>3</v>
      </c>
      <c r="I24" s="12">
        <f t="shared" si="7"/>
        <v>0.3</v>
      </c>
      <c r="J24" s="10" t="s">
        <v>70</v>
      </c>
      <c r="K24" s="10" t="s">
        <v>71</v>
      </c>
      <c r="L24" s="10"/>
      <c r="M24" s="19">
        <v>0.875</v>
      </c>
      <c r="N24" s="13"/>
      <c r="O24" s="10" t="s">
        <v>43</v>
      </c>
      <c r="P24" s="12">
        <v>5</v>
      </c>
      <c r="Q24" s="12"/>
      <c r="R24" s="12">
        <v>5</v>
      </c>
      <c r="S24" s="12"/>
      <c r="T24" s="12" t="s">
        <v>33</v>
      </c>
      <c r="U24" s="12" t="s">
        <v>72</v>
      </c>
      <c r="V24" s="12" t="s">
        <v>33</v>
      </c>
      <c r="W24" s="14" t="s">
        <v>45</v>
      </c>
    </row>
    <row r="25" spans="1:23" ht="62.25" customHeight="1" x14ac:dyDescent="0.25">
      <c r="A25" s="26"/>
      <c r="B25" s="26">
        <v>3</v>
      </c>
      <c r="C25" s="11">
        <v>7</v>
      </c>
      <c r="D25" s="11">
        <v>6</v>
      </c>
      <c r="E25" s="12">
        <f t="shared" si="5"/>
        <v>6</v>
      </c>
      <c r="F25" s="12">
        <v>2</v>
      </c>
      <c r="G25" s="12">
        <v>5</v>
      </c>
      <c r="H25" s="12">
        <f t="shared" si="6"/>
        <v>5</v>
      </c>
      <c r="I25" s="12">
        <f t="shared" si="7"/>
        <v>0.83333333333333337</v>
      </c>
      <c r="J25" s="10"/>
      <c r="K25" s="10"/>
      <c r="L25" s="10"/>
      <c r="M25" s="19">
        <v>0.66666666666666663</v>
      </c>
      <c r="N25" s="13"/>
      <c r="O25" s="10" t="s">
        <v>47</v>
      </c>
      <c r="P25" s="12">
        <v>5</v>
      </c>
      <c r="Q25" s="12"/>
      <c r="R25" s="12">
        <v>5</v>
      </c>
      <c r="S25" s="12"/>
      <c r="T25" s="12" t="s">
        <v>29</v>
      </c>
      <c r="U25" s="12" t="s">
        <v>30</v>
      </c>
      <c r="V25" s="12" t="s">
        <v>31</v>
      </c>
      <c r="W25" s="14"/>
    </row>
    <row r="26" spans="1:23" ht="50.25" customHeight="1" x14ac:dyDescent="0.25">
      <c r="A26" s="26"/>
      <c r="B26" s="26"/>
      <c r="C26" s="11">
        <v>8</v>
      </c>
      <c r="D26" s="11">
        <v>6</v>
      </c>
      <c r="E26" s="12">
        <f t="shared" si="5"/>
        <v>6</v>
      </c>
      <c r="F26" s="12">
        <v>3</v>
      </c>
      <c r="G26" s="12">
        <v>4</v>
      </c>
      <c r="H26" s="12">
        <f t="shared" si="6"/>
        <v>4</v>
      </c>
      <c r="I26" s="12">
        <f t="shared" si="7"/>
        <v>0.66666666666666663</v>
      </c>
      <c r="J26" s="10"/>
      <c r="K26" s="10"/>
      <c r="L26" s="10"/>
      <c r="M26" s="19">
        <v>0.66666666666666663</v>
      </c>
      <c r="N26" s="13"/>
      <c r="O26" s="10" t="s">
        <v>75</v>
      </c>
      <c r="P26" s="12">
        <v>5</v>
      </c>
      <c r="Q26" s="12"/>
      <c r="R26" s="12">
        <v>5</v>
      </c>
      <c r="S26" s="12"/>
      <c r="T26" s="12" t="s">
        <v>29</v>
      </c>
      <c r="U26" s="12" t="s">
        <v>30</v>
      </c>
      <c r="V26" s="12" t="s">
        <v>73</v>
      </c>
      <c r="W26" s="14" t="s">
        <v>74</v>
      </c>
    </row>
    <row r="27" spans="1:23" ht="67.5" x14ac:dyDescent="0.25">
      <c r="A27" s="26"/>
      <c r="B27" s="26"/>
      <c r="C27" s="11">
        <v>9</v>
      </c>
      <c r="D27" s="11">
        <v>4</v>
      </c>
      <c r="E27" s="12">
        <f t="shared" si="5"/>
        <v>4</v>
      </c>
      <c r="F27" s="12">
        <v>3</v>
      </c>
      <c r="G27" s="12">
        <v>2</v>
      </c>
      <c r="H27" s="12">
        <f t="shared" si="6"/>
        <v>2</v>
      </c>
      <c r="I27" s="12">
        <f t="shared" si="7"/>
        <v>0.5</v>
      </c>
      <c r="J27" s="10"/>
      <c r="K27" s="10"/>
      <c r="L27" s="10"/>
      <c r="M27" s="19">
        <v>1</v>
      </c>
      <c r="N27" s="13"/>
      <c r="O27" s="10" t="s">
        <v>76</v>
      </c>
      <c r="P27" s="12">
        <v>5</v>
      </c>
      <c r="Q27" s="12"/>
      <c r="R27" s="12">
        <v>5</v>
      </c>
      <c r="S27" s="12"/>
      <c r="T27" s="12" t="s">
        <v>35</v>
      </c>
      <c r="U27" s="12" t="s">
        <v>57</v>
      </c>
      <c r="V27" s="12" t="s">
        <v>35</v>
      </c>
      <c r="W27" s="14"/>
    </row>
    <row r="28" spans="1:23" ht="27" customHeight="1" x14ac:dyDescent="0.25">
      <c r="A28" s="26"/>
      <c r="B28" s="26"/>
      <c r="C28" s="11">
        <v>10</v>
      </c>
      <c r="D28" s="11">
        <v>4</v>
      </c>
      <c r="E28" s="12">
        <f t="shared" si="5"/>
        <v>4</v>
      </c>
      <c r="F28" s="12">
        <v>2</v>
      </c>
      <c r="G28" s="12">
        <v>3</v>
      </c>
      <c r="H28" s="12">
        <f t="shared" si="6"/>
        <v>3</v>
      </c>
      <c r="I28" s="12">
        <f t="shared" si="7"/>
        <v>0.75</v>
      </c>
      <c r="J28" s="10"/>
      <c r="K28" s="10"/>
      <c r="L28" s="10"/>
      <c r="M28" s="19">
        <v>1</v>
      </c>
      <c r="N28" s="13"/>
      <c r="O28" s="12"/>
      <c r="P28" s="12">
        <v>5</v>
      </c>
      <c r="Q28" s="12"/>
      <c r="R28" s="12">
        <v>5</v>
      </c>
      <c r="S28" s="12"/>
      <c r="T28" s="12" t="s">
        <v>35</v>
      </c>
      <c r="U28" s="12" t="s">
        <v>57</v>
      </c>
      <c r="V28" s="12" t="s">
        <v>35</v>
      </c>
      <c r="W28" s="14"/>
    </row>
    <row r="29" spans="1:23" ht="135" x14ac:dyDescent="0.25">
      <c r="A29" s="26"/>
      <c r="B29" s="26">
        <v>4</v>
      </c>
      <c r="C29" s="11">
        <v>11</v>
      </c>
      <c r="D29" s="11">
        <v>6</v>
      </c>
      <c r="E29" s="12">
        <f t="shared" si="5"/>
        <v>6</v>
      </c>
      <c r="F29" s="12">
        <v>2</v>
      </c>
      <c r="G29" s="12">
        <v>3</v>
      </c>
      <c r="H29" s="12">
        <f t="shared" si="6"/>
        <v>3</v>
      </c>
      <c r="I29" s="12">
        <f t="shared" si="7"/>
        <v>0.5</v>
      </c>
      <c r="J29" s="10"/>
      <c r="K29" s="10"/>
      <c r="L29" s="10"/>
      <c r="M29" s="19">
        <v>0.33333333333333331</v>
      </c>
      <c r="N29" s="13"/>
      <c r="O29" s="10" t="s">
        <v>54</v>
      </c>
      <c r="P29" s="12">
        <v>5</v>
      </c>
      <c r="Q29" s="12"/>
      <c r="R29" s="12">
        <v>5</v>
      </c>
      <c r="S29" s="12"/>
      <c r="T29" s="2" t="s">
        <v>15</v>
      </c>
      <c r="U29" s="12" t="s">
        <v>30</v>
      </c>
      <c r="V29" s="2" t="s">
        <v>15</v>
      </c>
      <c r="W29" s="14"/>
    </row>
    <row r="30" spans="1:23" x14ac:dyDescent="0.25">
      <c r="A30" s="26"/>
      <c r="B30" s="26"/>
      <c r="C30" s="11">
        <v>12</v>
      </c>
      <c r="D30" s="11" t="s">
        <v>27</v>
      </c>
      <c r="E30" s="12">
        <v>9</v>
      </c>
      <c r="F30" s="12">
        <v>3</v>
      </c>
      <c r="G30" s="12" t="s">
        <v>77</v>
      </c>
      <c r="H30" s="12">
        <v>8</v>
      </c>
      <c r="I30" s="12">
        <f t="shared" si="7"/>
        <v>0.88888888888888884</v>
      </c>
      <c r="J30" s="10"/>
      <c r="K30" s="10"/>
      <c r="L30" s="10"/>
      <c r="M30" s="19">
        <v>1</v>
      </c>
      <c r="N30" s="13"/>
      <c r="O30" s="12" t="s">
        <v>78</v>
      </c>
      <c r="P30" s="12">
        <v>5</v>
      </c>
      <c r="Q30" s="12"/>
      <c r="R30" s="12">
        <v>5</v>
      </c>
      <c r="S30" s="12"/>
      <c r="T30" s="2" t="s">
        <v>15</v>
      </c>
      <c r="U30" s="12" t="s">
        <v>30</v>
      </c>
      <c r="V30" s="2" t="s">
        <v>15</v>
      </c>
      <c r="W30" s="14"/>
    </row>
    <row r="31" spans="1:23" ht="189" x14ac:dyDescent="0.25">
      <c r="A31" s="26"/>
      <c r="B31" s="26"/>
      <c r="C31" s="11">
        <v>13</v>
      </c>
      <c r="D31" s="11">
        <v>15</v>
      </c>
      <c r="E31" s="12">
        <f t="shared" si="5"/>
        <v>15</v>
      </c>
      <c r="F31" s="12">
        <v>3</v>
      </c>
      <c r="G31" s="12">
        <v>6</v>
      </c>
      <c r="H31" s="12">
        <f t="shared" si="6"/>
        <v>6</v>
      </c>
      <c r="I31" s="12">
        <f t="shared" si="7"/>
        <v>0.4</v>
      </c>
      <c r="J31" s="10"/>
      <c r="K31" s="10" t="s">
        <v>60</v>
      </c>
      <c r="L31" s="10"/>
      <c r="M31" s="19">
        <v>0.5</v>
      </c>
      <c r="N31" s="13"/>
      <c r="O31" s="10" t="s">
        <v>62</v>
      </c>
      <c r="P31" s="2">
        <v>4</v>
      </c>
      <c r="Q31" s="2" t="s">
        <v>14</v>
      </c>
      <c r="R31" s="2">
        <v>5</v>
      </c>
      <c r="S31" s="2"/>
      <c r="T31" s="2" t="s">
        <v>15</v>
      </c>
      <c r="U31" s="2"/>
      <c r="V31" s="2" t="s">
        <v>15</v>
      </c>
      <c r="W31" s="14" t="s">
        <v>79</v>
      </c>
    </row>
    <row r="32" spans="1:23" x14ac:dyDescent="0.25">
      <c r="E32" s="1">
        <f>SUM(E19:E31)</f>
        <v>100</v>
      </c>
      <c r="H32" s="1">
        <f>SUM(H19:H31)</f>
        <v>62</v>
      </c>
      <c r="I32" s="17">
        <f>AVERAGE(I19:I31)</f>
        <v>0.64236874236874242</v>
      </c>
      <c r="M32" s="17">
        <f>AVERAGE(M19:M31)</f>
        <v>0.77243589743589758</v>
      </c>
      <c r="P32" s="1">
        <f>AVERAGE(P19:P31)</f>
        <v>4.916666666666667</v>
      </c>
      <c r="R32" s="1">
        <f t="shared" ref="R32" si="8">AVERAGE(R19:R31)</f>
        <v>5</v>
      </c>
    </row>
    <row r="33" spans="1:23" x14ac:dyDescent="0.25">
      <c r="A33" s="22">
        <v>3</v>
      </c>
      <c r="B33" s="22">
        <v>1</v>
      </c>
      <c r="C33" s="11">
        <v>1</v>
      </c>
      <c r="D33" s="11">
        <v>14</v>
      </c>
      <c r="E33" s="12">
        <f>D33</f>
        <v>14</v>
      </c>
      <c r="F33" s="12">
        <v>1</v>
      </c>
      <c r="G33" s="12">
        <v>0</v>
      </c>
      <c r="H33" s="12">
        <f>G33</f>
        <v>0</v>
      </c>
      <c r="I33" s="12"/>
      <c r="J33" s="10"/>
      <c r="K33" s="10"/>
      <c r="L33" s="10"/>
      <c r="M33" s="28"/>
      <c r="N33" s="13"/>
      <c r="O33" s="12"/>
      <c r="P33" s="12"/>
      <c r="Q33" s="12"/>
      <c r="R33" s="12"/>
      <c r="S33" s="12"/>
      <c r="T33" s="12"/>
      <c r="U33" s="12"/>
      <c r="V33" s="12"/>
      <c r="W33" s="14"/>
    </row>
    <row r="34" spans="1:23" x14ac:dyDescent="0.25">
      <c r="A34" s="22"/>
      <c r="B34" s="22"/>
      <c r="C34" s="11">
        <v>2</v>
      </c>
      <c r="D34" s="11">
        <v>10</v>
      </c>
      <c r="E34" s="12">
        <f t="shared" ref="E34:E45" si="9">D34</f>
        <v>10</v>
      </c>
      <c r="F34" s="12">
        <v>1</v>
      </c>
      <c r="G34" s="12">
        <v>8</v>
      </c>
      <c r="H34" s="12">
        <f t="shared" ref="H34:H45" si="10">G34</f>
        <v>8</v>
      </c>
      <c r="I34" s="12"/>
      <c r="J34" s="10"/>
      <c r="K34" s="10"/>
      <c r="L34" s="10"/>
      <c r="M34" s="28"/>
      <c r="N34" s="13"/>
      <c r="O34" s="12"/>
      <c r="P34" s="12"/>
      <c r="Q34" s="12"/>
      <c r="R34" s="12"/>
      <c r="S34" s="12"/>
      <c r="T34" s="12"/>
      <c r="U34" s="12"/>
      <c r="V34" s="12"/>
      <c r="W34" s="14"/>
    </row>
    <row r="35" spans="1:23" ht="67.5" x14ac:dyDescent="0.25">
      <c r="A35" s="22"/>
      <c r="B35" s="22"/>
      <c r="C35" s="11">
        <v>3</v>
      </c>
      <c r="D35" s="11">
        <v>4</v>
      </c>
      <c r="E35" s="12">
        <f t="shared" si="9"/>
        <v>4</v>
      </c>
      <c r="F35" s="12">
        <v>2</v>
      </c>
      <c r="G35" s="12">
        <v>2</v>
      </c>
      <c r="H35" s="12">
        <f t="shared" si="10"/>
        <v>2</v>
      </c>
      <c r="I35" s="12"/>
      <c r="J35" s="10" t="s">
        <v>29</v>
      </c>
      <c r="K35" s="10" t="s">
        <v>80</v>
      </c>
      <c r="L35" s="10"/>
      <c r="M35" s="28">
        <v>1</v>
      </c>
      <c r="N35" s="13"/>
      <c r="O35" s="12"/>
      <c r="P35" s="12"/>
      <c r="Q35" s="12"/>
      <c r="R35" s="12"/>
      <c r="S35" s="12"/>
      <c r="T35" s="12" t="s">
        <v>29</v>
      </c>
      <c r="U35" s="12" t="s">
        <v>30</v>
      </c>
      <c r="V35" s="12" t="s">
        <v>29</v>
      </c>
      <c r="W35" s="10" t="s">
        <v>81</v>
      </c>
    </row>
    <row r="36" spans="1:23" ht="40.5" x14ac:dyDescent="0.25">
      <c r="A36" s="22"/>
      <c r="B36" s="22">
        <v>2</v>
      </c>
      <c r="C36" s="11">
        <v>4</v>
      </c>
      <c r="D36" s="11">
        <v>6</v>
      </c>
      <c r="E36" s="12">
        <f t="shared" si="9"/>
        <v>6</v>
      </c>
      <c r="F36" s="12">
        <v>1</v>
      </c>
      <c r="G36" s="12">
        <v>2</v>
      </c>
      <c r="H36" s="12">
        <f t="shared" si="10"/>
        <v>2</v>
      </c>
      <c r="I36" s="12"/>
      <c r="J36" s="10" t="s">
        <v>29</v>
      </c>
      <c r="K36" s="10" t="s">
        <v>82</v>
      </c>
      <c r="L36" s="10"/>
      <c r="M36" s="28">
        <v>1</v>
      </c>
      <c r="N36" s="13"/>
      <c r="O36" s="12"/>
      <c r="P36" s="12">
        <v>5</v>
      </c>
      <c r="Q36" s="12"/>
      <c r="R36" s="12">
        <v>5</v>
      </c>
      <c r="S36" s="12"/>
      <c r="T36" s="12" t="s">
        <v>29</v>
      </c>
      <c r="U36" s="12" t="s">
        <v>30</v>
      </c>
      <c r="V36" s="12" t="s">
        <v>30</v>
      </c>
      <c r="W36" s="14"/>
    </row>
    <row r="37" spans="1:23" ht="40.5" x14ac:dyDescent="0.25">
      <c r="A37" s="22"/>
      <c r="B37" s="22"/>
      <c r="C37" s="11">
        <v>5</v>
      </c>
      <c r="D37" s="11">
        <v>6</v>
      </c>
      <c r="E37" s="12">
        <f t="shared" si="9"/>
        <v>6</v>
      </c>
      <c r="F37" s="12">
        <v>2</v>
      </c>
      <c r="G37" s="12">
        <v>1</v>
      </c>
      <c r="H37" s="12">
        <f t="shared" si="10"/>
        <v>1</v>
      </c>
      <c r="I37" s="12"/>
      <c r="J37" s="10" t="s">
        <v>29</v>
      </c>
      <c r="K37" s="10" t="s">
        <v>83</v>
      </c>
      <c r="L37" s="10"/>
      <c r="M37" s="28">
        <v>1</v>
      </c>
      <c r="N37" s="13"/>
      <c r="O37" s="12"/>
      <c r="P37" s="12">
        <v>5</v>
      </c>
      <c r="Q37" s="12"/>
      <c r="R37" s="12">
        <v>5</v>
      </c>
      <c r="S37" s="12"/>
      <c r="T37" s="12" t="s">
        <v>29</v>
      </c>
      <c r="U37" s="12" t="s">
        <v>30</v>
      </c>
      <c r="V37" s="12" t="s">
        <v>30</v>
      </c>
      <c r="W37" s="14"/>
    </row>
    <row r="38" spans="1:23" ht="108" x14ac:dyDescent="0.25">
      <c r="A38" s="22"/>
      <c r="B38" s="22"/>
      <c r="C38" s="11">
        <v>6</v>
      </c>
      <c r="D38" s="15" t="s">
        <v>40</v>
      </c>
      <c r="E38" s="12">
        <v>10</v>
      </c>
      <c r="F38" s="12">
        <v>2</v>
      </c>
      <c r="G38" s="12" t="s">
        <v>84</v>
      </c>
      <c r="H38" s="12">
        <v>3</v>
      </c>
      <c r="I38" s="12"/>
      <c r="J38" s="10" t="s">
        <v>29</v>
      </c>
      <c r="K38" s="10" t="s">
        <v>85</v>
      </c>
      <c r="L38" s="10"/>
      <c r="M38" s="28">
        <v>1</v>
      </c>
      <c r="N38" s="13"/>
      <c r="O38" s="12"/>
      <c r="P38" s="12">
        <v>3</v>
      </c>
      <c r="Q38" s="10" t="s">
        <v>86</v>
      </c>
      <c r="R38" s="12">
        <v>5</v>
      </c>
      <c r="S38" s="12"/>
      <c r="T38" s="12" t="s">
        <v>29</v>
      </c>
      <c r="U38" s="12" t="s">
        <v>30</v>
      </c>
      <c r="V38" s="12" t="s">
        <v>29</v>
      </c>
      <c r="W38" s="14"/>
    </row>
    <row r="39" spans="1:23" ht="40.5" x14ac:dyDescent="0.25">
      <c r="A39" s="22"/>
      <c r="B39" s="22">
        <v>3</v>
      </c>
      <c r="C39" s="11">
        <v>7</v>
      </c>
      <c r="D39" s="11">
        <v>6</v>
      </c>
      <c r="E39" s="12">
        <f t="shared" si="9"/>
        <v>6</v>
      </c>
      <c r="F39" s="12">
        <v>2</v>
      </c>
      <c r="G39" s="12">
        <v>2</v>
      </c>
      <c r="H39" s="12">
        <f t="shared" si="10"/>
        <v>2</v>
      </c>
      <c r="I39" s="12"/>
      <c r="J39" s="10" t="s">
        <v>29</v>
      </c>
      <c r="K39" s="10" t="s">
        <v>87</v>
      </c>
      <c r="L39" s="10"/>
      <c r="M39" s="28">
        <v>0.33333333333333331</v>
      </c>
      <c r="N39" s="13"/>
      <c r="O39" s="10" t="s">
        <v>88</v>
      </c>
      <c r="P39" s="12">
        <v>3</v>
      </c>
      <c r="Q39" s="10" t="s">
        <v>89</v>
      </c>
      <c r="R39" s="12">
        <v>5</v>
      </c>
      <c r="S39" s="12"/>
      <c r="T39" s="12" t="s">
        <v>29</v>
      </c>
      <c r="U39" s="12" t="s">
        <v>30</v>
      </c>
      <c r="V39" s="12" t="s">
        <v>29</v>
      </c>
      <c r="W39" s="14"/>
    </row>
    <row r="40" spans="1:23" ht="51" x14ac:dyDescent="0.25">
      <c r="A40" s="22"/>
      <c r="B40" s="22"/>
      <c r="C40" s="11">
        <v>8</v>
      </c>
      <c r="D40" s="11">
        <v>6</v>
      </c>
      <c r="E40" s="12">
        <f t="shared" si="9"/>
        <v>6</v>
      </c>
      <c r="F40" s="12">
        <v>3</v>
      </c>
      <c r="G40" s="12">
        <v>4</v>
      </c>
      <c r="H40" s="12">
        <f t="shared" si="10"/>
        <v>4</v>
      </c>
      <c r="I40" s="12"/>
      <c r="J40" s="10"/>
      <c r="K40" s="10"/>
      <c r="L40" s="10"/>
      <c r="M40" s="28">
        <v>0.66666666666666663</v>
      </c>
      <c r="N40" s="13"/>
      <c r="O40" s="21" t="s">
        <v>90</v>
      </c>
      <c r="P40" s="12">
        <v>5</v>
      </c>
      <c r="Q40" s="12"/>
      <c r="R40" s="12">
        <v>5</v>
      </c>
      <c r="S40" s="12"/>
      <c r="T40" s="12" t="s">
        <v>29</v>
      </c>
      <c r="U40" s="12" t="s">
        <v>30</v>
      </c>
      <c r="V40" s="12" t="s">
        <v>29</v>
      </c>
      <c r="W40" s="14"/>
    </row>
    <row r="41" spans="1:23" ht="27" x14ac:dyDescent="0.25">
      <c r="A41" s="22"/>
      <c r="B41" s="22"/>
      <c r="C41" s="11">
        <v>9</v>
      </c>
      <c r="D41" s="11">
        <v>4</v>
      </c>
      <c r="E41" s="12">
        <f t="shared" si="9"/>
        <v>4</v>
      </c>
      <c r="F41" s="12">
        <v>3</v>
      </c>
      <c r="G41" s="12">
        <v>1</v>
      </c>
      <c r="H41" s="12">
        <f t="shared" si="10"/>
        <v>1</v>
      </c>
      <c r="I41" s="12"/>
      <c r="J41" s="10" t="s">
        <v>29</v>
      </c>
      <c r="K41" s="10" t="s">
        <v>50</v>
      </c>
      <c r="L41" s="10"/>
      <c r="M41" s="28">
        <v>0.5</v>
      </c>
      <c r="N41" s="13"/>
      <c r="O41" s="10" t="s">
        <v>91</v>
      </c>
      <c r="P41" s="12">
        <v>5</v>
      </c>
      <c r="Q41" s="12"/>
      <c r="R41" s="12">
        <v>5</v>
      </c>
      <c r="S41" s="12"/>
      <c r="T41" s="12" t="s">
        <v>29</v>
      </c>
      <c r="U41" s="12" t="s">
        <v>30</v>
      </c>
      <c r="V41" s="12" t="s">
        <v>29</v>
      </c>
      <c r="W41" s="14"/>
    </row>
    <row r="42" spans="1:23" x14ac:dyDescent="0.25">
      <c r="A42" s="22"/>
      <c r="B42" s="22"/>
      <c r="C42" s="11">
        <v>10</v>
      </c>
      <c r="D42" s="11">
        <v>4</v>
      </c>
      <c r="E42" s="12">
        <f t="shared" si="9"/>
        <v>4</v>
      </c>
      <c r="F42" s="12">
        <v>2</v>
      </c>
      <c r="G42" s="12">
        <v>4</v>
      </c>
      <c r="H42" s="12">
        <f t="shared" si="10"/>
        <v>4</v>
      </c>
      <c r="I42" s="12"/>
      <c r="J42" s="10"/>
      <c r="K42" s="10"/>
      <c r="L42" s="10"/>
      <c r="M42" s="28">
        <v>1</v>
      </c>
      <c r="N42" s="13"/>
      <c r="O42" s="12"/>
      <c r="P42" s="12">
        <v>5</v>
      </c>
      <c r="Q42" s="12"/>
      <c r="R42" s="12">
        <v>5</v>
      </c>
      <c r="S42" s="12"/>
      <c r="T42" s="12" t="s">
        <v>29</v>
      </c>
      <c r="U42" s="12" t="s">
        <v>30</v>
      </c>
      <c r="V42" s="12" t="s">
        <v>29</v>
      </c>
      <c r="W42" s="14"/>
    </row>
    <row r="43" spans="1:23" ht="54" x14ac:dyDescent="0.25">
      <c r="A43" s="22"/>
      <c r="B43" s="22">
        <v>4</v>
      </c>
      <c r="C43" s="11">
        <v>11</v>
      </c>
      <c r="D43" s="15">
        <v>6</v>
      </c>
      <c r="E43" s="12">
        <f t="shared" si="9"/>
        <v>6</v>
      </c>
      <c r="F43" s="12">
        <v>2</v>
      </c>
      <c r="G43" s="12">
        <v>3</v>
      </c>
      <c r="H43" s="12">
        <f t="shared" si="10"/>
        <v>3</v>
      </c>
      <c r="I43" s="12"/>
      <c r="J43" s="10"/>
      <c r="K43" s="10"/>
      <c r="L43" s="10"/>
      <c r="M43" s="28">
        <v>0.66666666666666663</v>
      </c>
      <c r="N43" s="13"/>
      <c r="O43" s="2" t="s">
        <v>21</v>
      </c>
      <c r="P43" s="12">
        <v>5</v>
      </c>
      <c r="Q43" s="12"/>
      <c r="R43" s="12">
        <v>5</v>
      </c>
      <c r="S43" s="12"/>
      <c r="T43" s="12" t="s">
        <v>29</v>
      </c>
      <c r="U43" s="12" t="s">
        <v>30</v>
      </c>
      <c r="V43" s="12" t="s">
        <v>29</v>
      </c>
      <c r="W43" s="14"/>
    </row>
    <row r="44" spans="1:23" ht="102" x14ac:dyDescent="0.25">
      <c r="A44" s="22"/>
      <c r="B44" s="22"/>
      <c r="C44" s="11">
        <v>12</v>
      </c>
      <c r="D44" s="11" t="s">
        <v>27</v>
      </c>
      <c r="E44" s="12">
        <v>9</v>
      </c>
      <c r="F44" s="12">
        <v>3</v>
      </c>
      <c r="G44" s="12" t="s">
        <v>92</v>
      </c>
      <c r="H44" s="12">
        <v>4</v>
      </c>
      <c r="I44" s="12"/>
      <c r="J44" s="10"/>
      <c r="K44" s="10"/>
      <c r="L44" s="10"/>
      <c r="M44" s="28">
        <v>0.6</v>
      </c>
      <c r="N44" s="13"/>
      <c r="O44" s="21" t="s">
        <v>93</v>
      </c>
      <c r="P44" s="12">
        <v>5</v>
      </c>
      <c r="Q44" s="12"/>
      <c r="R44" s="12">
        <v>5</v>
      </c>
      <c r="S44" s="12"/>
      <c r="T44" s="12" t="s">
        <v>29</v>
      </c>
      <c r="U44" s="12" t="s">
        <v>30</v>
      </c>
      <c r="V44" s="12" t="s">
        <v>29</v>
      </c>
      <c r="W44" s="14"/>
    </row>
    <row r="45" spans="1:23" ht="81" x14ac:dyDescent="0.25">
      <c r="A45" s="22"/>
      <c r="B45" s="22"/>
      <c r="C45" s="11">
        <v>13</v>
      </c>
      <c r="D45" s="11">
        <v>15</v>
      </c>
      <c r="E45" s="12">
        <f t="shared" si="9"/>
        <v>15</v>
      </c>
      <c r="F45" s="12">
        <v>3</v>
      </c>
      <c r="G45" s="12">
        <v>7</v>
      </c>
      <c r="H45" s="12">
        <f t="shared" si="10"/>
        <v>7</v>
      </c>
      <c r="I45" s="12"/>
      <c r="J45" s="10"/>
      <c r="K45" s="10"/>
      <c r="L45" s="10"/>
      <c r="M45" s="28">
        <v>0.42857142857142855</v>
      </c>
      <c r="N45" s="13"/>
      <c r="O45" s="10" t="s">
        <v>94</v>
      </c>
      <c r="P45" s="12"/>
      <c r="Q45" s="12"/>
      <c r="R45" s="12">
        <v>5</v>
      </c>
      <c r="S45" s="12"/>
      <c r="T45" s="12" t="s">
        <v>29</v>
      </c>
      <c r="U45" s="12" t="s">
        <v>30</v>
      </c>
      <c r="V45" s="12" t="s">
        <v>29</v>
      </c>
      <c r="W45" s="14"/>
    </row>
    <row r="46" spans="1:23" x14ac:dyDescent="0.25">
      <c r="E46" s="1">
        <f>SUM(E33:E45)</f>
        <v>100</v>
      </c>
      <c r="H46" s="1">
        <f>SUM(H33:H45)</f>
        <v>41</v>
      </c>
      <c r="J46" s="4">
        <v>6</v>
      </c>
      <c r="M46" s="17">
        <f>AVERAGE(M33:M45)</f>
        <v>0.74502164502164492</v>
      </c>
    </row>
    <row r="66" ht="15.95" customHeight="1" x14ac:dyDescent="0.25"/>
  </sheetData>
  <autoFilter ref="A2:W3" xr:uid="{00000000-0009-0000-0000-000000000000}"/>
  <mergeCells count="16">
    <mergeCell ref="A1:W1"/>
    <mergeCell ref="A19:A31"/>
    <mergeCell ref="B19:B21"/>
    <mergeCell ref="B22:B24"/>
    <mergeCell ref="B25:B28"/>
    <mergeCell ref="B29:B31"/>
    <mergeCell ref="B4:B6"/>
    <mergeCell ref="B7:B9"/>
    <mergeCell ref="B10:B13"/>
    <mergeCell ref="B14:B16"/>
    <mergeCell ref="A4:A16"/>
    <mergeCell ref="A33:A45"/>
    <mergeCell ref="B33:B35"/>
    <mergeCell ref="B36:B38"/>
    <mergeCell ref="B39:B42"/>
    <mergeCell ref="B43:B45"/>
  </mergeCells>
  <phoneticPr fontId="1" type="noConversion"/>
  <pageMargins left="0.7" right="0.7" top="0.75" bottom="0.75" header="0.3" footer="0.3"/>
  <pageSetup paperSize="12"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高中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何朝帆</dc:creator>
  <cp:lastModifiedBy>何 朝帆</cp:lastModifiedBy>
  <cp:lastPrinted>2023-04-22T11:56:29Z</cp:lastPrinted>
  <dcterms:created xsi:type="dcterms:W3CDTF">2023-04-19T14:38:07Z</dcterms:created>
  <dcterms:modified xsi:type="dcterms:W3CDTF">2023-05-18T05:25:18Z</dcterms:modified>
</cp:coreProperties>
</file>