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Sheet1!$A$1:$XDG$1315</definedName>
  </definedNames>
  <calcPr calcId="144525"/>
</workbook>
</file>

<file path=xl/sharedStrings.xml><?xml version="1.0" encoding="utf-8"?>
<sst xmlns="http://schemas.openxmlformats.org/spreadsheetml/2006/main" count="1878">
  <si>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</si>
  <si>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</si>
  <si>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</si>
  <si>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</si>
  <si>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</si>
  <si>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</si>
  <si>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</si>
  <si>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</si>
  <si>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购进含税金额</t>
  </si>
  <si>
    <t>购进单价</t>
  </si>
  <si>
    <t>成都利尔药业有限公司</t>
  </si>
  <si>
    <t>资中县精神病医院</t>
  </si>
  <si>
    <t>盐酸舍曲林片</t>
  </si>
  <si>
    <t>50mg*14片</t>
  </si>
  <si>
    <t>万特制药（海南）</t>
  </si>
  <si>
    <t>浙江省淳安县人和医疗用品工贸有限公司</t>
  </si>
  <si>
    <t>资阳市第一医院</t>
  </si>
  <si>
    <t>无菌敷贴</t>
  </si>
  <si>
    <t>常规性WFX6cm*7cm</t>
  </si>
  <si>
    <t>浙江淳安人和</t>
  </si>
  <si>
    <t>四川科伦医药贸易有限公司</t>
  </si>
  <si>
    <t>非吸收性外科缝线</t>
  </si>
  <si>
    <t>7s1506</t>
  </si>
  <si>
    <t>南通华尔康</t>
  </si>
  <si>
    <t>4s1526</t>
  </si>
  <si>
    <t>四川大众医药有限公司</t>
  </si>
  <si>
    <t>资中县高楼镇卫生院</t>
  </si>
  <si>
    <t>注射用阿莫西林克拉维酸钾</t>
  </si>
  <si>
    <t>0.6g</t>
  </si>
  <si>
    <t>山西华卫</t>
  </si>
  <si>
    <t>成都广药新汇源医药有限公司</t>
  </si>
  <si>
    <t>红花注射液</t>
  </si>
  <si>
    <t>20ml</t>
  </si>
  <si>
    <t>华北制药</t>
  </si>
  <si>
    <t>广东一品红药业有限公司</t>
  </si>
  <si>
    <t>重庆仁仁药业有限公司</t>
  </si>
  <si>
    <t>鱼腥草素钠片</t>
  </si>
  <si>
    <t>30mg*36片</t>
  </si>
  <si>
    <t>广州一品红</t>
  </si>
  <si>
    <t>内蒙古大唐药业股份有限公司</t>
  </si>
  <si>
    <t>重庆力美药业有限公司</t>
  </si>
  <si>
    <t>暖宫七味散</t>
  </si>
  <si>
    <t>3g*5袋</t>
  </si>
  <si>
    <t>内蒙古大唐</t>
  </si>
  <si>
    <t>重庆渝高医药有限公司</t>
  </si>
  <si>
    <t>重庆宽仁医药卫生科技开发公司宽仁药房</t>
  </si>
  <si>
    <t>成都华贝康医药有限公司</t>
  </si>
  <si>
    <t>富顺县人民医院</t>
  </si>
  <si>
    <t>注射用二丁酰环磷腺苷钙</t>
  </si>
  <si>
    <t>20mg</t>
  </si>
  <si>
    <t>上海第一生化</t>
  </si>
  <si>
    <t>四川鑫永博药业有限公司</t>
  </si>
  <si>
    <t>肾康注射液</t>
  </si>
  <si>
    <t>西安世纪盛康</t>
  </si>
  <si>
    <t>四川省迦信药业有限公司</t>
  </si>
  <si>
    <t>小牛血清去蛋白注射液</t>
  </si>
  <si>
    <t>10ml：0.4g</t>
  </si>
  <si>
    <t>锦州奥鸿</t>
  </si>
  <si>
    <t>5ml：0.2g</t>
  </si>
  <si>
    <t>成都市小牛血清去蛋白注射液</t>
  </si>
  <si>
    <t>富顺县中医院</t>
  </si>
  <si>
    <t>注射用血塞通</t>
  </si>
  <si>
    <t>400mg</t>
  </si>
  <si>
    <t>昆明制药</t>
  </si>
  <si>
    <t>上药控股四川有限公司</t>
  </si>
  <si>
    <t>注射用头孢替唑钠</t>
  </si>
  <si>
    <t>1g</t>
  </si>
  <si>
    <t>苏州东瑞</t>
  </si>
  <si>
    <t>四川悦康源通药业有限公司</t>
  </si>
  <si>
    <t>注射用克林霉素磷酸酯</t>
  </si>
  <si>
    <t>1.2g</t>
  </si>
  <si>
    <t>珠海亿邦</t>
  </si>
  <si>
    <t>头孢克肟分散片</t>
  </si>
  <si>
    <t>0.1g*8片</t>
  </si>
  <si>
    <t>丹东</t>
  </si>
  <si>
    <t>四川腾龙医药有限责任公司</t>
  </si>
  <si>
    <t>富顺县晨光医院</t>
  </si>
  <si>
    <t>普伐他汀钠片</t>
  </si>
  <si>
    <t>10mg*10片</t>
  </si>
  <si>
    <t>奥美拉唑肠溶胶囊</t>
  </si>
  <si>
    <t>20mg*7s</t>
  </si>
  <si>
    <t>浙江金华康恩贝</t>
  </si>
  <si>
    <t>注射用七叶皂苷钠</t>
  </si>
  <si>
    <t>10mg</t>
  </si>
  <si>
    <t>哈尔滨珍宝</t>
  </si>
  <si>
    <t>盐酸氨溴索葡萄糖注射液</t>
  </si>
  <si>
    <t>100ml*30mg</t>
  </si>
  <si>
    <t>青岛金峰</t>
  </si>
  <si>
    <t>仁寿运长医院</t>
  </si>
  <si>
    <t xml:space="preserve">冰栀伤痛气雾剂 </t>
  </si>
  <si>
    <t>60g</t>
  </si>
  <si>
    <t>贵州安泰</t>
  </si>
  <si>
    <t>西安大恒制药有限责任公司</t>
  </si>
  <si>
    <t>西藏自治区疾病预防控制中心</t>
  </si>
  <si>
    <t>碘化油胶丸</t>
  </si>
  <si>
    <t>0.05g*240粒</t>
  </si>
  <si>
    <t>西安大恒</t>
  </si>
  <si>
    <t>成都汇信医药有限公司</t>
  </si>
  <si>
    <t>六合维生素丸</t>
  </si>
  <si>
    <t>100粒</t>
  </si>
  <si>
    <t>国药控股星鲨制药（厦门）</t>
  </si>
  <si>
    <t>布洛芬缓释胶囊</t>
  </si>
  <si>
    <t>0.3g*10粒</t>
  </si>
  <si>
    <t>北京红林</t>
  </si>
  <si>
    <t>吲哚美辛肠溶片</t>
  </si>
  <si>
    <t>25mg*100片</t>
  </si>
  <si>
    <t>山西云鹏</t>
  </si>
  <si>
    <t>安徽宏业药业有限公司</t>
  </si>
  <si>
    <t>硫酸软骨素钠片</t>
  </si>
  <si>
    <t>0.12g*60片</t>
  </si>
  <si>
    <t>安徽宏业</t>
  </si>
  <si>
    <t>西藏大学医院</t>
  </si>
  <si>
    <t>注射用泮托拉唑钠</t>
  </si>
  <si>
    <t>40mg</t>
  </si>
  <si>
    <t>德国takeda</t>
  </si>
  <si>
    <t>中国人民解放军第三军医大学第一附属医院</t>
  </si>
  <si>
    <t>罗通定片</t>
  </si>
  <si>
    <t>100片</t>
  </si>
  <si>
    <t>马来酸噻吗洛尔滴眼液</t>
  </si>
  <si>
    <t>5ml：25mg</t>
  </si>
  <si>
    <t>武汉五景</t>
  </si>
  <si>
    <t>四川科盟医药贸易有限公司</t>
  </si>
  <si>
    <t>盐酸苯海索片</t>
  </si>
  <si>
    <t>2mg*100s</t>
  </si>
  <si>
    <t>山东健康</t>
  </si>
  <si>
    <t>阿司匹林肠溶片</t>
  </si>
  <si>
    <t>石家庄康达</t>
  </si>
  <si>
    <t>河北华晨药业有限公司</t>
  </si>
  <si>
    <t>中国人民解放军第三军医大学第二附属医院</t>
  </si>
  <si>
    <t>氯化钙</t>
  </si>
  <si>
    <t>25kg</t>
  </si>
  <si>
    <t>河北华晨</t>
  </si>
  <si>
    <t>四川合升创展医药有限责任公司</t>
  </si>
  <si>
    <t>氯化钠</t>
  </si>
  <si>
    <t>碳酸氢钠</t>
  </si>
  <si>
    <t>鲨肝醇片</t>
  </si>
  <si>
    <t>四川南药川江医药有限公司</t>
  </si>
  <si>
    <t>大黄碳酸氢钠片</t>
  </si>
  <si>
    <t>0.3g*1000片</t>
  </si>
  <si>
    <t>四川德元</t>
  </si>
  <si>
    <t>四川省名实医药有限公司</t>
  </si>
  <si>
    <t>中国人民解放军第三军医大学第三附属医院</t>
  </si>
  <si>
    <t>氢氯噻嗪片</t>
  </si>
  <si>
    <t>世贸天阶</t>
  </si>
  <si>
    <t>氯化钙注射液</t>
  </si>
  <si>
    <t>0.3g：10ml*5支</t>
  </si>
  <si>
    <t>河北天成</t>
  </si>
  <si>
    <t>西藏自治区人民医院</t>
  </si>
  <si>
    <t>石药集团欧意</t>
  </si>
  <si>
    <t>注射用哌拉西林钠他唑巴坦钠</t>
  </si>
  <si>
    <t>1.25g</t>
  </si>
  <si>
    <t>四川省国嘉医药科技有限责任公司</t>
  </si>
  <si>
    <t>门冬胰岛素注射液</t>
  </si>
  <si>
    <t>3ml：300iu（笔芯）</t>
  </si>
  <si>
    <t>诺和诺德</t>
  </si>
  <si>
    <t>3ml：300iu（特充）</t>
  </si>
  <si>
    <t>葡醛内酯片</t>
  </si>
  <si>
    <t>50mg*100片</t>
  </si>
  <si>
    <t>山西太原药业</t>
  </si>
  <si>
    <t>碳酸钙维D3元素片（4）</t>
  </si>
  <si>
    <t>60片</t>
  </si>
  <si>
    <t>惠氏制药</t>
  </si>
  <si>
    <t>重庆医药集团四川医药有限公司</t>
  </si>
  <si>
    <t>钆贝葡胺注射液</t>
  </si>
  <si>
    <t>15ml</t>
  </si>
  <si>
    <t>上海博莱科信谊</t>
  </si>
  <si>
    <t>四川康达欣医药有限公司</t>
  </si>
  <si>
    <t>注射用丝裂霉素</t>
  </si>
  <si>
    <t>2mg</t>
  </si>
  <si>
    <t>浙江海正</t>
  </si>
  <si>
    <t>替吉奥胶囊</t>
  </si>
  <si>
    <t>42粒</t>
  </si>
  <si>
    <t>江苏恒瑞</t>
  </si>
  <si>
    <t>牛黄上清丸</t>
  </si>
  <si>
    <t>6g*10丸</t>
  </si>
  <si>
    <t>北京同仁堂</t>
  </si>
  <si>
    <t>河北奥星集团药业有限公司</t>
  </si>
  <si>
    <t>肿痛安胶囊</t>
  </si>
  <si>
    <t>0.28g*36粒</t>
  </si>
  <si>
    <t>河北奥星</t>
  </si>
  <si>
    <t>武安市广汇医药有限公司</t>
  </si>
  <si>
    <t>注射用苄星青霉素</t>
  </si>
  <si>
    <t>120万单位</t>
  </si>
  <si>
    <t>石药中诺</t>
  </si>
  <si>
    <t>注射用硫酸长春新碱</t>
  </si>
  <si>
    <t>1mg</t>
  </si>
  <si>
    <t>广东岭南</t>
  </si>
  <si>
    <t>盐酸曲美他嗪片</t>
  </si>
  <si>
    <t>20mg*30片</t>
  </si>
  <si>
    <t>施维雅(天津)制药有限公司</t>
  </si>
  <si>
    <t>四川省医药集团盛通药业股份有限公司</t>
  </si>
  <si>
    <t>瑞格列奈片</t>
  </si>
  <si>
    <t>1.0mg*30片</t>
  </si>
  <si>
    <t>德国boehringer</t>
  </si>
  <si>
    <t>生物合成人胰岛素注射液</t>
  </si>
  <si>
    <t>400iu/10ml</t>
  </si>
  <si>
    <t>门冬胰岛素30注射液</t>
  </si>
  <si>
    <t>3ml：300iu</t>
  </si>
  <si>
    <t>四川志远广和制药有限公司</t>
  </si>
  <si>
    <t>辛芩颗粒</t>
  </si>
  <si>
    <t>5g*12袋</t>
  </si>
  <si>
    <t>四川志远广和</t>
  </si>
  <si>
    <t>四川德音医药有限公司</t>
  </si>
  <si>
    <t>猪肺磷脂注射液</t>
  </si>
  <si>
    <t>3ml*024g</t>
  </si>
  <si>
    <t>意大利chiesi</t>
  </si>
  <si>
    <t>注射用左卡尼汀</t>
  </si>
  <si>
    <t>瑞阳制药</t>
  </si>
  <si>
    <t>瑞舒伐他汀钙片</t>
  </si>
  <si>
    <t>10mg*7片</t>
  </si>
  <si>
    <t>阿斯利康</t>
  </si>
  <si>
    <t>丙酸氟替卡松鼻喷雾剂</t>
  </si>
  <si>
    <t>50ug*120喷</t>
  </si>
  <si>
    <t>西班牙glaxo</t>
  </si>
  <si>
    <t>盐酸左西替利嗪胶囊</t>
  </si>
  <si>
    <t>5mg*18粒</t>
  </si>
  <si>
    <t>湖南九典</t>
  </si>
  <si>
    <t>四川九州通医药有限公司</t>
  </si>
  <si>
    <t>注射用头孢哌酮钠舒巴坦钠</t>
  </si>
  <si>
    <t>2.0g</t>
  </si>
  <si>
    <t>重庆医药新特药品有限公司</t>
  </si>
  <si>
    <t>西藏自治区第二人民医院</t>
  </si>
  <si>
    <t>盐酸乌拉地尔注射液</t>
  </si>
  <si>
    <t>25mg：5ml</t>
  </si>
  <si>
    <t>BIPSO 德国</t>
  </si>
  <si>
    <t>双黄连口服液</t>
  </si>
  <si>
    <t>10ml*10支</t>
  </si>
  <si>
    <t>黑龙江瑞格</t>
  </si>
  <si>
    <t>盐酸帕罗西汀片</t>
  </si>
  <si>
    <t>20mg*10片</t>
  </si>
  <si>
    <t>中美天津史克</t>
  </si>
  <si>
    <t>西藏自治区第三人民医院</t>
  </si>
  <si>
    <t>注射用甲磺酸酚妥拉明</t>
  </si>
  <si>
    <t>10mg*5支</t>
  </si>
  <si>
    <t>上海复旦复华</t>
  </si>
  <si>
    <t>四川弘益药业有限公司</t>
  </si>
  <si>
    <t>阿莫西林克拉维酸钾片</t>
  </si>
  <si>
    <t>0.375g*6片</t>
  </si>
  <si>
    <t>注射用头孢地嗪钠</t>
  </si>
  <si>
    <t>1.0g</t>
  </si>
  <si>
    <t>注射用丹参多酚酸盐</t>
  </si>
  <si>
    <t>50mg</t>
  </si>
  <si>
    <t>上海绿谷</t>
  </si>
  <si>
    <t>甘草酸二铵胶囊</t>
  </si>
  <si>
    <t>50mg*12粒*2板</t>
  </si>
  <si>
    <t>济南利民</t>
  </si>
  <si>
    <t>注射用苯磺顺阿曲库铵</t>
  </si>
  <si>
    <t>5mg</t>
  </si>
  <si>
    <t>东英（江苏）</t>
  </si>
  <si>
    <t>贵州三力制药股份有限公司</t>
  </si>
  <si>
    <t>德阳市人民医院</t>
  </si>
  <si>
    <t>开喉剑喷雾剂</t>
  </si>
  <si>
    <t>30ml</t>
  </si>
  <si>
    <t>贵州三力</t>
  </si>
  <si>
    <t>复方醋酸棉酚片</t>
  </si>
  <si>
    <t>20mg*5s</t>
  </si>
  <si>
    <t>西安北方</t>
  </si>
  <si>
    <t>成都众牌医药有限责任公司</t>
  </si>
  <si>
    <t>注射用盐酸地尔硫卓</t>
  </si>
  <si>
    <t>浙江亚太</t>
  </si>
  <si>
    <t>格列美脲胶囊</t>
  </si>
  <si>
    <t>2mg*12s</t>
  </si>
  <si>
    <t>四川普渡</t>
  </si>
  <si>
    <t>厄贝沙坦分散片</t>
  </si>
  <si>
    <t>0.15g*12片</t>
  </si>
  <si>
    <t>德阳市第五医院股份有限公司</t>
  </si>
  <si>
    <t>苦碟子注射液</t>
  </si>
  <si>
    <t>10ml</t>
  </si>
  <si>
    <t>沈阳双鼎</t>
  </si>
  <si>
    <t>参麦注射液</t>
  </si>
  <si>
    <t>云南植物</t>
  </si>
  <si>
    <t>枸橼酸铋雷尼替丁胶囊</t>
  </si>
  <si>
    <t>0.2g*14s</t>
  </si>
  <si>
    <t>常州兰陵</t>
  </si>
  <si>
    <t>成都市圣嘉医药有限公司</t>
  </si>
  <si>
    <t>奥硝唑氯化钠注射液</t>
  </si>
  <si>
    <t>0.5g：100ml</t>
  </si>
  <si>
    <t>四川科伦</t>
  </si>
  <si>
    <t>注射用多索茶碱</t>
  </si>
  <si>
    <t>0.2g</t>
  </si>
  <si>
    <t>陕西博森</t>
  </si>
  <si>
    <t>注射用头孢哌酮钠他唑巴坦钠</t>
  </si>
  <si>
    <t>海南通用三洋</t>
  </si>
  <si>
    <t>注射用头孢硫脒</t>
  </si>
  <si>
    <t>福安庆余堂</t>
  </si>
  <si>
    <t>海南女娲新特药有限公司</t>
  </si>
  <si>
    <t>益母草分散片</t>
  </si>
  <si>
    <t>0.4g*24s</t>
  </si>
  <si>
    <t>浙江维康</t>
  </si>
  <si>
    <t>注射用阿莫西林钠克拉维酸钾</t>
  </si>
  <si>
    <t>硝苯地平缓释片</t>
  </si>
  <si>
    <t>30mg*7片</t>
  </si>
  <si>
    <t>广东环球</t>
  </si>
  <si>
    <t>50ml</t>
  </si>
  <si>
    <t>河北神威</t>
  </si>
  <si>
    <t>注射用奥硝唑</t>
  </si>
  <si>
    <t>0.25g</t>
  </si>
  <si>
    <t>武汉长联来福</t>
  </si>
  <si>
    <t>南充市中心医院</t>
  </si>
  <si>
    <t>成都倍特</t>
  </si>
  <si>
    <t>广东一信药业有限公司</t>
  </si>
  <si>
    <t>注射用单硝酸异山梨酯</t>
  </si>
  <si>
    <t>25mg</t>
  </si>
  <si>
    <t>天麻素注射液</t>
  </si>
  <si>
    <t>2ml：0.2g</t>
  </si>
  <si>
    <t>海南惠普森</t>
  </si>
  <si>
    <t>黑龙江珍宝</t>
  </si>
  <si>
    <t>成都中新药业有限公司</t>
  </si>
  <si>
    <t>盐酸二甲双胍片</t>
  </si>
  <si>
    <t>0.25g*100片</t>
  </si>
  <si>
    <t>北京永康</t>
  </si>
  <si>
    <t>注射用香菇多糖</t>
  </si>
  <si>
    <t>江苏康缘</t>
  </si>
  <si>
    <t>深圳科创易康药业有限公司</t>
  </si>
  <si>
    <t>活血止痛膏</t>
  </si>
  <si>
    <t>8cm*12cm*6片</t>
  </si>
  <si>
    <t>安徽安科余良卿</t>
  </si>
  <si>
    <t>辛伐他汀片</t>
  </si>
  <si>
    <t>山东鲁抗赛特</t>
  </si>
  <si>
    <t>注射用哌拉西林钠舒巴坦钠</t>
  </si>
  <si>
    <t>1.5g</t>
  </si>
  <si>
    <t>苏州二叶</t>
  </si>
  <si>
    <t>广东一品堂医药有限公司</t>
  </si>
  <si>
    <t>宁心宝胶囊</t>
  </si>
  <si>
    <t>0.25g*50粒</t>
  </si>
  <si>
    <t>上海长城</t>
  </si>
  <si>
    <t>格列齐特片</t>
  </si>
  <si>
    <t>80mg*60片</t>
  </si>
  <si>
    <t>苯磺酸氨氯地平片</t>
  </si>
  <si>
    <t>5mg*7片*2板</t>
  </si>
  <si>
    <t>浙江京新</t>
  </si>
  <si>
    <t>四川广顺堂药业有限公司</t>
  </si>
  <si>
    <t>缬沙坦胶囊</t>
  </si>
  <si>
    <t>80mg*14粒</t>
  </si>
  <si>
    <t>昆山永信</t>
  </si>
  <si>
    <t>四川铭维医药有限公司</t>
  </si>
  <si>
    <t>血塞通片</t>
  </si>
  <si>
    <t>100mg*24片</t>
  </si>
  <si>
    <t>湖南湘雅</t>
  </si>
  <si>
    <t>涿州东乐制药有限公司</t>
  </si>
  <si>
    <t>甲钴胺胶囊</t>
  </si>
  <si>
    <t>0.5mg*30粒</t>
  </si>
  <si>
    <t>福建华海</t>
  </si>
  <si>
    <t>湖北济生医药有限公司</t>
  </si>
  <si>
    <t>一次性理疗用电极片</t>
  </si>
  <si>
    <t>2片</t>
  </si>
  <si>
    <t>桂林市威诺敦</t>
  </si>
  <si>
    <t>注射用头孢孟多酯钠</t>
  </si>
  <si>
    <t>湖南科伦</t>
  </si>
  <si>
    <t>注射用胸腺五肽</t>
  </si>
  <si>
    <t>深圳。宇</t>
  </si>
  <si>
    <t>四川隆森医药有限责任公司</t>
  </si>
  <si>
    <t>盐酸二甲双胍肠溶片</t>
  </si>
  <si>
    <t>0.25g*48片</t>
  </si>
  <si>
    <t>北京中惠</t>
  </si>
  <si>
    <t>石药集团远大(大连)制药有限公司</t>
  </si>
  <si>
    <t>盐酸吡格列酮片</t>
  </si>
  <si>
    <t>15mg*7片</t>
  </si>
  <si>
    <t>四川迪康</t>
  </si>
  <si>
    <t>苯磺酸左旋氨氯地平片</t>
  </si>
  <si>
    <t>2.5mg*14片</t>
  </si>
  <si>
    <t>江西菱美</t>
  </si>
  <si>
    <t>格列美脲片</t>
  </si>
  <si>
    <t>2mg*20片</t>
  </si>
  <si>
    <t>山东新华</t>
  </si>
  <si>
    <t>复方牛胎肝提取物片</t>
  </si>
  <si>
    <t>40mg*36片</t>
  </si>
  <si>
    <t>山东希力</t>
  </si>
  <si>
    <t>广东天泰药业有限公司</t>
  </si>
  <si>
    <t>骨科敷贴</t>
  </si>
  <si>
    <t>6贴</t>
  </si>
  <si>
    <t>西藏宏晟</t>
  </si>
  <si>
    <t>深圳四环医药有限公司</t>
  </si>
  <si>
    <t>注射用脑蛋白水解物</t>
  </si>
  <si>
    <t>总氨60mg与游离氨基酸350mg</t>
  </si>
  <si>
    <t>哈尔滨三联</t>
  </si>
  <si>
    <t>广东顺德国正医药有限公司</t>
  </si>
  <si>
    <t>眉山圣丹药业有限公司</t>
  </si>
  <si>
    <t>妇炎康复胶囊</t>
  </si>
  <si>
    <t>0.38g*36粒</t>
  </si>
  <si>
    <t>吉林吉春</t>
  </si>
  <si>
    <t>四川省蓉康鑫医药器械有限公司</t>
  </si>
  <si>
    <t>丹参川芎嗪注射液</t>
  </si>
  <si>
    <t>5ml</t>
  </si>
  <si>
    <t>吉林四长</t>
  </si>
  <si>
    <t>吉林英联生物制药股份有限公司</t>
  </si>
  <si>
    <t>广东顺德医药有限公司</t>
  </si>
  <si>
    <t>注射用磷酸肌酸钠</t>
  </si>
  <si>
    <t>0.5g</t>
  </si>
  <si>
    <t>吉林英联</t>
  </si>
  <si>
    <t>广东凌瑞药业有限公司</t>
  </si>
  <si>
    <t>固肾安胎丸</t>
  </si>
  <si>
    <t>6g*9袋</t>
  </si>
  <si>
    <t>北京勃然</t>
  </si>
  <si>
    <t>四川添茂医药有限公司</t>
  </si>
  <si>
    <t>富马酸氯马斯汀片</t>
  </si>
  <si>
    <t>1.34mg*12片</t>
  </si>
  <si>
    <t>山东力诺</t>
  </si>
  <si>
    <t>四川人福医药有限公司</t>
  </si>
  <si>
    <t>注射用血栓通</t>
  </si>
  <si>
    <t>250mg</t>
  </si>
  <si>
    <t>广西梧州</t>
  </si>
  <si>
    <t>150mg</t>
  </si>
  <si>
    <t>泮托拉唑钠肠溶微丸胶囊</t>
  </si>
  <si>
    <t>20mg*6粒*2板</t>
  </si>
  <si>
    <t>湖北唯森</t>
  </si>
  <si>
    <t>氨甲环酸注射液</t>
  </si>
  <si>
    <t>10ml：1.0g</t>
  </si>
  <si>
    <t>天津金耀</t>
  </si>
  <si>
    <t>200mg</t>
  </si>
  <si>
    <t>珠海天大</t>
  </si>
  <si>
    <t>西南药业</t>
  </si>
  <si>
    <t>海口市制药厂有限公司</t>
  </si>
  <si>
    <t>注射用头孢米诺钠</t>
  </si>
  <si>
    <t>海口市制药厂</t>
  </si>
  <si>
    <t>太极集团四川省德阳大中药业有限公司</t>
  </si>
  <si>
    <t>四川柒德投资有限公司</t>
  </si>
  <si>
    <t>制氧机</t>
  </si>
  <si>
    <t>VISIONAIRE型</t>
  </si>
  <si>
    <t>美国airsep</t>
  </si>
  <si>
    <t>成都市新都区人民医院</t>
  </si>
  <si>
    <t>乙酰谷酰胺注射液</t>
  </si>
  <si>
    <t>5ml*0.25g</t>
  </si>
  <si>
    <t>山西振东</t>
  </si>
  <si>
    <t>注射用卡络磺钠</t>
  </si>
  <si>
    <t>成都天台山</t>
  </si>
  <si>
    <t>四川阳光润禾药业有限公司</t>
  </si>
  <si>
    <t>盐酸纳洛酮注射液</t>
  </si>
  <si>
    <t>2ml：2mg</t>
  </si>
  <si>
    <t>成都苑东</t>
  </si>
  <si>
    <t>鹿瓜多肽注射液</t>
  </si>
  <si>
    <t>2ml：4mg</t>
  </si>
  <si>
    <t>注射用长春西汀</t>
  </si>
  <si>
    <t>哈尔滨誉衡</t>
  </si>
  <si>
    <t>四川省第五人民医院</t>
  </si>
  <si>
    <t>清淋颗粒</t>
  </si>
  <si>
    <t>3g*10袋</t>
  </si>
  <si>
    <t>绵阳一康</t>
  </si>
  <si>
    <t>中国五冶集团有限公司医院</t>
  </si>
  <si>
    <t>注射用甘草酸二铵</t>
  </si>
  <si>
    <t>山东罗欣</t>
  </si>
  <si>
    <t>氯雷他定片</t>
  </si>
  <si>
    <t>10mg*6s</t>
  </si>
  <si>
    <t>成都永康</t>
  </si>
  <si>
    <t>重庆康刻尔</t>
  </si>
  <si>
    <t>成都倍特药业有限公司</t>
  </si>
  <si>
    <t>头孢克肟片</t>
  </si>
  <si>
    <t>0.1g*12片</t>
  </si>
  <si>
    <t>2.25g</t>
  </si>
  <si>
    <t>四川创健医药贸易有限公司</t>
  </si>
  <si>
    <t>重组人粒细胞刺激因子注射液</t>
  </si>
  <si>
    <t>75ug</t>
  </si>
  <si>
    <t>哈尔滨生物工程</t>
  </si>
  <si>
    <t>甲钴胺片</t>
  </si>
  <si>
    <t>0.5mg*24片</t>
  </si>
  <si>
    <t>海南斯达</t>
  </si>
  <si>
    <t>肝素钠注射液</t>
  </si>
  <si>
    <t>2ml：1.25万u*10支</t>
  </si>
  <si>
    <t>成都海通</t>
  </si>
  <si>
    <t>四川制药制剂</t>
  </si>
  <si>
    <t>盐酸氨溴索注射液</t>
  </si>
  <si>
    <t>4ml：30mg</t>
  </si>
  <si>
    <t>江苏晨牌邦德药业有限公司</t>
  </si>
  <si>
    <t>复方氯己定含漱液</t>
  </si>
  <si>
    <t>300ml</t>
  </si>
  <si>
    <t>江苏晨牌邦德</t>
  </si>
  <si>
    <t>成都嘉诚医药有限责任公司</t>
  </si>
  <si>
    <t>复方血栓通片</t>
  </si>
  <si>
    <t>0.4g*36s</t>
  </si>
  <si>
    <t>扬州中惠</t>
  </si>
  <si>
    <t>四川省银丹药品有限责任公司</t>
  </si>
  <si>
    <t>银丹心脑通软胶囊</t>
  </si>
  <si>
    <t>36粒</t>
  </si>
  <si>
    <t>贵州百灵</t>
  </si>
  <si>
    <t>四川省科欣医药贸易有限公司</t>
  </si>
  <si>
    <t>孕妇金花片</t>
  </si>
  <si>
    <t>0.62g*24片</t>
  </si>
  <si>
    <t>三门峡赛诺维</t>
  </si>
  <si>
    <t>云南昊邦制药有限公司</t>
  </si>
  <si>
    <t>妇炎康复片</t>
  </si>
  <si>
    <t>0.35g*36片</t>
  </si>
  <si>
    <t>云南昊邦</t>
  </si>
  <si>
    <t>盐酸消旋山莨菪碱注射液</t>
  </si>
  <si>
    <t>1ml：5mg*10支</t>
  </si>
  <si>
    <t>江苏恒顺</t>
  </si>
  <si>
    <t>四川制药制剂有限公司</t>
  </si>
  <si>
    <t>注射用头孢他啶</t>
  </si>
  <si>
    <t>2g</t>
  </si>
  <si>
    <t>0.1g*24片</t>
  </si>
  <si>
    <t>云南维和</t>
  </si>
  <si>
    <t>广东合鑫医药有限公司</t>
  </si>
  <si>
    <t>低分子量肝素钙注射液</t>
  </si>
  <si>
    <t>1ml：5000抗Xa因子国际</t>
  </si>
  <si>
    <t>海南通用同盟</t>
  </si>
  <si>
    <t>成都肖集翰药业有限责任公司</t>
  </si>
  <si>
    <t>盐酸溴已新葡萄糖注射液</t>
  </si>
  <si>
    <t>100ml*：4ml</t>
  </si>
  <si>
    <t>江西科伦</t>
  </si>
  <si>
    <t>四川蓝天药业有限公司</t>
  </si>
  <si>
    <t>舒血宁注射液</t>
  </si>
  <si>
    <t>眉山市人民医院</t>
  </si>
  <si>
    <t>0.9%氯化钠注射液</t>
  </si>
  <si>
    <t>250ml：2.25g</t>
  </si>
  <si>
    <t>眉山容合医药有限公司</t>
  </si>
  <si>
    <t>葡萄糖注射液（5%）</t>
  </si>
  <si>
    <t>500ml：25g</t>
  </si>
  <si>
    <t>250ml：12.5g</t>
  </si>
  <si>
    <t>100ml：0.9g</t>
  </si>
  <si>
    <t>5%葡萄糖注射液</t>
  </si>
  <si>
    <t>100ml：5g</t>
  </si>
  <si>
    <t>葡萄糖氯化钠注射液</t>
  </si>
  <si>
    <t>500ml</t>
  </si>
  <si>
    <t>灭菌注射用水</t>
  </si>
  <si>
    <t>注射用促肝细胞生长素</t>
  </si>
  <si>
    <t>长春海悦</t>
  </si>
  <si>
    <t>四川民康药业有限公司</t>
  </si>
  <si>
    <t>甲磺酸左氧氟沙星氯化钠注射液</t>
  </si>
  <si>
    <t>100ml：0.2g</t>
  </si>
  <si>
    <t>华润双鹤</t>
  </si>
  <si>
    <t>四川九华益生医药有限公司</t>
  </si>
  <si>
    <t>葡萄糖酸钙注射液</t>
  </si>
  <si>
    <t>四川美大康</t>
  </si>
  <si>
    <t>四川省瑞海医药有限公司</t>
  </si>
  <si>
    <t>硝酸甘油注射液</t>
  </si>
  <si>
    <t>10ml：1g*5支</t>
  </si>
  <si>
    <t>河南润弘</t>
  </si>
  <si>
    <t>甲硫酸新斯的明注射液</t>
  </si>
  <si>
    <t>注射用环磷腺苷葡胺</t>
  </si>
  <si>
    <t>30mg</t>
  </si>
  <si>
    <t>成都昇和医药有限责任公司</t>
  </si>
  <si>
    <t>盐酸格拉司琼注射液</t>
  </si>
  <si>
    <t>3ml：3mg</t>
  </si>
  <si>
    <t>四川升和</t>
  </si>
  <si>
    <t>布洛芬混悬液</t>
  </si>
  <si>
    <t>25ml*4瓶</t>
  </si>
  <si>
    <t>扬州三药</t>
  </si>
  <si>
    <t>肾石通颗粒</t>
  </si>
  <si>
    <t>15g*10袋</t>
  </si>
  <si>
    <t>成都森科</t>
  </si>
  <si>
    <t>青岛国大生物制药股份有限公司</t>
  </si>
  <si>
    <t>眉山老年病医院</t>
  </si>
  <si>
    <t>注射用鲑降钙素</t>
  </si>
  <si>
    <t>100IU</t>
  </si>
  <si>
    <t>青岛国大</t>
  </si>
  <si>
    <t>注射用盐酸氨溴索</t>
  </si>
  <si>
    <t>15mg</t>
  </si>
  <si>
    <t>脂肪乳注射液</t>
  </si>
  <si>
    <t>250ml：50g：3</t>
  </si>
  <si>
    <t>成都春晟药业有限公司</t>
  </si>
  <si>
    <t>阿托伐他汀钙胶囊</t>
  </si>
  <si>
    <t>10mg*7粒</t>
  </si>
  <si>
    <t>河南天方</t>
  </si>
  <si>
    <t>来氟米特片</t>
  </si>
  <si>
    <t>河北万岁</t>
  </si>
  <si>
    <t>成都法和药业有限责任公司</t>
  </si>
  <si>
    <t>双歧杆菌三联活菌肠溶胶囊</t>
  </si>
  <si>
    <t>210mg*24s</t>
  </si>
  <si>
    <t>晋城海斯</t>
  </si>
  <si>
    <t>吉林省合力益康医药有限责任公司</t>
  </si>
  <si>
    <t>益气补血片</t>
  </si>
  <si>
    <t>四平吉特</t>
  </si>
  <si>
    <t>四川华鼎医药有限公司</t>
  </si>
  <si>
    <t>苯溴马隆片</t>
  </si>
  <si>
    <t>50mg*10片</t>
  </si>
  <si>
    <t>宜昌长江</t>
  </si>
  <si>
    <t>重庆科瑞</t>
  </si>
  <si>
    <t>吉林省东北亚药业股份有限公司</t>
  </si>
  <si>
    <t>宫瘤宁胶囊</t>
  </si>
  <si>
    <t>0.45g*36粒</t>
  </si>
  <si>
    <t>吉林东北亚</t>
  </si>
  <si>
    <t>注射用奥扎格雷钠</t>
  </si>
  <si>
    <t>注射用胸腺肽</t>
  </si>
  <si>
    <t>湖南一格</t>
  </si>
  <si>
    <t>海南海灵</t>
  </si>
  <si>
    <t>成都一零一医药有限公司</t>
  </si>
  <si>
    <t>丙酸倍氯米松气雾剂</t>
  </si>
  <si>
    <t>50ug*200</t>
  </si>
  <si>
    <t>潍坊中御</t>
  </si>
  <si>
    <t>0.38g*48粒</t>
  </si>
  <si>
    <t>江西杏林白马</t>
  </si>
  <si>
    <t>甲钴胺注射液</t>
  </si>
  <si>
    <t>0.5mg：1ml</t>
  </si>
  <si>
    <t>亚宝太原</t>
  </si>
  <si>
    <t>碘化油注射液</t>
  </si>
  <si>
    <t>烟台鲁银</t>
  </si>
  <si>
    <t>海南双成</t>
  </si>
  <si>
    <t>奥硝唑片</t>
  </si>
  <si>
    <t>0.25g*24片</t>
  </si>
  <si>
    <t>四川省杏杰医药有限公司</t>
  </si>
  <si>
    <t>保妇康凝胶</t>
  </si>
  <si>
    <t>3ml±0.5ml</t>
  </si>
  <si>
    <t>河南英</t>
  </si>
  <si>
    <t>四川双陆医疗器械有限公司</t>
  </si>
  <si>
    <t>一次性使用无菌注射器</t>
  </si>
  <si>
    <t>10ml 1.2</t>
  </si>
  <si>
    <t>四川双陆</t>
  </si>
  <si>
    <t>5ml 0.7</t>
  </si>
  <si>
    <t>20ml 1.2</t>
  </si>
  <si>
    <t>阿奇霉素分散片</t>
  </si>
  <si>
    <t>0.25g*12片</t>
  </si>
  <si>
    <t>四川泰华</t>
  </si>
  <si>
    <t>维D2乳酸钙片</t>
  </si>
  <si>
    <t>复方制剂 30片</t>
  </si>
  <si>
    <t>通化兴华</t>
  </si>
  <si>
    <t>20mg*14片</t>
  </si>
  <si>
    <t>葡萄糖酸钙锌口服溶液</t>
  </si>
  <si>
    <t>10ml*12支</t>
  </si>
  <si>
    <t>澳诺（中国）</t>
  </si>
  <si>
    <t>射洪县人民医院</t>
  </si>
  <si>
    <t>2mg*24s</t>
  </si>
  <si>
    <t>国药集团成都信立邦生物制药有限公司</t>
  </si>
  <si>
    <t>注射用布美他尼</t>
  </si>
  <si>
    <t>成都信立邦</t>
  </si>
  <si>
    <t>兰索拉唑肠溶片</t>
  </si>
  <si>
    <t>15mg*14片</t>
  </si>
  <si>
    <t>江苏万高药业股份有限公司</t>
  </si>
  <si>
    <t>独一味软胶囊</t>
  </si>
  <si>
    <t>0.55g*36粒</t>
  </si>
  <si>
    <t>江苏</t>
  </si>
  <si>
    <t>山西普德</t>
  </si>
  <si>
    <t>广安市广安区中医医院</t>
  </si>
  <si>
    <t>大英县人民医院</t>
  </si>
  <si>
    <t>仁寿县人民医院</t>
  </si>
  <si>
    <t>100ml：4mg</t>
  </si>
  <si>
    <t>成都信立邦生物</t>
  </si>
  <si>
    <t>三台县人民医院</t>
  </si>
  <si>
    <t>蒲地蓝消炎片</t>
  </si>
  <si>
    <t>0.3g*48片</t>
  </si>
  <si>
    <t>安徽济人药业</t>
  </si>
  <si>
    <t>无锡市舒康医疗器械有限公司</t>
  </si>
  <si>
    <t>一次性切口保护套</t>
  </si>
  <si>
    <t>SHKA120-13</t>
  </si>
  <si>
    <t>无锡舒康医疗</t>
  </si>
  <si>
    <t>SHKA270-28</t>
  </si>
  <si>
    <t>SHKA220-23</t>
  </si>
  <si>
    <t>SHKA150/160-150*250</t>
  </si>
  <si>
    <t>SHKA180/190-180*250</t>
  </si>
  <si>
    <t>北京天衡药物研究院南阳天衡制药厂</t>
  </si>
  <si>
    <t>绵竹市精神病医院</t>
  </si>
  <si>
    <t>利培酮片</t>
  </si>
  <si>
    <t>1mg*20片</t>
  </si>
  <si>
    <t>天津药物研究</t>
  </si>
  <si>
    <t>犍为县人民医院</t>
  </si>
  <si>
    <t>吉林省刻康药业有限公司</t>
  </si>
  <si>
    <t>解郁安神颗粒</t>
  </si>
  <si>
    <t>5g*10袋</t>
  </si>
  <si>
    <t>注射用乙酰谷酰胺</t>
  </si>
  <si>
    <t>0.3g</t>
  </si>
  <si>
    <t>成都天台山制药有限公司</t>
  </si>
  <si>
    <t>成都维信电子科大新技术有限公司</t>
  </si>
  <si>
    <t>仁寿县妇幼保健院</t>
  </si>
  <si>
    <t>气体压缩式雾化器</t>
  </si>
  <si>
    <t>QW2605B儿童面罩</t>
  </si>
  <si>
    <t>成都维信</t>
  </si>
  <si>
    <t>郫县人民医院</t>
  </si>
  <si>
    <t>QW2605B含嘴型</t>
  </si>
  <si>
    <t>西安大唐医药销售有限公司</t>
  </si>
  <si>
    <t>内江市第二人民医院</t>
  </si>
  <si>
    <t>间苯三酚注射液</t>
  </si>
  <si>
    <t>4ml：40mg</t>
  </si>
  <si>
    <t>南京恒生</t>
  </si>
  <si>
    <t>四川先大药业有限公司</t>
  </si>
  <si>
    <t>大邑县人民医院</t>
  </si>
  <si>
    <t>去感热口服液</t>
  </si>
  <si>
    <t>10ml*6支</t>
  </si>
  <si>
    <t>四川康能特</t>
  </si>
  <si>
    <t>邛崃天银制药有限公司</t>
  </si>
  <si>
    <t>银杏蜜环口服溶液</t>
  </si>
  <si>
    <t>成都天银</t>
  </si>
  <si>
    <t>山西仟源医药集团股份有限公司</t>
  </si>
  <si>
    <t>盐酸氟西汀胶囊</t>
  </si>
  <si>
    <t>20mg*14s</t>
  </si>
  <si>
    <t>山西仟源</t>
  </si>
  <si>
    <t>郫县妇幼保健院</t>
  </si>
  <si>
    <t>成都市中西医结合医院（成都市第一人民医院）</t>
  </si>
  <si>
    <t>头孢地尼分散片</t>
  </si>
  <si>
    <t>100mg*6片</t>
  </si>
  <si>
    <t>天津津兰</t>
  </si>
  <si>
    <t>四川佳乐安医药有限公司</t>
  </si>
  <si>
    <t>硝呋太尔制霉素阴道软胶囊</t>
  </si>
  <si>
    <t>6s</t>
  </si>
  <si>
    <t>国药集团川抗制药有限公司</t>
  </si>
  <si>
    <t>盐酸替扎尼定片</t>
  </si>
  <si>
    <t>1mg*24s</t>
  </si>
  <si>
    <t>四川科瑞</t>
  </si>
  <si>
    <t>注射用复合辅酶</t>
  </si>
  <si>
    <t>辅酶A100单位I0.1</t>
  </si>
  <si>
    <t>北京双鹭</t>
  </si>
  <si>
    <t>四川佰草合医药有限公司</t>
  </si>
  <si>
    <t>洛芬待因缓释片</t>
  </si>
  <si>
    <t>20s</t>
  </si>
  <si>
    <t>注射用鼠神经生长因子</t>
  </si>
  <si>
    <t>30ug</t>
  </si>
  <si>
    <t>舒泰神（北京）</t>
  </si>
  <si>
    <t>丙胺酰谷氨酰胺注射液</t>
  </si>
  <si>
    <t>50ml：10g</t>
  </si>
  <si>
    <t>辰欣药业</t>
  </si>
  <si>
    <t>注射用生长抑素</t>
  </si>
  <si>
    <t>3mg</t>
  </si>
  <si>
    <t>氨甲苯酸氯化钠注射液</t>
  </si>
  <si>
    <t>100ml</t>
  </si>
  <si>
    <t>江苏晨牌</t>
  </si>
  <si>
    <t>四川世瑞药业有限公司</t>
  </si>
  <si>
    <t>注射用腺苷钴胺</t>
  </si>
  <si>
    <t>0.5mg</t>
  </si>
  <si>
    <t>重庆药友</t>
  </si>
  <si>
    <t>丙泊酚注射液</t>
  </si>
  <si>
    <t>20ml：0.2g</t>
  </si>
  <si>
    <t>四川国瑞</t>
  </si>
  <si>
    <t>琥珀酰明胶注射液</t>
  </si>
  <si>
    <t>500ml：20g</t>
  </si>
  <si>
    <t>吉林长源</t>
  </si>
  <si>
    <t>四川顺天生物医药有限公司</t>
  </si>
  <si>
    <t>注射用尖吻蝮蛇血凝酶</t>
  </si>
  <si>
    <t>1单位</t>
  </si>
  <si>
    <t>北京康辰</t>
  </si>
  <si>
    <t>盐酸氨基葡萄糖片</t>
  </si>
  <si>
    <t>0.24g*42片</t>
  </si>
  <si>
    <t>四川新斯顿</t>
  </si>
  <si>
    <t>四川医药工贸有限责任公司</t>
  </si>
  <si>
    <t>丁酸氢化可的松乳膏</t>
  </si>
  <si>
    <t>10g：10mg</t>
  </si>
  <si>
    <t>奥硝唑分散片</t>
  </si>
  <si>
    <t>0.25g*20s</t>
  </si>
  <si>
    <t>河南天方药业股份有限公司</t>
  </si>
  <si>
    <t>0.5g：250ml</t>
  </si>
  <si>
    <t>成都市双鹏药业有限公司</t>
  </si>
  <si>
    <t>羟乙基淀粉130/0.4氯化钠注射液</t>
  </si>
  <si>
    <t>成都正康</t>
  </si>
  <si>
    <t>枸橼酸坦度螺酮胶囊</t>
  </si>
  <si>
    <t>5mg*48s</t>
  </si>
  <si>
    <t>门冬氨酸鸟氨酸颗粒</t>
  </si>
  <si>
    <t>武汉</t>
  </si>
  <si>
    <t>四川广和药业有限责任公司</t>
  </si>
  <si>
    <t>前列地尔注射液</t>
  </si>
  <si>
    <t>2ml：10ug</t>
  </si>
  <si>
    <t>哈药生物</t>
  </si>
  <si>
    <t>阿奇霉素肠溶片</t>
  </si>
  <si>
    <t>0.125g*24片</t>
  </si>
  <si>
    <t>石药欧意</t>
  </si>
  <si>
    <t>盐酸纳美芬注射液</t>
  </si>
  <si>
    <t>1ml：0.1mg</t>
  </si>
  <si>
    <t>注射用氨曲南</t>
  </si>
  <si>
    <t>醋酸奥曲肽注射液</t>
  </si>
  <si>
    <t>1mg：0.1g</t>
  </si>
  <si>
    <t>广东星昊药业有限公司</t>
  </si>
  <si>
    <t>氨甲环酸氯化钠注射液</t>
  </si>
  <si>
    <t>100ml：1.0g：0.7g</t>
  </si>
  <si>
    <t>长春天诚</t>
  </si>
  <si>
    <t>丙氨酰谷氨酰胺注射液</t>
  </si>
  <si>
    <t>贵阳新天药业股份有限公司</t>
  </si>
  <si>
    <t>夏枯草口服液</t>
  </si>
  <si>
    <t>贵阳新天</t>
  </si>
  <si>
    <t>香连胶囊</t>
  </si>
  <si>
    <t>0.5g*20s</t>
  </si>
  <si>
    <t>辽宁森荣</t>
  </si>
  <si>
    <t>参芪十一味颗粒</t>
  </si>
  <si>
    <t>2g*12袋</t>
  </si>
  <si>
    <t>江苏、高</t>
  </si>
  <si>
    <t>安脑片</t>
  </si>
  <si>
    <t>0.5g*24s</t>
  </si>
  <si>
    <t>哈尔滨蒲公英</t>
  </si>
  <si>
    <t>玉屏风颗粒</t>
  </si>
  <si>
    <t>5g*15袋</t>
  </si>
  <si>
    <t>成都市第二人民医院</t>
  </si>
  <si>
    <t>注射用美洛西林钠舒巴坦钠</t>
  </si>
  <si>
    <t>海南通用三洋药业有限公司</t>
  </si>
  <si>
    <t>四川蓝皓药业有限公司</t>
  </si>
  <si>
    <t>注射用盐酸甲氯芬酯</t>
  </si>
  <si>
    <t>南京海辰</t>
  </si>
  <si>
    <t>2ml:2mg</t>
  </si>
  <si>
    <t>四川蜀瀚药业有限公司</t>
  </si>
  <si>
    <t>清脑复神液</t>
  </si>
  <si>
    <t>四川中方</t>
  </si>
  <si>
    <t>宁泌泰胶囊</t>
  </si>
  <si>
    <t>0.38g*36s</t>
  </si>
  <si>
    <t>佛山盈天医药销售有限公司</t>
  </si>
  <si>
    <t>丹参舒心胶囊</t>
  </si>
  <si>
    <t>0.3g*60粒</t>
  </si>
  <si>
    <t>四川欣吉利医药有限责任公司</t>
  </si>
  <si>
    <t>成都市公共卫生临床医疗中心</t>
  </si>
  <si>
    <t>硫普罗宁注射液</t>
  </si>
  <si>
    <t>2ml：0.1g</t>
  </si>
  <si>
    <t>江苏神龙</t>
  </si>
  <si>
    <t>成都市第三人民医院</t>
  </si>
  <si>
    <t>500ml：30g</t>
  </si>
  <si>
    <t>复方氨基酸注射液（3AA）</t>
  </si>
  <si>
    <t>250ml</t>
  </si>
  <si>
    <t>宜昌三峡制药有限公司</t>
  </si>
  <si>
    <t>四川省森鸿医药原料有限公司</t>
  </si>
  <si>
    <t>头孢克肟胶囊</t>
  </si>
  <si>
    <t>0.1g*6片</t>
  </si>
  <si>
    <t>广州白云山制药</t>
  </si>
  <si>
    <t>复方氨基酸注射液（9AA）</t>
  </si>
  <si>
    <t>四川星银长新药业有限公司</t>
  </si>
  <si>
    <t>注射用头孢西丁钠</t>
  </si>
  <si>
    <t>中国大冢制药有限公司</t>
  </si>
  <si>
    <t>50%葡萄糖注射液</t>
  </si>
  <si>
    <t>20ml：10g</t>
  </si>
  <si>
    <t>中国大冢</t>
  </si>
  <si>
    <t>南京正科医药股份有限公司</t>
  </si>
  <si>
    <t>托拉塞米片</t>
  </si>
  <si>
    <t>10mg*12s</t>
  </si>
  <si>
    <t>南京正科</t>
  </si>
  <si>
    <t>武汉启瑞</t>
  </si>
  <si>
    <t>头孢克洛胶囊</t>
  </si>
  <si>
    <t>0.25g*12s</t>
  </si>
  <si>
    <t>醋酸去氨加压素注射液</t>
  </si>
  <si>
    <t>1ml：15ug</t>
  </si>
  <si>
    <t>深圳翰宇</t>
  </si>
  <si>
    <t>四川省伊洁士医疗科技有限公司</t>
  </si>
  <si>
    <t>75%消毒酒精</t>
  </si>
  <si>
    <t>四川省伊洁士</t>
  </si>
  <si>
    <t>四川南格尔生物科技有限公司</t>
  </si>
  <si>
    <t>血液保存液(I)</t>
  </si>
  <si>
    <t>四川南格尔</t>
  </si>
  <si>
    <t>成都华宇</t>
  </si>
  <si>
    <t>甲硝唑片</t>
  </si>
  <si>
    <t>0.2g*21s</t>
  </si>
  <si>
    <t>华中制药</t>
  </si>
  <si>
    <t>利巴韦林片</t>
  </si>
  <si>
    <t>10mg*20s</t>
  </si>
  <si>
    <t>四川美大康药业股份有限公司</t>
  </si>
  <si>
    <t>四川天纵医药有限公司</t>
  </si>
  <si>
    <t>胎盘多肽注射液</t>
  </si>
  <si>
    <t>4ml</t>
  </si>
  <si>
    <t>贵阳黔峰</t>
  </si>
  <si>
    <t>注射用维库溴铵</t>
  </si>
  <si>
    <t>4mg</t>
  </si>
  <si>
    <t>螺内酯片</t>
  </si>
  <si>
    <t>20mg*100s</t>
  </si>
  <si>
    <t>杭州民生药业有限公司</t>
  </si>
  <si>
    <t>硝苯地平片</t>
  </si>
  <si>
    <t>10mg*100s</t>
  </si>
  <si>
    <t>贵州泰邦</t>
  </si>
  <si>
    <t>盐酸右美托咪定注射液</t>
  </si>
  <si>
    <t>2ml：0.2mg</t>
  </si>
  <si>
    <t>成都市第七人民医院</t>
  </si>
  <si>
    <t>淄博万杰制药有限公司</t>
  </si>
  <si>
    <t>格列吡嗪控释片</t>
  </si>
  <si>
    <t>5mg*12s</t>
  </si>
  <si>
    <t>淄博万杰</t>
  </si>
  <si>
    <t>三六三医院</t>
  </si>
  <si>
    <t>医用脱脂纱布垫</t>
  </si>
  <si>
    <t>8*8*8</t>
  </si>
  <si>
    <t>成都市卫生材料厂</t>
  </si>
  <si>
    <t>成都佰特力医疗器械有限公司</t>
  </si>
  <si>
    <t>速干手消毒液</t>
  </si>
  <si>
    <t>四川联发</t>
  </si>
  <si>
    <t>成都市康力贸易有限责任公司</t>
  </si>
  <si>
    <t>一次性使用无菌导尿包</t>
  </si>
  <si>
    <t>18fr 10ml</t>
  </si>
  <si>
    <t>湛江市事达实业</t>
  </si>
  <si>
    <t>胶片</t>
  </si>
  <si>
    <t>DT2B 14*17*100</t>
  </si>
  <si>
    <t>比利时AGFA</t>
  </si>
  <si>
    <t>TDP立式治疗器</t>
  </si>
  <si>
    <t>立式-2</t>
  </si>
  <si>
    <t>重庆国人</t>
  </si>
  <si>
    <t>四川省德盛堂健康医械连锁有限公司</t>
  </si>
  <si>
    <t>非接触式电子体温计</t>
  </si>
  <si>
    <t>JXB-178</t>
  </si>
  <si>
    <t>广州番禹金鑫宝</t>
  </si>
  <si>
    <t>灭菌凡士林纱布</t>
  </si>
  <si>
    <t>5*5*5</t>
  </si>
  <si>
    <t>绍兴振德</t>
  </si>
  <si>
    <t>10*10</t>
  </si>
  <si>
    <t>医用洗手刷</t>
  </si>
  <si>
    <t>GDS-1</t>
  </si>
  <si>
    <t>福州国德</t>
  </si>
  <si>
    <t>一次性使用手术治疗巾</t>
  </si>
  <si>
    <t>60*40</t>
  </si>
  <si>
    <t>成都明森</t>
  </si>
  <si>
    <t>成都启奥实业有限公司</t>
  </si>
  <si>
    <t>柯达DV医用红外线激光胶片</t>
  </si>
  <si>
    <t>DVB 14*17</t>
  </si>
  <si>
    <t>锐珂厦门</t>
  </si>
  <si>
    <t>成都市兴科医疗器械有限公司</t>
  </si>
  <si>
    <t>聚乙烯（PE）薄膜一次性用卫生手套</t>
  </si>
  <si>
    <t>小号</t>
  </si>
  <si>
    <t>上海群利</t>
  </si>
  <si>
    <t>中号</t>
  </si>
  <si>
    <t>灭菌橡胶外科手套</t>
  </si>
  <si>
    <t>7.5号</t>
  </si>
  <si>
    <t>上海科邦</t>
  </si>
  <si>
    <t>一次性使用心电电极</t>
  </si>
  <si>
    <t>上海申风</t>
  </si>
  <si>
    <t>四川道盛商贸有限公司</t>
  </si>
  <si>
    <t>3M安必洁多酶清洗液</t>
  </si>
  <si>
    <t>5l</t>
  </si>
  <si>
    <t>3M中国</t>
  </si>
  <si>
    <t>132℃压力蒸气灭菌化学指示卡</t>
  </si>
  <si>
    <t>北京四环</t>
  </si>
  <si>
    <t>无菌保护套</t>
  </si>
  <si>
    <t>14*150</t>
  </si>
  <si>
    <t>广州雅夫</t>
  </si>
  <si>
    <t>四川瑞特领域科贸有限公司</t>
  </si>
  <si>
    <t>天然橡胶导尿管双腔</t>
  </si>
  <si>
    <t>F10</t>
  </si>
  <si>
    <t>B.Braun</t>
  </si>
  <si>
    <t>医用愈肤膜</t>
  </si>
  <si>
    <t>6*7</t>
  </si>
  <si>
    <t>山东圣纳</t>
  </si>
  <si>
    <t>成都康杰医疗器材有限公司</t>
  </si>
  <si>
    <t>脱敏糊剂</t>
  </si>
  <si>
    <t>120g</t>
  </si>
  <si>
    <t>四川天福精细</t>
  </si>
  <si>
    <t>无水乙醇</t>
  </si>
  <si>
    <t>成都市科龙</t>
  </si>
  <si>
    <t>丝线编织非吸收性缝线</t>
  </si>
  <si>
    <t>不带针SA86</t>
  </si>
  <si>
    <t>强生(中国）</t>
  </si>
  <si>
    <t>江苏省华星医疗器械实业有限公司</t>
  </si>
  <si>
    <t>一次性使用腹腔穿刺包</t>
  </si>
  <si>
    <t>F16</t>
  </si>
  <si>
    <t>江苏华星</t>
  </si>
  <si>
    <t>手术衣（加膜）</t>
  </si>
  <si>
    <t>四川友邦</t>
  </si>
  <si>
    <t>一次性使用无菌导尿管</t>
  </si>
  <si>
    <t>双腔气囊12FR</t>
  </si>
  <si>
    <t>肝素帽</t>
  </si>
  <si>
    <t>苏州林华</t>
  </si>
  <si>
    <t>13*14*6</t>
  </si>
  <si>
    <t>一次性使用无菌口腔护理包</t>
  </si>
  <si>
    <t>北京金新兴</t>
  </si>
  <si>
    <t>医用脱脂纱布</t>
  </si>
  <si>
    <t>8m</t>
  </si>
  <si>
    <t>多功能听诊器</t>
  </si>
  <si>
    <t>多功能</t>
  </si>
  <si>
    <t>江苏鱼跃</t>
  </si>
  <si>
    <t>3M医用纸塑包装材料</t>
  </si>
  <si>
    <t>7.5cm*200m</t>
  </si>
  <si>
    <t>明尼苏达矿业</t>
  </si>
  <si>
    <t>3M医用无纺布包装材料</t>
  </si>
  <si>
    <t>50cm*50cm</t>
  </si>
  <si>
    <t>成都伊红科技有限公司</t>
  </si>
  <si>
    <t>切片石蜡56-58</t>
  </si>
  <si>
    <t>500g</t>
  </si>
  <si>
    <t>上海华灵</t>
  </si>
  <si>
    <t>一次性使用引流袋</t>
  </si>
  <si>
    <t>1000ml</t>
  </si>
  <si>
    <t>山东威高</t>
  </si>
  <si>
    <t>飘安控股（河南）有限公司</t>
  </si>
  <si>
    <t>医用棉签</t>
  </si>
  <si>
    <t>5支</t>
  </si>
  <si>
    <t>一次性使用咬嘴</t>
  </si>
  <si>
    <t>胃镜咬嘴</t>
  </si>
  <si>
    <t>扬州市安宁</t>
  </si>
  <si>
    <t>四川一众药业有限公司</t>
  </si>
  <si>
    <t>安必洁医用超声耦合剂</t>
  </si>
  <si>
    <t>12g</t>
  </si>
  <si>
    <t>重庆安碧捷</t>
  </si>
  <si>
    <t>DVB 10*12</t>
  </si>
  <si>
    <t>DVB 8*10</t>
  </si>
  <si>
    <t>张家港市三兴医疗器械有限公司</t>
  </si>
  <si>
    <t>椎板咬骨钳</t>
  </si>
  <si>
    <t>220*2*130</t>
  </si>
  <si>
    <t>张家港三兴</t>
  </si>
  <si>
    <t>220*2*90</t>
  </si>
  <si>
    <t>220*3.5*90</t>
  </si>
  <si>
    <t>220*3.5*130</t>
  </si>
  <si>
    <t>220*4*90</t>
  </si>
  <si>
    <t>220*4*130</t>
  </si>
  <si>
    <t>260*3*90</t>
  </si>
  <si>
    <t>260*4.5*90</t>
  </si>
  <si>
    <t>髓核钳</t>
  </si>
  <si>
    <t>220*3弯头</t>
  </si>
  <si>
    <t>220*4弯头</t>
  </si>
  <si>
    <t>220*4直头</t>
  </si>
  <si>
    <t>220*3直头</t>
  </si>
  <si>
    <t>3M粘贴伤口敷料</t>
  </si>
  <si>
    <t>7*7</t>
  </si>
  <si>
    <t>江西3L</t>
  </si>
  <si>
    <t>60*60</t>
  </si>
  <si>
    <t>一次性无菌阴道扩张器</t>
  </si>
  <si>
    <t>常州晓春</t>
  </si>
  <si>
    <t>EA14200</t>
  </si>
  <si>
    <t>北京长江脉医药科技有限责任公司</t>
  </si>
  <si>
    <t>健之素抗菌洗手液</t>
  </si>
  <si>
    <t>北京长江脉</t>
  </si>
  <si>
    <t>四川励图医疗器械有限公司</t>
  </si>
  <si>
    <t>一次性使用口罩</t>
  </si>
  <si>
    <t>耳挂</t>
  </si>
  <si>
    <t>一次性使用口罩、帽子</t>
  </si>
  <si>
    <t>三层吊带</t>
  </si>
  <si>
    <t>一次性使用医用单</t>
  </si>
  <si>
    <t>140*70</t>
  </si>
  <si>
    <t>成都稳健利康</t>
  </si>
  <si>
    <t>医用橡胶</t>
  </si>
  <si>
    <t>26*500</t>
  </si>
  <si>
    <t>重庆制药九厂</t>
  </si>
  <si>
    <t>一次性使用负压引流器</t>
  </si>
  <si>
    <t>成都明森医疗器械有限责任公司</t>
  </si>
  <si>
    <t>一次性使用治疗巾</t>
  </si>
  <si>
    <t>有洞 80*60</t>
  </si>
  <si>
    <t>成都华力</t>
  </si>
  <si>
    <t>一次性使用灭菌橡胶外科手套</t>
  </si>
  <si>
    <t>6号有粉</t>
  </si>
  <si>
    <t>上海华新</t>
  </si>
  <si>
    <t>8号</t>
  </si>
  <si>
    <t>一次性使用手术包</t>
  </si>
  <si>
    <t>常规</t>
  </si>
  <si>
    <t>新乡亚太</t>
  </si>
  <si>
    <t>成都市新津事丰医疗器械有限公司</t>
  </si>
  <si>
    <t>医用脱脂纱布块</t>
  </si>
  <si>
    <t>30*40*2层</t>
  </si>
  <si>
    <t>成都市新津事丰</t>
  </si>
  <si>
    <t>3M胶带</t>
  </si>
  <si>
    <t>美国3M</t>
  </si>
  <si>
    <t>特定电磁波治疗器</t>
  </si>
  <si>
    <t>CQS 28 D</t>
  </si>
  <si>
    <t>重庆蜀水</t>
  </si>
  <si>
    <t>一次性使用橡胶检查手套</t>
  </si>
  <si>
    <t>广州加明</t>
  </si>
  <si>
    <t>电子血压计</t>
  </si>
  <si>
    <t>HEM7200</t>
  </si>
  <si>
    <t>欧姆龙</t>
  </si>
  <si>
    <t>3M蒸气灭菌化学测试包</t>
  </si>
  <si>
    <t>美国3M公司</t>
  </si>
  <si>
    <t>成都稳健利康医疗用品有限公司</t>
  </si>
  <si>
    <t>一次性使用换药包</t>
  </si>
  <si>
    <t>A型</t>
  </si>
  <si>
    <t>3M爱护免洗外科洗手液</t>
  </si>
  <si>
    <t>3M压力蒸气灭菌包内化学指示卡</t>
  </si>
  <si>
    <t>听诊器</t>
  </si>
  <si>
    <t>双用</t>
  </si>
  <si>
    <t>医用输液贴</t>
  </si>
  <si>
    <t>JW布7*4A</t>
  </si>
  <si>
    <t>20*30</t>
  </si>
  <si>
    <t>一次性使用硅胶导尿管</t>
  </si>
  <si>
    <t>F8</t>
  </si>
  <si>
    <t>扬州市新星</t>
  </si>
  <si>
    <t>F14</t>
  </si>
  <si>
    <t>成都市华粤医疗器械贸易有限公司</t>
  </si>
  <si>
    <t>不锈钢量杯</t>
  </si>
  <si>
    <t>广东潮安宏超</t>
  </si>
  <si>
    <t>不锈钢盆子</t>
  </si>
  <si>
    <t>30cm</t>
  </si>
  <si>
    <t>四川瑞宇</t>
  </si>
  <si>
    <t>1600ml</t>
  </si>
  <si>
    <t>苏州晶乐</t>
  </si>
  <si>
    <t>棉垫</t>
  </si>
  <si>
    <t>绍兴好士德</t>
  </si>
  <si>
    <t>15支</t>
  </si>
  <si>
    <t>成都沪江医疗器械有限公司</t>
  </si>
  <si>
    <t>带线缝合针</t>
  </si>
  <si>
    <t>上海浦东</t>
  </si>
  <si>
    <t>6.5/</t>
  </si>
  <si>
    <t>7/</t>
  </si>
  <si>
    <t>7.5/</t>
  </si>
  <si>
    <t>四川道易电子科技有限公司</t>
  </si>
  <si>
    <t>一次性使用阴道扩张器</t>
  </si>
  <si>
    <t>成都军区空军机关医院</t>
  </si>
  <si>
    <t>复方丹参片</t>
  </si>
  <si>
    <t>广州白云山和记黄埔</t>
  </si>
  <si>
    <t>替硝唑片</t>
  </si>
  <si>
    <t>0.5g*8片</t>
  </si>
  <si>
    <t>湖南迪诺制药有限公司</t>
  </si>
  <si>
    <t>10mg*30片</t>
  </si>
  <si>
    <t>地奥集团成都药业股份有限公司</t>
  </si>
  <si>
    <t>邦迪牌苯扎氯铵贴</t>
  </si>
  <si>
    <t>100张</t>
  </si>
  <si>
    <t>上海强生</t>
  </si>
  <si>
    <t>维生素B1片</t>
  </si>
  <si>
    <t>藿香正气口服液</t>
  </si>
  <si>
    <t>10ml*5支</t>
  </si>
  <si>
    <t>太极集团重庆涪陵制药厂有限公司</t>
  </si>
  <si>
    <t>培哚普利片</t>
  </si>
  <si>
    <t>4mg*10片</t>
  </si>
  <si>
    <t>氯化钾缓释片（补达秀）</t>
  </si>
  <si>
    <t>0.5g*24片</t>
  </si>
  <si>
    <t>广州迈特兴华制药厂有限公司</t>
  </si>
  <si>
    <t>酒石酸美托洛尔片(倍他乐克)</t>
  </si>
  <si>
    <t>25mg*20片</t>
  </si>
  <si>
    <t>夏桑菊颗粒</t>
  </si>
  <si>
    <t>10g*20袋</t>
  </si>
  <si>
    <t>四川菲德力制药有限公司</t>
  </si>
  <si>
    <t>单头</t>
  </si>
  <si>
    <t>苏州东方针灸</t>
  </si>
  <si>
    <t>台式血压计</t>
  </si>
  <si>
    <t>成都国光电气股份有限公司医院</t>
  </si>
  <si>
    <t>盐酸多巴胺注射液</t>
  </si>
  <si>
    <t>2ml：20mg*10支</t>
  </si>
  <si>
    <t>远大医药</t>
  </si>
  <si>
    <t>盐酸异丙肾上腺素注射液</t>
  </si>
  <si>
    <t>1mg：2ml*2支</t>
  </si>
  <si>
    <t>上海禾丰</t>
  </si>
  <si>
    <t>河南润弘制药股份有限公司</t>
  </si>
  <si>
    <t>2ml：12500u</t>
  </si>
  <si>
    <t>碳酸氢钠片</t>
  </si>
  <si>
    <t>0.5g*100片</t>
  </si>
  <si>
    <t>上海玉瑞</t>
  </si>
  <si>
    <t>复方黄连素片</t>
  </si>
  <si>
    <t>30mg*100片</t>
  </si>
  <si>
    <t>四川本草堂药业有限公司</t>
  </si>
  <si>
    <t>盐酸二甲双胍缓释片</t>
  </si>
  <si>
    <t>0.5g*10片</t>
  </si>
  <si>
    <t>重重庆科瑞</t>
  </si>
  <si>
    <t>250ml：50g</t>
  </si>
  <si>
    <t>四川科伦药业股份有限公司</t>
  </si>
  <si>
    <t>四川新天奇药业有限公司</t>
  </si>
  <si>
    <t>5%复方氨基酸注射液（18AA）</t>
  </si>
  <si>
    <t>阿魏酸哌嗪片</t>
  </si>
  <si>
    <t>50mg*50片</t>
  </si>
  <si>
    <t>湖南千金湘江</t>
  </si>
  <si>
    <t>山东罗欣药业股份有限公司</t>
  </si>
  <si>
    <t>注射用法莫替丁</t>
  </si>
  <si>
    <t>盐酸地尔硫卓片</t>
  </si>
  <si>
    <t>30mg*40s</t>
  </si>
  <si>
    <t>浙江亚太药业股份有限公司</t>
  </si>
  <si>
    <t>氧氟沙星滴眼液</t>
  </si>
  <si>
    <t>5ml：15mg</t>
  </si>
  <si>
    <t>麻仁丸</t>
  </si>
  <si>
    <t>6g*5袋</t>
  </si>
  <si>
    <t>太极集团重庆桐君阁药厂</t>
  </si>
  <si>
    <t>复方甘草酸铵注射液</t>
  </si>
  <si>
    <t>2ml*10支</t>
  </si>
  <si>
    <t>西。。。赛</t>
  </si>
  <si>
    <t>氯化钾注射液</t>
  </si>
  <si>
    <t>国药容生</t>
  </si>
  <si>
    <t>吲达帕胺片</t>
  </si>
  <si>
    <t>2.5mg*30片</t>
  </si>
  <si>
    <t>100mg</t>
  </si>
  <si>
    <t>盐酸氟桂利嗪胶囊</t>
  </si>
  <si>
    <t>5mg*20粒</t>
  </si>
  <si>
    <t>盐酸甲氧氯普胺注射液</t>
  </si>
  <si>
    <t>1ml：10mg*10支</t>
  </si>
  <si>
    <t>地塞米松磷酸钠注射液</t>
  </si>
  <si>
    <t>银杏叶片</t>
  </si>
  <si>
    <t>麝香壮骨膏</t>
  </si>
  <si>
    <t>7*10*8</t>
  </si>
  <si>
    <t>九寨沟天然药业集团有限责任公司</t>
  </si>
  <si>
    <t>注射用还原型谷胱甘肽</t>
  </si>
  <si>
    <t>山东绿叶</t>
  </si>
  <si>
    <t>一次性使用输液袋</t>
  </si>
  <si>
    <t>戊二醛消毒液</t>
  </si>
  <si>
    <t>温脉仪笔芯</t>
  </si>
  <si>
    <t>红色</t>
  </si>
  <si>
    <t>兰色</t>
  </si>
  <si>
    <t>成都三环医疗器械有限公司</t>
  </si>
  <si>
    <t>针灸针</t>
  </si>
  <si>
    <t>0.3mm*25</t>
  </si>
  <si>
    <t>10*10*8</t>
  </si>
  <si>
    <t>一次性无菌缝合包</t>
  </si>
  <si>
    <t>脱脂纱布</t>
  </si>
  <si>
    <t>医用听诊器</t>
  </si>
  <si>
    <t>6*6*8</t>
  </si>
  <si>
    <t>一次性使用输氧管</t>
  </si>
  <si>
    <t>S</t>
  </si>
  <si>
    <t>四川迪康医药贸易有限公司</t>
  </si>
  <si>
    <t>成都市双鹏药业</t>
  </si>
  <si>
    <t>益母颗粒</t>
  </si>
  <si>
    <t>4g*12袋</t>
  </si>
  <si>
    <t>浙江仙居制药销售有限公司</t>
  </si>
  <si>
    <t>四川昊阳药业股份有限公司</t>
  </si>
  <si>
    <t>黄体酮胶囊</t>
  </si>
  <si>
    <t>0.1g*6粒</t>
  </si>
  <si>
    <t>浙江爱生</t>
  </si>
  <si>
    <t>成都中药材采购供应站</t>
  </si>
  <si>
    <t>0.1g*12粒</t>
  </si>
  <si>
    <t>阿奇霉素肠溶胶囊</t>
  </si>
  <si>
    <t>0.25g*6s</t>
  </si>
  <si>
    <t>浙江众益</t>
  </si>
  <si>
    <t>西安正浩生物制药有限公司</t>
  </si>
  <si>
    <t>乳酸菌阴道胶囊</t>
  </si>
  <si>
    <t>0.25g：600万活乳酸菌*14粒</t>
  </si>
  <si>
    <t>西安正浩</t>
  </si>
  <si>
    <t>0.9g*24片</t>
  </si>
  <si>
    <t>重庆东田</t>
  </si>
  <si>
    <t>丹东医创药业有限公司</t>
  </si>
  <si>
    <t>深圳致君</t>
  </si>
  <si>
    <t>2ml：15mg</t>
  </si>
  <si>
    <t>陕西御隆药业有限责任公司</t>
  </si>
  <si>
    <t>保胎灵胶囊</t>
  </si>
  <si>
    <t>36片</t>
  </si>
  <si>
    <t>陕西东奉</t>
  </si>
  <si>
    <t>盐酸昂丹司琼注射液</t>
  </si>
  <si>
    <t>齐鲁制药</t>
  </si>
  <si>
    <t>南京新百制药有限公司</t>
  </si>
  <si>
    <t>崇州市中医医院</t>
  </si>
  <si>
    <t>注射用磺苄西林钠</t>
  </si>
  <si>
    <t>湖南尔康湘药</t>
  </si>
  <si>
    <t>崇州市妇幼保健院</t>
  </si>
  <si>
    <t>盆炎净胶囊</t>
  </si>
  <si>
    <t>四川奇力</t>
  </si>
  <si>
    <t>四川联成迅康医药股份有限公司</t>
  </si>
  <si>
    <t>乳癖舒片</t>
  </si>
  <si>
    <t>0.5g*45片</t>
  </si>
  <si>
    <t>成都市龙泉驿区第一人民医院</t>
  </si>
  <si>
    <t>四川一片天医药有限公司</t>
  </si>
  <si>
    <t>头孢克肟颗粒</t>
  </si>
  <si>
    <t>50mg*12袋</t>
  </si>
  <si>
    <t>脂溶性维生素注射液</t>
  </si>
  <si>
    <t>四川智同医药有限公司</t>
  </si>
  <si>
    <t>维生素AD滴剂</t>
  </si>
  <si>
    <t>30粒</t>
  </si>
  <si>
    <t>上海东海</t>
  </si>
  <si>
    <t>成都市康福尔药房有限公司</t>
  </si>
  <si>
    <t>10ml*24支</t>
  </si>
  <si>
    <t>成都利民药业连锁有限公司</t>
  </si>
  <si>
    <t>湖北纽兰</t>
  </si>
  <si>
    <t>青岛双鲸</t>
  </si>
  <si>
    <t>锌钙特软胶囊</t>
  </si>
  <si>
    <t>1200mg*60粒</t>
  </si>
  <si>
    <t>澳诺(青岛）</t>
  </si>
  <si>
    <t>维生素C咀嚼片</t>
  </si>
  <si>
    <t>江西杏林白马药业有限公司</t>
  </si>
  <si>
    <t>心舒宝胶囊</t>
  </si>
  <si>
    <t>12s*4板*2袋</t>
  </si>
  <si>
    <t>盐酸特比萘芬凝胶</t>
  </si>
  <si>
    <t>10g</t>
  </si>
  <si>
    <t>裸花紫珠胶囊</t>
  </si>
  <si>
    <t>灵芝糖浆</t>
  </si>
  <si>
    <t>160ml</t>
  </si>
  <si>
    <t>复方滋补力膏</t>
  </si>
  <si>
    <t>200g</t>
  </si>
  <si>
    <t>100mg*60粒</t>
  </si>
  <si>
    <t>成都市青羊区精细化工厂</t>
  </si>
  <si>
    <t>康疤膏</t>
  </si>
  <si>
    <t>20g</t>
  </si>
  <si>
    <t>成都市青羊区精细</t>
  </si>
  <si>
    <t>小儿清热止咳口服液</t>
  </si>
  <si>
    <t>维生素E软胶囊</t>
  </si>
  <si>
    <t>0.1g*60s</t>
  </si>
  <si>
    <t>江西弘源药业有限公司</t>
  </si>
  <si>
    <t>肤疾洗剂</t>
  </si>
  <si>
    <t>100ml+8.3g</t>
  </si>
  <si>
    <t>磷酸苯丙哌林口服溶液</t>
  </si>
  <si>
    <t>宫炎康胶囊</t>
  </si>
  <si>
    <t>48s</t>
  </si>
  <si>
    <t>160ml*4</t>
  </si>
  <si>
    <t>50mg*18片</t>
  </si>
  <si>
    <t>湖南方盛</t>
  </si>
  <si>
    <t>桑椹膏</t>
  </si>
  <si>
    <t>200g*4</t>
  </si>
  <si>
    <t>葡萄糖酸锌口服溶液</t>
  </si>
  <si>
    <t>成都禾创药业集团有限公司</t>
  </si>
  <si>
    <t>肝精补血素口服液</t>
  </si>
  <si>
    <t>河南灵佑</t>
  </si>
  <si>
    <t>湖南千金协力药业有限公司</t>
  </si>
  <si>
    <t>水飞蓟宾葡甲胺片</t>
  </si>
  <si>
    <t>50mg*36片</t>
  </si>
  <si>
    <t>湖南千金协力</t>
  </si>
  <si>
    <t>国药控股四川医药股份有限公司</t>
  </si>
  <si>
    <t>宜宾众生医药有限公司</t>
  </si>
  <si>
    <t>四川金东药业（集团）有限公司</t>
  </si>
  <si>
    <t>江苏省医药公司</t>
  </si>
  <si>
    <t>注射用硫酸卷曲霉素</t>
  </si>
  <si>
    <t>0.75g（75万单位）</t>
  </si>
  <si>
    <t>广东好的药业有限公司</t>
  </si>
  <si>
    <t>清热通淋片</t>
  </si>
  <si>
    <t>0.39g*36片</t>
  </si>
  <si>
    <t>丹鳖胶囊</t>
  </si>
  <si>
    <t>0.38g*45粒</t>
  </si>
  <si>
    <t>广州白云山</t>
  </si>
  <si>
    <t>独一味分散片</t>
  </si>
  <si>
    <t>36s</t>
  </si>
  <si>
    <t>江西南昌</t>
  </si>
  <si>
    <t>四川勤康健之佳医药有限责任公司</t>
  </si>
  <si>
    <t>4g*3支</t>
  </si>
  <si>
    <t>胃灵颗粒</t>
  </si>
  <si>
    <t>5*10袋</t>
  </si>
  <si>
    <t>澳诺（青岛）制药有限公司</t>
  </si>
  <si>
    <t>澳诺（中国）制药有限公司</t>
  </si>
  <si>
    <t>野苏胶囊</t>
  </si>
  <si>
    <t>0.33g*36粒</t>
  </si>
  <si>
    <t>0.25g*12粒*2袋</t>
  </si>
  <si>
    <t>和平泰康资阳药业有限责任公司</t>
  </si>
  <si>
    <t>清热止痒洗剂</t>
  </si>
  <si>
    <t>200ml</t>
  </si>
  <si>
    <t>云南优克</t>
  </si>
  <si>
    <t>羚贝止咳糖浆</t>
  </si>
  <si>
    <t>吉林敖东</t>
  </si>
  <si>
    <t>一清颗粒</t>
  </si>
  <si>
    <t>7.5g*12s</t>
  </si>
  <si>
    <t>成都西航港太极医药有限责任公司</t>
  </si>
  <si>
    <t>重庆科瑞东和制药有限责任公</t>
  </si>
  <si>
    <t>复方补骨脂颗粒</t>
  </si>
  <si>
    <t>20g*8袋</t>
  </si>
  <si>
    <t>重庆科瑞东和</t>
  </si>
  <si>
    <t>通窍鼻炎片</t>
  </si>
  <si>
    <t>0.41g*48s</t>
  </si>
  <si>
    <t>四川北京同仁堂金沙店有限责任公司</t>
  </si>
  <si>
    <t>重庆科瑞东和制药有限责任公司</t>
  </si>
  <si>
    <t>热毒平颗粒</t>
  </si>
  <si>
    <t>7g*12袋</t>
  </si>
  <si>
    <t>江西银涛</t>
  </si>
  <si>
    <t>芦根枇杷叶颗粒</t>
  </si>
  <si>
    <t>12g*6袋</t>
  </si>
  <si>
    <t>青岛双鲸药业有限公司</t>
  </si>
  <si>
    <t>维生素D滴剂</t>
  </si>
  <si>
    <t>银耳环消炎颗粒</t>
  </si>
  <si>
    <t>6g*6袋</t>
  </si>
  <si>
    <t>清火片</t>
  </si>
  <si>
    <t>0.25g*36片</t>
  </si>
  <si>
    <t>成都本草堂医药贸易有限公司</t>
  </si>
  <si>
    <t>四川省蜀康医药连锁有限公司</t>
  </si>
  <si>
    <t>24s</t>
  </si>
  <si>
    <t>四川健生堂医药有限公司</t>
  </si>
  <si>
    <t>成都德鑫医药有限公司</t>
  </si>
  <si>
    <t>补金片</t>
  </si>
  <si>
    <t>100s</t>
  </si>
  <si>
    <t>通化汇金堂</t>
  </si>
  <si>
    <t>辽宁倍奇药业有限公司</t>
  </si>
  <si>
    <t>丙硫异烟胺肠溶片</t>
  </si>
  <si>
    <t>0.1g*100片</t>
  </si>
  <si>
    <t>辽宁倍</t>
  </si>
  <si>
    <t>芜湖张恒春药业有限公司</t>
  </si>
  <si>
    <t>肺结核丸</t>
  </si>
  <si>
    <t>81g</t>
  </si>
  <si>
    <t>芜湖张恒春</t>
  </si>
  <si>
    <t>太极集团四川德阳荣升药业有限公司</t>
  </si>
  <si>
    <t>四川省华川药业有限公司</t>
  </si>
  <si>
    <t>50mg*60片</t>
  </si>
  <si>
    <t>西藏金珠雅砻藏药有限责任公司</t>
  </si>
  <si>
    <t>吉林省仁坤医药有限公司</t>
  </si>
  <si>
    <t>十五味乳鹏丸</t>
  </si>
  <si>
    <t>12丸</t>
  </si>
  <si>
    <t>西藏。珠雅</t>
  </si>
  <si>
    <t>益阳荣康医药有限责任公司</t>
  </si>
  <si>
    <t>四川蜀南医药有限责任公司</t>
  </si>
  <si>
    <t>抗骨增生片</t>
  </si>
  <si>
    <t>江西华太</t>
  </si>
  <si>
    <t>50mg*12片</t>
  </si>
  <si>
    <t>止痛化癓片</t>
  </si>
  <si>
    <t>10ml*18支</t>
  </si>
  <si>
    <t>大众医药有限公司</t>
  </si>
  <si>
    <t>感冒清热颗粒</t>
  </si>
  <si>
    <t>10g*12袋</t>
  </si>
  <si>
    <t>云南优克制药公司</t>
  </si>
  <si>
    <t>石椒草咳喘颗粒</t>
  </si>
  <si>
    <t>8g*6袋</t>
  </si>
  <si>
    <t>贵州飞云岭药业股份有限公司</t>
  </si>
  <si>
    <t>达州市朝阳医药有限责任公司</t>
  </si>
  <si>
    <t>益肺止咳胶囊</t>
  </si>
  <si>
    <t>0.3g*36s</t>
  </si>
  <si>
    <t>贵州飞云岭</t>
  </si>
  <si>
    <t>江西国药有限责任公司</t>
  </si>
  <si>
    <t>复方柳菊片</t>
  </si>
  <si>
    <t>0.58g*12片*4板</t>
  </si>
  <si>
    <t>江西国药</t>
  </si>
  <si>
    <t>辽宁倍奇</t>
  </si>
  <si>
    <t>四川省华安堂药业零售连锁有限公司</t>
  </si>
  <si>
    <t>四川省喜悦健康药房连锁有限责任公司</t>
  </si>
  <si>
    <t>四川三生堂医药有限公司</t>
  </si>
  <si>
    <t>成都济仁康药业有限公司</t>
  </si>
  <si>
    <t>成都蓉华医药科技发展有限公司</t>
  </si>
  <si>
    <t>四川粤通医药有限公司</t>
  </si>
  <si>
    <t>四川省格瑞药业有限公司</t>
  </si>
  <si>
    <t>四川金仁医药有限公司</t>
  </si>
  <si>
    <t>猴耳环消炎颗粒</t>
  </si>
  <si>
    <t>成都市新世纪川康大药房有限公司</t>
  </si>
  <si>
    <t>灵芝益寿胶囊</t>
  </si>
  <si>
    <t>0.55g*60s</t>
  </si>
  <si>
    <t>双流东升世纪川康药房</t>
  </si>
  <si>
    <t>武汉兵兵药业有限公司</t>
  </si>
  <si>
    <t>四川省优胜美特医药有限公司</t>
  </si>
  <si>
    <t>降温贴</t>
  </si>
  <si>
    <t>45mm*125mm</t>
  </si>
  <si>
    <t>武汉兵兵</t>
  </si>
  <si>
    <t>四川匹特欧医药贸易有限公司</t>
  </si>
  <si>
    <t>清热止痒洗剂（带冲洗器）</t>
  </si>
  <si>
    <t>永清县东方医药药材有限公司</t>
  </si>
  <si>
    <t>台州市洪福堂医药连锁有限公司</t>
  </si>
  <si>
    <t>达州市天泰药业集团有限公司</t>
  </si>
  <si>
    <t>四川省通园制药有限公司</t>
  </si>
  <si>
    <t>除湿止痒洗液</t>
  </si>
  <si>
    <t>四川通园</t>
  </si>
  <si>
    <t>成都市妇女儿童中心医院</t>
  </si>
  <si>
    <t>广州白云山潘高寿</t>
  </si>
  <si>
    <t>成都市青白江区妇幼保健院</t>
  </si>
  <si>
    <t>30s</t>
  </si>
  <si>
    <t>威远县疾病预防控制中心</t>
  </si>
  <si>
    <t>显影液及其补充液</t>
  </si>
  <si>
    <t>2*20l</t>
  </si>
  <si>
    <t>柯达无锡</t>
  </si>
  <si>
    <t>定影套液及其补充液</t>
  </si>
  <si>
    <t>柯达X-OMAT BT医用X射线胶片</t>
  </si>
  <si>
    <t>35*35*100</t>
  </si>
  <si>
    <t>无锡福祈制药有限公司</t>
  </si>
  <si>
    <t>吉林市丰满区结核病防治所</t>
  </si>
  <si>
    <t>利福喷丁胶囊</t>
  </si>
  <si>
    <t>0.15g*20s</t>
  </si>
  <si>
    <t>四川长征</t>
  </si>
  <si>
    <t>西安药材贸易中心有限公司</t>
  </si>
  <si>
    <t>夹江县疾病预防控制中心</t>
  </si>
  <si>
    <t>抗痨胶囊</t>
  </si>
  <si>
    <t>0.5g*50s</t>
  </si>
  <si>
    <t>西安康拜尔</t>
  </si>
  <si>
    <t>四川省长征药业股份有限公司</t>
  </si>
  <si>
    <t>江油市疾病预防控制中心</t>
  </si>
  <si>
    <t>板式组合药B4</t>
  </si>
  <si>
    <t>15板</t>
  </si>
  <si>
    <t>广汉市疾病预防控制中心</t>
  </si>
  <si>
    <t>对氨基水杨酸异烟肼片</t>
  </si>
  <si>
    <t>0.1g*100s</t>
  </si>
  <si>
    <t>湖北瑞成医药有限公司</t>
  </si>
  <si>
    <t>乐山市妇幼保健院</t>
  </si>
  <si>
    <t>桂枝茯苓丸</t>
  </si>
  <si>
    <t>90丸</t>
  </si>
  <si>
    <t>山西盛邦</t>
  </si>
  <si>
    <t>盐酸氨溴索口服溶液</t>
  </si>
  <si>
    <t>10ml*30mg*15支</t>
  </si>
  <si>
    <t>山东益康</t>
  </si>
  <si>
    <t>单唾液酸四己糖神经节苷脂钠注射液</t>
  </si>
  <si>
    <t>2ml：20mg</t>
  </si>
  <si>
    <t>北京赛升</t>
  </si>
  <si>
    <t>杭州苏泊尔南洋药业有限公司</t>
  </si>
  <si>
    <t>射洪县疾病预防控制中心</t>
  </si>
  <si>
    <t>异福胶囊</t>
  </si>
  <si>
    <t>0.45g*30s</t>
  </si>
  <si>
    <t>浙江南洋</t>
  </si>
  <si>
    <t>丹棱县疾病控制中心</t>
  </si>
  <si>
    <t>沈阳双鼎制药有限公司</t>
  </si>
  <si>
    <t>利福平注射液</t>
  </si>
  <si>
    <t>筠连县疾病预防控制中心</t>
  </si>
  <si>
    <t>显影套液及其补充液</t>
  </si>
  <si>
    <t>安徽省巢湖市弘慈医疗器械有限公司</t>
  </si>
  <si>
    <t>蓬溪县疾病预防控制中心</t>
  </si>
  <si>
    <t>瑞氏染色液</t>
  </si>
  <si>
    <t>2*250ml</t>
  </si>
  <si>
    <t>安徽巢湖弘慈</t>
  </si>
  <si>
    <t>载玻片</t>
  </si>
  <si>
    <t>76*26*50</t>
  </si>
  <si>
    <t>盐城信泰</t>
  </si>
  <si>
    <t>成都普济医药化工有限公司</t>
  </si>
  <si>
    <t>香柏油</t>
  </si>
  <si>
    <t>显微镜用FMP25ml</t>
  </si>
  <si>
    <t>上海懿洋</t>
  </si>
  <si>
    <t>上海中优医药高科技有限公司成都分公司</t>
  </si>
  <si>
    <t>擦镜纸</t>
  </si>
  <si>
    <t>10*15*100</t>
  </si>
  <si>
    <t>杭州富阳</t>
  </si>
  <si>
    <t>四川省医药物资有限公司</t>
  </si>
  <si>
    <t>二甲苯</t>
  </si>
  <si>
    <t>成都市成华区双水碾社区卫生服务中心</t>
  </si>
  <si>
    <t>小儿氨酚黄那敏颗粒</t>
  </si>
  <si>
    <t>6g*12袋</t>
  </si>
  <si>
    <t>开江县疾病预防控制中心</t>
  </si>
  <si>
    <t>渠县结核病防治所</t>
  </si>
  <si>
    <t>东美医疗美容整型门诊部</t>
  </si>
  <si>
    <t>100ml:0.9g</t>
  </si>
  <si>
    <t>四川科伦药业股份有限公司(广安生产基地）</t>
  </si>
  <si>
    <t>湖南金之路医药有限公司</t>
  </si>
  <si>
    <t>二维葡醛内酯片</t>
  </si>
  <si>
    <t>50mg*48s</t>
  </si>
  <si>
    <t>河北东风</t>
  </si>
  <si>
    <t>遂宁市船山区疾病预防控制中心</t>
  </si>
  <si>
    <t>牡蛎碳酸钙颗粒</t>
  </si>
  <si>
    <t>50mg*30包</t>
  </si>
  <si>
    <t>独一味颗粒</t>
  </si>
  <si>
    <t>3g*12袋</t>
  </si>
  <si>
    <t>都江堰市中医医院</t>
  </si>
  <si>
    <t>医用彩色影像成像胶片</t>
  </si>
  <si>
    <t>A4</t>
  </si>
  <si>
    <t>界首市龙鑫</t>
  </si>
  <si>
    <t>泸县疾病预防控制中心</t>
  </si>
  <si>
    <t>结核灵片</t>
  </si>
  <si>
    <t>0.12g*72片</t>
  </si>
  <si>
    <t>辽宁康辰</t>
  </si>
  <si>
    <t>宜宾市第二人民医院</t>
  </si>
  <si>
    <t>注射用醋酸奥曲肽</t>
  </si>
  <si>
    <t>0.1mg</t>
  </si>
  <si>
    <t>四川德和医药有限责任公司</t>
  </si>
  <si>
    <t>注射用拉氧头孢钠</t>
  </si>
  <si>
    <t>浙江康迪森</t>
  </si>
  <si>
    <t>南京南大</t>
  </si>
  <si>
    <t>陕西康惠制药股份有限公司</t>
  </si>
  <si>
    <t>消银颗粒</t>
  </si>
  <si>
    <t>3.5g*12袋</t>
  </si>
  <si>
    <t>陕西康惠</t>
  </si>
  <si>
    <t>富马酸喹硫平片</t>
  </si>
  <si>
    <t>0.1g*30s</t>
  </si>
  <si>
    <t>苏州第壹</t>
  </si>
  <si>
    <t>格列美脲分散片</t>
  </si>
  <si>
    <t>四川奥邦医药贸易有限公司</t>
  </si>
  <si>
    <t>甘露聚糖肽注射液</t>
  </si>
  <si>
    <t>2ml：5mg*6支</t>
  </si>
  <si>
    <t>成都利尔</t>
  </si>
  <si>
    <t>罗江县疾病控制中心</t>
  </si>
  <si>
    <t>贵州神奇</t>
  </si>
  <si>
    <t>成都市康力贸易有限责任公</t>
  </si>
  <si>
    <t>一次性使用污染利器回收盒</t>
  </si>
  <si>
    <t>大号3L</t>
  </si>
  <si>
    <t>重庆方港医药有限公司</t>
  </si>
  <si>
    <t>注射用美罗培南</t>
  </si>
  <si>
    <t>北大医药</t>
  </si>
  <si>
    <t>绵阳市妇幼保健院</t>
  </si>
  <si>
    <t>双黄连颗粒</t>
  </si>
  <si>
    <t>哈尔滨儿童制药</t>
  </si>
  <si>
    <t>德阳市妇幼保健院</t>
  </si>
  <si>
    <t>四川欣宏祥贸易有限公司</t>
  </si>
  <si>
    <t>重组人促红素注射液</t>
  </si>
  <si>
    <t>5000IU/1ml</t>
  </si>
  <si>
    <t>深圳赛保尔</t>
  </si>
  <si>
    <t>乐山市精神病医院</t>
  </si>
  <si>
    <t>盐酸硫必利片</t>
  </si>
  <si>
    <t>100mg*100片</t>
  </si>
  <si>
    <t>天津中新</t>
  </si>
  <si>
    <t>湖北奥福多医药科技有限公司</t>
  </si>
  <si>
    <t>氟哌啶醇注射液</t>
  </si>
  <si>
    <t>1ml：5mg*5支</t>
  </si>
  <si>
    <t>湖南洞庭</t>
  </si>
  <si>
    <t>氢溴酸东莨菪碱注射液</t>
  </si>
  <si>
    <t>1ml：0.3mg*5支</t>
  </si>
  <si>
    <t>成都慎微堂药业有限公司</t>
  </si>
  <si>
    <t>舒眠胶囊</t>
  </si>
  <si>
    <t>贵州大隆</t>
  </si>
  <si>
    <t>5mg*24s</t>
  </si>
  <si>
    <t>四川科瑞德</t>
  </si>
  <si>
    <t>河北顺康医药有限公司</t>
  </si>
  <si>
    <t>至灵菌丝胶囊</t>
  </si>
  <si>
    <t>河北瑞森</t>
  </si>
  <si>
    <t>盐酸左氧氟沙星胶囊</t>
  </si>
  <si>
    <t>江苏黄河</t>
  </si>
  <si>
    <t>盐酸乙胺丁醇片</t>
  </si>
  <si>
    <t>成都，华</t>
  </si>
  <si>
    <t>江安县疾病预防控制中心</t>
  </si>
  <si>
    <t>抗结核板式组合药B4</t>
  </si>
  <si>
    <t>浙江</t>
  </si>
  <si>
    <t>八珍益母胶囊</t>
  </si>
  <si>
    <t>成都市第五人民医院</t>
  </si>
  <si>
    <t>10cm*7cm*10</t>
  </si>
  <si>
    <t>1ml*5mg*10支</t>
  </si>
  <si>
    <t>天津金耀集团湖北天药药业股份有限公司</t>
  </si>
  <si>
    <t>四川金仁医药集团有限公司</t>
  </si>
  <si>
    <t>维生素C注射液</t>
  </si>
  <si>
    <t>1g:5ml*5支</t>
  </si>
  <si>
    <t>右旋糖酐40葡萄糖注射液</t>
  </si>
  <si>
    <t>广州粤华制药有限公司</t>
  </si>
  <si>
    <t>彭州市中医医院</t>
  </si>
  <si>
    <t>五酯软胶囊</t>
  </si>
  <si>
    <t>24粒</t>
  </si>
  <si>
    <t>广州粤华</t>
  </si>
  <si>
    <t>四川泰华堂医药保健品有限公司</t>
  </si>
  <si>
    <t>氨茶碱注射液</t>
  </si>
  <si>
    <t>0.25g*2ml*10支</t>
  </si>
  <si>
    <t>彭州市传染病医院</t>
  </si>
  <si>
    <t>成都美迪森药业有限公司</t>
  </si>
  <si>
    <t>拉米夫定片</t>
  </si>
  <si>
    <t>100mg*14片</t>
  </si>
  <si>
    <t>福建广生堂药业有限责任公司</t>
  </si>
  <si>
    <t>注射用血凝酶（巴曲亭）</t>
  </si>
  <si>
    <t>蓬莱诺康药业有限公司</t>
  </si>
  <si>
    <t>100ml:30mg</t>
  </si>
  <si>
    <t>上海华源安徽锦辉制药有限公司</t>
  </si>
  <si>
    <t>汕头金石粉针剂有限公司</t>
  </si>
  <si>
    <t>江西青峰药业有限公司</t>
  </si>
  <si>
    <t>恩替卡韦分散片</t>
  </si>
  <si>
    <t>0.5mg*7片</t>
  </si>
  <si>
    <t>100ml:1g</t>
  </si>
  <si>
    <t>重庆莱美药业股份有限公司</t>
  </si>
  <si>
    <t>四川天丰医药有限公司</t>
  </si>
  <si>
    <t>多烯磷脂酰胆碱注射液</t>
  </si>
  <si>
    <t>5ml:232.5mg</t>
  </si>
  <si>
    <t>陕西博森生物制药股份集团有限公司</t>
  </si>
  <si>
    <t>彭州市中西医结合医院</t>
  </si>
  <si>
    <t>妇科千金片</t>
  </si>
  <si>
    <t>108片</t>
  </si>
  <si>
    <t>株洲千金药业股份有限公司</t>
  </si>
  <si>
    <t>1ml:10mg*10支</t>
  </si>
  <si>
    <t>贵州拜特制药有限公司</t>
  </si>
  <si>
    <t>60mg</t>
  </si>
  <si>
    <t>瑞阳制药有限公司</t>
  </si>
  <si>
    <t>双虎肿痛宁</t>
  </si>
  <si>
    <t>桂林三金药业股份有限公司</t>
  </si>
  <si>
    <t>消旋山莨菪碱片</t>
  </si>
  <si>
    <t>5mg*100片</t>
  </si>
  <si>
    <t>鼻渊舒口服液（无糖型）</t>
  </si>
  <si>
    <t>成都华神集团股份有限公司制药厂</t>
  </si>
  <si>
    <t>通心络胶囊</t>
  </si>
  <si>
    <t>0.26g*30粒</t>
  </si>
  <si>
    <t>石家庄以岭药业股份有限公司</t>
  </si>
  <si>
    <t>注射用甲钴胺</t>
  </si>
  <si>
    <t>广东众森药业股份有限公司</t>
  </si>
  <si>
    <t>20ml:0.2g</t>
  </si>
  <si>
    <t>清远嘉博制药有限公司</t>
  </si>
  <si>
    <t>甘油果糖氯化钠注射液</t>
  </si>
  <si>
    <t>250ml：25g:12.5g</t>
  </si>
  <si>
    <t>江苏亚邦生缘药业有限公司</t>
  </si>
  <si>
    <t>开塞露</t>
  </si>
  <si>
    <t>上海运佳黄浦制药有限公司</t>
  </si>
  <si>
    <t>盐酸雷尼替丁胶囊</t>
  </si>
  <si>
    <t>0.15g*30粒</t>
  </si>
  <si>
    <t>北大医药股份有限公司</t>
  </si>
  <si>
    <t>陈香露白露片</t>
  </si>
  <si>
    <t>0.6g*100片</t>
  </si>
  <si>
    <t>重庆东方药业股份有限公司</t>
  </si>
  <si>
    <t>深圳市汇华医药有限公司</t>
  </si>
  <si>
    <t>双氯芬酸二乙胺凝胶</t>
  </si>
  <si>
    <t>25g</t>
  </si>
  <si>
    <t>黄石卫生材料药业有限公司</t>
  </si>
  <si>
    <t>20mg*14粒</t>
  </si>
  <si>
    <t>亚硫酸氢钠甲萘醌注射液</t>
  </si>
  <si>
    <t>1ml:4mg*10支</t>
  </si>
  <si>
    <t>国药集团容生制药有限公司（天津药业焦作有限公司）</t>
  </si>
  <si>
    <t>复方维生素注射液（4）</t>
  </si>
  <si>
    <t>2ml</t>
  </si>
  <si>
    <t>成都平原药业有限公司</t>
  </si>
  <si>
    <t>柴胡注射液</t>
  </si>
  <si>
    <t>河南省康华药业股份有限公司</t>
  </si>
  <si>
    <t>湖北诺得胜制药有限公司</t>
  </si>
  <si>
    <t>破伤风抗霉素</t>
  </si>
  <si>
    <t>1500IU/支*10支</t>
  </si>
  <si>
    <t>江西生物制品研究所</t>
  </si>
  <si>
    <t>1ml:0.1mg</t>
  </si>
  <si>
    <t>国药一心制药有限公司</t>
  </si>
  <si>
    <t>维生素B6注射液</t>
  </si>
  <si>
    <t>2ml:0.1g*10支</t>
  </si>
  <si>
    <t>山西太原药业有限公司</t>
  </si>
  <si>
    <t>川贝枇杷糖浆</t>
  </si>
  <si>
    <t>双氯芬酸钠缓释片</t>
  </si>
  <si>
    <t>四川华新制药有限公司</t>
  </si>
  <si>
    <t>复方泛影葡胺注射液</t>
  </si>
  <si>
    <t>12g*20ml*5支</t>
  </si>
  <si>
    <t>上海旭东海普药业有限公司</t>
  </si>
  <si>
    <t>蛇胆川贝液</t>
  </si>
  <si>
    <t>甲硝唑栓</t>
  </si>
  <si>
    <t>0.5g*10粒</t>
  </si>
  <si>
    <t>保妇康栓</t>
  </si>
  <si>
    <t>1.74g*8粒</t>
  </si>
  <si>
    <t>海南碧凯药业有限公司</t>
  </si>
  <si>
    <t>华润双鹤药业股份有限公司</t>
  </si>
  <si>
    <t>云南白药膏</t>
  </si>
  <si>
    <t>6.5cm*10cm</t>
  </si>
  <si>
    <t>云南白药集团无锡药业有限公司</t>
  </si>
  <si>
    <t>阿法骨化醇软胶囊</t>
  </si>
  <si>
    <t>0.25ug*20粒</t>
  </si>
  <si>
    <t>大连天宇奥森制药有限公司</t>
  </si>
  <si>
    <t>急支糖浆</t>
  </si>
  <si>
    <t>镇脑宁胶囊</t>
  </si>
  <si>
    <t>通化东宝药业股份有限公司</t>
  </si>
  <si>
    <t>100nl：0.5g</t>
  </si>
  <si>
    <t>复方鱼腥草片</t>
  </si>
  <si>
    <t>广西世彪药业有限公司</t>
  </si>
  <si>
    <t>银柴颗粒</t>
  </si>
  <si>
    <t>12g*20袋</t>
  </si>
  <si>
    <t>利血平注射液</t>
  </si>
  <si>
    <t>天津金耀药业有限公司</t>
  </si>
  <si>
    <t>法莫替丁氯化钠注射液</t>
  </si>
  <si>
    <t>100ml：20mg</t>
  </si>
  <si>
    <t>福建天泉药业股份有限公司</t>
  </si>
  <si>
    <t>2ml:0.2g*10支</t>
  </si>
  <si>
    <t>上海现代制药股份有限公司</t>
  </si>
  <si>
    <t>上海现代哈森（商丘）药业股份有限公司</t>
  </si>
  <si>
    <t>10ml:1g*5支</t>
  </si>
  <si>
    <t>10ml：0.25g*5支</t>
  </si>
  <si>
    <t>胞磷胆碱钠片</t>
  </si>
  <si>
    <t>0.2g*10片</t>
  </si>
  <si>
    <t>福建省闽东力捷迅药业有限公司</t>
  </si>
  <si>
    <t>尼莫地平片</t>
  </si>
  <si>
    <t>20mg*50片</t>
  </si>
  <si>
    <t>复方维生素B片</t>
  </si>
  <si>
    <t>成都第一制药有限公司</t>
  </si>
  <si>
    <t>呋塞米片</t>
  </si>
  <si>
    <t>20mg*100片</t>
  </si>
  <si>
    <t>上海复星朝晖药业有限公司</t>
  </si>
  <si>
    <t>海南海神通同洲制药有限公司</t>
  </si>
  <si>
    <t>42.3mg</t>
  </si>
  <si>
    <t>去乙酰毛花苷注射液</t>
  </si>
  <si>
    <t>2ml：0.4mg*5支</t>
  </si>
  <si>
    <t>复方谷氨酰胺肠溶胶囊</t>
  </si>
  <si>
    <t>维U颠茄铝胶囊Ⅱ</t>
  </si>
  <si>
    <t>12粒</t>
  </si>
  <si>
    <t>福建太平洋制药有限公司</t>
  </si>
  <si>
    <t>盐酸黄酮哌酯片</t>
  </si>
  <si>
    <t>0.2g*15片</t>
  </si>
  <si>
    <t>吉林金恒制药股份有限公司</t>
  </si>
  <si>
    <t>颈复康颗粒</t>
  </si>
  <si>
    <t>颈复康药业集团有限公司</t>
  </si>
  <si>
    <t>维生素B片</t>
  </si>
  <si>
    <t>海南制药厂有限公司</t>
  </si>
  <si>
    <t>康复新液</t>
  </si>
  <si>
    <t>昆明赛诺制药有限公司</t>
  </si>
  <si>
    <t>碳酸氢钠注射液</t>
  </si>
  <si>
    <t>10ml：0.5g*5支</t>
  </si>
  <si>
    <t>遂成药业股份有限公司</t>
  </si>
  <si>
    <t>强力脑清素片</t>
  </si>
  <si>
    <t>山西亚宝药业有限股份公司</t>
  </si>
  <si>
    <t>100ml：0.5g</t>
  </si>
  <si>
    <t>四川科伦药业股份有限公司（仁寿）</t>
  </si>
  <si>
    <t>阿魏酸哌嗪片（保肾康片）</t>
  </si>
  <si>
    <t>成都亨达药业有限公司</t>
  </si>
  <si>
    <t>香丹注射液</t>
  </si>
  <si>
    <t>四川升和药业股份有限公司</t>
  </si>
  <si>
    <t>山西华卫药业有限公司</t>
  </si>
  <si>
    <t>元胡止痛滴丸</t>
  </si>
  <si>
    <t>6*30丸</t>
  </si>
  <si>
    <t>甘肃陇神戎发制药有限公司</t>
  </si>
  <si>
    <t>马来酸依那普利片</t>
  </si>
  <si>
    <t>10mg*16片</t>
  </si>
  <si>
    <t>济南利民制药有限责任公司</t>
  </si>
  <si>
    <t>复方甘露醇注射液</t>
  </si>
  <si>
    <t>四川太平洋药业有限责任公司</t>
  </si>
  <si>
    <t>海南中化联合制药工业有限公司</t>
  </si>
  <si>
    <t>右旋糖酐40葡萄糖注射液（6%）</t>
  </si>
  <si>
    <t>100ml:20mg</t>
  </si>
  <si>
    <t>250ml：10.65g</t>
  </si>
  <si>
    <t>铝碳酸镁咀嚼片</t>
  </si>
  <si>
    <t>0.5g*36片</t>
  </si>
  <si>
    <t>四川健能制药有限公司</t>
  </si>
  <si>
    <t>氨茶碱片</t>
  </si>
  <si>
    <t>卡托普利片</t>
  </si>
  <si>
    <t>汕头金石制药总厂</t>
  </si>
  <si>
    <t>头孢克洛分散片</t>
  </si>
  <si>
    <t>0.125g*12片</t>
  </si>
  <si>
    <t>海南惠普森医药生物技术有限公司</t>
  </si>
  <si>
    <t>氟康唑氯化钠注射液</t>
  </si>
  <si>
    <t>100ml:0.2g</t>
  </si>
  <si>
    <t>葡萄糖注射液</t>
  </si>
  <si>
    <t>20ml：10g*5支</t>
  </si>
  <si>
    <t>湖北科伦药业有限公司</t>
  </si>
  <si>
    <t>硫辛酸注射液</t>
  </si>
  <si>
    <t>12ml:0.3g</t>
  </si>
  <si>
    <t>丹东医创药业有限责任公司</t>
  </si>
  <si>
    <t>曲安奈德注射液</t>
  </si>
  <si>
    <t>1ml:40mg</t>
  </si>
  <si>
    <t>昆明积大制药有限公司</t>
  </si>
  <si>
    <t>20ml*20支</t>
  </si>
  <si>
    <t>辅酶Q10胶囊</t>
  </si>
  <si>
    <t>10mg*60粒</t>
  </si>
  <si>
    <t>上海信谊药厂有限公司</t>
  </si>
  <si>
    <t>100ml：30mg</t>
  </si>
  <si>
    <t>青岛金峰制药有限公司</t>
  </si>
  <si>
    <t>阿奇霉素干混悬剂</t>
  </si>
  <si>
    <t>0.1g*6袋</t>
  </si>
  <si>
    <t>克拉霉素胶囊</t>
  </si>
  <si>
    <t>0.25g*6粒</t>
  </si>
  <si>
    <t>白云山山东泰商丘药业有限公司</t>
  </si>
  <si>
    <t>2ml:12500</t>
  </si>
  <si>
    <t>江苏万邦生化医药股份有限公司</t>
  </si>
  <si>
    <t>参松养心胶囊</t>
  </si>
  <si>
    <t>0.4g*36粒</t>
  </si>
  <si>
    <t>北京以岭药业有限公司</t>
  </si>
  <si>
    <t>10ml:30mg*1支</t>
  </si>
  <si>
    <t>黑龙江中桂制药有限公司</t>
  </si>
  <si>
    <t>硫酸沙丁胺醇片（舒喘灵片）</t>
  </si>
  <si>
    <t>2mg*100片</t>
  </si>
  <si>
    <t>江苏亚邦爱普森药业有限公司</t>
  </si>
  <si>
    <t>乳酸亚铁胶囊</t>
  </si>
  <si>
    <t>0.15g*18粒</t>
  </si>
  <si>
    <t>海南通用同盟药业有限公司</t>
  </si>
  <si>
    <t>山西普德药业股份有限公司</t>
  </si>
  <si>
    <t>宝咳宁颗粒</t>
  </si>
  <si>
    <t>2.5g*12袋</t>
  </si>
  <si>
    <t>四川琦云药业有限责任公司</t>
  </si>
  <si>
    <t>硫酸镁</t>
  </si>
  <si>
    <t>南昌白云药业有限公司</t>
  </si>
  <si>
    <t>盐酸西替利嗪片</t>
  </si>
  <si>
    <t>10mg*24片</t>
  </si>
  <si>
    <t>注射用盐酸倍他司汀</t>
  </si>
  <si>
    <t>国药集团国瑞药业有限公司</t>
  </si>
  <si>
    <t>白云山东泰商丘药业有限公司</t>
  </si>
  <si>
    <t>阿昔洛韦乳膏</t>
  </si>
  <si>
    <t>10g:0.3g</t>
  </si>
  <si>
    <t>广州白云山天心制药股份有限公司</t>
  </si>
  <si>
    <t>二甲硅油片</t>
  </si>
  <si>
    <t>自贡鸿鹤制药有限责任公司</t>
  </si>
  <si>
    <t>醋酸氟轻松乳膏</t>
  </si>
  <si>
    <t>非那雄胺片</t>
  </si>
  <si>
    <t>5mg*10片</t>
  </si>
  <si>
    <t>5mg*14片</t>
  </si>
  <si>
    <t>江西制药有限公司</t>
  </si>
  <si>
    <t>山西新华制药股份有限公司</t>
  </si>
  <si>
    <t>注射用穿琥宁</t>
  </si>
  <si>
    <t>湖南科伦制药有限公司</t>
  </si>
  <si>
    <t>黄体酮注射液</t>
  </si>
  <si>
    <t>1ml:20mg*10支</t>
  </si>
  <si>
    <t>浙江仙琚制药股份有限公司</t>
  </si>
  <si>
    <t>复方倍氯米松樟脑乳膏（无极膏）</t>
  </si>
  <si>
    <t>上海延安药业（湖北）有限公司</t>
  </si>
  <si>
    <t>阿昔洛韦片</t>
  </si>
  <si>
    <t>0.1g*15粒*2板</t>
  </si>
  <si>
    <t>国药控股星鲨制药（厦门）有限公司</t>
  </si>
  <si>
    <t xml:space="preserve">保妇康栓 </t>
  </si>
  <si>
    <t>马应龙麝香痔疮膏</t>
  </si>
  <si>
    <t>2.5g*5支</t>
  </si>
  <si>
    <t>马应龙药业集团股份有限公司</t>
  </si>
  <si>
    <t>玄麦甘桔颗粒</t>
  </si>
  <si>
    <t>四川天德制药有限公司</t>
  </si>
  <si>
    <t>蒙脱石散</t>
  </si>
  <si>
    <t>山东颐和制药有限公司</t>
  </si>
  <si>
    <t>枯草杆菌二联活菌颗粒</t>
  </si>
  <si>
    <t>1g*30包</t>
  </si>
  <si>
    <t>北京韩美药业公司</t>
  </si>
  <si>
    <t>茴三硫片（胆维他片）</t>
  </si>
  <si>
    <t>25mg*12片</t>
  </si>
  <si>
    <t>四川奥邦药业有限公司</t>
  </si>
  <si>
    <t>活血止痛胶囊</t>
  </si>
  <si>
    <t>0.5g*40粒</t>
  </si>
  <si>
    <t>珠海安生凤凰制药有限公司</t>
  </si>
  <si>
    <t>红霉素软膏</t>
  </si>
  <si>
    <t>安徽新和成皖南药业有限公司</t>
  </si>
  <si>
    <t>注射用氯诺昔康</t>
  </si>
  <si>
    <t>8mg</t>
  </si>
  <si>
    <t>浙江震元制药有限公司</t>
  </si>
  <si>
    <t>低分子肝素钙注射液（速碧林）</t>
  </si>
  <si>
    <t>1ml:5000抗Xa因子国际</t>
  </si>
  <si>
    <t>藿香正气合剂</t>
  </si>
  <si>
    <t>江西民济药业有限公司</t>
  </si>
  <si>
    <t>养心氏片</t>
  </si>
  <si>
    <t>0.3g*90片</t>
  </si>
  <si>
    <t>青岛国风药业股份有限公司</t>
  </si>
  <si>
    <t>500ml:50g</t>
  </si>
  <si>
    <t>成都鹭燕广福药业有限公司</t>
  </si>
  <si>
    <t>卡介菌纯蛋白衍生物</t>
  </si>
  <si>
    <t>1ml:0.35mg</t>
  </si>
  <si>
    <t>陕西医药控股集团生物制品有限公司</t>
  </si>
  <si>
    <t>七叶神安片</t>
  </si>
  <si>
    <t>50mg*24片</t>
  </si>
  <si>
    <t>云南植物药业有限公司</t>
  </si>
  <si>
    <t>风湿马钱片</t>
  </si>
  <si>
    <t>28片</t>
  </si>
  <si>
    <t>太极集团四川绵阳制药有限公司</t>
  </si>
  <si>
    <t>成都市蓉锦医药贸易有限公司</t>
  </si>
  <si>
    <t>注射用硝普钠</t>
  </si>
  <si>
    <t>武汉人福药业有限责任公司</t>
  </si>
  <si>
    <t>雷贝拉唑钠肠溶片</t>
  </si>
  <si>
    <t>20mg*7片</t>
  </si>
  <si>
    <t>晋城海斯药业有限公司</t>
  </si>
  <si>
    <t>盐酸胺碘酮片</t>
  </si>
  <si>
    <t>0.2g*24s</t>
  </si>
  <si>
    <t>上海福得瑞药业有限公司</t>
  </si>
  <si>
    <t>健胃消食片</t>
  </si>
  <si>
    <t>0.8g*8片*4板</t>
  </si>
  <si>
    <t>武汉健民集团随州药业有限公司</t>
  </si>
  <si>
    <t>缬沙坦分散片</t>
  </si>
  <si>
    <t>80mg*7片</t>
  </si>
  <si>
    <t>桂林华信制药有限公司</t>
  </si>
  <si>
    <t>盐酸丙卡特罗片</t>
  </si>
  <si>
    <t>25ug*40片</t>
  </si>
  <si>
    <t>安徽环球药业股份有限公司</t>
  </si>
  <si>
    <t>肝苏颗粒</t>
  </si>
  <si>
    <t>9g*9袋</t>
  </si>
  <si>
    <t>四川蔺肝苏药业有限公司</t>
  </si>
  <si>
    <t>10cm*7cm*5贴</t>
  </si>
  <si>
    <t>吲哚美辛栓（消炎痛栓）</t>
  </si>
  <si>
    <t>0.1g*5粒*2板</t>
  </si>
  <si>
    <t>湖北东信药业有限公司</t>
  </si>
  <si>
    <t>莱阳市江波制药有限责任公司</t>
  </si>
  <si>
    <t>非洛地平缓释片</t>
  </si>
  <si>
    <t>5mg*20片</t>
  </si>
  <si>
    <t>注射用糜蛋白酶</t>
  </si>
  <si>
    <t>4000单位*2瓶</t>
  </si>
  <si>
    <t>上海第一生化药业有限公司</t>
  </si>
  <si>
    <t>贵州百灵企业集团制药股份有限公司</t>
  </si>
  <si>
    <t>天麻蜜环菌片</t>
  </si>
  <si>
    <t>福建省三明天泰制药有限公司</t>
  </si>
  <si>
    <t>注射用头孢唑肟钠</t>
  </si>
  <si>
    <t>西瓜霜润喉片</t>
  </si>
  <si>
    <t>0.6g*12片*2板</t>
  </si>
  <si>
    <t>硫酸阿托品片</t>
  </si>
  <si>
    <t>0.3mg*100片</t>
  </si>
  <si>
    <t>山东仁和堂药业有限公司</t>
  </si>
  <si>
    <t>0.2g*12粒</t>
  </si>
  <si>
    <t>海口奇力制药股份有限公司</t>
  </si>
  <si>
    <t>胞磷胆碱钠注射液</t>
  </si>
  <si>
    <t>2ml:0.25g*10支</t>
  </si>
  <si>
    <t>天津市生物化学制药有限公司</t>
  </si>
  <si>
    <t>彭州市九尺镇公立卫生院</t>
  </si>
  <si>
    <t>彭州市丽春镇卫生院</t>
  </si>
  <si>
    <t>乳酸左氧氟沙星氯化钠注射液</t>
  </si>
  <si>
    <t>250ml:0.5g</t>
  </si>
  <si>
    <t>四川合纵医药有限责任公司</t>
  </si>
  <si>
    <t>金刚藤软胶囊</t>
  </si>
  <si>
    <t>0.85g*24s</t>
  </si>
  <si>
    <t>四川科伦药业</t>
  </si>
  <si>
    <t>0.1g*6s</t>
  </si>
  <si>
    <t>黑龙江仁皇医药有限公司</t>
  </si>
  <si>
    <t>湖北康欣医药有限公司</t>
  </si>
  <si>
    <t>0.85g*36s</t>
  </si>
  <si>
    <t>四川科伦新光医药有限公司</t>
  </si>
  <si>
    <t>成都安一达药业有限公司</t>
  </si>
  <si>
    <t>四川豪运立生医药有限公司</t>
  </si>
  <si>
    <t>0.1g*12s</t>
  </si>
  <si>
    <t>四川司罗德医药有限责任公司</t>
  </si>
  <si>
    <t>四川聚创医药有限公司</t>
  </si>
  <si>
    <t>四川华仓药业有限公司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</si>
</sst>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DC1315"/>
  <sheetViews>
    <sheetView tabSelected="1" workbookViewId="0">
      <selection activeCell="J14" sqref="J14"/>
    </sheetView>
  </sheetViews>
  <sheetFormatPr defaultColWidth="9" defaultRowHeight="13.5"/>
  <cols>
    <col min="1" max="1" width="30.5" customWidth="1"/>
    <col min="2" max="2" width="37.875" hidden="1" customWidth="1"/>
    <col min="3" max="3" width="25.375" customWidth="1"/>
    <col min="4" max="4" width="27.125" customWidth="1"/>
    <col min="5" max="5" width="25.375" customWidth="1"/>
    <col min="6" max="6" width="7.375" customWidth="1"/>
    <col min="7" max="8" width="16" style="2" hidden="1" customWidth="1"/>
    <col min="9" max="10" width="13.75"/>
  </cols>
  <sheetData>
    <row r="1" s="1" customFormat="1" spans="1:1633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400</v>
      </c>
      <c r="G2" s="2">
        <v>9155.56</v>
      </c>
      <c r="H2" s="2">
        <v>10712</v>
      </c>
      <c r="I2">
        <f>H2*0.931542</f>
        <v>9978.677904</v>
      </c>
      <c r="J2">
        <f>I2/F2</f>
        <v>24.94669476</v>
      </c>
    </row>
    <row r="3" spans="1:10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2800</v>
      </c>
      <c r="G3" s="2">
        <f>H3/1.17</f>
        <v>2393.16239316239</v>
      </c>
      <c r="H3" s="2">
        <v>2800</v>
      </c>
      <c r="I3">
        <f t="shared" ref="I3:I66" si="0">H3*0.931542</f>
        <v>2608.3176</v>
      </c>
      <c r="J3">
        <f t="shared" ref="J3:J66" si="1">I3/F3</f>
        <v>0.931542</v>
      </c>
    </row>
    <row r="4" spans="1:10">
      <c r="A4" t="s">
        <v>20</v>
      </c>
      <c r="B4" t="s">
        <v>16</v>
      </c>
      <c r="C4" t="s">
        <v>21</v>
      </c>
      <c r="D4" t="s">
        <v>22</v>
      </c>
      <c r="E4" t="s">
        <v>23</v>
      </c>
      <c r="F4">
        <v>500</v>
      </c>
      <c r="G4" s="2">
        <f>H4/1.17</f>
        <v>1666.66666666667</v>
      </c>
      <c r="H4" s="2">
        <v>1950</v>
      </c>
      <c r="I4">
        <f t="shared" si="0"/>
        <v>1816.5069</v>
      </c>
      <c r="J4">
        <f t="shared" si="1"/>
        <v>3.6330138</v>
      </c>
    </row>
    <row r="5" spans="1:10">
      <c r="A5" t="s">
        <v>20</v>
      </c>
      <c r="B5" t="s">
        <v>16</v>
      </c>
      <c r="C5" t="s">
        <v>21</v>
      </c>
      <c r="D5" t="s">
        <v>24</v>
      </c>
      <c r="E5" t="s">
        <v>23</v>
      </c>
      <c r="F5">
        <v>1000</v>
      </c>
      <c r="G5" s="2">
        <f>H5/1.17</f>
        <v>3333.33333333333</v>
      </c>
      <c r="H5" s="2">
        <v>3900</v>
      </c>
      <c r="I5">
        <f t="shared" si="0"/>
        <v>3633.0138</v>
      </c>
      <c r="J5">
        <f t="shared" si="1"/>
        <v>3.6330138</v>
      </c>
    </row>
    <row r="6" spans="1:10">
      <c r="A6" t="s">
        <v>25</v>
      </c>
      <c r="B6" t="s">
        <v>26</v>
      </c>
      <c r="C6" t="s">
        <v>27</v>
      </c>
      <c r="D6" t="s">
        <v>28</v>
      </c>
      <c r="E6" t="s">
        <v>29</v>
      </c>
      <c r="F6">
        <v>1000</v>
      </c>
      <c r="G6" s="2">
        <v>16051.28</v>
      </c>
      <c r="H6" s="2">
        <f>G6*1.17</f>
        <v>18779.9976</v>
      </c>
      <c r="I6">
        <f t="shared" si="0"/>
        <v>17494.3565242992</v>
      </c>
      <c r="J6">
        <f t="shared" si="1"/>
        <v>17.4943565242992</v>
      </c>
    </row>
    <row r="7" spans="1:10">
      <c r="A7" t="s">
        <v>30</v>
      </c>
      <c r="B7" t="s">
        <v>26</v>
      </c>
      <c r="C7" t="s">
        <v>31</v>
      </c>
      <c r="D7" t="s">
        <v>32</v>
      </c>
      <c r="E7" t="s">
        <v>33</v>
      </c>
      <c r="F7">
        <v>600</v>
      </c>
      <c r="G7" s="2">
        <v>16943.59</v>
      </c>
      <c r="H7" s="2">
        <f>G7*1.17</f>
        <v>19824.0003</v>
      </c>
      <c r="I7">
        <f t="shared" si="0"/>
        <v>18466.8888874626</v>
      </c>
      <c r="J7">
        <f t="shared" si="1"/>
        <v>30.778148145771</v>
      </c>
    </row>
    <row r="8" spans="1:10">
      <c r="A8" t="s">
        <v>34</v>
      </c>
      <c r="B8" t="s">
        <v>35</v>
      </c>
      <c r="C8" t="s">
        <v>36</v>
      </c>
      <c r="D8" t="s">
        <v>37</v>
      </c>
      <c r="E8" t="s">
        <v>38</v>
      </c>
      <c r="F8">
        <v>600</v>
      </c>
      <c r="G8" s="2">
        <v>2051.28</v>
      </c>
      <c r="H8" s="2">
        <f t="shared" ref="H8:H17" si="2">G8*1.17</f>
        <v>2399.9976</v>
      </c>
      <c r="I8">
        <f t="shared" si="0"/>
        <v>2235.6985642992</v>
      </c>
      <c r="J8">
        <f t="shared" si="1"/>
        <v>3.726164273832</v>
      </c>
    </row>
    <row r="9" spans="1:10">
      <c r="A9" t="s">
        <v>39</v>
      </c>
      <c r="B9" t="s">
        <v>40</v>
      </c>
      <c r="C9" t="s">
        <v>41</v>
      </c>
      <c r="D9" t="s">
        <v>42</v>
      </c>
      <c r="E9" t="s">
        <v>43</v>
      </c>
      <c r="F9">
        <v>1800</v>
      </c>
      <c r="G9" s="2">
        <v>14307.69</v>
      </c>
      <c r="H9" s="2">
        <f t="shared" si="2"/>
        <v>16739.9973</v>
      </c>
      <c r="I9">
        <f t="shared" si="0"/>
        <v>15594.0105648366</v>
      </c>
      <c r="J9">
        <f t="shared" si="1"/>
        <v>8.663339202687</v>
      </c>
    </row>
    <row r="10" spans="1:10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>
        <v>1800</v>
      </c>
      <c r="G10" s="2">
        <v>14307.69</v>
      </c>
      <c r="H10" s="2">
        <f t="shared" si="2"/>
        <v>16739.9973</v>
      </c>
      <c r="I10">
        <f t="shared" si="0"/>
        <v>15594.0105648366</v>
      </c>
      <c r="J10">
        <f t="shared" si="1"/>
        <v>8.663339202687</v>
      </c>
    </row>
    <row r="11" spans="1:10">
      <c r="A11" t="s">
        <v>39</v>
      </c>
      <c r="B11" t="s">
        <v>44</v>
      </c>
      <c r="C11" t="s">
        <v>41</v>
      </c>
      <c r="D11" t="s">
        <v>42</v>
      </c>
      <c r="E11" t="s">
        <v>43</v>
      </c>
      <c r="F11">
        <v>3600</v>
      </c>
      <c r="G11" s="2">
        <v>92769.23</v>
      </c>
      <c r="H11" s="2">
        <f t="shared" si="2"/>
        <v>108539.9991</v>
      </c>
      <c r="I11">
        <f t="shared" si="0"/>
        <v>101109.567841612</v>
      </c>
      <c r="J11">
        <f t="shared" si="1"/>
        <v>28.0859910671145</v>
      </c>
    </row>
    <row r="12" spans="1:10">
      <c r="A12" t="s">
        <v>39</v>
      </c>
      <c r="B12" t="s">
        <v>45</v>
      </c>
      <c r="C12" t="s">
        <v>41</v>
      </c>
      <c r="D12" t="s">
        <v>42</v>
      </c>
      <c r="E12" t="s">
        <v>43</v>
      </c>
      <c r="F12">
        <v>240</v>
      </c>
      <c r="G12" s="2">
        <v>1580.51</v>
      </c>
      <c r="H12" s="2">
        <f t="shared" si="2"/>
        <v>1849.1967</v>
      </c>
      <c r="I12">
        <f t="shared" si="0"/>
        <v>1722.6043923114</v>
      </c>
      <c r="J12">
        <f t="shared" si="1"/>
        <v>7.1775183012975</v>
      </c>
    </row>
    <row r="13" spans="1:10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F13">
        <v>1000</v>
      </c>
      <c r="G13" s="2">
        <f t="shared" ref="G13:G17" si="3">H13/1.17</f>
        <v>33484.9743589744</v>
      </c>
      <c r="H13" s="2">
        <v>39177.42</v>
      </c>
      <c r="I13">
        <f t="shared" si="0"/>
        <v>36495.41218164</v>
      </c>
      <c r="J13">
        <f t="shared" si="1"/>
        <v>36.49541218164</v>
      </c>
    </row>
    <row r="14" spans="1:10">
      <c r="A14" t="s">
        <v>46</v>
      </c>
      <c r="B14" t="s">
        <v>47</v>
      </c>
      <c r="C14" t="s">
        <v>48</v>
      </c>
      <c r="D14" t="s">
        <v>49</v>
      </c>
      <c r="E14" t="s">
        <v>50</v>
      </c>
      <c r="F14">
        <v>2000</v>
      </c>
      <c r="G14" s="2">
        <f t="shared" si="3"/>
        <v>67692.3076923077</v>
      </c>
      <c r="H14" s="2">
        <v>79200</v>
      </c>
      <c r="I14">
        <f t="shared" si="0"/>
        <v>73778.1264</v>
      </c>
      <c r="J14">
        <f t="shared" si="1"/>
        <v>36.8890632</v>
      </c>
    </row>
    <row r="15" spans="1:10">
      <c r="A15" t="s">
        <v>51</v>
      </c>
      <c r="B15" t="s">
        <v>47</v>
      </c>
      <c r="C15" t="s">
        <v>52</v>
      </c>
      <c r="D15" t="s">
        <v>32</v>
      </c>
      <c r="E15" t="s">
        <v>53</v>
      </c>
      <c r="F15">
        <v>900</v>
      </c>
      <c r="G15" s="2">
        <f t="shared" si="3"/>
        <v>42923.0769230769</v>
      </c>
      <c r="H15" s="2">
        <v>50220</v>
      </c>
      <c r="I15">
        <f t="shared" si="0"/>
        <v>46782.03924</v>
      </c>
      <c r="J15">
        <f t="shared" si="1"/>
        <v>51.9800436</v>
      </c>
    </row>
    <row r="16" spans="1:10">
      <c r="A16" t="s">
        <v>54</v>
      </c>
      <c r="B16" t="s">
        <v>47</v>
      </c>
      <c r="C16" t="s">
        <v>55</v>
      </c>
      <c r="D16" t="s">
        <v>56</v>
      </c>
      <c r="E16" t="s">
        <v>57</v>
      </c>
      <c r="F16">
        <v>900</v>
      </c>
      <c r="G16" s="2">
        <f t="shared" si="3"/>
        <v>52307.6923076923</v>
      </c>
      <c r="H16" s="2">
        <v>61200</v>
      </c>
      <c r="I16">
        <f t="shared" si="0"/>
        <v>57010.3704</v>
      </c>
      <c r="J16">
        <f t="shared" si="1"/>
        <v>63.344856</v>
      </c>
    </row>
    <row r="17" spans="1:10">
      <c r="A17" t="s">
        <v>54</v>
      </c>
      <c r="B17" t="s">
        <v>47</v>
      </c>
      <c r="C17" t="s">
        <v>55</v>
      </c>
      <c r="D17" t="s">
        <v>58</v>
      </c>
      <c r="E17" t="s">
        <v>57</v>
      </c>
      <c r="F17">
        <v>800</v>
      </c>
      <c r="G17" s="2">
        <f t="shared" si="3"/>
        <v>27213.6752136752</v>
      </c>
      <c r="H17" s="2">
        <v>31840</v>
      </c>
      <c r="I17">
        <f t="shared" si="0"/>
        <v>29660.29728</v>
      </c>
      <c r="J17">
        <f t="shared" si="1"/>
        <v>37.0753716</v>
      </c>
    </row>
    <row r="18" spans="1:10">
      <c r="A18" t="s">
        <v>54</v>
      </c>
      <c r="B18" t="s">
        <v>59</v>
      </c>
      <c r="C18" t="s">
        <v>55</v>
      </c>
      <c r="D18" t="s">
        <v>58</v>
      </c>
      <c r="E18" t="s">
        <v>57</v>
      </c>
      <c r="F18">
        <v>1200</v>
      </c>
      <c r="G18" s="2">
        <v>36000</v>
      </c>
      <c r="H18" s="2">
        <f t="shared" ref="H18:H28" si="4">G18*1.17</f>
        <v>42120</v>
      </c>
      <c r="I18">
        <f t="shared" si="0"/>
        <v>39236.54904</v>
      </c>
      <c r="J18">
        <f t="shared" si="1"/>
        <v>32.6971242</v>
      </c>
    </row>
    <row r="19" spans="1:10">
      <c r="A19" t="s">
        <v>30</v>
      </c>
      <c r="B19" t="s">
        <v>60</v>
      </c>
      <c r="C19" t="s">
        <v>61</v>
      </c>
      <c r="D19" t="s">
        <v>62</v>
      </c>
      <c r="E19" t="s">
        <v>63</v>
      </c>
      <c r="F19">
        <v>540</v>
      </c>
      <c r="G19" s="2">
        <v>17307.69</v>
      </c>
      <c r="H19" s="2">
        <f t="shared" si="4"/>
        <v>20249.9973</v>
      </c>
      <c r="I19">
        <f t="shared" si="0"/>
        <v>18863.7229848366</v>
      </c>
      <c r="J19">
        <f t="shared" si="1"/>
        <v>34.93282034229</v>
      </c>
    </row>
    <row r="20" spans="1:10">
      <c r="A20" t="s">
        <v>64</v>
      </c>
      <c r="B20" t="s">
        <v>60</v>
      </c>
      <c r="C20" t="s">
        <v>65</v>
      </c>
      <c r="D20" t="s">
        <v>66</v>
      </c>
      <c r="E20" t="s">
        <v>67</v>
      </c>
      <c r="F20">
        <v>1200</v>
      </c>
      <c r="G20" s="2">
        <v>19148.72</v>
      </c>
      <c r="H20" s="2">
        <f t="shared" si="4"/>
        <v>22404.0024</v>
      </c>
      <c r="I20">
        <f t="shared" si="0"/>
        <v>20870.2692037008</v>
      </c>
      <c r="J20">
        <f t="shared" si="1"/>
        <v>17.391891003084</v>
      </c>
    </row>
    <row r="21" spans="1:10">
      <c r="A21" t="s">
        <v>68</v>
      </c>
      <c r="B21" t="s">
        <v>60</v>
      </c>
      <c r="C21" t="s">
        <v>69</v>
      </c>
      <c r="D21" t="s">
        <v>70</v>
      </c>
      <c r="E21" t="s">
        <v>71</v>
      </c>
      <c r="F21">
        <v>300</v>
      </c>
      <c r="G21" s="2">
        <v>6666.67</v>
      </c>
      <c r="H21" s="2">
        <f t="shared" si="4"/>
        <v>7800.0039</v>
      </c>
      <c r="I21">
        <f t="shared" si="0"/>
        <v>7266.0312330138</v>
      </c>
      <c r="J21">
        <f t="shared" si="1"/>
        <v>24.220104110046</v>
      </c>
    </row>
    <row r="22" spans="1:10">
      <c r="A22" t="s">
        <v>64</v>
      </c>
      <c r="B22" t="s">
        <v>60</v>
      </c>
      <c r="C22" t="s">
        <v>72</v>
      </c>
      <c r="D22" t="s">
        <v>73</v>
      </c>
      <c r="E22" t="s">
        <v>74</v>
      </c>
      <c r="F22">
        <v>400</v>
      </c>
      <c r="G22" s="2">
        <v>5606.84</v>
      </c>
      <c r="H22" s="2">
        <f t="shared" si="4"/>
        <v>6560.0028</v>
      </c>
      <c r="I22">
        <f t="shared" si="0"/>
        <v>6110.9181283176</v>
      </c>
      <c r="J22">
        <f t="shared" si="1"/>
        <v>15.277295320794</v>
      </c>
    </row>
    <row r="23" spans="1:10">
      <c r="A23" t="s">
        <v>75</v>
      </c>
      <c r="B23" t="s">
        <v>76</v>
      </c>
      <c r="C23" t="s">
        <v>77</v>
      </c>
      <c r="D23" t="s">
        <v>78</v>
      </c>
      <c r="E23" t="s">
        <v>33</v>
      </c>
      <c r="F23">
        <v>240</v>
      </c>
      <c r="G23" s="2">
        <v>4467.69</v>
      </c>
      <c r="H23" s="2">
        <f t="shared" si="4"/>
        <v>5227.1973</v>
      </c>
      <c r="I23">
        <f t="shared" si="0"/>
        <v>4869.3538272366</v>
      </c>
      <c r="J23">
        <f t="shared" si="1"/>
        <v>20.2889742801525</v>
      </c>
    </row>
    <row r="24" spans="1:10">
      <c r="A24" t="s">
        <v>68</v>
      </c>
      <c r="B24" t="s">
        <v>76</v>
      </c>
      <c r="C24" t="s">
        <v>69</v>
      </c>
      <c r="D24" t="s">
        <v>28</v>
      </c>
      <c r="E24" t="s">
        <v>71</v>
      </c>
      <c r="F24">
        <v>450</v>
      </c>
      <c r="G24" s="2">
        <v>7692.31</v>
      </c>
      <c r="H24" s="2">
        <f t="shared" si="4"/>
        <v>9000.0027</v>
      </c>
      <c r="I24">
        <f t="shared" si="0"/>
        <v>8383.8805151634</v>
      </c>
      <c r="J24">
        <f t="shared" si="1"/>
        <v>18.630845589252</v>
      </c>
    </row>
    <row r="25" spans="1:10">
      <c r="A25" t="s">
        <v>30</v>
      </c>
      <c r="B25" t="s">
        <v>76</v>
      </c>
      <c r="C25" t="s">
        <v>79</v>
      </c>
      <c r="D25" t="s">
        <v>80</v>
      </c>
      <c r="E25" t="s">
        <v>81</v>
      </c>
      <c r="F25">
        <v>500</v>
      </c>
      <c r="G25" s="2">
        <v>13047.01</v>
      </c>
      <c r="H25" s="2">
        <f t="shared" si="4"/>
        <v>15265.0017</v>
      </c>
      <c r="I25">
        <f t="shared" si="0"/>
        <v>14219.9902136214</v>
      </c>
      <c r="J25">
        <f t="shared" si="1"/>
        <v>28.4399804272428</v>
      </c>
    </row>
    <row r="26" spans="1:10">
      <c r="A26" t="s">
        <v>30</v>
      </c>
      <c r="B26" t="s">
        <v>76</v>
      </c>
      <c r="C26" t="s">
        <v>82</v>
      </c>
      <c r="D26" t="s">
        <v>83</v>
      </c>
      <c r="E26" t="s">
        <v>84</v>
      </c>
      <c r="F26">
        <v>1000</v>
      </c>
      <c r="G26" s="2">
        <v>7581.2</v>
      </c>
      <c r="H26" s="2">
        <f t="shared" si="4"/>
        <v>8870.004</v>
      </c>
      <c r="I26">
        <f t="shared" si="0"/>
        <v>8262.781266168</v>
      </c>
      <c r="J26">
        <f t="shared" si="1"/>
        <v>8.262781266168</v>
      </c>
    </row>
    <row r="27" spans="1:10">
      <c r="A27" t="s">
        <v>30</v>
      </c>
      <c r="B27" t="s">
        <v>76</v>
      </c>
      <c r="C27" t="s">
        <v>85</v>
      </c>
      <c r="D27" t="s">
        <v>86</v>
      </c>
      <c r="E27" t="s">
        <v>87</v>
      </c>
      <c r="F27">
        <v>500</v>
      </c>
      <c r="G27" s="2">
        <v>3760.68</v>
      </c>
      <c r="H27" s="2">
        <f t="shared" si="4"/>
        <v>4399.9956</v>
      </c>
      <c r="I27">
        <f t="shared" si="0"/>
        <v>4098.7807012152</v>
      </c>
      <c r="J27">
        <f t="shared" si="1"/>
        <v>8.1975614024304</v>
      </c>
    </row>
    <row r="28" spans="1:10">
      <c r="A28" t="s">
        <v>20</v>
      </c>
      <c r="B28" t="s">
        <v>88</v>
      </c>
      <c r="C28" t="s">
        <v>89</v>
      </c>
      <c r="D28" t="s">
        <v>90</v>
      </c>
      <c r="E28" t="s">
        <v>91</v>
      </c>
      <c r="F28">
        <v>120</v>
      </c>
      <c r="G28" s="2">
        <v>2332.31</v>
      </c>
      <c r="H28" s="2">
        <f t="shared" si="4"/>
        <v>2728.8027</v>
      </c>
      <c r="I28">
        <f t="shared" si="0"/>
        <v>2541.9943247634</v>
      </c>
      <c r="J28">
        <f t="shared" si="1"/>
        <v>21.183286039695</v>
      </c>
    </row>
    <row r="29" spans="1:10">
      <c r="A29" t="s">
        <v>92</v>
      </c>
      <c r="B29" t="s">
        <v>93</v>
      </c>
      <c r="C29" t="s">
        <v>94</v>
      </c>
      <c r="D29" t="s">
        <v>95</v>
      </c>
      <c r="E29" t="s">
        <v>96</v>
      </c>
      <c r="F29">
        <v>500</v>
      </c>
      <c r="G29" s="2">
        <f t="shared" ref="G29:G37" si="5">H29/1.17</f>
        <v>39435.8974358974</v>
      </c>
      <c r="H29" s="2">
        <v>46140</v>
      </c>
      <c r="I29">
        <f t="shared" si="0"/>
        <v>42981.34788</v>
      </c>
      <c r="J29">
        <f t="shared" si="1"/>
        <v>85.96269576</v>
      </c>
    </row>
    <row r="30" spans="1:10">
      <c r="A30" t="s">
        <v>97</v>
      </c>
      <c r="B30" t="s">
        <v>93</v>
      </c>
      <c r="C30" t="s">
        <v>98</v>
      </c>
      <c r="D30" t="s">
        <v>99</v>
      </c>
      <c r="E30" t="s">
        <v>100</v>
      </c>
      <c r="F30">
        <v>14400</v>
      </c>
      <c r="G30" s="2">
        <f t="shared" si="5"/>
        <v>98461.5384615385</v>
      </c>
      <c r="H30" s="2">
        <v>115200</v>
      </c>
      <c r="I30">
        <f t="shared" si="0"/>
        <v>107313.6384</v>
      </c>
      <c r="J30">
        <f t="shared" si="1"/>
        <v>7.452336</v>
      </c>
    </row>
    <row r="31" spans="1:10">
      <c r="A31" t="s">
        <v>20</v>
      </c>
      <c r="B31" t="s">
        <v>93</v>
      </c>
      <c r="C31" t="s">
        <v>101</v>
      </c>
      <c r="D31" t="s">
        <v>102</v>
      </c>
      <c r="E31" t="s">
        <v>103</v>
      </c>
      <c r="F31">
        <v>12000</v>
      </c>
      <c r="G31" s="2">
        <f t="shared" si="5"/>
        <v>53333.3333333333</v>
      </c>
      <c r="H31" s="2">
        <v>62400</v>
      </c>
      <c r="I31">
        <f t="shared" si="0"/>
        <v>58128.2208</v>
      </c>
      <c r="J31">
        <f t="shared" si="1"/>
        <v>4.8440184</v>
      </c>
    </row>
    <row r="32" spans="1:10">
      <c r="A32" t="s">
        <v>20</v>
      </c>
      <c r="B32" t="s">
        <v>93</v>
      </c>
      <c r="C32" t="s">
        <v>104</v>
      </c>
      <c r="D32" t="s">
        <v>105</v>
      </c>
      <c r="E32" t="s">
        <v>106</v>
      </c>
      <c r="F32">
        <v>18000</v>
      </c>
      <c r="G32" s="2">
        <f t="shared" si="5"/>
        <v>32307.6923076923</v>
      </c>
      <c r="H32" s="2">
        <v>37800</v>
      </c>
      <c r="I32">
        <f t="shared" si="0"/>
        <v>35212.2876</v>
      </c>
      <c r="J32">
        <f t="shared" si="1"/>
        <v>1.9562382</v>
      </c>
    </row>
    <row r="33" spans="1:10">
      <c r="A33" t="s">
        <v>20</v>
      </c>
      <c r="B33" t="s">
        <v>93</v>
      </c>
      <c r="C33" t="s">
        <v>101</v>
      </c>
      <c r="D33" t="s">
        <v>102</v>
      </c>
      <c r="E33" t="s">
        <v>103</v>
      </c>
      <c r="F33">
        <v>12000</v>
      </c>
      <c r="G33" s="2">
        <f t="shared" si="5"/>
        <v>53333.3333333333</v>
      </c>
      <c r="H33" s="2">
        <v>62400</v>
      </c>
      <c r="I33">
        <f t="shared" si="0"/>
        <v>58128.2208</v>
      </c>
      <c r="J33">
        <f t="shared" si="1"/>
        <v>4.8440184</v>
      </c>
    </row>
    <row r="34" spans="1:10">
      <c r="A34" t="s">
        <v>107</v>
      </c>
      <c r="B34" t="s">
        <v>93</v>
      </c>
      <c r="C34" t="s">
        <v>108</v>
      </c>
      <c r="D34" t="s">
        <v>109</v>
      </c>
      <c r="E34" t="s">
        <v>110</v>
      </c>
      <c r="F34">
        <v>48300</v>
      </c>
      <c r="G34" s="2">
        <f t="shared" si="5"/>
        <v>767846.153846154</v>
      </c>
      <c r="H34" s="2">
        <v>898380</v>
      </c>
      <c r="I34">
        <f t="shared" si="0"/>
        <v>836878.70196</v>
      </c>
      <c r="J34">
        <f t="shared" si="1"/>
        <v>17.3266812</v>
      </c>
    </row>
    <row r="35" spans="1:10">
      <c r="A35" t="s">
        <v>20</v>
      </c>
      <c r="B35" t="s">
        <v>111</v>
      </c>
      <c r="C35" t="s">
        <v>112</v>
      </c>
      <c r="D35" t="s">
        <v>113</v>
      </c>
      <c r="E35" t="s">
        <v>114</v>
      </c>
      <c r="F35">
        <v>145</v>
      </c>
      <c r="G35" s="2">
        <f t="shared" si="5"/>
        <v>14017.094017094</v>
      </c>
      <c r="H35" s="2">
        <f>4*4100</f>
        <v>16400</v>
      </c>
      <c r="I35">
        <f t="shared" si="0"/>
        <v>15277.2888</v>
      </c>
      <c r="J35">
        <f t="shared" si="1"/>
        <v>105.360612413793</v>
      </c>
    </row>
    <row r="36" spans="1:10">
      <c r="A36" t="s">
        <v>20</v>
      </c>
      <c r="B36" t="s">
        <v>111</v>
      </c>
      <c r="C36" t="s">
        <v>112</v>
      </c>
      <c r="D36" t="s">
        <v>113</v>
      </c>
      <c r="E36" t="s">
        <v>114</v>
      </c>
      <c r="F36">
        <v>-100</v>
      </c>
      <c r="G36" s="2">
        <f t="shared" si="5"/>
        <v>-9972.64957264957</v>
      </c>
      <c r="H36" s="2">
        <f>-2917*4</f>
        <v>-11668</v>
      </c>
      <c r="I36">
        <f t="shared" si="0"/>
        <v>-10869.232056</v>
      </c>
      <c r="J36">
        <f t="shared" si="1"/>
        <v>108.69232056</v>
      </c>
    </row>
    <row r="37" spans="1:10">
      <c r="A37" t="s">
        <v>20</v>
      </c>
      <c r="B37" t="s">
        <v>111</v>
      </c>
      <c r="C37" t="s">
        <v>112</v>
      </c>
      <c r="D37" t="s">
        <v>113</v>
      </c>
      <c r="E37" t="s">
        <v>114</v>
      </c>
      <c r="F37">
        <v>65</v>
      </c>
      <c r="G37" s="2">
        <f t="shared" si="5"/>
        <v>6041.02564102564</v>
      </c>
      <c r="H37" s="2">
        <v>7068</v>
      </c>
      <c r="I37">
        <f t="shared" si="0"/>
        <v>6584.138856</v>
      </c>
      <c r="J37">
        <f t="shared" si="1"/>
        <v>101.294443938462</v>
      </c>
    </row>
    <row r="38" spans="1:10">
      <c r="A38" t="s">
        <v>34</v>
      </c>
      <c r="B38" t="s">
        <v>115</v>
      </c>
      <c r="C38" t="s">
        <v>36</v>
      </c>
      <c r="D38" t="s">
        <v>37</v>
      </c>
      <c r="E38" t="s">
        <v>38</v>
      </c>
      <c r="F38">
        <v>600</v>
      </c>
      <c r="G38" s="2">
        <v>9743.59</v>
      </c>
      <c r="H38" s="2">
        <f t="shared" ref="H38:H44" si="6">G38*1.17</f>
        <v>11400.0003</v>
      </c>
      <c r="I38">
        <f t="shared" si="0"/>
        <v>10619.5790794626</v>
      </c>
      <c r="J38">
        <f t="shared" si="1"/>
        <v>17.699298465771</v>
      </c>
    </row>
    <row r="39" spans="1:10">
      <c r="A39" t="s">
        <v>20</v>
      </c>
      <c r="B39" t="s">
        <v>115</v>
      </c>
      <c r="C39" t="s">
        <v>116</v>
      </c>
      <c r="D39" t="s">
        <v>117</v>
      </c>
      <c r="E39" t="s">
        <v>106</v>
      </c>
      <c r="F39">
        <v>20</v>
      </c>
      <c r="G39" s="2">
        <v>153.85</v>
      </c>
      <c r="H39" s="2">
        <f t="shared" si="6"/>
        <v>180.0045</v>
      </c>
      <c r="I39">
        <f t="shared" si="0"/>
        <v>167.681751939</v>
      </c>
      <c r="J39">
        <f t="shared" si="1"/>
        <v>8.38408759695</v>
      </c>
    </row>
    <row r="40" spans="1:10">
      <c r="A40" t="s">
        <v>25</v>
      </c>
      <c r="B40" t="s">
        <v>115</v>
      </c>
      <c r="C40" t="s">
        <v>118</v>
      </c>
      <c r="D40" t="s">
        <v>119</v>
      </c>
      <c r="E40" t="s">
        <v>120</v>
      </c>
      <c r="F40">
        <v>300</v>
      </c>
      <c r="G40" s="2">
        <v>897.44</v>
      </c>
      <c r="H40" s="2">
        <f t="shared" si="6"/>
        <v>1050.0048</v>
      </c>
      <c r="I40">
        <f t="shared" si="0"/>
        <v>978.1235714016</v>
      </c>
      <c r="J40">
        <f t="shared" si="1"/>
        <v>3.260411904672</v>
      </c>
    </row>
    <row r="41" spans="1:10">
      <c r="A41" t="s">
        <v>121</v>
      </c>
      <c r="B41" t="s">
        <v>115</v>
      </c>
      <c r="C41" t="s">
        <v>122</v>
      </c>
      <c r="D41" t="s">
        <v>123</v>
      </c>
      <c r="E41" t="s">
        <v>124</v>
      </c>
      <c r="F41">
        <v>300</v>
      </c>
      <c r="G41" s="2">
        <v>869.23</v>
      </c>
      <c r="H41" s="2">
        <f t="shared" si="6"/>
        <v>1016.9991</v>
      </c>
      <c r="I41">
        <f t="shared" si="0"/>
        <v>947.3773756122</v>
      </c>
      <c r="J41">
        <f t="shared" si="1"/>
        <v>3.157924585374</v>
      </c>
    </row>
    <row r="42" spans="1:10">
      <c r="A42" t="s">
        <v>20</v>
      </c>
      <c r="B42" t="s">
        <v>115</v>
      </c>
      <c r="C42" t="s">
        <v>125</v>
      </c>
      <c r="D42" t="s">
        <v>105</v>
      </c>
      <c r="E42" t="s">
        <v>126</v>
      </c>
      <c r="F42">
        <v>200</v>
      </c>
      <c r="G42" s="2">
        <v>340.17</v>
      </c>
      <c r="H42" s="2">
        <f t="shared" si="6"/>
        <v>397.9989</v>
      </c>
      <c r="I42">
        <f t="shared" si="0"/>
        <v>370.7526913038</v>
      </c>
      <c r="J42">
        <f t="shared" si="1"/>
        <v>1.853763456519</v>
      </c>
    </row>
    <row r="43" spans="1:10">
      <c r="A43" t="s">
        <v>25</v>
      </c>
      <c r="B43" t="s">
        <v>115</v>
      </c>
      <c r="C43" t="s">
        <v>118</v>
      </c>
      <c r="D43" t="s">
        <v>119</v>
      </c>
      <c r="E43" t="s">
        <v>120</v>
      </c>
      <c r="F43">
        <v>300</v>
      </c>
      <c r="G43" s="2">
        <v>897.44</v>
      </c>
      <c r="H43" s="2">
        <f t="shared" si="6"/>
        <v>1050.0048</v>
      </c>
      <c r="I43">
        <f t="shared" si="0"/>
        <v>978.1235714016</v>
      </c>
      <c r="J43">
        <f t="shared" si="1"/>
        <v>3.260411904672</v>
      </c>
    </row>
    <row r="44" spans="1:10">
      <c r="A44" t="s">
        <v>20</v>
      </c>
      <c r="B44" t="s">
        <v>115</v>
      </c>
      <c r="C44" t="s">
        <v>125</v>
      </c>
      <c r="D44" t="s">
        <v>105</v>
      </c>
      <c r="E44" t="s">
        <v>126</v>
      </c>
      <c r="F44">
        <v>200</v>
      </c>
      <c r="G44" s="2">
        <v>340.17</v>
      </c>
      <c r="H44" s="2">
        <f t="shared" si="6"/>
        <v>397.9989</v>
      </c>
      <c r="I44">
        <f t="shared" si="0"/>
        <v>370.7526913038</v>
      </c>
      <c r="J44">
        <f t="shared" si="1"/>
        <v>1.853763456519</v>
      </c>
    </row>
    <row r="45" spans="1:10">
      <c r="A45" t="s">
        <v>34</v>
      </c>
      <c r="B45" t="s">
        <v>115</v>
      </c>
      <c r="C45" t="s">
        <v>36</v>
      </c>
      <c r="D45" t="s">
        <v>37</v>
      </c>
      <c r="E45" t="s">
        <v>38</v>
      </c>
      <c r="F45">
        <v>300</v>
      </c>
      <c r="G45" s="2">
        <v>4871.79</v>
      </c>
      <c r="H45" s="2">
        <v>5700</v>
      </c>
      <c r="I45">
        <f t="shared" si="0"/>
        <v>5309.7894</v>
      </c>
      <c r="J45">
        <f t="shared" si="1"/>
        <v>17.699298</v>
      </c>
    </row>
    <row r="46" spans="1:10">
      <c r="A46" t="s">
        <v>127</v>
      </c>
      <c r="B46" t="s">
        <v>128</v>
      </c>
      <c r="C46" t="s">
        <v>129</v>
      </c>
      <c r="D46" t="s">
        <v>130</v>
      </c>
      <c r="E46" t="s">
        <v>131</v>
      </c>
      <c r="F46">
        <v>20</v>
      </c>
      <c r="G46" s="2">
        <v>11965.81</v>
      </c>
      <c r="H46" s="2">
        <f t="shared" ref="H46:H52" si="7">G46*1.17</f>
        <v>13999.9977</v>
      </c>
      <c r="I46">
        <f t="shared" si="0"/>
        <v>13041.5858574534</v>
      </c>
      <c r="J46">
        <f t="shared" si="1"/>
        <v>652.07929287267</v>
      </c>
    </row>
    <row r="47" spans="1:10">
      <c r="A47" t="s">
        <v>132</v>
      </c>
      <c r="B47" t="s">
        <v>128</v>
      </c>
      <c r="C47" t="s">
        <v>133</v>
      </c>
      <c r="D47" t="s">
        <v>130</v>
      </c>
      <c r="E47" t="s">
        <v>131</v>
      </c>
      <c r="F47">
        <v>120</v>
      </c>
      <c r="G47" s="2">
        <v>11794.87</v>
      </c>
      <c r="H47" s="2">
        <f t="shared" si="7"/>
        <v>13799.9979</v>
      </c>
      <c r="I47">
        <f t="shared" si="0"/>
        <v>12855.2776437618</v>
      </c>
      <c r="J47">
        <f t="shared" si="1"/>
        <v>107.127313698015</v>
      </c>
    </row>
    <row r="48" spans="1:10">
      <c r="A48" t="s">
        <v>20</v>
      </c>
      <c r="B48" t="s">
        <v>128</v>
      </c>
      <c r="C48" t="s">
        <v>134</v>
      </c>
      <c r="D48" t="s">
        <v>130</v>
      </c>
      <c r="E48" t="s">
        <v>131</v>
      </c>
      <c r="F48">
        <v>80</v>
      </c>
      <c r="G48" s="2">
        <v>25641.03</v>
      </c>
      <c r="H48" s="2">
        <f t="shared" si="7"/>
        <v>30000.0051</v>
      </c>
      <c r="I48">
        <f t="shared" si="0"/>
        <v>27946.2647508642</v>
      </c>
      <c r="J48">
        <f t="shared" si="1"/>
        <v>349.328309385802</v>
      </c>
    </row>
    <row r="49" spans="1:10">
      <c r="A49" t="s">
        <v>25</v>
      </c>
      <c r="B49" t="s">
        <v>128</v>
      </c>
      <c r="C49" t="s">
        <v>135</v>
      </c>
      <c r="D49" t="s">
        <v>117</v>
      </c>
      <c r="F49">
        <v>-46</v>
      </c>
      <c r="G49" s="2">
        <v>-12.58</v>
      </c>
      <c r="H49" s="2">
        <f t="shared" si="7"/>
        <v>-14.7186</v>
      </c>
      <c r="I49">
        <f t="shared" si="0"/>
        <v>-13.7109940812</v>
      </c>
      <c r="J49">
        <f t="shared" si="1"/>
        <v>0.298065088721739</v>
      </c>
    </row>
    <row r="50" spans="1:10">
      <c r="A50" t="s">
        <v>136</v>
      </c>
      <c r="B50" t="s">
        <v>128</v>
      </c>
      <c r="C50" t="s">
        <v>137</v>
      </c>
      <c r="D50" t="s">
        <v>138</v>
      </c>
      <c r="E50" t="s">
        <v>139</v>
      </c>
      <c r="F50">
        <v>300</v>
      </c>
      <c r="G50" s="2">
        <v>1538.46</v>
      </c>
      <c r="H50" s="2">
        <f t="shared" si="7"/>
        <v>1799.9982</v>
      </c>
      <c r="I50">
        <f t="shared" si="0"/>
        <v>1676.7739232244</v>
      </c>
      <c r="J50">
        <f t="shared" si="1"/>
        <v>5.589246410748</v>
      </c>
    </row>
    <row r="51" spans="1:10">
      <c r="A51" t="s">
        <v>140</v>
      </c>
      <c r="B51" t="s">
        <v>141</v>
      </c>
      <c r="C51" t="s">
        <v>142</v>
      </c>
      <c r="D51" t="s">
        <v>117</v>
      </c>
      <c r="E51" t="s">
        <v>143</v>
      </c>
      <c r="F51">
        <v>150</v>
      </c>
      <c r="G51" s="2">
        <v>230.77</v>
      </c>
      <c r="H51" s="2">
        <f t="shared" si="7"/>
        <v>270.0009</v>
      </c>
      <c r="I51">
        <f t="shared" si="0"/>
        <v>251.5171783878</v>
      </c>
      <c r="J51">
        <f t="shared" si="1"/>
        <v>1.676781189252</v>
      </c>
    </row>
    <row r="52" spans="1:10">
      <c r="A52" t="s">
        <v>20</v>
      </c>
      <c r="B52" t="s">
        <v>141</v>
      </c>
      <c r="C52" t="s">
        <v>144</v>
      </c>
      <c r="D52" t="s">
        <v>145</v>
      </c>
      <c r="E52" t="s">
        <v>146</v>
      </c>
      <c r="F52">
        <v>400</v>
      </c>
      <c r="G52" s="2">
        <v>940.17</v>
      </c>
      <c r="H52" s="2">
        <f t="shared" si="7"/>
        <v>1099.9989</v>
      </c>
      <c r="I52">
        <f t="shared" si="0"/>
        <v>1024.6951753038</v>
      </c>
      <c r="J52">
        <f t="shared" si="1"/>
        <v>2.5617379382595</v>
      </c>
    </row>
    <row r="53" spans="1:10">
      <c r="A53" t="s">
        <v>64</v>
      </c>
      <c r="B53" t="s">
        <v>147</v>
      </c>
      <c r="C53" t="s">
        <v>112</v>
      </c>
      <c r="D53" t="s">
        <v>113</v>
      </c>
      <c r="E53" t="s">
        <v>114</v>
      </c>
      <c r="F53">
        <v>900</v>
      </c>
      <c r="G53" s="2">
        <f t="shared" ref="G53:G90" si="8">H53/1.17</f>
        <v>83846.1538461539</v>
      </c>
      <c r="H53" s="2">
        <v>98100</v>
      </c>
      <c r="I53">
        <f t="shared" si="0"/>
        <v>91384.2702</v>
      </c>
      <c r="J53">
        <f t="shared" si="1"/>
        <v>101.538078</v>
      </c>
    </row>
    <row r="54" spans="1:10">
      <c r="A54" t="s">
        <v>64</v>
      </c>
      <c r="B54" t="s">
        <v>147</v>
      </c>
      <c r="C54" t="s">
        <v>112</v>
      </c>
      <c r="D54" t="s">
        <v>113</v>
      </c>
      <c r="E54" t="s">
        <v>114</v>
      </c>
      <c r="F54">
        <v>900</v>
      </c>
      <c r="G54" s="2">
        <f t="shared" si="8"/>
        <v>83846.1538461539</v>
      </c>
      <c r="H54" s="2">
        <v>98100</v>
      </c>
      <c r="I54">
        <f t="shared" si="0"/>
        <v>91384.2702</v>
      </c>
      <c r="J54">
        <f t="shared" si="1"/>
        <v>101.538078</v>
      </c>
    </row>
    <row r="55" spans="1:10">
      <c r="A55" t="s">
        <v>64</v>
      </c>
      <c r="B55" t="s">
        <v>147</v>
      </c>
      <c r="C55" t="s">
        <v>112</v>
      </c>
      <c r="D55" t="s">
        <v>113</v>
      </c>
      <c r="E55" t="s">
        <v>148</v>
      </c>
      <c r="F55">
        <v>2000</v>
      </c>
      <c r="G55" s="2">
        <f t="shared" si="8"/>
        <v>29794.8717948718</v>
      </c>
      <c r="H55" s="2">
        <v>34860</v>
      </c>
      <c r="I55">
        <f t="shared" si="0"/>
        <v>32473.55412</v>
      </c>
      <c r="J55">
        <f t="shared" si="1"/>
        <v>16.23677706</v>
      </c>
    </row>
    <row r="56" spans="1:10">
      <c r="A56" t="s">
        <v>54</v>
      </c>
      <c r="B56" t="s">
        <v>147</v>
      </c>
      <c r="C56" t="s">
        <v>55</v>
      </c>
      <c r="D56" t="s">
        <v>56</v>
      </c>
      <c r="E56" t="s">
        <v>57</v>
      </c>
      <c r="F56">
        <v>5700</v>
      </c>
      <c r="G56" s="2">
        <f t="shared" si="8"/>
        <v>453076.923076923</v>
      </c>
      <c r="H56" s="2">
        <v>530100</v>
      </c>
      <c r="I56">
        <f t="shared" si="0"/>
        <v>493810.4142</v>
      </c>
      <c r="J56">
        <f t="shared" si="1"/>
        <v>86.633406</v>
      </c>
    </row>
    <row r="57" spans="1:10">
      <c r="A57" t="s">
        <v>64</v>
      </c>
      <c r="B57" t="s">
        <v>147</v>
      </c>
      <c r="C57" t="s">
        <v>149</v>
      </c>
      <c r="D57" t="s">
        <v>150</v>
      </c>
      <c r="E57" t="s">
        <v>33</v>
      </c>
      <c r="F57">
        <v>100</v>
      </c>
      <c r="G57" s="2">
        <f t="shared" si="8"/>
        <v>6025.64102564103</v>
      </c>
      <c r="H57" s="2">
        <v>7050</v>
      </c>
      <c r="I57">
        <f t="shared" si="0"/>
        <v>6567.3711</v>
      </c>
      <c r="J57">
        <f t="shared" si="1"/>
        <v>65.673711</v>
      </c>
    </row>
    <row r="58" spans="1:10">
      <c r="A58" t="s">
        <v>151</v>
      </c>
      <c r="B58" t="s">
        <v>147</v>
      </c>
      <c r="C58" t="s">
        <v>152</v>
      </c>
      <c r="D58" t="s">
        <v>153</v>
      </c>
      <c r="E58" t="s">
        <v>154</v>
      </c>
      <c r="F58">
        <v>200</v>
      </c>
      <c r="G58" s="2">
        <f t="shared" si="8"/>
        <v>13003.4188034188</v>
      </c>
      <c r="H58" s="2">
        <v>15214</v>
      </c>
      <c r="I58">
        <f t="shared" si="0"/>
        <v>14172.479988</v>
      </c>
      <c r="J58">
        <f t="shared" si="1"/>
        <v>70.86239994</v>
      </c>
    </row>
    <row r="59" spans="1:10">
      <c r="A59" t="s">
        <v>151</v>
      </c>
      <c r="B59" t="s">
        <v>147</v>
      </c>
      <c r="C59" t="s">
        <v>152</v>
      </c>
      <c r="D59" t="s">
        <v>155</v>
      </c>
      <c r="E59" t="s">
        <v>154</v>
      </c>
      <c r="F59">
        <v>50</v>
      </c>
      <c r="G59" s="2">
        <f t="shared" si="8"/>
        <v>3815.81196581197</v>
      </c>
      <c r="H59" s="2">
        <v>4464.5</v>
      </c>
      <c r="I59">
        <f t="shared" si="0"/>
        <v>4158.869259</v>
      </c>
      <c r="J59">
        <f t="shared" si="1"/>
        <v>83.17738518</v>
      </c>
    </row>
    <row r="60" spans="1:10">
      <c r="A60" t="s">
        <v>20</v>
      </c>
      <c r="B60" t="s">
        <v>147</v>
      </c>
      <c r="C60" t="s">
        <v>156</v>
      </c>
      <c r="D60" t="s">
        <v>157</v>
      </c>
      <c r="E60" t="s">
        <v>158</v>
      </c>
      <c r="F60">
        <v>300</v>
      </c>
      <c r="G60" s="2">
        <f t="shared" si="8"/>
        <v>397.435897435897</v>
      </c>
      <c r="H60" s="2">
        <v>465</v>
      </c>
      <c r="I60">
        <f t="shared" si="0"/>
        <v>433.16703</v>
      </c>
      <c r="J60">
        <f t="shared" si="1"/>
        <v>1.4438901</v>
      </c>
    </row>
    <row r="61" spans="1:10">
      <c r="A61" t="s">
        <v>25</v>
      </c>
      <c r="B61" t="s">
        <v>147</v>
      </c>
      <c r="C61" t="s">
        <v>159</v>
      </c>
      <c r="D61" t="s">
        <v>160</v>
      </c>
      <c r="E61" t="s">
        <v>161</v>
      </c>
      <c r="F61">
        <v>60</v>
      </c>
      <c r="G61" s="2">
        <f t="shared" si="8"/>
        <v>4553.84615384615</v>
      </c>
      <c r="H61" s="2">
        <v>5328</v>
      </c>
      <c r="I61">
        <f t="shared" si="0"/>
        <v>4963.255776</v>
      </c>
      <c r="J61">
        <f t="shared" si="1"/>
        <v>82.7209296</v>
      </c>
    </row>
    <row r="62" spans="1:10">
      <c r="A62" t="s">
        <v>162</v>
      </c>
      <c r="B62" t="s">
        <v>147</v>
      </c>
      <c r="C62" t="s">
        <v>163</v>
      </c>
      <c r="D62" t="s">
        <v>164</v>
      </c>
      <c r="E62" t="s">
        <v>165</v>
      </c>
      <c r="F62">
        <v>120</v>
      </c>
      <c r="G62" s="2">
        <f t="shared" si="8"/>
        <v>23309.7435897436</v>
      </c>
      <c r="H62" s="2">
        <v>27272.4</v>
      </c>
      <c r="I62">
        <f t="shared" si="0"/>
        <v>25405.3860408</v>
      </c>
      <c r="J62">
        <f t="shared" si="1"/>
        <v>211.71155034</v>
      </c>
    </row>
    <row r="63" spans="1:10">
      <c r="A63" t="s">
        <v>166</v>
      </c>
      <c r="B63" t="s">
        <v>147</v>
      </c>
      <c r="C63" t="s">
        <v>167</v>
      </c>
      <c r="D63" t="s">
        <v>168</v>
      </c>
      <c r="E63" t="s">
        <v>169</v>
      </c>
      <c r="F63">
        <v>100</v>
      </c>
      <c r="G63" s="2">
        <f t="shared" si="8"/>
        <v>1008.54700854701</v>
      </c>
      <c r="H63" s="2">
        <v>1180</v>
      </c>
      <c r="I63">
        <f t="shared" si="0"/>
        <v>1099.21956</v>
      </c>
      <c r="J63">
        <f t="shared" si="1"/>
        <v>10.9921956</v>
      </c>
    </row>
    <row r="64" spans="1:10">
      <c r="A64" t="s">
        <v>166</v>
      </c>
      <c r="B64" t="s">
        <v>147</v>
      </c>
      <c r="C64" t="s">
        <v>170</v>
      </c>
      <c r="D64" t="s">
        <v>171</v>
      </c>
      <c r="E64" t="s">
        <v>172</v>
      </c>
      <c r="F64">
        <v>20</v>
      </c>
      <c r="G64" s="2">
        <f t="shared" si="8"/>
        <v>23076.9230769231</v>
      </c>
      <c r="H64" s="2">
        <v>27000</v>
      </c>
      <c r="I64">
        <f t="shared" si="0"/>
        <v>25151.634</v>
      </c>
      <c r="J64">
        <f t="shared" si="1"/>
        <v>1257.5817</v>
      </c>
    </row>
    <row r="65" spans="1:10">
      <c r="A65" t="s">
        <v>25</v>
      </c>
      <c r="B65" t="s">
        <v>147</v>
      </c>
      <c r="C65" t="s">
        <v>173</v>
      </c>
      <c r="D65" t="s">
        <v>174</v>
      </c>
      <c r="E65" t="s">
        <v>175</v>
      </c>
      <c r="F65">
        <v>30</v>
      </c>
      <c r="G65" s="2">
        <f t="shared" si="8"/>
        <v>138.461538461538</v>
      </c>
      <c r="H65" s="2">
        <v>162</v>
      </c>
      <c r="I65">
        <f t="shared" si="0"/>
        <v>150.909804</v>
      </c>
      <c r="J65">
        <f t="shared" si="1"/>
        <v>5.0303268</v>
      </c>
    </row>
    <row r="66" spans="1:10">
      <c r="A66" t="s">
        <v>176</v>
      </c>
      <c r="B66" t="s">
        <v>147</v>
      </c>
      <c r="C66" t="s">
        <v>177</v>
      </c>
      <c r="D66" t="s">
        <v>178</v>
      </c>
      <c r="E66" t="s">
        <v>179</v>
      </c>
      <c r="F66">
        <v>2000</v>
      </c>
      <c r="G66" s="2">
        <f t="shared" si="8"/>
        <v>55042.735042735</v>
      </c>
      <c r="H66" s="2">
        <v>64400</v>
      </c>
      <c r="I66">
        <f t="shared" si="0"/>
        <v>59991.3048</v>
      </c>
      <c r="J66">
        <f t="shared" si="1"/>
        <v>29.9956524</v>
      </c>
    </row>
    <row r="67" spans="1:10">
      <c r="A67" t="s">
        <v>180</v>
      </c>
      <c r="B67" t="s">
        <v>147</v>
      </c>
      <c r="C67" t="s">
        <v>181</v>
      </c>
      <c r="D67" t="s">
        <v>182</v>
      </c>
      <c r="E67" t="s">
        <v>183</v>
      </c>
      <c r="F67">
        <v>900</v>
      </c>
      <c r="G67" s="2">
        <f t="shared" si="8"/>
        <v>3538.46153846154</v>
      </c>
      <c r="H67" s="2">
        <v>4140</v>
      </c>
      <c r="I67">
        <f t="shared" ref="I67:I130" si="9">H67*0.931542</f>
        <v>3856.58388</v>
      </c>
      <c r="J67">
        <f t="shared" ref="J67:J130" si="10">I67/F67</f>
        <v>4.2850932</v>
      </c>
    </row>
    <row r="68" spans="1:10">
      <c r="A68" t="s">
        <v>121</v>
      </c>
      <c r="B68" t="s">
        <v>147</v>
      </c>
      <c r="C68" t="s">
        <v>122</v>
      </c>
      <c r="D68" t="s">
        <v>123</v>
      </c>
      <c r="E68" t="s">
        <v>124</v>
      </c>
      <c r="F68">
        <v>100</v>
      </c>
      <c r="G68" s="2">
        <f t="shared" si="8"/>
        <v>273.504273504273</v>
      </c>
      <c r="H68" s="2">
        <v>320</v>
      </c>
      <c r="I68">
        <f t="shared" si="9"/>
        <v>298.09344</v>
      </c>
      <c r="J68">
        <f t="shared" si="10"/>
        <v>2.9809344</v>
      </c>
    </row>
    <row r="69" spans="1:10">
      <c r="A69" t="s">
        <v>20</v>
      </c>
      <c r="B69" t="s">
        <v>147</v>
      </c>
      <c r="C69" t="s">
        <v>156</v>
      </c>
      <c r="D69" t="s">
        <v>157</v>
      </c>
      <c r="E69" t="s">
        <v>158</v>
      </c>
      <c r="F69">
        <v>1200</v>
      </c>
      <c r="G69" s="2">
        <f t="shared" si="8"/>
        <v>1589.74358974359</v>
      </c>
      <c r="H69" s="2">
        <v>1860</v>
      </c>
      <c r="I69">
        <f t="shared" si="9"/>
        <v>1732.66812</v>
      </c>
      <c r="J69">
        <f t="shared" si="10"/>
        <v>1.4438901</v>
      </c>
    </row>
    <row r="70" spans="1:10">
      <c r="A70" t="s">
        <v>166</v>
      </c>
      <c r="B70" t="s">
        <v>147</v>
      </c>
      <c r="C70" t="s">
        <v>184</v>
      </c>
      <c r="D70" t="s">
        <v>185</v>
      </c>
      <c r="E70" t="s">
        <v>186</v>
      </c>
      <c r="F70">
        <v>92</v>
      </c>
      <c r="G70" s="2">
        <f t="shared" si="8"/>
        <v>-525.641025641026</v>
      </c>
      <c r="H70" s="2">
        <v>-615</v>
      </c>
      <c r="I70">
        <f t="shared" si="9"/>
        <v>-572.89833</v>
      </c>
      <c r="J70">
        <f t="shared" si="10"/>
        <v>-6.22715576086957</v>
      </c>
    </row>
    <row r="71" spans="1:10">
      <c r="A71" t="s">
        <v>30</v>
      </c>
      <c r="B71" t="s">
        <v>147</v>
      </c>
      <c r="C71" t="s">
        <v>187</v>
      </c>
      <c r="D71" t="s">
        <v>188</v>
      </c>
      <c r="E71" t="s">
        <v>189</v>
      </c>
      <c r="F71">
        <v>100</v>
      </c>
      <c r="G71" s="2">
        <f t="shared" si="8"/>
        <v>4050.42735042735</v>
      </c>
      <c r="H71" s="2">
        <v>4739</v>
      </c>
      <c r="I71">
        <f t="shared" si="9"/>
        <v>4414.577538</v>
      </c>
      <c r="J71">
        <f t="shared" si="10"/>
        <v>44.14577538</v>
      </c>
    </row>
    <row r="72" spans="1:10">
      <c r="A72" t="s">
        <v>190</v>
      </c>
      <c r="B72" t="s">
        <v>147</v>
      </c>
      <c r="C72" t="s">
        <v>191</v>
      </c>
      <c r="D72" t="s">
        <v>192</v>
      </c>
      <c r="E72" t="s">
        <v>193</v>
      </c>
      <c r="F72">
        <v>50</v>
      </c>
      <c r="G72" s="2">
        <f t="shared" si="8"/>
        <v>3076.92307692308</v>
      </c>
      <c r="H72" s="2">
        <v>3600</v>
      </c>
      <c r="I72">
        <f t="shared" si="9"/>
        <v>3353.5512</v>
      </c>
      <c r="J72">
        <f t="shared" si="10"/>
        <v>67.071024</v>
      </c>
    </row>
    <row r="73" spans="1:10">
      <c r="A73" t="s">
        <v>151</v>
      </c>
      <c r="B73" t="s">
        <v>147</v>
      </c>
      <c r="C73" t="s">
        <v>194</v>
      </c>
      <c r="D73" t="s">
        <v>195</v>
      </c>
      <c r="E73" t="s">
        <v>154</v>
      </c>
      <c r="F73">
        <v>70</v>
      </c>
      <c r="G73" s="2">
        <f t="shared" si="8"/>
        <v>3440.17094017094</v>
      </c>
      <c r="H73" s="2">
        <v>4025</v>
      </c>
      <c r="I73">
        <f t="shared" si="9"/>
        <v>3749.45655</v>
      </c>
      <c r="J73">
        <f t="shared" si="10"/>
        <v>53.563665</v>
      </c>
    </row>
    <row r="74" spans="1:10">
      <c r="A74" t="s">
        <v>151</v>
      </c>
      <c r="B74" t="s">
        <v>147</v>
      </c>
      <c r="C74" t="s">
        <v>196</v>
      </c>
      <c r="D74" t="s">
        <v>197</v>
      </c>
      <c r="E74" t="s">
        <v>154</v>
      </c>
      <c r="F74">
        <v>100</v>
      </c>
      <c r="G74" s="2">
        <f t="shared" si="8"/>
        <v>7631.62393162393</v>
      </c>
      <c r="H74" s="2">
        <v>8929</v>
      </c>
      <c r="I74">
        <f t="shared" si="9"/>
        <v>8317.738518</v>
      </c>
      <c r="J74">
        <f t="shared" si="10"/>
        <v>83.17738518</v>
      </c>
    </row>
    <row r="75" spans="1:10">
      <c r="A75" t="s">
        <v>151</v>
      </c>
      <c r="B75" t="s">
        <v>147</v>
      </c>
      <c r="C75" t="s">
        <v>152</v>
      </c>
      <c r="D75" t="s">
        <v>155</v>
      </c>
      <c r="E75" t="s">
        <v>154</v>
      </c>
      <c r="F75">
        <v>200</v>
      </c>
      <c r="G75" s="2">
        <f t="shared" si="8"/>
        <v>15263.2478632479</v>
      </c>
      <c r="H75" s="2">
        <v>17858</v>
      </c>
      <c r="I75">
        <f t="shared" si="9"/>
        <v>16635.477036</v>
      </c>
      <c r="J75">
        <f t="shared" si="10"/>
        <v>83.17738518</v>
      </c>
    </row>
    <row r="76" spans="1:10">
      <c r="A76" t="s">
        <v>166</v>
      </c>
      <c r="B76" t="s">
        <v>147</v>
      </c>
      <c r="C76" t="s">
        <v>167</v>
      </c>
      <c r="D76" t="s">
        <v>168</v>
      </c>
      <c r="E76" t="s">
        <v>169</v>
      </c>
      <c r="F76">
        <v>100</v>
      </c>
      <c r="G76" s="2">
        <f t="shared" si="8"/>
        <v>1008.54700854701</v>
      </c>
      <c r="H76" s="2">
        <v>1180</v>
      </c>
      <c r="I76">
        <f t="shared" si="9"/>
        <v>1099.21956</v>
      </c>
      <c r="J76">
        <f t="shared" si="10"/>
        <v>10.9921956</v>
      </c>
    </row>
    <row r="77" spans="1:10">
      <c r="A77" t="s">
        <v>166</v>
      </c>
      <c r="B77" t="s">
        <v>147</v>
      </c>
      <c r="C77" t="s">
        <v>184</v>
      </c>
      <c r="D77" t="s">
        <v>185</v>
      </c>
      <c r="E77" t="s">
        <v>186</v>
      </c>
      <c r="F77">
        <v>8</v>
      </c>
      <c r="G77" s="2">
        <f t="shared" si="8"/>
        <v>37.6068376068376</v>
      </c>
      <c r="H77" s="2">
        <v>44</v>
      </c>
      <c r="I77">
        <f t="shared" si="9"/>
        <v>40.987848</v>
      </c>
      <c r="J77">
        <f t="shared" si="10"/>
        <v>5.123481</v>
      </c>
    </row>
    <row r="78" spans="1:10">
      <c r="A78" t="s">
        <v>151</v>
      </c>
      <c r="B78" t="s">
        <v>147</v>
      </c>
      <c r="C78" t="s">
        <v>152</v>
      </c>
      <c r="D78" t="s">
        <v>197</v>
      </c>
      <c r="E78" t="s">
        <v>154</v>
      </c>
      <c r="F78">
        <v>250</v>
      </c>
      <c r="G78" s="2">
        <f t="shared" si="8"/>
        <v>19103.7606837607</v>
      </c>
      <c r="H78" s="2">
        <v>22351.4</v>
      </c>
      <c r="I78">
        <f t="shared" si="9"/>
        <v>20821.2678588</v>
      </c>
      <c r="J78">
        <f t="shared" si="10"/>
        <v>83.2850714352</v>
      </c>
    </row>
    <row r="79" spans="1:10">
      <c r="A79" t="s">
        <v>151</v>
      </c>
      <c r="B79" t="s">
        <v>147</v>
      </c>
      <c r="C79" t="s">
        <v>152</v>
      </c>
      <c r="D79" t="s">
        <v>153</v>
      </c>
      <c r="E79" t="s">
        <v>154</v>
      </c>
      <c r="F79">
        <v>400</v>
      </c>
      <c r="G79" s="2">
        <f t="shared" si="8"/>
        <v>26006.8376068376</v>
      </c>
      <c r="H79" s="2">
        <v>30428</v>
      </c>
      <c r="I79">
        <f t="shared" si="9"/>
        <v>28344.959976</v>
      </c>
      <c r="J79">
        <f t="shared" si="10"/>
        <v>70.86239994</v>
      </c>
    </row>
    <row r="80" spans="1:10">
      <c r="A80" t="s">
        <v>151</v>
      </c>
      <c r="B80" t="s">
        <v>147</v>
      </c>
      <c r="C80" t="s">
        <v>152</v>
      </c>
      <c r="D80" t="s">
        <v>155</v>
      </c>
      <c r="E80" t="s">
        <v>154</v>
      </c>
      <c r="F80">
        <v>200</v>
      </c>
      <c r="G80" s="2">
        <f t="shared" si="8"/>
        <v>15263.2478632479</v>
      </c>
      <c r="H80" s="2">
        <v>17858</v>
      </c>
      <c r="I80">
        <f t="shared" si="9"/>
        <v>16635.477036</v>
      </c>
      <c r="J80">
        <f t="shared" si="10"/>
        <v>83.17738518</v>
      </c>
    </row>
    <row r="81" spans="1:10">
      <c r="A81" t="s">
        <v>198</v>
      </c>
      <c r="B81" t="s">
        <v>147</v>
      </c>
      <c r="C81" t="s">
        <v>199</v>
      </c>
      <c r="D81" t="s">
        <v>200</v>
      </c>
      <c r="E81" t="s">
        <v>201</v>
      </c>
      <c r="F81">
        <v>450</v>
      </c>
      <c r="G81" s="2">
        <f t="shared" si="8"/>
        <v>6495.7264957265</v>
      </c>
      <c r="H81" s="2">
        <v>7600</v>
      </c>
      <c r="I81">
        <f t="shared" si="9"/>
        <v>7079.7192</v>
      </c>
      <c r="J81">
        <f t="shared" si="10"/>
        <v>15.7327093333333</v>
      </c>
    </row>
    <row r="82" spans="1:10">
      <c r="A82" t="s">
        <v>202</v>
      </c>
      <c r="B82" t="s">
        <v>147</v>
      </c>
      <c r="C82" t="s">
        <v>203</v>
      </c>
      <c r="D82" t="s">
        <v>204</v>
      </c>
      <c r="E82" t="s">
        <v>205</v>
      </c>
      <c r="F82">
        <v>16</v>
      </c>
      <c r="G82" s="2">
        <f t="shared" si="8"/>
        <v>90529.9145299145</v>
      </c>
      <c r="H82" s="2">
        <v>105920</v>
      </c>
      <c r="I82">
        <f t="shared" si="9"/>
        <v>98668.92864</v>
      </c>
      <c r="J82">
        <f t="shared" si="10"/>
        <v>6166.80804</v>
      </c>
    </row>
    <row r="83" spans="1:10">
      <c r="A83" t="s">
        <v>140</v>
      </c>
      <c r="B83" t="s">
        <v>147</v>
      </c>
      <c r="C83" t="s">
        <v>206</v>
      </c>
      <c r="D83" t="s">
        <v>66</v>
      </c>
      <c r="E83" t="s">
        <v>207</v>
      </c>
      <c r="F83">
        <v>200</v>
      </c>
      <c r="G83" s="2">
        <f t="shared" si="8"/>
        <v>3931.62393162393</v>
      </c>
      <c r="H83" s="2">
        <v>4600</v>
      </c>
      <c r="I83">
        <f t="shared" si="9"/>
        <v>4285.0932</v>
      </c>
      <c r="J83">
        <f t="shared" si="10"/>
        <v>21.425466</v>
      </c>
    </row>
    <row r="84" spans="1:10">
      <c r="A84" t="s">
        <v>202</v>
      </c>
      <c r="B84" t="s">
        <v>147</v>
      </c>
      <c r="C84" t="s">
        <v>203</v>
      </c>
      <c r="D84" t="s">
        <v>204</v>
      </c>
      <c r="E84" t="s">
        <v>205</v>
      </c>
      <c r="F84">
        <v>4</v>
      </c>
      <c r="G84" s="2">
        <f t="shared" si="8"/>
        <v>22632.4786324786</v>
      </c>
      <c r="H84" s="2">
        <v>26480</v>
      </c>
      <c r="I84">
        <f t="shared" si="9"/>
        <v>24667.23216</v>
      </c>
      <c r="J84">
        <f t="shared" si="10"/>
        <v>6166.80804</v>
      </c>
    </row>
    <row r="85" spans="1:10">
      <c r="A85" t="s">
        <v>151</v>
      </c>
      <c r="B85" t="s">
        <v>147</v>
      </c>
      <c r="C85" t="s">
        <v>208</v>
      </c>
      <c r="D85" t="s">
        <v>209</v>
      </c>
      <c r="E85" t="s">
        <v>210</v>
      </c>
      <c r="F85">
        <v>900</v>
      </c>
      <c r="G85" s="2">
        <f t="shared" si="8"/>
        <v>47384.6153846154</v>
      </c>
      <c r="H85" s="2">
        <v>55440</v>
      </c>
      <c r="I85">
        <f t="shared" si="9"/>
        <v>51644.68848</v>
      </c>
      <c r="J85">
        <f t="shared" si="10"/>
        <v>57.3829872</v>
      </c>
    </row>
    <row r="86" spans="1:10">
      <c r="A86" t="s">
        <v>151</v>
      </c>
      <c r="B86" t="s">
        <v>147</v>
      </c>
      <c r="C86" t="s">
        <v>211</v>
      </c>
      <c r="D86" t="s">
        <v>212</v>
      </c>
      <c r="E86" t="s">
        <v>213</v>
      </c>
      <c r="F86">
        <v>500</v>
      </c>
      <c r="G86" s="2">
        <f t="shared" si="8"/>
        <v>36324.7863247863</v>
      </c>
      <c r="H86" s="2">
        <v>42500</v>
      </c>
      <c r="I86">
        <f t="shared" si="9"/>
        <v>39590.535</v>
      </c>
      <c r="J86">
        <f t="shared" si="10"/>
        <v>79.18107</v>
      </c>
    </row>
    <row r="87" spans="1:10">
      <c r="A87" t="s">
        <v>190</v>
      </c>
      <c r="B87" t="s">
        <v>147</v>
      </c>
      <c r="C87" t="s">
        <v>191</v>
      </c>
      <c r="D87" t="s">
        <v>192</v>
      </c>
      <c r="E87" t="s">
        <v>193</v>
      </c>
      <c r="F87">
        <v>400</v>
      </c>
      <c r="G87" s="2">
        <f t="shared" si="8"/>
        <v>28376.0683760684</v>
      </c>
      <c r="H87" s="2">
        <v>33200</v>
      </c>
      <c r="I87">
        <f t="shared" si="9"/>
        <v>30927.1944</v>
      </c>
      <c r="J87">
        <f t="shared" si="10"/>
        <v>77.317986</v>
      </c>
    </row>
    <row r="88" spans="1:10">
      <c r="A88" t="s">
        <v>151</v>
      </c>
      <c r="B88" t="s">
        <v>147</v>
      </c>
      <c r="C88" t="s">
        <v>152</v>
      </c>
      <c r="D88" t="s">
        <v>153</v>
      </c>
      <c r="E88" t="s">
        <v>154</v>
      </c>
      <c r="F88">
        <v>100</v>
      </c>
      <c r="G88" s="2">
        <f t="shared" si="8"/>
        <v>6501.7094017094</v>
      </c>
      <c r="H88" s="2">
        <v>7607</v>
      </c>
      <c r="I88">
        <f t="shared" si="9"/>
        <v>7086.239994</v>
      </c>
      <c r="J88">
        <f t="shared" si="10"/>
        <v>70.86239994</v>
      </c>
    </row>
    <row r="89" spans="1:10">
      <c r="A89" t="s">
        <v>151</v>
      </c>
      <c r="B89" t="s">
        <v>147</v>
      </c>
      <c r="C89" t="s">
        <v>152</v>
      </c>
      <c r="D89" t="s">
        <v>155</v>
      </c>
      <c r="E89" t="s">
        <v>154</v>
      </c>
      <c r="F89">
        <v>100</v>
      </c>
      <c r="G89" s="2">
        <f t="shared" si="8"/>
        <v>7631.62393162393</v>
      </c>
      <c r="H89" s="2">
        <v>8929</v>
      </c>
      <c r="I89">
        <f t="shared" si="9"/>
        <v>8317.738518</v>
      </c>
      <c r="J89">
        <f t="shared" si="10"/>
        <v>83.17738518</v>
      </c>
    </row>
    <row r="90" spans="1:10">
      <c r="A90" t="s">
        <v>151</v>
      </c>
      <c r="B90" t="s">
        <v>147</v>
      </c>
      <c r="C90" t="s">
        <v>214</v>
      </c>
      <c r="D90" t="s">
        <v>215</v>
      </c>
      <c r="E90" t="s">
        <v>216</v>
      </c>
      <c r="F90">
        <v>30</v>
      </c>
      <c r="G90" s="2">
        <f t="shared" si="8"/>
        <v>579.48717948718</v>
      </c>
      <c r="H90" s="2">
        <v>678</v>
      </c>
      <c r="I90">
        <f t="shared" si="9"/>
        <v>631.585476</v>
      </c>
      <c r="J90">
        <f t="shared" si="10"/>
        <v>21.0528492</v>
      </c>
    </row>
    <row r="91" spans="1:10">
      <c r="A91" t="s">
        <v>217</v>
      </c>
      <c r="B91" t="s">
        <v>147</v>
      </c>
      <c r="C91" t="s">
        <v>218</v>
      </c>
      <c r="D91" t="s">
        <v>219</v>
      </c>
      <c r="E91" t="s">
        <v>183</v>
      </c>
      <c r="F91">
        <v>600</v>
      </c>
      <c r="G91" s="2">
        <f t="shared" ref="G91:G108" si="11">H91/1.17</f>
        <v>6410.25641025641</v>
      </c>
      <c r="H91" s="2">
        <v>7500</v>
      </c>
      <c r="I91">
        <f t="shared" si="9"/>
        <v>6986.565</v>
      </c>
      <c r="J91">
        <f t="shared" si="10"/>
        <v>11.644275</v>
      </c>
    </row>
    <row r="92" spans="1:10">
      <c r="A92" t="s">
        <v>220</v>
      </c>
      <c r="B92" t="s">
        <v>221</v>
      </c>
      <c r="C92" t="s">
        <v>222</v>
      </c>
      <c r="D92" t="s">
        <v>223</v>
      </c>
      <c r="E92" t="s">
        <v>224</v>
      </c>
      <c r="F92">
        <v>600</v>
      </c>
      <c r="G92" s="2">
        <f t="shared" si="11"/>
        <v>27179.4871794872</v>
      </c>
      <c r="H92" s="2">
        <v>31800</v>
      </c>
      <c r="I92">
        <f t="shared" si="9"/>
        <v>29623.0356</v>
      </c>
      <c r="J92">
        <f t="shared" si="10"/>
        <v>49.371726</v>
      </c>
    </row>
    <row r="93" spans="1:10">
      <c r="A93" t="s">
        <v>20</v>
      </c>
      <c r="B93" t="s">
        <v>221</v>
      </c>
      <c r="C93" t="s">
        <v>156</v>
      </c>
      <c r="D93" t="s">
        <v>157</v>
      </c>
      <c r="E93" t="s">
        <v>158</v>
      </c>
      <c r="F93">
        <v>300</v>
      </c>
      <c r="G93" s="2">
        <f t="shared" si="11"/>
        <v>397.435897435897</v>
      </c>
      <c r="H93" s="2">
        <v>465</v>
      </c>
      <c r="I93">
        <f t="shared" si="9"/>
        <v>433.16703</v>
      </c>
      <c r="J93">
        <f t="shared" si="10"/>
        <v>1.4438901</v>
      </c>
    </row>
    <row r="94" spans="1:10">
      <c r="A94" t="s">
        <v>54</v>
      </c>
      <c r="B94" t="s">
        <v>221</v>
      </c>
      <c r="C94" t="s">
        <v>55</v>
      </c>
      <c r="D94" t="s">
        <v>56</v>
      </c>
      <c r="E94" t="s">
        <v>57</v>
      </c>
      <c r="F94">
        <v>300</v>
      </c>
      <c r="G94" s="2">
        <f t="shared" si="11"/>
        <v>23846.1538461538</v>
      </c>
      <c r="H94" s="2">
        <v>27900</v>
      </c>
      <c r="I94">
        <f t="shared" si="9"/>
        <v>25990.0218</v>
      </c>
      <c r="J94">
        <f t="shared" si="10"/>
        <v>86.633406</v>
      </c>
    </row>
    <row r="95" spans="1:10">
      <c r="A95" t="s">
        <v>20</v>
      </c>
      <c r="B95" t="s">
        <v>221</v>
      </c>
      <c r="C95" t="s">
        <v>225</v>
      </c>
      <c r="D95" t="s">
        <v>226</v>
      </c>
      <c r="E95" t="s">
        <v>227</v>
      </c>
      <c r="F95">
        <v>90</v>
      </c>
      <c r="G95" s="2">
        <f t="shared" si="11"/>
        <v>1038.46153846154</v>
      </c>
      <c r="H95" s="2">
        <v>1215</v>
      </c>
      <c r="I95">
        <f t="shared" si="9"/>
        <v>1131.82353</v>
      </c>
      <c r="J95">
        <f t="shared" si="10"/>
        <v>12.575817</v>
      </c>
    </row>
    <row r="96" spans="1:10">
      <c r="A96" t="s">
        <v>20</v>
      </c>
      <c r="B96" t="s">
        <v>221</v>
      </c>
      <c r="C96" t="s">
        <v>225</v>
      </c>
      <c r="D96" t="s">
        <v>226</v>
      </c>
      <c r="E96" t="s">
        <v>227</v>
      </c>
      <c r="F96">
        <v>90</v>
      </c>
      <c r="G96" s="2">
        <f t="shared" si="11"/>
        <v>1038.46153846154</v>
      </c>
      <c r="H96" s="2">
        <v>1215</v>
      </c>
      <c r="I96">
        <f t="shared" si="9"/>
        <v>1131.82353</v>
      </c>
      <c r="J96">
        <f t="shared" si="10"/>
        <v>12.575817</v>
      </c>
    </row>
    <row r="97" spans="1:10">
      <c r="A97" t="s">
        <v>151</v>
      </c>
      <c r="B97" t="s">
        <v>221</v>
      </c>
      <c r="C97" t="s">
        <v>228</v>
      </c>
      <c r="D97" t="s">
        <v>229</v>
      </c>
      <c r="E97" t="s">
        <v>230</v>
      </c>
      <c r="F97">
        <v>100</v>
      </c>
      <c r="G97" s="2">
        <f t="shared" si="11"/>
        <v>9316.23931623932</v>
      </c>
      <c r="H97" s="2">
        <v>10900</v>
      </c>
      <c r="I97">
        <f t="shared" si="9"/>
        <v>10153.8078</v>
      </c>
      <c r="J97">
        <f t="shared" si="10"/>
        <v>101.538078</v>
      </c>
    </row>
    <row r="98" spans="1:10">
      <c r="A98" t="s">
        <v>20</v>
      </c>
      <c r="B98" t="s">
        <v>221</v>
      </c>
      <c r="C98" t="s">
        <v>225</v>
      </c>
      <c r="D98" t="s">
        <v>226</v>
      </c>
      <c r="E98" t="s">
        <v>227</v>
      </c>
      <c r="F98">
        <v>450</v>
      </c>
      <c r="G98" s="2">
        <f t="shared" si="11"/>
        <v>5192.30769230769</v>
      </c>
      <c r="H98" s="2">
        <v>6075</v>
      </c>
      <c r="I98">
        <f t="shared" si="9"/>
        <v>5659.11765</v>
      </c>
      <c r="J98">
        <f t="shared" si="10"/>
        <v>12.575817</v>
      </c>
    </row>
    <row r="99" spans="1:10">
      <c r="A99" t="s">
        <v>217</v>
      </c>
      <c r="B99" t="s">
        <v>221</v>
      </c>
      <c r="C99" t="s">
        <v>218</v>
      </c>
      <c r="D99" t="s">
        <v>219</v>
      </c>
      <c r="E99" t="s">
        <v>183</v>
      </c>
      <c r="F99">
        <v>600</v>
      </c>
      <c r="G99" s="2">
        <f t="shared" si="11"/>
        <v>6410.25641025641</v>
      </c>
      <c r="H99" s="2">
        <v>7500</v>
      </c>
      <c r="I99">
        <f t="shared" si="9"/>
        <v>6986.565</v>
      </c>
      <c r="J99">
        <f t="shared" si="10"/>
        <v>11.644275</v>
      </c>
    </row>
    <row r="100" spans="1:10">
      <c r="A100" t="s">
        <v>151</v>
      </c>
      <c r="B100" t="s">
        <v>221</v>
      </c>
      <c r="C100" t="s">
        <v>152</v>
      </c>
      <c r="D100" t="s">
        <v>153</v>
      </c>
      <c r="E100" t="s">
        <v>154</v>
      </c>
      <c r="F100">
        <v>100</v>
      </c>
      <c r="G100" s="2">
        <f t="shared" si="11"/>
        <v>6501.7094017094</v>
      </c>
      <c r="H100" s="2">
        <v>7607</v>
      </c>
      <c r="I100">
        <f t="shared" si="9"/>
        <v>7086.239994</v>
      </c>
      <c r="J100">
        <f t="shared" si="10"/>
        <v>70.86239994</v>
      </c>
    </row>
    <row r="101" spans="1:10">
      <c r="A101" t="s">
        <v>20</v>
      </c>
      <c r="B101" t="s">
        <v>231</v>
      </c>
      <c r="C101" t="s">
        <v>156</v>
      </c>
      <c r="D101" t="s">
        <v>157</v>
      </c>
      <c r="E101" t="s">
        <v>158</v>
      </c>
      <c r="F101">
        <v>600</v>
      </c>
      <c r="G101" s="2">
        <f t="shared" si="11"/>
        <v>794.871794871795</v>
      </c>
      <c r="H101" s="2">
        <v>930</v>
      </c>
      <c r="I101">
        <f t="shared" si="9"/>
        <v>866.33406</v>
      </c>
      <c r="J101">
        <f t="shared" si="10"/>
        <v>1.4438901</v>
      </c>
    </row>
    <row r="102" spans="1:10">
      <c r="A102" t="s">
        <v>25</v>
      </c>
      <c r="B102" t="s">
        <v>231</v>
      </c>
      <c r="C102" t="s">
        <v>232</v>
      </c>
      <c r="D102" t="s">
        <v>233</v>
      </c>
      <c r="E102" t="s">
        <v>234</v>
      </c>
      <c r="F102">
        <v>20</v>
      </c>
      <c r="G102" s="2">
        <f t="shared" si="11"/>
        <v>184.615384615385</v>
      </c>
      <c r="H102" s="2">
        <v>216</v>
      </c>
      <c r="I102">
        <f t="shared" si="9"/>
        <v>201.213072</v>
      </c>
      <c r="J102">
        <f t="shared" si="10"/>
        <v>10.0606536</v>
      </c>
    </row>
    <row r="103" spans="1:10">
      <c r="A103" t="s">
        <v>235</v>
      </c>
      <c r="B103" t="s">
        <v>231</v>
      </c>
      <c r="C103" t="s">
        <v>236</v>
      </c>
      <c r="D103" t="s">
        <v>237</v>
      </c>
      <c r="E103" t="s">
        <v>183</v>
      </c>
      <c r="F103">
        <v>100</v>
      </c>
      <c r="G103" s="2">
        <f t="shared" si="11"/>
        <v>1641.02564102564</v>
      </c>
      <c r="H103" s="2">
        <v>1920</v>
      </c>
      <c r="I103">
        <f t="shared" si="9"/>
        <v>1788.56064</v>
      </c>
      <c r="J103">
        <f t="shared" si="10"/>
        <v>17.8856064</v>
      </c>
    </row>
    <row r="104" spans="1:10">
      <c r="A104" t="s">
        <v>235</v>
      </c>
      <c r="B104" t="s">
        <v>231</v>
      </c>
      <c r="C104" t="s">
        <v>236</v>
      </c>
      <c r="D104" t="s">
        <v>237</v>
      </c>
      <c r="E104" t="s">
        <v>183</v>
      </c>
      <c r="F104">
        <v>400</v>
      </c>
      <c r="G104" s="2">
        <f t="shared" si="11"/>
        <v>6564.10256410256</v>
      </c>
      <c r="H104" s="2">
        <v>7680</v>
      </c>
      <c r="I104">
        <f t="shared" si="9"/>
        <v>7154.24256</v>
      </c>
      <c r="J104">
        <f t="shared" si="10"/>
        <v>17.8856064</v>
      </c>
    </row>
    <row r="105" spans="1:10">
      <c r="A105" t="s">
        <v>20</v>
      </c>
      <c r="B105" t="s">
        <v>231</v>
      </c>
      <c r="C105" t="s">
        <v>156</v>
      </c>
      <c r="D105" t="s">
        <v>157</v>
      </c>
      <c r="E105" t="s">
        <v>158</v>
      </c>
      <c r="F105">
        <v>1200</v>
      </c>
      <c r="G105" s="2">
        <f t="shared" si="11"/>
        <v>1589.74358974359</v>
      </c>
      <c r="H105" s="2">
        <v>1860</v>
      </c>
      <c r="I105">
        <f t="shared" si="9"/>
        <v>1732.66812</v>
      </c>
      <c r="J105">
        <f t="shared" si="10"/>
        <v>1.4438901</v>
      </c>
    </row>
    <row r="106" spans="1:10">
      <c r="A106" t="s">
        <v>217</v>
      </c>
      <c r="B106" t="s">
        <v>231</v>
      </c>
      <c r="C106" t="s">
        <v>218</v>
      </c>
      <c r="D106" t="s">
        <v>219</v>
      </c>
      <c r="E106" t="s">
        <v>183</v>
      </c>
      <c r="F106">
        <v>600</v>
      </c>
      <c r="G106" s="2">
        <f t="shared" si="11"/>
        <v>6410.25641025641</v>
      </c>
      <c r="H106" s="2">
        <v>7500</v>
      </c>
      <c r="I106">
        <f t="shared" si="9"/>
        <v>6986.565</v>
      </c>
      <c r="J106">
        <f t="shared" si="10"/>
        <v>11.644275</v>
      </c>
    </row>
    <row r="107" spans="1:10">
      <c r="A107" t="s">
        <v>180</v>
      </c>
      <c r="B107" t="s">
        <v>231</v>
      </c>
      <c r="C107" t="s">
        <v>238</v>
      </c>
      <c r="D107" t="s">
        <v>239</v>
      </c>
      <c r="E107" t="s">
        <v>183</v>
      </c>
      <c r="F107">
        <v>1200</v>
      </c>
      <c r="G107" s="2">
        <f t="shared" si="11"/>
        <v>46461.5384615385</v>
      </c>
      <c r="H107" s="2">
        <v>54360</v>
      </c>
      <c r="I107">
        <f t="shared" si="9"/>
        <v>50638.62312</v>
      </c>
      <c r="J107">
        <f t="shared" si="10"/>
        <v>42.1988526</v>
      </c>
    </row>
    <row r="108" spans="1:10">
      <c r="A108" t="s">
        <v>64</v>
      </c>
      <c r="B108" t="s">
        <v>231</v>
      </c>
      <c r="C108" t="s">
        <v>240</v>
      </c>
      <c r="D108" t="s">
        <v>241</v>
      </c>
      <c r="E108" t="s">
        <v>242</v>
      </c>
      <c r="F108">
        <v>1200</v>
      </c>
      <c r="G108" s="2">
        <f t="shared" si="11"/>
        <v>79979.4871794872</v>
      </c>
      <c r="H108" s="2">
        <v>93576</v>
      </c>
      <c r="I108">
        <f t="shared" si="9"/>
        <v>87169.974192</v>
      </c>
      <c r="J108">
        <f t="shared" si="10"/>
        <v>72.64164516</v>
      </c>
    </row>
    <row r="109" spans="1:10">
      <c r="A109" t="s">
        <v>20</v>
      </c>
      <c r="B109" t="s">
        <v>231</v>
      </c>
      <c r="C109" t="s">
        <v>243</v>
      </c>
      <c r="D109" t="s">
        <v>244</v>
      </c>
      <c r="E109" t="s">
        <v>245</v>
      </c>
      <c r="F109">
        <v>60</v>
      </c>
      <c r="G109" s="2">
        <f t="shared" ref="G109:G114" si="12">H109/1.17</f>
        <v>753.846153846154</v>
      </c>
      <c r="H109" s="2">
        <v>882</v>
      </c>
      <c r="I109">
        <f t="shared" si="9"/>
        <v>821.620044</v>
      </c>
      <c r="J109">
        <f t="shared" si="10"/>
        <v>13.6936674</v>
      </c>
    </row>
    <row r="110" spans="1:10">
      <c r="A110" t="s">
        <v>151</v>
      </c>
      <c r="B110" t="s">
        <v>231</v>
      </c>
      <c r="C110" t="s">
        <v>246</v>
      </c>
      <c r="D110" t="s">
        <v>247</v>
      </c>
      <c r="E110" t="s">
        <v>248</v>
      </c>
      <c r="F110">
        <v>50</v>
      </c>
      <c r="G110" s="2">
        <f t="shared" si="12"/>
        <v>3025.64102564103</v>
      </c>
      <c r="H110" s="2">
        <v>3540</v>
      </c>
      <c r="I110">
        <f t="shared" si="9"/>
        <v>3297.65868</v>
      </c>
      <c r="J110">
        <f t="shared" si="10"/>
        <v>65.9531736</v>
      </c>
    </row>
    <row r="111" spans="1:10">
      <c r="A111" t="s">
        <v>249</v>
      </c>
      <c r="B111" t="s">
        <v>250</v>
      </c>
      <c r="C111" t="s">
        <v>251</v>
      </c>
      <c r="D111" t="s">
        <v>252</v>
      </c>
      <c r="E111" t="s">
        <v>253</v>
      </c>
      <c r="F111">
        <v>200</v>
      </c>
      <c r="G111" s="2">
        <f t="shared" si="12"/>
        <v>6427.35042735043</v>
      </c>
      <c r="H111" s="2">
        <v>7520</v>
      </c>
      <c r="I111">
        <f t="shared" si="9"/>
        <v>7005.19584</v>
      </c>
      <c r="J111">
        <f t="shared" si="10"/>
        <v>35.0259792</v>
      </c>
    </row>
    <row r="112" spans="1:10">
      <c r="A112" t="s">
        <v>140</v>
      </c>
      <c r="B112" t="s">
        <v>250</v>
      </c>
      <c r="C112" t="s">
        <v>254</v>
      </c>
      <c r="D112" t="s">
        <v>255</v>
      </c>
      <c r="E112" t="s">
        <v>256</v>
      </c>
      <c r="F112">
        <v>200</v>
      </c>
      <c r="G112" s="2">
        <f t="shared" si="12"/>
        <v>9598.2905982906</v>
      </c>
      <c r="H112" s="2">
        <v>11230</v>
      </c>
      <c r="I112">
        <f t="shared" si="9"/>
        <v>10461.21666</v>
      </c>
      <c r="J112">
        <f t="shared" si="10"/>
        <v>52.3060833</v>
      </c>
    </row>
    <row r="113" spans="1:10">
      <c r="A113" t="s">
        <v>257</v>
      </c>
      <c r="B113" t="s">
        <v>250</v>
      </c>
      <c r="C113" t="s">
        <v>258</v>
      </c>
      <c r="D113" t="s">
        <v>83</v>
      </c>
      <c r="E113" t="s">
        <v>259</v>
      </c>
      <c r="F113">
        <v>100</v>
      </c>
      <c r="G113" s="2">
        <f t="shared" si="12"/>
        <v>1649.57264957265</v>
      </c>
      <c r="H113" s="2">
        <v>1930</v>
      </c>
      <c r="I113">
        <f t="shared" si="9"/>
        <v>1797.87606</v>
      </c>
      <c r="J113">
        <f t="shared" si="10"/>
        <v>17.9787606</v>
      </c>
    </row>
    <row r="114" spans="1:10">
      <c r="A114" t="s">
        <v>140</v>
      </c>
      <c r="B114" t="s">
        <v>250</v>
      </c>
      <c r="C114" t="s">
        <v>254</v>
      </c>
      <c r="D114" t="s">
        <v>255</v>
      </c>
      <c r="E114" t="s">
        <v>256</v>
      </c>
      <c r="F114">
        <v>200</v>
      </c>
      <c r="G114" s="2">
        <f t="shared" si="12"/>
        <v>9598.2905982906</v>
      </c>
      <c r="H114" s="2">
        <v>11230</v>
      </c>
      <c r="I114">
        <f t="shared" si="9"/>
        <v>10461.21666</v>
      </c>
      <c r="J114">
        <f t="shared" si="10"/>
        <v>52.3060833</v>
      </c>
    </row>
    <row r="115" spans="1:10">
      <c r="A115" t="s">
        <v>140</v>
      </c>
      <c r="B115" t="s">
        <v>250</v>
      </c>
      <c r="C115" t="s">
        <v>260</v>
      </c>
      <c r="D115" t="s">
        <v>261</v>
      </c>
      <c r="E115" t="s">
        <v>262</v>
      </c>
      <c r="F115">
        <v>2000</v>
      </c>
      <c r="G115" s="2">
        <f t="shared" ref="G115:G117" si="13">H115/1.17</f>
        <v>28769.2307692308</v>
      </c>
      <c r="H115" s="2">
        <v>33660</v>
      </c>
      <c r="I115">
        <f t="shared" si="9"/>
        <v>31355.70372</v>
      </c>
      <c r="J115">
        <f t="shared" si="10"/>
        <v>15.67785186</v>
      </c>
    </row>
    <row r="116" spans="1:10">
      <c r="A116" t="s">
        <v>140</v>
      </c>
      <c r="B116" t="s">
        <v>250</v>
      </c>
      <c r="C116" t="s">
        <v>263</v>
      </c>
      <c r="D116" t="s">
        <v>264</v>
      </c>
      <c r="E116" t="s">
        <v>245</v>
      </c>
      <c r="F116">
        <v>300</v>
      </c>
      <c r="G116" s="2">
        <f t="shared" si="13"/>
        <v>8205.12820512821</v>
      </c>
      <c r="H116" s="2">
        <v>9600</v>
      </c>
      <c r="I116">
        <f t="shared" si="9"/>
        <v>8942.8032</v>
      </c>
      <c r="J116">
        <f t="shared" si="10"/>
        <v>29.809344</v>
      </c>
    </row>
    <row r="117" spans="1:10">
      <c r="A117" t="s">
        <v>249</v>
      </c>
      <c r="B117" t="s">
        <v>250</v>
      </c>
      <c r="C117" t="s">
        <v>251</v>
      </c>
      <c r="D117" t="s">
        <v>252</v>
      </c>
      <c r="E117" t="s">
        <v>253</v>
      </c>
      <c r="F117">
        <v>400</v>
      </c>
      <c r="G117" s="2">
        <f t="shared" si="13"/>
        <v>12854.7008547009</v>
      </c>
      <c r="H117" s="2">
        <v>15040</v>
      </c>
      <c r="I117">
        <f t="shared" si="9"/>
        <v>14010.39168</v>
      </c>
      <c r="J117">
        <f t="shared" si="10"/>
        <v>35.0259792</v>
      </c>
    </row>
    <row r="118" spans="1:10">
      <c r="A118" t="s">
        <v>140</v>
      </c>
      <c r="B118" t="s">
        <v>265</v>
      </c>
      <c r="C118" t="s">
        <v>266</v>
      </c>
      <c r="D118" t="s">
        <v>267</v>
      </c>
      <c r="E118" t="s">
        <v>268</v>
      </c>
      <c r="F118">
        <v>2000</v>
      </c>
      <c r="G118" s="2">
        <v>24034.19</v>
      </c>
      <c r="H118" s="2">
        <f>G118*1.17</f>
        <v>28120.0023</v>
      </c>
      <c r="I118">
        <f t="shared" si="9"/>
        <v>26194.9631825466</v>
      </c>
      <c r="J118">
        <f t="shared" si="10"/>
        <v>13.0974815912733</v>
      </c>
    </row>
    <row r="119" spans="1:10">
      <c r="A119" t="s">
        <v>20</v>
      </c>
      <c r="B119" t="s">
        <v>265</v>
      </c>
      <c r="C119" t="s">
        <v>269</v>
      </c>
      <c r="D119" t="s">
        <v>32</v>
      </c>
      <c r="E119" t="s">
        <v>270</v>
      </c>
      <c r="F119">
        <v>720</v>
      </c>
      <c r="G119" s="2">
        <v>7169.23</v>
      </c>
      <c r="H119" s="2">
        <f t="shared" ref="H119:H125" si="14">G119*1.17</f>
        <v>8387.9991</v>
      </c>
      <c r="I119">
        <f t="shared" si="9"/>
        <v>7813.7734576122</v>
      </c>
      <c r="J119">
        <f t="shared" si="10"/>
        <v>10.8524631355725</v>
      </c>
    </row>
    <row r="120" spans="1:10">
      <c r="A120" t="s">
        <v>140</v>
      </c>
      <c r="B120" t="s">
        <v>265</v>
      </c>
      <c r="C120" t="s">
        <v>271</v>
      </c>
      <c r="D120" t="s">
        <v>272</v>
      </c>
      <c r="E120" t="s">
        <v>273</v>
      </c>
      <c r="F120">
        <v>240</v>
      </c>
      <c r="G120" s="2">
        <v>5415.38</v>
      </c>
      <c r="H120" s="2">
        <f t="shared" si="14"/>
        <v>6335.9946</v>
      </c>
      <c r="I120">
        <f t="shared" si="9"/>
        <v>5902.2450816732</v>
      </c>
      <c r="J120">
        <f t="shared" si="10"/>
        <v>24.592687840305</v>
      </c>
    </row>
    <row r="121" spans="1:10">
      <c r="A121" t="s">
        <v>274</v>
      </c>
      <c r="B121" t="s">
        <v>265</v>
      </c>
      <c r="C121" t="s">
        <v>275</v>
      </c>
      <c r="D121" t="s">
        <v>276</v>
      </c>
      <c r="E121" t="s">
        <v>277</v>
      </c>
      <c r="F121">
        <v>120</v>
      </c>
      <c r="G121" s="2">
        <v>2347.69</v>
      </c>
      <c r="H121" s="2">
        <f t="shared" si="14"/>
        <v>2746.7973</v>
      </c>
      <c r="I121">
        <f t="shared" si="9"/>
        <v>2558.7570504366</v>
      </c>
      <c r="J121">
        <f t="shared" si="10"/>
        <v>21.322975420305</v>
      </c>
    </row>
    <row r="122" spans="1:10">
      <c r="A122" t="s">
        <v>30</v>
      </c>
      <c r="B122" t="s">
        <v>265</v>
      </c>
      <c r="C122" t="s">
        <v>278</v>
      </c>
      <c r="D122" t="s">
        <v>279</v>
      </c>
      <c r="E122" t="s">
        <v>280</v>
      </c>
      <c r="F122">
        <v>600</v>
      </c>
      <c r="G122" s="2">
        <v>9958.97</v>
      </c>
      <c r="H122" s="2">
        <f t="shared" si="14"/>
        <v>11651.9949</v>
      </c>
      <c r="I122">
        <f t="shared" si="9"/>
        <v>10854.3226331358</v>
      </c>
      <c r="J122">
        <f t="shared" si="10"/>
        <v>18.090537721893</v>
      </c>
    </row>
    <row r="123" spans="1:10">
      <c r="A123" t="s">
        <v>68</v>
      </c>
      <c r="B123" t="s">
        <v>265</v>
      </c>
      <c r="C123" t="s">
        <v>281</v>
      </c>
      <c r="D123" t="s">
        <v>239</v>
      </c>
      <c r="E123" t="s">
        <v>282</v>
      </c>
      <c r="F123">
        <v>600</v>
      </c>
      <c r="G123" s="2">
        <v>20179.49</v>
      </c>
      <c r="H123" s="2">
        <f t="shared" si="14"/>
        <v>23610.0033</v>
      </c>
      <c r="I123">
        <f t="shared" si="9"/>
        <v>21993.7096940886</v>
      </c>
      <c r="J123">
        <f t="shared" si="10"/>
        <v>36.656182823481</v>
      </c>
    </row>
    <row r="124" spans="1:10">
      <c r="A124" t="s">
        <v>140</v>
      </c>
      <c r="B124" t="s">
        <v>265</v>
      </c>
      <c r="C124" t="s">
        <v>260</v>
      </c>
      <c r="D124" t="s">
        <v>261</v>
      </c>
      <c r="E124" t="s">
        <v>262</v>
      </c>
      <c r="F124">
        <v>400</v>
      </c>
      <c r="G124" s="2">
        <v>4430.77</v>
      </c>
      <c r="H124" s="2">
        <f t="shared" si="14"/>
        <v>5184.0009</v>
      </c>
      <c r="I124">
        <f t="shared" si="9"/>
        <v>4829.1145663878</v>
      </c>
      <c r="J124">
        <f t="shared" si="10"/>
        <v>12.0727864159695</v>
      </c>
    </row>
    <row r="125" spans="1:10">
      <c r="A125" t="s">
        <v>64</v>
      </c>
      <c r="B125" t="s">
        <v>265</v>
      </c>
      <c r="C125" t="s">
        <v>283</v>
      </c>
      <c r="D125" t="s">
        <v>66</v>
      </c>
      <c r="E125" t="s">
        <v>284</v>
      </c>
      <c r="F125">
        <v>600</v>
      </c>
      <c r="G125" s="2">
        <v>10405.13</v>
      </c>
      <c r="H125" s="2">
        <f t="shared" si="14"/>
        <v>12174.0021</v>
      </c>
      <c r="I125">
        <f t="shared" si="9"/>
        <v>11340.5942642382</v>
      </c>
      <c r="J125">
        <f t="shared" si="10"/>
        <v>18.900990440397</v>
      </c>
    </row>
    <row r="126" spans="1:10">
      <c r="A126" t="s">
        <v>140</v>
      </c>
      <c r="B126" t="s">
        <v>265</v>
      </c>
      <c r="C126" t="s">
        <v>266</v>
      </c>
      <c r="D126" t="s">
        <v>267</v>
      </c>
      <c r="E126" t="s">
        <v>268</v>
      </c>
      <c r="F126">
        <v>2000</v>
      </c>
      <c r="G126" s="2">
        <v>24034.19</v>
      </c>
      <c r="H126" s="2">
        <f t="shared" ref="H126:H140" si="15">G126*1.17</f>
        <v>28120.0023</v>
      </c>
      <c r="I126">
        <f t="shared" si="9"/>
        <v>26194.9631825466</v>
      </c>
      <c r="J126">
        <f t="shared" si="10"/>
        <v>13.0974815912733</v>
      </c>
    </row>
    <row r="127" spans="1:10">
      <c r="A127" t="s">
        <v>285</v>
      </c>
      <c r="B127" t="s">
        <v>265</v>
      </c>
      <c r="C127" t="s">
        <v>286</v>
      </c>
      <c r="D127" t="s">
        <v>287</v>
      </c>
      <c r="E127" t="s">
        <v>288</v>
      </c>
      <c r="F127">
        <v>100</v>
      </c>
      <c r="G127" s="2">
        <v>3248.72</v>
      </c>
      <c r="H127" s="2">
        <f t="shared" si="15"/>
        <v>3801.0024</v>
      </c>
      <c r="I127">
        <f t="shared" si="9"/>
        <v>3540.7933777008</v>
      </c>
      <c r="J127">
        <f t="shared" si="10"/>
        <v>35.407933777008</v>
      </c>
    </row>
    <row r="128" spans="1:10">
      <c r="A128" t="s">
        <v>68</v>
      </c>
      <c r="B128" t="s">
        <v>265</v>
      </c>
      <c r="C128" t="s">
        <v>281</v>
      </c>
      <c r="D128" t="s">
        <v>239</v>
      </c>
      <c r="E128" t="s">
        <v>282</v>
      </c>
      <c r="F128">
        <v>600</v>
      </c>
      <c r="G128" s="2">
        <v>20179.49</v>
      </c>
      <c r="H128" s="2">
        <f t="shared" si="15"/>
        <v>23610.0033</v>
      </c>
      <c r="I128">
        <f t="shared" si="9"/>
        <v>21993.7096940886</v>
      </c>
      <c r="J128">
        <f t="shared" si="10"/>
        <v>36.656182823481</v>
      </c>
    </row>
    <row r="129" spans="1:10">
      <c r="A129" t="s">
        <v>30</v>
      </c>
      <c r="B129" t="s">
        <v>265</v>
      </c>
      <c r="C129" t="s">
        <v>278</v>
      </c>
      <c r="D129" t="s">
        <v>279</v>
      </c>
      <c r="E129" t="s">
        <v>280</v>
      </c>
      <c r="F129">
        <v>600</v>
      </c>
      <c r="G129" s="2">
        <v>9958.97</v>
      </c>
      <c r="H129" s="2">
        <f t="shared" si="15"/>
        <v>11651.9949</v>
      </c>
      <c r="I129">
        <f t="shared" si="9"/>
        <v>10854.3226331358</v>
      </c>
      <c r="J129">
        <f t="shared" si="10"/>
        <v>18.090537721893</v>
      </c>
    </row>
    <row r="130" spans="1:10">
      <c r="A130" t="s">
        <v>140</v>
      </c>
      <c r="B130" t="s">
        <v>265</v>
      </c>
      <c r="C130" t="s">
        <v>260</v>
      </c>
      <c r="D130" t="s">
        <v>261</v>
      </c>
      <c r="E130" t="s">
        <v>262</v>
      </c>
      <c r="F130">
        <v>400</v>
      </c>
      <c r="G130" s="2">
        <v>4430.77</v>
      </c>
      <c r="H130" s="2">
        <f t="shared" si="15"/>
        <v>5184.0009</v>
      </c>
      <c r="I130">
        <f t="shared" si="9"/>
        <v>4829.1145663878</v>
      </c>
      <c r="J130">
        <f t="shared" si="10"/>
        <v>12.0727864159695</v>
      </c>
    </row>
    <row r="131" spans="1:10">
      <c r="A131" t="s">
        <v>140</v>
      </c>
      <c r="B131" t="s">
        <v>265</v>
      </c>
      <c r="C131" t="s">
        <v>289</v>
      </c>
      <c r="D131" t="s">
        <v>70</v>
      </c>
      <c r="E131" t="s">
        <v>33</v>
      </c>
      <c r="F131">
        <v>480</v>
      </c>
      <c r="G131" s="2">
        <v>10108.72</v>
      </c>
      <c r="H131" s="2">
        <f t="shared" si="15"/>
        <v>11827.2024</v>
      </c>
      <c r="I131">
        <f t="shared" ref="I131:I194" si="16">H131*0.931542</f>
        <v>11017.5357781008</v>
      </c>
      <c r="J131">
        <f t="shared" ref="J131:J194" si="17">I131/F131</f>
        <v>22.95319953771</v>
      </c>
    </row>
    <row r="132" spans="1:10">
      <c r="A132" t="s">
        <v>30</v>
      </c>
      <c r="B132" t="s">
        <v>265</v>
      </c>
      <c r="C132" t="s">
        <v>290</v>
      </c>
      <c r="D132" t="s">
        <v>291</v>
      </c>
      <c r="E132" t="s">
        <v>292</v>
      </c>
      <c r="F132">
        <v>100</v>
      </c>
      <c r="G132" s="2">
        <v>1705.13</v>
      </c>
      <c r="H132" s="2">
        <f t="shared" si="15"/>
        <v>1995.0021</v>
      </c>
      <c r="I132">
        <f t="shared" si="16"/>
        <v>1858.4282462382</v>
      </c>
      <c r="J132">
        <f t="shared" si="17"/>
        <v>18.584282462382</v>
      </c>
    </row>
    <row r="133" spans="1:10">
      <c r="A133" t="s">
        <v>20</v>
      </c>
      <c r="B133" t="s">
        <v>265</v>
      </c>
      <c r="C133" t="s">
        <v>269</v>
      </c>
      <c r="D133" t="s">
        <v>293</v>
      </c>
      <c r="E133" t="s">
        <v>294</v>
      </c>
      <c r="F133">
        <v>240</v>
      </c>
      <c r="G133" s="2">
        <v>6955.9</v>
      </c>
      <c r="H133" s="2">
        <f t="shared" si="15"/>
        <v>8138.403</v>
      </c>
      <c r="I133">
        <f t="shared" si="16"/>
        <v>7581.264207426</v>
      </c>
      <c r="J133">
        <f t="shared" si="17"/>
        <v>31.588600864275</v>
      </c>
    </row>
    <row r="134" spans="1:10">
      <c r="A134" t="s">
        <v>140</v>
      </c>
      <c r="B134" t="s">
        <v>265</v>
      </c>
      <c r="C134" t="s">
        <v>295</v>
      </c>
      <c r="D134" t="s">
        <v>296</v>
      </c>
      <c r="E134" t="s">
        <v>297</v>
      </c>
      <c r="F134">
        <v>800</v>
      </c>
      <c r="G134" s="2">
        <v>10557.26</v>
      </c>
      <c r="H134" s="2">
        <f t="shared" si="15"/>
        <v>12351.9942</v>
      </c>
      <c r="I134">
        <f t="shared" si="16"/>
        <v>11506.4013810564</v>
      </c>
      <c r="J134">
        <f t="shared" si="17"/>
        <v>14.3830017263205</v>
      </c>
    </row>
    <row r="135" spans="1:10">
      <c r="A135" t="s">
        <v>64</v>
      </c>
      <c r="B135" t="s">
        <v>298</v>
      </c>
      <c r="C135" t="s">
        <v>72</v>
      </c>
      <c r="D135" t="s">
        <v>73</v>
      </c>
      <c r="E135" t="s">
        <v>299</v>
      </c>
      <c r="F135">
        <v>800</v>
      </c>
      <c r="G135" s="2">
        <v>14365.81</v>
      </c>
      <c r="H135" s="2">
        <f t="shared" si="15"/>
        <v>16807.9977</v>
      </c>
      <c r="I135">
        <f t="shared" si="16"/>
        <v>15657.3557934534</v>
      </c>
      <c r="J135">
        <f t="shared" si="17"/>
        <v>19.5716947418167</v>
      </c>
    </row>
    <row r="136" spans="1:10">
      <c r="A136" t="s">
        <v>64</v>
      </c>
      <c r="B136" t="s">
        <v>300</v>
      </c>
      <c r="C136" t="s">
        <v>301</v>
      </c>
      <c r="D136" t="s">
        <v>302</v>
      </c>
      <c r="E136" t="s">
        <v>207</v>
      </c>
      <c r="F136">
        <v>600</v>
      </c>
      <c r="G136" s="2">
        <v>9476.92</v>
      </c>
      <c r="H136" s="2">
        <f t="shared" si="15"/>
        <v>11087.9964</v>
      </c>
      <c r="I136">
        <f t="shared" si="16"/>
        <v>10328.9343424488</v>
      </c>
      <c r="J136">
        <f t="shared" si="17"/>
        <v>17.214890570748</v>
      </c>
    </row>
    <row r="137" spans="1:10">
      <c r="A137" t="s">
        <v>136</v>
      </c>
      <c r="B137" t="s">
        <v>300</v>
      </c>
      <c r="C137" t="s">
        <v>303</v>
      </c>
      <c r="D137" t="s">
        <v>304</v>
      </c>
      <c r="E137" t="s">
        <v>305</v>
      </c>
      <c r="F137">
        <v>6000</v>
      </c>
      <c r="G137" s="2">
        <v>36974.36</v>
      </c>
      <c r="H137" s="2">
        <f t="shared" si="15"/>
        <v>43260.0012</v>
      </c>
      <c r="I137">
        <f t="shared" si="16"/>
        <v>40298.5080378504</v>
      </c>
      <c r="J137">
        <f t="shared" si="17"/>
        <v>6.7164180063084</v>
      </c>
    </row>
    <row r="138" spans="1:10">
      <c r="A138" t="s">
        <v>30</v>
      </c>
      <c r="B138" t="s">
        <v>300</v>
      </c>
      <c r="C138" t="s">
        <v>61</v>
      </c>
      <c r="D138" t="s">
        <v>62</v>
      </c>
      <c r="E138" t="s">
        <v>306</v>
      </c>
      <c r="F138">
        <v>3600</v>
      </c>
      <c r="G138" s="2">
        <v>135876.92</v>
      </c>
      <c r="H138" s="2">
        <f t="shared" si="15"/>
        <v>158975.9964</v>
      </c>
      <c r="I138">
        <f t="shared" si="16"/>
        <v>148092.817638449</v>
      </c>
      <c r="J138">
        <f t="shared" si="17"/>
        <v>41.136893788458</v>
      </c>
    </row>
    <row r="139" spans="1:10">
      <c r="A139" t="s">
        <v>307</v>
      </c>
      <c r="B139" t="s">
        <v>300</v>
      </c>
      <c r="C139" t="s">
        <v>308</v>
      </c>
      <c r="D139" t="s">
        <v>309</v>
      </c>
      <c r="E139" t="s">
        <v>310</v>
      </c>
      <c r="F139">
        <v>2100</v>
      </c>
      <c r="G139" s="2">
        <v>45769.23</v>
      </c>
      <c r="H139" s="2">
        <f t="shared" si="15"/>
        <v>53549.9991</v>
      </c>
      <c r="I139">
        <f t="shared" si="16"/>
        <v>49884.0732616122</v>
      </c>
      <c r="J139">
        <f t="shared" si="17"/>
        <v>23.7543206007677</v>
      </c>
    </row>
    <row r="140" spans="1:10">
      <c r="A140" t="s">
        <v>34</v>
      </c>
      <c r="B140" t="s">
        <v>300</v>
      </c>
      <c r="C140" t="s">
        <v>311</v>
      </c>
      <c r="D140" t="s">
        <v>185</v>
      </c>
      <c r="E140" t="s">
        <v>312</v>
      </c>
      <c r="F140">
        <v>200</v>
      </c>
      <c r="G140" s="2">
        <v>25623.93</v>
      </c>
      <c r="H140" s="2">
        <f t="shared" si="15"/>
        <v>29979.9981</v>
      </c>
      <c r="I140">
        <f t="shared" si="16"/>
        <v>27927.6273900702</v>
      </c>
      <c r="J140">
        <f t="shared" si="17"/>
        <v>139.638136950351</v>
      </c>
    </row>
    <row r="141" spans="1:10">
      <c r="A141" t="s">
        <v>313</v>
      </c>
      <c r="B141" t="s">
        <v>300</v>
      </c>
      <c r="C141" t="s">
        <v>314</v>
      </c>
      <c r="D141" t="s">
        <v>315</v>
      </c>
      <c r="E141" t="s">
        <v>316</v>
      </c>
      <c r="F141">
        <v>1600</v>
      </c>
      <c r="G141" s="2">
        <v>41353.85</v>
      </c>
      <c r="H141" s="2">
        <f t="shared" ref="H141:H146" si="18">G141*1.17</f>
        <v>48384.0045</v>
      </c>
      <c r="I141">
        <f t="shared" si="16"/>
        <v>45071.732319939</v>
      </c>
      <c r="J141">
        <f t="shared" si="17"/>
        <v>28.1698326999619</v>
      </c>
    </row>
    <row r="142" spans="1:10">
      <c r="A142" t="s">
        <v>20</v>
      </c>
      <c r="B142" t="s">
        <v>300</v>
      </c>
      <c r="C142" t="s">
        <v>317</v>
      </c>
      <c r="D142" t="s">
        <v>229</v>
      </c>
      <c r="E142" t="s">
        <v>318</v>
      </c>
      <c r="F142">
        <v>3000</v>
      </c>
      <c r="G142" s="2">
        <v>38974.36</v>
      </c>
      <c r="H142" s="2">
        <f t="shared" si="18"/>
        <v>45600.0012</v>
      </c>
      <c r="I142">
        <f t="shared" si="16"/>
        <v>42478.3163178504</v>
      </c>
      <c r="J142">
        <f t="shared" si="17"/>
        <v>14.1594387726168</v>
      </c>
    </row>
    <row r="143" spans="1:10">
      <c r="A143" t="s">
        <v>20</v>
      </c>
      <c r="B143" t="s">
        <v>300</v>
      </c>
      <c r="C143" t="s">
        <v>317</v>
      </c>
      <c r="D143" t="s">
        <v>229</v>
      </c>
      <c r="E143" t="s">
        <v>318</v>
      </c>
      <c r="F143">
        <v>5000</v>
      </c>
      <c r="G143" s="2">
        <v>114871.79</v>
      </c>
      <c r="H143" s="2">
        <v>134400</v>
      </c>
      <c r="I143">
        <f t="shared" si="16"/>
        <v>125199.2448</v>
      </c>
      <c r="J143">
        <f t="shared" si="17"/>
        <v>25.03984896</v>
      </c>
    </row>
    <row r="144" spans="1:10">
      <c r="A144" t="s">
        <v>64</v>
      </c>
      <c r="B144" t="s">
        <v>300</v>
      </c>
      <c r="C144" t="s">
        <v>319</v>
      </c>
      <c r="D144" t="s">
        <v>320</v>
      </c>
      <c r="E144" t="s">
        <v>321</v>
      </c>
      <c r="F144">
        <v>3000</v>
      </c>
      <c r="G144" s="2">
        <v>69102.56</v>
      </c>
      <c r="H144" s="2">
        <f t="shared" si="18"/>
        <v>80849.9952</v>
      </c>
      <c r="I144">
        <f t="shared" si="16"/>
        <v>75315.1662285984</v>
      </c>
      <c r="J144">
        <f t="shared" si="17"/>
        <v>25.1050554095328</v>
      </c>
    </row>
    <row r="145" spans="1:10">
      <c r="A145" t="s">
        <v>322</v>
      </c>
      <c r="B145" t="s">
        <v>300</v>
      </c>
      <c r="C145" t="s">
        <v>323</v>
      </c>
      <c r="D145" t="s">
        <v>324</v>
      </c>
      <c r="E145" t="s">
        <v>325</v>
      </c>
      <c r="F145">
        <v>480</v>
      </c>
      <c r="G145" s="2">
        <v>9846.15</v>
      </c>
      <c r="H145" s="2">
        <f t="shared" si="18"/>
        <v>11519.9955</v>
      </c>
      <c r="I145">
        <f t="shared" si="16"/>
        <v>10731.359648061</v>
      </c>
      <c r="J145">
        <f t="shared" si="17"/>
        <v>22.3569992667938</v>
      </c>
    </row>
    <row r="146" spans="1:10">
      <c r="A146" t="s">
        <v>20</v>
      </c>
      <c r="B146" t="s">
        <v>300</v>
      </c>
      <c r="C146" t="s">
        <v>326</v>
      </c>
      <c r="D146" t="s">
        <v>327</v>
      </c>
      <c r="E146" t="s">
        <v>325</v>
      </c>
      <c r="F146">
        <v>600</v>
      </c>
      <c r="G146" s="2">
        <v>14461.54</v>
      </c>
      <c r="H146" s="2">
        <f t="shared" si="18"/>
        <v>16920.0018</v>
      </c>
      <c r="I146">
        <f t="shared" si="16"/>
        <v>15761.6923167756</v>
      </c>
      <c r="J146">
        <f t="shared" si="17"/>
        <v>26.269487194626</v>
      </c>
    </row>
    <row r="147" spans="1:10">
      <c r="A147" t="s">
        <v>140</v>
      </c>
      <c r="B147" t="s">
        <v>300</v>
      </c>
      <c r="C147" t="s">
        <v>328</v>
      </c>
      <c r="D147" t="s">
        <v>329</v>
      </c>
      <c r="E147" t="s">
        <v>330</v>
      </c>
      <c r="F147">
        <v>2000</v>
      </c>
      <c r="G147" s="2">
        <v>39230.77</v>
      </c>
      <c r="H147" s="2">
        <f t="shared" ref="H147:H155" si="19">G147*1.17</f>
        <v>45900.0009</v>
      </c>
      <c r="I147">
        <f t="shared" si="16"/>
        <v>42757.7786383878</v>
      </c>
      <c r="J147">
        <f t="shared" si="17"/>
        <v>21.3788893191939</v>
      </c>
    </row>
    <row r="148" spans="1:10">
      <c r="A148" t="s">
        <v>331</v>
      </c>
      <c r="B148" t="s">
        <v>300</v>
      </c>
      <c r="C148" t="s">
        <v>332</v>
      </c>
      <c r="D148" t="s">
        <v>333</v>
      </c>
      <c r="E148" t="s">
        <v>334</v>
      </c>
      <c r="F148">
        <v>792</v>
      </c>
      <c r="G148" s="2">
        <v>24030.77</v>
      </c>
      <c r="H148" s="2">
        <f t="shared" si="19"/>
        <v>28116.0009</v>
      </c>
      <c r="I148">
        <f t="shared" si="16"/>
        <v>26191.2357103878</v>
      </c>
      <c r="J148">
        <f t="shared" si="17"/>
        <v>33.0697420585705</v>
      </c>
    </row>
    <row r="149" spans="1:10">
      <c r="A149" t="s">
        <v>335</v>
      </c>
      <c r="B149" t="s">
        <v>300</v>
      </c>
      <c r="C149" t="s">
        <v>336</v>
      </c>
      <c r="D149" t="s">
        <v>337</v>
      </c>
      <c r="E149" t="s">
        <v>338</v>
      </c>
      <c r="F149">
        <v>2400</v>
      </c>
      <c r="G149" s="2">
        <v>95056.41</v>
      </c>
      <c r="H149" s="2">
        <f t="shared" si="19"/>
        <v>111215.9997</v>
      </c>
      <c r="I149">
        <f t="shared" si="16"/>
        <v>103602.374792537</v>
      </c>
      <c r="J149">
        <f t="shared" si="17"/>
        <v>43.1676561635573</v>
      </c>
    </row>
    <row r="150" spans="1:10">
      <c r="A150" t="s">
        <v>339</v>
      </c>
      <c r="B150" t="s">
        <v>300</v>
      </c>
      <c r="C150" t="s">
        <v>340</v>
      </c>
      <c r="D150" t="s">
        <v>341</v>
      </c>
      <c r="E150" t="s">
        <v>342</v>
      </c>
      <c r="F150">
        <v>2100</v>
      </c>
      <c r="G150" s="2">
        <v>44279.49</v>
      </c>
      <c r="H150" s="2">
        <f t="shared" si="19"/>
        <v>51807.0033</v>
      </c>
      <c r="I150">
        <f t="shared" si="16"/>
        <v>48260.3994680886</v>
      </c>
      <c r="J150">
        <f t="shared" si="17"/>
        <v>22.9811426038517</v>
      </c>
    </row>
    <row r="151" spans="1:10">
      <c r="A151" t="s">
        <v>343</v>
      </c>
      <c r="B151" t="s">
        <v>300</v>
      </c>
      <c r="C151" t="s">
        <v>344</v>
      </c>
      <c r="D151" t="s">
        <v>345</v>
      </c>
      <c r="E151" t="s">
        <v>346</v>
      </c>
      <c r="F151">
        <v>2400</v>
      </c>
      <c r="G151" s="2">
        <v>39384.62</v>
      </c>
      <c r="H151" s="2">
        <v>46080</v>
      </c>
      <c r="I151">
        <f t="shared" si="16"/>
        <v>42925.45536</v>
      </c>
      <c r="J151">
        <f t="shared" si="17"/>
        <v>17.8856064</v>
      </c>
    </row>
    <row r="152" spans="1:10">
      <c r="A152" t="s">
        <v>30</v>
      </c>
      <c r="B152" t="s">
        <v>300</v>
      </c>
      <c r="C152" t="s">
        <v>187</v>
      </c>
      <c r="D152" t="s">
        <v>188</v>
      </c>
      <c r="E152" t="s">
        <v>207</v>
      </c>
      <c r="F152">
        <v>2000</v>
      </c>
      <c r="G152" s="2">
        <v>55487.18</v>
      </c>
      <c r="H152" s="2">
        <f t="shared" si="19"/>
        <v>64920.0006</v>
      </c>
      <c r="I152">
        <f t="shared" si="16"/>
        <v>60475.7071989252</v>
      </c>
      <c r="J152">
        <f t="shared" si="17"/>
        <v>30.2378535994626</v>
      </c>
    </row>
    <row r="153" spans="1:10">
      <c r="A153" t="s">
        <v>343</v>
      </c>
      <c r="B153" t="s">
        <v>300</v>
      </c>
      <c r="C153" t="s">
        <v>347</v>
      </c>
      <c r="D153" t="s">
        <v>239</v>
      </c>
      <c r="E153" t="s">
        <v>348</v>
      </c>
      <c r="F153">
        <v>1800</v>
      </c>
      <c r="G153" s="2">
        <v>64246.15</v>
      </c>
      <c r="H153" s="2">
        <f t="shared" si="19"/>
        <v>75167.9955</v>
      </c>
      <c r="I153">
        <f t="shared" si="16"/>
        <v>70022.144864061</v>
      </c>
      <c r="J153">
        <f t="shared" si="17"/>
        <v>38.901191591145</v>
      </c>
    </row>
    <row r="154" spans="1:10">
      <c r="A154" t="s">
        <v>343</v>
      </c>
      <c r="B154" t="s">
        <v>300</v>
      </c>
      <c r="C154" t="s">
        <v>344</v>
      </c>
      <c r="D154" t="s">
        <v>345</v>
      </c>
      <c r="E154" t="s">
        <v>346</v>
      </c>
      <c r="F154">
        <v>3600</v>
      </c>
      <c r="G154" s="2">
        <v>59076.92</v>
      </c>
      <c r="H154" s="2">
        <f t="shared" si="19"/>
        <v>69119.9964</v>
      </c>
      <c r="I154">
        <f t="shared" si="16"/>
        <v>64388.1796864488</v>
      </c>
      <c r="J154">
        <f t="shared" si="17"/>
        <v>17.885605468458</v>
      </c>
    </row>
    <row r="155" spans="1:10">
      <c r="A155" t="s">
        <v>30</v>
      </c>
      <c r="B155" t="s">
        <v>300</v>
      </c>
      <c r="C155" t="s">
        <v>349</v>
      </c>
      <c r="D155" t="s">
        <v>83</v>
      </c>
      <c r="E155" t="s">
        <v>350</v>
      </c>
      <c r="F155">
        <v>600</v>
      </c>
      <c r="G155" s="2">
        <v>39487.18</v>
      </c>
      <c r="H155" s="2">
        <f t="shared" si="19"/>
        <v>46200.0006</v>
      </c>
      <c r="I155">
        <f t="shared" si="16"/>
        <v>43037.2409589252</v>
      </c>
      <c r="J155">
        <f t="shared" si="17"/>
        <v>71.728734931542</v>
      </c>
    </row>
    <row r="156" spans="1:10">
      <c r="A156" t="s">
        <v>351</v>
      </c>
      <c r="B156" t="s">
        <v>300</v>
      </c>
      <c r="C156" t="s">
        <v>352</v>
      </c>
      <c r="D156" t="s">
        <v>353</v>
      </c>
      <c r="E156" t="s">
        <v>354</v>
      </c>
      <c r="F156">
        <v>1500</v>
      </c>
      <c r="G156" s="2">
        <v>24461.54</v>
      </c>
      <c r="H156" s="2">
        <f t="shared" ref="H156:H163" si="20">G156*1.17</f>
        <v>28620.0018</v>
      </c>
      <c r="I156">
        <f t="shared" si="16"/>
        <v>26660.7337167756</v>
      </c>
      <c r="J156">
        <f t="shared" si="17"/>
        <v>17.7738224778504</v>
      </c>
    </row>
    <row r="157" spans="1:10">
      <c r="A157" t="s">
        <v>355</v>
      </c>
      <c r="B157" t="s">
        <v>300</v>
      </c>
      <c r="C157" t="s">
        <v>356</v>
      </c>
      <c r="D157" t="s">
        <v>357</v>
      </c>
      <c r="E157" t="s">
        <v>358</v>
      </c>
      <c r="F157">
        <v>4000</v>
      </c>
      <c r="G157" s="2">
        <v>55145.3</v>
      </c>
      <c r="H157" s="2">
        <f t="shared" si="20"/>
        <v>64520.001</v>
      </c>
      <c r="I157">
        <f t="shared" si="16"/>
        <v>60103.090771542</v>
      </c>
      <c r="J157">
        <f t="shared" si="17"/>
        <v>15.0257726928855</v>
      </c>
    </row>
    <row r="158" spans="1:10">
      <c r="A158" t="s">
        <v>30</v>
      </c>
      <c r="B158" t="s">
        <v>300</v>
      </c>
      <c r="C158" t="s">
        <v>359</v>
      </c>
      <c r="D158" t="s">
        <v>360</v>
      </c>
      <c r="E158" t="s">
        <v>361</v>
      </c>
      <c r="F158">
        <v>1000</v>
      </c>
      <c r="G158" s="2">
        <v>22153.85</v>
      </c>
      <c r="H158" s="2">
        <f t="shared" si="20"/>
        <v>25920.0045</v>
      </c>
      <c r="I158">
        <f t="shared" si="16"/>
        <v>24145.572831939</v>
      </c>
      <c r="J158">
        <f t="shared" si="17"/>
        <v>24.145572831939</v>
      </c>
    </row>
    <row r="159" spans="1:10">
      <c r="A159" t="s">
        <v>190</v>
      </c>
      <c r="B159" t="s">
        <v>300</v>
      </c>
      <c r="C159" t="s">
        <v>362</v>
      </c>
      <c r="D159" t="s">
        <v>363</v>
      </c>
      <c r="E159" t="s">
        <v>364</v>
      </c>
      <c r="F159">
        <v>3000</v>
      </c>
      <c r="G159" s="2">
        <v>96000</v>
      </c>
      <c r="H159" s="2">
        <f t="shared" si="20"/>
        <v>112320</v>
      </c>
      <c r="I159">
        <f t="shared" si="16"/>
        <v>104630.79744</v>
      </c>
      <c r="J159">
        <f t="shared" si="17"/>
        <v>34.87693248</v>
      </c>
    </row>
    <row r="160" spans="1:10">
      <c r="A160" t="s">
        <v>322</v>
      </c>
      <c r="B160" t="s">
        <v>300</v>
      </c>
      <c r="C160" t="s">
        <v>365</v>
      </c>
      <c r="D160" t="s">
        <v>366</v>
      </c>
      <c r="E160" t="s">
        <v>367</v>
      </c>
      <c r="F160">
        <v>1000</v>
      </c>
      <c r="G160" s="2">
        <v>49572.65</v>
      </c>
      <c r="H160" s="2">
        <f t="shared" si="20"/>
        <v>58000.0005</v>
      </c>
      <c r="I160">
        <f t="shared" si="16"/>
        <v>54029.436465771</v>
      </c>
      <c r="J160">
        <f t="shared" si="17"/>
        <v>54.029436465771</v>
      </c>
    </row>
    <row r="161" spans="1:10">
      <c r="A161" t="s">
        <v>20</v>
      </c>
      <c r="B161" t="s">
        <v>368</v>
      </c>
      <c r="C161" t="s">
        <v>369</v>
      </c>
      <c r="D161" t="s">
        <v>370</v>
      </c>
      <c r="E161" t="s">
        <v>371</v>
      </c>
      <c r="F161">
        <v>540</v>
      </c>
      <c r="G161" s="2">
        <v>30046.15</v>
      </c>
      <c r="H161" s="2">
        <f t="shared" si="20"/>
        <v>35153.9955</v>
      </c>
      <c r="I161">
        <f t="shared" si="16"/>
        <v>32747.423276061</v>
      </c>
      <c r="J161">
        <f t="shared" si="17"/>
        <v>60.64337643715</v>
      </c>
    </row>
    <row r="162" spans="1:10">
      <c r="A162" t="s">
        <v>372</v>
      </c>
      <c r="B162" t="s">
        <v>368</v>
      </c>
      <c r="C162" t="s">
        <v>373</v>
      </c>
      <c r="D162" t="s">
        <v>374</v>
      </c>
      <c r="E162" t="s">
        <v>375</v>
      </c>
      <c r="F162">
        <v>3000</v>
      </c>
      <c r="G162" s="2">
        <v>79128.21</v>
      </c>
      <c r="H162" s="2">
        <v>92580</v>
      </c>
      <c r="I162">
        <f t="shared" si="16"/>
        <v>86242.15836</v>
      </c>
      <c r="J162">
        <f t="shared" si="17"/>
        <v>28.74738612</v>
      </c>
    </row>
    <row r="163" spans="1:10">
      <c r="A163" t="s">
        <v>372</v>
      </c>
      <c r="B163" t="s">
        <v>376</v>
      </c>
      <c r="C163" t="s">
        <v>373</v>
      </c>
      <c r="D163" t="s">
        <v>374</v>
      </c>
      <c r="E163" t="s">
        <v>375</v>
      </c>
      <c r="F163">
        <v>6000</v>
      </c>
      <c r="G163" s="2">
        <v>154974.36</v>
      </c>
      <c r="H163" s="2">
        <f t="shared" si="20"/>
        <v>181320.0012</v>
      </c>
      <c r="I163">
        <f t="shared" si="16"/>
        <v>168907.19655785</v>
      </c>
      <c r="J163">
        <f t="shared" si="17"/>
        <v>28.1511994263084</v>
      </c>
    </row>
    <row r="164" spans="1:10">
      <c r="A164" t="s">
        <v>377</v>
      </c>
      <c r="B164" t="s">
        <v>376</v>
      </c>
      <c r="C164" t="s">
        <v>378</v>
      </c>
      <c r="D164" t="s">
        <v>379</v>
      </c>
      <c r="E164" t="s">
        <v>380</v>
      </c>
      <c r="F164">
        <v>4000</v>
      </c>
      <c r="G164" s="2">
        <v>71726.5</v>
      </c>
      <c r="H164" s="2">
        <v>83920</v>
      </c>
      <c r="I164">
        <f t="shared" si="16"/>
        <v>78175.00464</v>
      </c>
      <c r="J164">
        <f t="shared" si="17"/>
        <v>19.54375116</v>
      </c>
    </row>
    <row r="165" spans="1:10">
      <c r="A165" t="s">
        <v>381</v>
      </c>
      <c r="B165" t="s">
        <v>376</v>
      </c>
      <c r="C165" t="s">
        <v>382</v>
      </c>
      <c r="D165" t="s">
        <v>383</v>
      </c>
      <c r="E165" t="s">
        <v>384</v>
      </c>
      <c r="F165">
        <v>6000</v>
      </c>
      <c r="G165" s="2">
        <v>191948.72</v>
      </c>
      <c r="H165" s="2">
        <f t="shared" ref="H164:H180" si="21">G165*1.17</f>
        <v>224580.0024</v>
      </c>
      <c r="I165">
        <f t="shared" si="16"/>
        <v>209205.704595701</v>
      </c>
      <c r="J165">
        <f t="shared" si="17"/>
        <v>34.8676174326168</v>
      </c>
    </row>
    <row r="166" spans="1:10">
      <c r="A166" t="s">
        <v>385</v>
      </c>
      <c r="B166" t="s">
        <v>386</v>
      </c>
      <c r="C166" t="s">
        <v>387</v>
      </c>
      <c r="D166" t="s">
        <v>388</v>
      </c>
      <c r="E166" t="s">
        <v>389</v>
      </c>
      <c r="F166">
        <v>2000</v>
      </c>
      <c r="G166" s="2">
        <v>97811.97</v>
      </c>
      <c r="H166" s="2">
        <f t="shared" si="21"/>
        <v>114440.0049</v>
      </c>
      <c r="I166">
        <f t="shared" si="16"/>
        <v>106605.671044556</v>
      </c>
      <c r="J166">
        <f t="shared" si="17"/>
        <v>53.3028355222779</v>
      </c>
    </row>
    <row r="167" spans="1:10">
      <c r="A167" t="s">
        <v>385</v>
      </c>
      <c r="B167" t="s">
        <v>386</v>
      </c>
      <c r="C167" t="s">
        <v>387</v>
      </c>
      <c r="D167" t="s">
        <v>388</v>
      </c>
      <c r="E167" t="s">
        <v>389</v>
      </c>
      <c r="F167">
        <v>2000</v>
      </c>
      <c r="G167" s="2">
        <v>97811.97</v>
      </c>
      <c r="H167" s="2">
        <f t="shared" si="21"/>
        <v>114440.0049</v>
      </c>
      <c r="I167">
        <f t="shared" si="16"/>
        <v>106605.671044556</v>
      </c>
      <c r="J167">
        <f t="shared" si="17"/>
        <v>53.3028355222779</v>
      </c>
    </row>
    <row r="168" spans="1:10">
      <c r="A168" t="s">
        <v>385</v>
      </c>
      <c r="B168" t="s">
        <v>386</v>
      </c>
      <c r="C168" t="s">
        <v>387</v>
      </c>
      <c r="D168" t="s">
        <v>388</v>
      </c>
      <c r="E168" t="s">
        <v>389</v>
      </c>
      <c r="F168">
        <v>3000</v>
      </c>
      <c r="G168" s="2">
        <v>146717.95</v>
      </c>
      <c r="H168" s="2">
        <f t="shared" si="21"/>
        <v>171660.0015</v>
      </c>
      <c r="I168">
        <f t="shared" si="16"/>
        <v>159908.501117313</v>
      </c>
      <c r="J168">
        <f t="shared" si="17"/>
        <v>53.302833705771</v>
      </c>
    </row>
    <row r="169" spans="1:10">
      <c r="A169" t="s">
        <v>390</v>
      </c>
      <c r="B169" t="s">
        <v>386</v>
      </c>
      <c r="C169" t="s">
        <v>391</v>
      </c>
      <c r="D169" t="s">
        <v>392</v>
      </c>
      <c r="E169" t="s">
        <v>393</v>
      </c>
      <c r="F169">
        <v>3000</v>
      </c>
      <c r="G169" s="2">
        <v>113384.62</v>
      </c>
      <c r="H169" s="2">
        <v>132660</v>
      </c>
      <c r="I169">
        <f t="shared" si="16"/>
        <v>123578.36172</v>
      </c>
      <c r="J169">
        <f t="shared" si="17"/>
        <v>41.19278724</v>
      </c>
    </row>
    <row r="170" spans="1:10">
      <c r="A170" t="s">
        <v>385</v>
      </c>
      <c r="B170" t="s">
        <v>386</v>
      </c>
      <c r="C170" t="s">
        <v>387</v>
      </c>
      <c r="D170" t="s">
        <v>388</v>
      </c>
      <c r="E170" t="s">
        <v>389</v>
      </c>
      <c r="F170">
        <v>5000</v>
      </c>
      <c r="G170" s="2">
        <v>244529.91</v>
      </c>
      <c r="H170" s="2">
        <v>286100</v>
      </c>
      <c r="I170">
        <f t="shared" si="16"/>
        <v>266514.1662</v>
      </c>
      <c r="J170">
        <f t="shared" si="17"/>
        <v>53.30283324</v>
      </c>
    </row>
    <row r="171" spans="1:10">
      <c r="A171" t="s">
        <v>20</v>
      </c>
      <c r="B171" t="s">
        <v>394</v>
      </c>
      <c r="C171" t="s">
        <v>395</v>
      </c>
      <c r="D171" t="s">
        <v>396</v>
      </c>
      <c r="E171" t="s">
        <v>397</v>
      </c>
      <c r="F171">
        <v>720</v>
      </c>
      <c r="G171" s="2">
        <v>9181.54</v>
      </c>
      <c r="H171" s="2">
        <f t="shared" si="21"/>
        <v>10742.4018</v>
      </c>
      <c r="I171">
        <f t="shared" si="16"/>
        <v>10006.9984575756</v>
      </c>
      <c r="J171">
        <f t="shared" si="17"/>
        <v>13.898608968855</v>
      </c>
    </row>
    <row r="172" spans="1:10">
      <c r="A172" t="s">
        <v>398</v>
      </c>
      <c r="B172" t="s">
        <v>394</v>
      </c>
      <c r="C172" t="s">
        <v>399</v>
      </c>
      <c r="D172" t="s">
        <v>400</v>
      </c>
      <c r="E172" t="s">
        <v>401</v>
      </c>
      <c r="F172">
        <v>6000</v>
      </c>
      <c r="G172" s="2">
        <v>197230.77</v>
      </c>
      <c r="H172" s="2">
        <f t="shared" si="21"/>
        <v>230760.0009</v>
      </c>
      <c r="I172">
        <f t="shared" si="16"/>
        <v>214962.632758388</v>
      </c>
      <c r="J172">
        <f t="shared" si="17"/>
        <v>35.8271054597313</v>
      </c>
    </row>
    <row r="173" spans="1:10">
      <c r="A173" t="s">
        <v>398</v>
      </c>
      <c r="B173" t="s">
        <v>394</v>
      </c>
      <c r="C173" t="s">
        <v>399</v>
      </c>
      <c r="D173" t="s">
        <v>402</v>
      </c>
      <c r="E173" t="s">
        <v>401</v>
      </c>
      <c r="F173">
        <v>5600</v>
      </c>
      <c r="G173" s="2">
        <v>124492.31</v>
      </c>
      <c r="H173" s="2">
        <f t="shared" si="21"/>
        <v>145656.0027</v>
      </c>
      <c r="I173">
        <f t="shared" si="16"/>
        <v>135684.684067163</v>
      </c>
      <c r="J173">
        <f t="shared" si="17"/>
        <v>24.2294078691363</v>
      </c>
    </row>
    <row r="174" spans="1:10">
      <c r="A174" t="s">
        <v>162</v>
      </c>
      <c r="B174" t="s">
        <v>394</v>
      </c>
      <c r="C174" t="s">
        <v>403</v>
      </c>
      <c r="D174" t="s">
        <v>404</v>
      </c>
      <c r="E174" t="s">
        <v>405</v>
      </c>
      <c r="F174">
        <v>1500</v>
      </c>
      <c r="G174" s="2">
        <v>37717.95</v>
      </c>
      <c r="H174" s="2">
        <f t="shared" si="21"/>
        <v>44130.0015</v>
      </c>
      <c r="I174">
        <f t="shared" si="16"/>
        <v>41108.949857313</v>
      </c>
      <c r="J174">
        <f t="shared" si="17"/>
        <v>27.405966571542</v>
      </c>
    </row>
    <row r="175" ht="12" customHeight="1" spans="1:10">
      <c r="A175" t="s">
        <v>30</v>
      </c>
      <c r="B175" t="s">
        <v>394</v>
      </c>
      <c r="C175" t="s">
        <v>406</v>
      </c>
      <c r="D175" t="s">
        <v>407</v>
      </c>
      <c r="E175" t="s">
        <v>408</v>
      </c>
      <c r="F175">
        <v>600</v>
      </c>
      <c r="G175" s="2">
        <v>4317.95</v>
      </c>
      <c r="H175" s="2">
        <f t="shared" si="21"/>
        <v>5052.0015</v>
      </c>
      <c r="I175">
        <f t="shared" si="16"/>
        <v>4706.151581313</v>
      </c>
      <c r="J175">
        <f t="shared" si="17"/>
        <v>7.843585968855</v>
      </c>
    </row>
    <row r="176" spans="1:10">
      <c r="A176" t="s">
        <v>398</v>
      </c>
      <c r="B176" t="s">
        <v>394</v>
      </c>
      <c r="C176" t="s">
        <v>399</v>
      </c>
      <c r="D176" t="s">
        <v>400</v>
      </c>
      <c r="E176" t="s">
        <v>401</v>
      </c>
      <c r="F176">
        <v>2400</v>
      </c>
      <c r="G176" s="2">
        <v>77846.15</v>
      </c>
      <c r="H176" s="2">
        <f t="shared" si="21"/>
        <v>91079.9955</v>
      </c>
      <c r="I176">
        <f t="shared" si="16"/>
        <v>84844.841168061</v>
      </c>
      <c r="J176">
        <f t="shared" si="17"/>
        <v>35.3520171533588</v>
      </c>
    </row>
    <row r="177" spans="1:10">
      <c r="A177" t="s">
        <v>398</v>
      </c>
      <c r="B177" t="s">
        <v>394</v>
      </c>
      <c r="C177" t="s">
        <v>399</v>
      </c>
      <c r="D177" t="s">
        <v>402</v>
      </c>
      <c r="E177" t="s">
        <v>401</v>
      </c>
      <c r="F177">
        <v>1600</v>
      </c>
      <c r="G177" s="2">
        <v>34981.2</v>
      </c>
      <c r="H177" s="2">
        <f t="shared" si="21"/>
        <v>40928.004</v>
      </c>
      <c r="I177">
        <f t="shared" si="16"/>
        <v>38126.154702168</v>
      </c>
      <c r="J177">
        <f t="shared" si="17"/>
        <v>23.828846688855</v>
      </c>
    </row>
    <row r="178" spans="1:10">
      <c r="A178" t="s">
        <v>398</v>
      </c>
      <c r="B178" t="s">
        <v>394</v>
      </c>
      <c r="C178" t="s">
        <v>399</v>
      </c>
      <c r="D178" t="s">
        <v>409</v>
      </c>
      <c r="E178" t="s">
        <v>84</v>
      </c>
      <c r="F178">
        <v>600</v>
      </c>
      <c r="G178" s="2">
        <v>13000</v>
      </c>
      <c r="H178" s="2">
        <f t="shared" si="21"/>
        <v>15210</v>
      </c>
      <c r="I178">
        <f t="shared" si="16"/>
        <v>14168.75382</v>
      </c>
      <c r="J178">
        <f t="shared" si="17"/>
        <v>23.6145897</v>
      </c>
    </row>
    <row r="179" spans="1:10">
      <c r="A179" t="s">
        <v>331</v>
      </c>
      <c r="B179" t="s">
        <v>394</v>
      </c>
      <c r="C179" t="s">
        <v>332</v>
      </c>
      <c r="D179" t="s">
        <v>333</v>
      </c>
      <c r="E179" t="s">
        <v>410</v>
      </c>
      <c r="F179">
        <v>400</v>
      </c>
      <c r="G179" s="2">
        <v>11870.09</v>
      </c>
      <c r="H179" s="2">
        <f t="shared" si="21"/>
        <v>13888.0053</v>
      </c>
      <c r="I179">
        <f t="shared" si="16"/>
        <v>12937.2602331726</v>
      </c>
      <c r="J179">
        <f t="shared" si="17"/>
        <v>32.3431505829315</v>
      </c>
    </row>
    <row r="180" spans="1:10">
      <c r="A180" t="s">
        <v>136</v>
      </c>
      <c r="B180" t="s">
        <v>394</v>
      </c>
      <c r="C180" t="s">
        <v>303</v>
      </c>
      <c r="D180" t="s">
        <v>304</v>
      </c>
      <c r="E180" t="s">
        <v>411</v>
      </c>
      <c r="F180">
        <v>1200</v>
      </c>
      <c r="G180" s="2">
        <v>14543.59</v>
      </c>
      <c r="H180" s="2">
        <f t="shared" si="21"/>
        <v>17016.0003</v>
      </c>
      <c r="I180">
        <f t="shared" si="16"/>
        <v>15851.1189514626</v>
      </c>
      <c r="J180">
        <f t="shared" si="17"/>
        <v>13.2092657928855</v>
      </c>
    </row>
    <row r="181" spans="1:10">
      <c r="A181" t="s">
        <v>412</v>
      </c>
      <c r="B181" t="s">
        <v>394</v>
      </c>
      <c r="C181" t="s">
        <v>413</v>
      </c>
      <c r="D181" t="s">
        <v>66</v>
      </c>
      <c r="E181" t="s">
        <v>414</v>
      </c>
      <c r="F181">
        <v>2400</v>
      </c>
      <c r="G181" s="2">
        <v>50871.79</v>
      </c>
      <c r="H181" s="2">
        <v>59520</v>
      </c>
      <c r="I181">
        <f t="shared" si="16"/>
        <v>55445.37984</v>
      </c>
      <c r="J181">
        <f t="shared" si="17"/>
        <v>23.1022416</v>
      </c>
    </row>
    <row r="182" spans="1:10">
      <c r="A182" t="s">
        <v>136</v>
      </c>
      <c r="B182" t="s">
        <v>394</v>
      </c>
      <c r="C182" t="s">
        <v>303</v>
      </c>
      <c r="D182" t="s">
        <v>304</v>
      </c>
      <c r="E182" t="s">
        <v>411</v>
      </c>
      <c r="F182">
        <v>2400</v>
      </c>
      <c r="G182" s="2">
        <v>29005.13</v>
      </c>
      <c r="H182" s="2">
        <f t="shared" ref="H182:H196" si="22">G182*1.17</f>
        <v>33936.0021</v>
      </c>
      <c r="I182">
        <f t="shared" si="16"/>
        <v>31612.8112682382</v>
      </c>
      <c r="J182">
        <f t="shared" si="17"/>
        <v>13.1720046950992</v>
      </c>
    </row>
    <row r="183" spans="1:10">
      <c r="A183" t="s">
        <v>398</v>
      </c>
      <c r="B183" t="s">
        <v>394</v>
      </c>
      <c r="C183" t="s">
        <v>399</v>
      </c>
      <c r="D183" t="s">
        <v>409</v>
      </c>
      <c r="E183" t="s">
        <v>84</v>
      </c>
      <c r="F183">
        <v>600</v>
      </c>
      <c r="G183" s="2">
        <v>11379.49</v>
      </c>
      <c r="H183" s="2">
        <f t="shared" si="22"/>
        <v>13314.0033</v>
      </c>
      <c r="I183">
        <f t="shared" si="16"/>
        <v>12402.5532620886</v>
      </c>
      <c r="J183">
        <f t="shared" si="17"/>
        <v>20.670922103481</v>
      </c>
    </row>
    <row r="184" spans="1:10">
      <c r="A184" t="s">
        <v>377</v>
      </c>
      <c r="B184" t="s">
        <v>415</v>
      </c>
      <c r="C184" t="s">
        <v>378</v>
      </c>
      <c r="D184" t="s">
        <v>379</v>
      </c>
      <c r="E184" t="s">
        <v>380</v>
      </c>
      <c r="F184">
        <v>800</v>
      </c>
      <c r="G184" s="2">
        <v>23911.11</v>
      </c>
      <c r="H184" s="2">
        <f t="shared" si="22"/>
        <v>27975.9987</v>
      </c>
      <c r="I184">
        <f t="shared" si="16"/>
        <v>26060.8177809954</v>
      </c>
      <c r="J184">
        <f t="shared" si="17"/>
        <v>32.5760222262442</v>
      </c>
    </row>
    <row r="185" spans="1:10">
      <c r="A185" t="s">
        <v>20</v>
      </c>
      <c r="B185" t="s">
        <v>416</v>
      </c>
      <c r="C185" t="s">
        <v>417</v>
      </c>
      <c r="D185" t="s">
        <v>418</v>
      </c>
      <c r="E185" t="s">
        <v>419</v>
      </c>
      <c r="F185">
        <v>1</v>
      </c>
      <c r="G185" s="2">
        <v>6752.14</v>
      </c>
      <c r="H185" s="2">
        <f t="shared" si="22"/>
        <v>7900.0038</v>
      </c>
      <c r="I185">
        <f t="shared" si="16"/>
        <v>7359.1853398596</v>
      </c>
      <c r="J185">
        <f t="shared" si="17"/>
        <v>7359.1853398596</v>
      </c>
    </row>
    <row r="186" spans="1:10">
      <c r="A186" t="s">
        <v>30</v>
      </c>
      <c r="B186" t="s">
        <v>420</v>
      </c>
      <c r="C186" t="s">
        <v>421</v>
      </c>
      <c r="D186" t="s">
        <v>422</v>
      </c>
      <c r="E186" t="s">
        <v>423</v>
      </c>
      <c r="F186">
        <v>2000</v>
      </c>
      <c r="G186" s="2">
        <v>15760.68</v>
      </c>
      <c r="H186" s="2">
        <f t="shared" si="22"/>
        <v>18439.9956</v>
      </c>
      <c r="I186">
        <f t="shared" si="16"/>
        <v>17177.6303812152</v>
      </c>
      <c r="J186">
        <f t="shared" si="17"/>
        <v>8.5888151906076</v>
      </c>
    </row>
    <row r="187" spans="1:10">
      <c r="A187" t="s">
        <v>64</v>
      </c>
      <c r="B187" t="s">
        <v>420</v>
      </c>
      <c r="C187" t="s">
        <v>424</v>
      </c>
      <c r="D187" t="s">
        <v>49</v>
      </c>
      <c r="E187" t="s">
        <v>425</v>
      </c>
      <c r="F187">
        <v>1000</v>
      </c>
      <c r="G187" s="2">
        <v>8470.09</v>
      </c>
      <c r="H187" s="2">
        <f t="shared" si="22"/>
        <v>9910.0053</v>
      </c>
      <c r="I187">
        <f t="shared" si="16"/>
        <v>9231.5861571726</v>
      </c>
      <c r="J187">
        <f t="shared" si="17"/>
        <v>9.2315861571726</v>
      </c>
    </row>
    <row r="188" spans="1:10">
      <c r="A188" t="s">
        <v>398</v>
      </c>
      <c r="B188" t="s">
        <v>420</v>
      </c>
      <c r="C188" t="s">
        <v>399</v>
      </c>
      <c r="D188" t="s">
        <v>402</v>
      </c>
      <c r="E188" t="s">
        <v>401</v>
      </c>
      <c r="F188">
        <v>2400</v>
      </c>
      <c r="G188" s="2">
        <v>66748.72</v>
      </c>
      <c r="H188" s="2">
        <f t="shared" si="22"/>
        <v>78096.0024</v>
      </c>
      <c r="I188">
        <f t="shared" si="16"/>
        <v>72749.7062677008</v>
      </c>
      <c r="J188">
        <f t="shared" si="17"/>
        <v>30.312377611542</v>
      </c>
    </row>
    <row r="189" spans="1:10">
      <c r="A189" t="s">
        <v>426</v>
      </c>
      <c r="B189" t="s">
        <v>420</v>
      </c>
      <c r="C189" t="s">
        <v>427</v>
      </c>
      <c r="D189" t="s">
        <v>428</v>
      </c>
      <c r="E189" t="s">
        <v>429</v>
      </c>
      <c r="F189">
        <v>120</v>
      </c>
      <c r="G189" s="2">
        <v>2468.72</v>
      </c>
      <c r="H189" s="2">
        <f t="shared" si="22"/>
        <v>2888.4024</v>
      </c>
      <c r="I189">
        <f t="shared" si="16"/>
        <v>2690.6681485008</v>
      </c>
      <c r="J189">
        <f t="shared" si="17"/>
        <v>22.42223457084</v>
      </c>
    </row>
    <row r="190" spans="1:10">
      <c r="A190" t="s">
        <v>30</v>
      </c>
      <c r="B190" t="s">
        <v>420</v>
      </c>
      <c r="C190" t="s">
        <v>421</v>
      </c>
      <c r="D190" t="s">
        <v>422</v>
      </c>
      <c r="E190" t="s">
        <v>423</v>
      </c>
      <c r="F190">
        <v>500</v>
      </c>
      <c r="G190" s="2">
        <v>3940.17</v>
      </c>
      <c r="H190" s="2">
        <f t="shared" si="22"/>
        <v>4609.9989</v>
      </c>
      <c r="I190">
        <f t="shared" si="16"/>
        <v>4294.4075953038</v>
      </c>
      <c r="J190">
        <f t="shared" si="17"/>
        <v>8.5888151906076</v>
      </c>
    </row>
    <row r="191" spans="1:10">
      <c r="A191" t="s">
        <v>398</v>
      </c>
      <c r="B191" t="s">
        <v>420</v>
      </c>
      <c r="C191" t="s">
        <v>399</v>
      </c>
      <c r="D191" t="s">
        <v>402</v>
      </c>
      <c r="E191" t="s">
        <v>401</v>
      </c>
      <c r="F191">
        <v>3200</v>
      </c>
      <c r="G191" s="2">
        <v>88998.29</v>
      </c>
      <c r="H191" s="2">
        <f t="shared" si="22"/>
        <v>104127.9993</v>
      </c>
      <c r="I191">
        <f t="shared" si="16"/>
        <v>96999.6047239206</v>
      </c>
      <c r="J191">
        <f t="shared" si="17"/>
        <v>30.3123764762252</v>
      </c>
    </row>
    <row r="192" spans="1:10">
      <c r="A192" t="s">
        <v>162</v>
      </c>
      <c r="B192" t="s">
        <v>420</v>
      </c>
      <c r="C192" t="s">
        <v>430</v>
      </c>
      <c r="D192" t="s">
        <v>431</v>
      </c>
      <c r="E192" t="s">
        <v>106</v>
      </c>
      <c r="F192">
        <v>300</v>
      </c>
      <c r="G192" s="2">
        <v>9512.82</v>
      </c>
      <c r="H192" s="2">
        <f t="shared" si="22"/>
        <v>11129.9994</v>
      </c>
      <c r="I192">
        <f t="shared" si="16"/>
        <v>10368.0619010748</v>
      </c>
      <c r="J192">
        <f t="shared" si="17"/>
        <v>34.560206336916</v>
      </c>
    </row>
    <row r="193" spans="1:10">
      <c r="A193" t="s">
        <v>30</v>
      </c>
      <c r="B193" t="s">
        <v>420</v>
      </c>
      <c r="C193" t="s">
        <v>432</v>
      </c>
      <c r="D193" t="s">
        <v>83</v>
      </c>
      <c r="E193" t="s">
        <v>433</v>
      </c>
      <c r="F193">
        <v>400</v>
      </c>
      <c r="G193" s="2">
        <v>5589.74</v>
      </c>
      <c r="H193" s="2">
        <f t="shared" si="22"/>
        <v>6539.9958</v>
      </c>
      <c r="I193">
        <f t="shared" si="16"/>
        <v>6092.2807675236</v>
      </c>
      <c r="J193">
        <f t="shared" si="17"/>
        <v>15.230701918809</v>
      </c>
    </row>
    <row r="194" spans="1:10">
      <c r="A194" t="s">
        <v>30</v>
      </c>
      <c r="B194" t="s">
        <v>434</v>
      </c>
      <c r="C194" t="s">
        <v>406</v>
      </c>
      <c r="D194" t="s">
        <v>407</v>
      </c>
      <c r="E194" t="s">
        <v>408</v>
      </c>
      <c r="F194">
        <v>100</v>
      </c>
      <c r="G194" s="2">
        <v>1025.64</v>
      </c>
      <c r="H194" s="2">
        <f t="shared" si="22"/>
        <v>1199.9988</v>
      </c>
      <c r="I194">
        <f t="shared" si="16"/>
        <v>1117.8492821496</v>
      </c>
      <c r="J194">
        <f t="shared" si="17"/>
        <v>11.178492821496</v>
      </c>
    </row>
    <row r="195" spans="1:10">
      <c r="A195" t="s">
        <v>68</v>
      </c>
      <c r="B195" t="s">
        <v>434</v>
      </c>
      <c r="C195" t="s">
        <v>435</v>
      </c>
      <c r="D195" t="s">
        <v>436</v>
      </c>
      <c r="E195" t="s">
        <v>437</v>
      </c>
      <c r="F195">
        <v>100</v>
      </c>
      <c r="G195" s="2">
        <v>2452.99</v>
      </c>
      <c r="H195" s="2">
        <f t="shared" si="22"/>
        <v>2869.9983</v>
      </c>
      <c r="I195">
        <f t="shared" ref="I195:I258" si="23">H195*0.931542</f>
        <v>2673.5239563786</v>
      </c>
      <c r="J195">
        <f t="shared" ref="J195:J258" si="24">I195/F195</f>
        <v>26.735239563786</v>
      </c>
    </row>
    <row r="196" spans="1:10">
      <c r="A196" t="s">
        <v>30</v>
      </c>
      <c r="B196" t="s">
        <v>438</v>
      </c>
      <c r="C196" t="s">
        <v>439</v>
      </c>
      <c r="D196" t="s">
        <v>402</v>
      </c>
      <c r="E196" t="s">
        <v>440</v>
      </c>
      <c r="F196">
        <v>100</v>
      </c>
      <c r="G196" s="2">
        <v>705.98</v>
      </c>
      <c r="H196" s="2">
        <f t="shared" si="22"/>
        <v>825.9966</v>
      </c>
      <c r="I196">
        <f t="shared" si="23"/>
        <v>769.4505247572</v>
      </c>
      <c r="J196">
        <f t="shared" si="24"/>
        <v>7.694505247572</v>
      </c>
    </row>
    <row r="197" spans="1:10">
      <c r="A197" t="s">
        <v>307</v>
      </c>
      <c r="B197" t="s">
        <v>438</v>
      </c>
      <c r="C197" t="s">
        <v>441</v>
      </c>
      <c r="D197" t="s">
        <v>442</v>
      </c>
      <c r="E197" t="s">
        <v>443</v>
      </c>
      <c r="F197">
        <v>480</v>
      </c>
      <c r="G197" s="2">
        <v>4246.15</v>
      </c>
      <c r="H197" s="2">
        <f t="shared" ref="H197:H203" si="25">G197*1.17</f>
        <v>4967.9955</v>
      </c>
      <c r="I197">
        <f t="shared" si="23"/>
        <v>4627.896464061</v>
      </c>
      <c r="J197">
        <f t="shared" si="24"/>
        <v>9.64145096679375</v>
      </c>
    </row>
    <row r="198" spans="1:10">
      <c r="A198" t="s">
        <v>190</v>
      </c>
      <c r="B198" t="s">
        <v>438</v>
      </c>
      <c r="C198" t="s">
        <v>362</v>
      </c>
      <c r="D198" t="s">
        <v>363</v>
      </c>
      <c r="E198" t="s">
        <v>444</v>
      </c>
      <c r="F198">
        <v>480</v>
      </c>
      <c r="G198" s="2">
        <v>10728.21</v>
      </c>
      <c r="H198" s="2">
        <f t="shared" si="25"/>
        <v>12552.0057</v>
      </c>
      <c r="I198">
        <f t="shared" si="23"/>
        <v>11692.7204937894</v>
      </c>
      <c r="J198">
        <f t="shared" si="24"/>
        <v>24.3598343620612</v>
      </c>
    </row>
    <row r="199" spans="1:10">
      <c r="A199" t="s">
        <v>445</v>
      </c>
      <c r="B199" t="s">
        <v>438</v>
      </c>
      <c r="C199" t="s">
        <v>446</v>
      </c>
      <c r="D199" t="s">
        <v>447</v>
      </c>
      <c r="E199" t="s">
        <v>299</v>
      </c>
      <c r="F199">
        <v>400</v>
      </c>
      <c r="G199" s="2">
        <v>9186.32</v>
      </c>
      <c r="H199" s="2">
        <f t="shared" si="25"/>
        <v>10747.9944</v>
      </c>
      <c r="I199">
        <f t="shared" si="23"/>
        <v>10012.2081993648</v>
      </c>
      <c r="J199">
        <f t="shared" si="24"/>
        <v>25.030520498412</v>
      </c>
    </row>
    <row r="200" spans="1:10">
      <c r="A200" t="s">
        <v>30</v>
      </c>
      <c r="B200" t="s">
        <v>438</v>
      </c>
      <c r="C200" t="s">
        <v>149</v>
      </c>
      <c r="D200" t="s">
        <v>448</v>
      </c>
      <c r="F200">
        <v>600</v>
      </c>
      <c r="G200" s="2">
        <v>13312.82</v>
      </c>
      <c r="H200" s="2">
        <f t="shared" si="25"/>
        <v>15575.9994</v>
      </c>
      <c r="I200">
        <f t="shared" si="23"/>
        <v>14509.6976330748</v>
      </c>
      <c r="J200">
        <f t="shared" si="24"/>
        <v>24.182829388458</v>
      </c>
    </row>
    <row r="201" spans="1:10">
      <c r="A201" t="s">
        <v>449</v>
      </c>
      <c r="B201" t="s">
        <v>438</v>
      </c>
      <c r="C201" t="s">
        <v>450</v>
      </c>
      <c r="D201" t="s">
        <v>451</v>
      </c>
      <c r="E201" t="s">
        <v>452</v>
      </c>
      <c r="F201">
        <v>25</v>
      </c>
      <c r="G201" s="2">
        <v>1165.17</v>
      </c>
      <c r="H201" s="2">
        <f t="shared" si="25"/>
        <v>1363.2489</v>
      </c>
      <c r="I201">
        <f t="shared" si="23"/>
        <v>1269.9236068038</v>
      </c>
      <c r="J201">
        <f t="shared" si="24"/>
        <v>50.796944272152</v>
      </c>
    </row>
    <row r="202" spans="1:10">
      <c r="A202" t="s">
        <v>30</v>
      </c>
      <c r="B202" t="s">
        <v>438</v>
      </c>
      <c r="C202" t="s">
        <v>453</v>
      </c>
      <c r="D202" t="s">
        <v>454</v>
      </c>
      <c r="E202" t="s">
        <v>455</v>
      </c>
      <c r="F202">
        <v>400</v>
      </c>
      <c r="G202" s="2">
        <v>7292.31</v>
      </c>
      <c r="H202" s="2">
        <f t="shared" si="25"/>
        <v>8532.0027</v>
      </c>
      <c r="I202">
        <f t="shared" si="23"/>
        <v>7947.9188591634</v>
      </c>
      <c r="J202">
        <f t="shared" si="24"/>
        <v>19.8697971479085</v>
      </c>
    </row>
    <row r="203" spans="1:10">
      <c r="A203" t="s">
        <v>20</v>
      </c>
      <c r="B203" t="s">
        <v>438</v>
      </c>
      <c r="C203" t="s">
        <v>456</v>
      </c>
      <c r="D203" t="s">
        <v>457</v>
      </c>
      <c r="E203" t="s">
        <v>458</v>
      </c>
      <c r="F203">
        <v>50</v>
      </c>
      <c r="G203" s="2">
        <v>3316.24</v>
      </c>
      <c r="H203" s="2">
        <f t="shared" si="25"/>
        <v>3880.0008</v>
      </c>
      <c r="I203">
        <f t="shared" si="23"/>
        <v>3614.3837052336</v>
      </c>
      <c r="J203">
        <f t="shared" si="24"/>
        <v>72.287674104672</v>
      </c>
    </row>
    <row r="204" spans="1:10">
      <c r="A204" t="s">
        <v>68</v>
      </c>
      <c r="B204" t="s">
        <v>438</v>
      </c>
      <c r="C204" t="s">
        <v>281</v>
      </c>
      <c r="D204" t="s">
        <v>239</v>
      </c>
      <c r="E204" t="s">
        <v>459</v>
      </c>
      <c r="F204">
        <v>1000</v>
      </c>
      <c r="G204" s="2">
        <v>2256.41</v>
      </c>
      <c r="H204" s="2">
        <f t="shared" ref="H204:H210" si="26">G204*1.17</f>
        <v>2639.9997</v>
      </c>
      <c r="I204">
        <f t="shared" si="23"/>
        <v>2459.2706005374</v>
      </c>
      <c r="J204">
        <f t="shared" si="24"/>
        <v>2.4592706005374</v>
      </c>
    </row>
    <row r="205" spans="1:10">
      <c r="A205" t="s">
        <v>274</v>
      </c>
      <c r="B205" t="s">
        <v>438</v>
      </c>
      <c r="C205" t="s">
        <v>460</v>
      </c>
      <c r="D205" t="s">
        <v>461</v>
      </c>
      <c r="E205" t="s">
        <v>425</v>
      </c>
      <c r="F205">
        <v>3600</v>
      </c>
      <c r="G205" s="2">
        <v>22646.15</v>
      </c>
      <c r="H205" s="2">
        <f t="shared" si="26"/>
        <v>26495.9955</v>
      </c>
      <c r="I205">
        <f t="shared" si="23"/>
        <v>24682.132640061</v>
      </c>
      <c r="J205">
        <f t="shared" si="24"/>
        <v>6.8561479555725</v>
      </c>
    </row>
    <row r="206" spans="1:10">
      <c r="A206" t="s">
        <v>462</v>
      </c>
      <c r="B206" t="s">
        <v>438</v>
      </c>
      <c r="C206" t="s">
        <v>463</v>
      </c>
      <c r="D206" t="s">
        <v>464</v>
      </c>
      <c r="E206" t="s">
        <v>465</v>
      </c>
      <c r="F206">
        <v>60</v>
      </c>
      <c r="G206" s="2">
        <v>1068.21</v>
      </c>
      <c r="H206" s="2">
        <f t="shared" si="26"/>
        <v>1249.8057</v>
      </c>
      <c r="I206">
        <f t="shared" si="23"/>
        <v>1164.2465013894</v>
      </c>
      <c r="J206">
        <f t="shared" si="24"/>
        <v>19.40410835649</v>
      </c>
    </row>
    <row r="207" spans="1:10">
      <c r="A207" t="s">
        <v>466</v>
      </c>
      <c r="B207" t="s">
        <v>438</v>
      </c>
      <c r="C207" t="s">
        <v>467</v>
      </c>
      <c r="D207" t="s">
        <v>468</v>
      </c>
      <c r="E207" t="s">
        <v>469</v>
      </c>
      <c r="F207">
        <v>600</v>
      </c>
      <c r="G207" s="2">
        <v>13297.44</v>
      </c>
      <c r="H207" s="2">
        <f t="shared" si="26"/>
        <v>15558.0048</v>
      </c>
      <c r="I207">
        <f t="shared" si="23"/>
        <v>14492.9349074016</v>
      </c>
      <c r="J207">
        <f t="shared" si="24"/>
        <v>24.154891512336</v>
      </c>
    </row>
    <row r="208" spans="1:10">
      <c r="A208" t="s">
        <v>470</v>
      </c>
      <c r="B208" t="s">
        <v>438</v>
      </c>
      <c r="C208" t="s">
        <v>471</v>
      </c>
      <c r="D208" t="s">
        <v>472</v>
      </c>
      <c r="E208" t="s">
        <v>473</v>
      </c>
      <c r="F208">
        <v>100</v>
      </c>
      <c r="G208" s="2">
        <v>2447.01</v>
      </c>
      <c r="H208" s="2">
        <f t="shared" si="26"/>
        <v>2863.0017</v>
      </c>
      <c r="I208">
        <f t="shared" si="23"/>
        <v>2667.0063296214</v>
      </c>
      <c r="J208">
        <f t="shared" si="24"/>
        <v>26.670063296214</v>
      </c>
    </row>
    <row r="209" spans="1:10">
      <c r="A209" t="s">
        <v>20</v>
      </c>
      <c r="B209" t="s">
        <v>438</v>
      </c>
      <c r="C209" t="s">
        <v>456</v>
      </c>
      <c r="D209" t="s">
        <v>457</v>
      </c>
      <c r="E209" t="s">
        <v>458</v>
      </c>
      <c r="F209">
        <v>60</v>
      </c>
      <c r="G209" s="2">
        <v>3979.49</v>
      </c>
      <c r="H209" s="2">
        <f t="shared" si="26"/>
        <v>4656.0033</v>
      </c>
      <c r="I209">
        <f t="shared" si="23"/>
        <v>4337.2626260886</v>
      </c>
      <c r="J209">
        <f t="shared" si="24"/>
        <v>72.28771043481</v>
      </c>
    </row>
    <row r="210" spans="1:10">
      <c r="A210" t="s">
        <v>474</v>
      </c>
      <c r="B210" t="s">
        <v>438</v>
      </c>
      <c r="C210" t="s">
        <v>475</v>
      </c>
      <c r="D210" t="s">
        <v>476</v>
      </c>
      <c r="E210" t="s">
        <v>477</v>
      </c>
      <c r="F210">
        <v>20</v>
      </c>
      <c r="G210" s="2">
        <v>465.81</v>
      </c>
      <c r="H210" s="2">
        <f t="shared" si="26"/>
        <v>544.9977</v>
      </c>
      <c r="I210">
        <f t="shared" si="23"/>
        <v>507.6882474534</v>
      </c>
      <c r="J210">
        <f t="shared" si="24"/>
        <v>25.38441237267</v>
      </c>
    </row>
    <row r="211" spans="1:10">
      <c r="A211" t="s">
        <v>478</v>
      </c>
      <c r="B211" t="s">
        <v>438</v>
      </c>
      <c r="C211" t="s">
        <v>479</v>
      </c>
      <c r="D211" t="s">
        <v>480</v>
      </c>
      <c r="E211" t="s">
        <v>481</v>
      </c>
      <c r="F211">
        <v>50</v>
      </c>
      <c r="G211" s="2">
        <v>782.48</v>
      </c>
      <c r="H211" s="2">
        <f t="shared" ref="H211:H216" si="27">G211*1.17</f>
        <v>915.5016</v>
      </c>
      <c r="I211">
        <f t="shared" si="23"/>
        <v>852.8281914672</v>
      </c>
      <c r="J211">
        <f t="shared" si="24"/>
        <v>17.056563829344</v>
      </c>
    </row>
    <row r="212" spans="1:10">
      <c r="A212" t="s">
        <v>462</v>
      </c>
      <c r="B212" t="s">
        <v>438</v>
      </c>
      <c r="C212" t="s">
        <v>463</v>
      </c>
      <c r="D212" t="s">
        <v>464</v>
      </c>
      <c r="E212" t="s">
        <v>465</v>
      </c>
      <c r="F212">
        <v>60</v>
      </c>
      <c r="G212" s="2">
        <v>927.18</v>
      </c>
      <c r="H212" s="2">
        <f t="shared" si="27"/>
        <v>1084.8006</v>
      </c>
      <c r="I212">
        <f t="shared" si="23"/>
        <v>1010.5373205252</v>
      </c>
      <c r="J212">
        <f t="shared" si="24"/>
        <v>16.84228867542</v>
      </c>
    </row>
    <row r="213" spans="1:10">
      <c r="A213" t="s">
        <v>466</v>
      </c>
      <c r="B213" t="s">
        <v>438</v>
      </c>
      <c r="C213" t="s">
        <v>467</v>
      </c>
      <c r="D213" t="s">
        <v>468</v>
      </c>
      <c r="E213" t="s">
        <v>469</v>
      </c>
      <c r="F213">
        <v>200</v>
      </c>
      <c r="G213" s="2">
        <v>4432.48</v>
      </c>
      <c r="H213" s="2">
        <f t="shared" si="27"/>
        <v>5186.0016</v>
      </c>
      <c r="I213">
        <f t="shared" si="23"/>
        <v>4830.9783024672</v>
      </c>
      <c r="J213">
        <f t="shared" si="24"/>
        <v>24.154891512336</v>
      </c>
    </row>
    <row r="214" spans="1:10">
      <c r="A214" t="s">
        <v>136</v>
      </c>
      <c r="B214" t="s">
        <v>438</v>
      </c>
      <c r="C214" t="s">
        <v>482</v>
      </c>
      <c r="D214" t="s">
        <v>483</v>
      </c>
      <c r="E214" t="s">
        <v>484</v>
      </c>
      <c r="F214">
        <v>40</v>
      </c>
      <c r="G214" s="2">
        <v>123.08</v>
      </c>
      <c r="H214" s="2">
        <f t="shared" si="27"/>
        <v>144.0036</v>
      </c>
      <c r="I214">
        <f t="shared" si="23"/>
        <v>134.1454015512</v>
      </c>
      <c r="J214">
        <f t="shared" si="24"/>
        <v>3.35363503878</v>
      </c>
    </row>
    <row r="215" spans="1:10">
      <c r="A215" t="s">
        <v>470</v>
      </c>
      <c r="B215" t="s">
        <v>438</v>
      </c>
      <c r="C215" t="s">
        <v>471</v>
      </c>
      <c r="D215" t="s">
        <v>472</v>
      </c>
      <c r="E215" t="s">
        <v>473</v>
      </c>
      <c r="F215">
        <v>40</v>
      </c>
      <c r="G215" s="2">
        <v>978.8</v>
      </c>
      <c r="H215" s="2">
        <f t="shared" si="27"/>
        <v>1145.196</v>
      </c>
      <c r="I215">
        <f t="shared" si="23"/>
        <v>1066.798172232</v>
      </c>
      <c r="J215">
        <f t="shared" si="24"/>
        <v>26.6699543058</v>
      </c>
    </row>
    <row r="216" spans="1:10">
      <c r="A216" t="s">
        <v>485</v>
      </c>
      <c r="B216" t="s">
        <v>438</v>
      </c>
      <c r="C216" t="s">
        <v>486</v>
      </c>
      <c r="D216" t="s">
        <v>487</v>
      </c>
      <c r="E216" t="s">
        <v>459</v>
      </c>
      <c r="F216">
        <v>600</v>
      </c>
      <c r="G216" s="2">
        <v>6189.74</v>
      </c>
      <c r="H216" s="2">
        <f t="shared" si="27"/>
        <v>7241.9958</v>
      </c>
      <c r="I216">
        <f t="shared" si="23"/>
        <v>6746.2232515236</v>
      </c>
      <c r="J216">
        <f t="shared" si="24"/>
        <v>11.243705419206</v>
      </c>
    </row>
    <row r="217" spans="1:10">
      <c r="A217" t="s">
        <v>64</v>
      </c>
      <c r="B217" t="s">
        <v>438</v>
      </c>
      <c r="C217" t="s">
        <v>424</v>
      </c>
      <c r="D217" t="s">
        <v>49</v>
      </c>
      <c r="E217" t="s">
        <v>425</v>
      </c>
      <c r="F217">
        <v>1000</v>
      </c>
      <c r="G217" s="2">
        <v>8470.09</v>
      </c>
      <c r="H217" s="2">
        <f t="shared" ref="H217:H231" si="28">G217*1.17</f>
        <v>9910.0053</v>
      </c>
      <c r="I217">
        <f t="shared" si="23"/>
        <v>9231.5861571726</v>
      </c>
      <c r="J217">
        <f t="shared" si="24"/>
        <v>9.2315861571726</v>
      </c>
    </row>
    <row r="218" spans="1:10">
      <c r="A218" t="s">
        <v>335</v>
      </c>
      <c r="B218" t="s">
        <v>438</v>
      </c>
      <c r="C218" t="s">
        <v>336</v>
      </c>
      <c r="D218" t="s">
        <v>488</v>
      </c>
      <c r="E218" t="s">
        <v>489</v>
      </c>
      <c r="F218">
        <v>480</v>
      </c>
      <c r="G218" s="2">
        <v>9189.74</v>
      </c>
      <c r="H218" s="2">
        <f t="shared" si="28"/>
        <v>10751.9958</v>
      </c>
      <c r="I218">
        <f t="shared" si="23"/>
        <v>10015.9356715236</v>
      </c>
      <c r="J218">
        <f t="shared" si="24"/>
        <v>20.8665326490075</v>
      </c>
    </row>
    <row r="219" spans="1:10">
      <c r="A219" t="s">
        <v>490</v>
      </c>
      <c r="B219" t="s">
        <v>438</v>
      </c>
      <c r="C219" t="s">
        <v>491</v>
      </c>
      <c r="D219" t="s">
        <v>492</v>
      </c>
      <c r="E219" t="s">
        <v>493</v>
      </c>
      <c r="F219">
        <v>500</v>
      </c>
      <c r="G219" s="2">
        <v>9440.17</v>
      </c>
      <c r="H219" s="2">
        <f t="shared" si="28"/>
        <v>11044.9989</v>
      </c>
      <c r="I219">
        <f t="shared" si="23"/>
        <v>10288.8803653038</v>
      </c>
      <c r="J219">
        <f t="shared" si="24"/>
        <v>20.5777607306076</v>
      </c>
    </row>
    <row r="220" spans="1:10">
      <c r="A220" t="s">
        <v>494</v>
      </c>
      <c r="B220" t="s">
        <v>438</v>
      </c>
      <c r="C220" t="s">
        <v>495</v>
      </c>
      <c r="D220" t="s">
        <v>496</v>
      </c>
      <c r="E220" t="s">
        <v>497</v>
      </c>
      <c r="F220">
        <v>800</v>
      </c>
      <c r="G220" s="2">
        <v>12150.43</v>
      </c>
      <c r="H220" s="2">
        <f t="shared" si="28"/>
        <v>14216.0031</v>
      </c>
      <c r="I220">
        <f t="shared" si="23"/>
        <v>13242.8039597802</v>
      </c>
      <c r="J220">
        <f t="shared" si="24"/>
        <v>16.5535049497253</v>
      </c>
    </row>
    <row r="221" spans="1:10">
      <c r="A221" t="s">
        <v>498</v>
      </c>
      <c r="B221" t="s">
        <v>438</v>
      </c>
      <c r="C221" t="s">
        <v>499</v>
      </c>
      <c r="D221" t="s">
        <v>383</v>
      </c>
      <c r="E221" t="s">
        <v>306</v>
      </c>
      <c r="F221">
        <v>810</v>
      </c>
      <c r="G221" s="2">
        <v>10758.46</v>
      </c>
      <c r="H221" s="2">
        <f t="shared" si="28"/>
        <v>12587.3982</v>
      </c>
      <c r="I221">
        <f t="shared" si="23"/>
        <v>11725.6900940244</v>
      </c>
      <c r="J221">
        <f t="shared" si="24"/>
        <v>14.4761606099067</v>
      </c>
    </row>
    <row r="222" spans="1:10">
      <c r="A222" t="s">
        <v>498</v>
      </c>
      <c r="B222" t="s">
        <v>438</v>
      </c>
      <c r="C222" t="s">
        <v>499</v>
      </c>
      <c r="D222" t="s">
        <v>383</v>
      </c>
      <c r="E222" t="s">
        <v>306</v>
      </c>
      <c r="F222">
        <v>810</v>
      </c>
      <c r="G222" s="2">
        <v>11215.38</v>
      </c>
      <c r="H222" s="2">
        <f t="shared" si="28"/>
        <v>13121.9946</v>
      </c>
      <c r="I222">
        <f t="shared" si="23"/>
        <v>12223.6890936732</v>
      </c>
      <c r="J222">
        <f t="shared" si="24"/>
        <v>15.09097418972</v>
      </c>
    </row>
    <row r="223" spans="1:10">
      <c r="A223" t="s">
        <v>20</v>
      </c>
      <c r="B223" t="s">
        <v>500</v>
      </c>
      <c r="C223" t="s">
        <v>501</v>
      </c>
      <c r="D223" t="s">
        <v>502</v>
      </c>
      <c r="E223" t="s">
        <v>277</v>
      </c>
      <c r="F223">
        <v>4000</v>
      </c>
      <c r="G223" s="2">
        <v>14119.66</v>
      </c>
      <c r="H223" s="2">
        <f t="shared" si="28"/>
        <v>16520.0022</v>
      </c>
      <c r="I223">
        <f t="shared" si="23"/>
        <v>15389.0758893924</v>
      </c>
      <c r="J223">
        <f t="shared" si="24"/>
        <v>3.8472689723481</v>
      </c>
    </row>
    <row r="224" spans="1:10">
      <c r="A224" t="s">
        <v>503</v>
      </c>
      <c r="B224" t="s">
        <v>500</v>
      </c>
      <c r="C224" t="s">
        <v>504</v>
      </c>
      <c r="D224" t="s">
        <v>505</v>
      </c>
      <c r="E224" t="s">
        <v>277</v>
      </c>
      <c r="F224">
        <v>3030</v>
      </c>
      <c r="G224" s="2">
        <v>11576.15</v>
      </c>
      <c r="H224" s="2">
        <f t="shared" si="28"/>
        <v>13544.0955</v>
      </c>
      <c r="I224">
        <f t="shared" si="23"/>
        <v>12616.893810261</v>
      </c>
      <c r="J224">
        <f t="shared" si="24"/>
        <v>4.16399135652178</v>
      </c>
    </row>
    <row r="225" spans="1:10">
      <c r="A225" t="s">
        <v>503</v>
      </c>
      <c r="B225" t="s">
        <v>500</v>
      </c>
      <c r="C225" t="s">
        <v>504</v>
      </c>
      <c r="D225" t="s">
        <v>506</v>
      </c>
      <c r="E225" t="s">
        <v>277</v>
      </c>
      <c r="F225">
        <v>8000</v>
      </c>
      <c r="G225" s="2">
        <v>28376.07</v>
      </c>
      <c r="H225" s="2">
        <f t="shared" si="28"/>
        <v>33200.0019</v>
      </c>
      <c r="I225">
        <f t="shared" si="23"/>
        <v>30927.1961699298</v>
      </c>
      <c r="J225">
        <f t="shared" si="24"/>
        <v>3.86589952124122</v>
      </c>
    </row>
    <row r="226" spans="1:10">
      <c r="A226" t="s">
        <v>20</v>
      </c>
      <c r="B226" t="s">
        <v>500</v>
      </c>
      <c r="C226" t="s">
        <v>501</v>
      </c>
      <c r="D226" t="s">
        <v>507</v>
      </c>
      <c r="E226" t="s">
        <v>277</v>
      </c>
      <c r="F226">
        <v>10000</v>
      </c>
      <c r="G226" s="2">
        <v>28888.89</v>
      </c>
      <c r="H226" s="2">
        <f t="shared" si="28"/>
        <v>33800.0013</v>
      </c>
      <c r="I226">
        <f t="shared" si="23"/>
        <v>31486.1208110046</v>
      </c>
      <c r="J226">
        <f t="shared" si="24"/>
        <v>3.14861208110046</v>
      </c>
    </row>
    <row r="227" spans="1:10">
      <c r="A227" t="s">
        <v>503</v>
      </c>
      <c r="B227" t="s">
        <v>500</v>
      </c>
      <c r="C227" t="s">
        <v>504</v>
      </c>
      <c r="D227" t="s">
        <v>506</v>
      </c>
      <c r="E227" t="s">
        <v>277</v>
      </c>
      <c r="F227">
        <v>4000</v>
      </c>
      <c r="G227" s="2">
        <v>11589.74</v>
      </c>
      <c r="H227" s="2">
        <f t="shared" si="28"/>
        <v>13559.9958</v>
      </c>
      <c r="I227">
        <f t="shared" si="23"/>
        <v>12631.7056075236</v>
      </c>
      <c r="J227">
        <f t="shared" si="24"/>
        <v>3.1579264018809</v>
      </c>
    </row>
    <row r="228" spans="1:10">
      <c r="A228" t="s">
        <v>503</v>
      </c>
      <c r="B228" t="s">
        <v>500</v>
      </c>
      <c r="C228" t="s">
        <v>508</v>
      </c>
      <c r="D228" t="s">
        <v>509</v>
      </c>
      <c r="E228" t="s">
        <v>277</v>
      </c>
      <c r="F228">
        <v>5000</v>
      </c>
      <c r="G228" s="2">
        <v>12863.25</v>
      </c>
      <c r="H228" s="2">
        <f t="shared" si="28"/>
        <v>15050.0025</v>
      </c>
      <c r="I228">
        <f t="shared" si="23"/>
        <v>14019.709428855</v>
      </c>
      <c r="J228">
        <f t="shared" si="24"/>
        <v>2.803941885771</v>
      </c>
    </row>
    <row r="229" spans="1:10">
      <c r="A229" t="s">
        <v>20</v>
      </c>
      <c r="B229" t="s">
        <v>500</v>
      </c>
      <c r="C229" t="s">
        <v>501</v>
      </c>
      <c r="D229" t="s">
        <v>502</v>
      </c>
      <c r="E229" t="s">
        <v>277</v>
      </c>
      <c r="F229">
        <v>4000</v>
      </c>
      <c r="G229" s="2">
        <v>11692.31</v>
      </c>
      <c r="H229" s="2">
        <f t="shared" si="28"/>
        <v>13680.0027</v>
      </c>
      <c r="I229">
        <f t="shared" si="23"/>
        <v>12743.4970751634</v>
      </c>
      <c r="J229">
        <f t="shared" si="24"/>
        <v>3.18587426879085</v>
      </c>
    </row>
    <row r="230" spans="1:10">
      <c r="A230" t="s">
        <v>20</v>
      </c>
      <c r="B230" t="s">
        <v>500</v>
      </c>
      <c r="C230" t="s">
        <v>501</v>
      </c>
      <c r="D230" t="s">
        <v>507</v>
      </c>
      <c r="E230" t="s">
        <v>277</v>
      </c>
      <c r="F230">
        <v>20000</v>
      </c>
      <c r="G230" s="2">
        <v>51282.05</v>
      </c>
      <c r="H230" s="2">
        <f t="shared" si="28"/>
        <v>59999.9985</v>
      </c>
      <c r="I230">
        <f t="shared" si="23"/>
        <v>55892.518602687</v>
      </c>
      <c r="J230">
        <f t="shared" si="24"/>
        <v>2.79462593013435</v>
      </c>
    </row>
    <row r="231" spans="1:10">
      <c r="A231" t="s">
        <v>503</v>
      </c>
      <c r="B231" t="s">
        <v>500</v>
      </c>
      <c r="C231" t="s">
        <v>510</v>
      </c>
      <c r="D231" t="s">
        <v>511</v>
      </c>
      <c r="E231" t="s">
        <v>277</v>
      </c>
      <c r="F231">
        <v>3000</v>
      </c>
      <c r="G231" s="2">
        <v>9820.51</v>
      </c>
      <c r="H231" s="2">
        <f t="shared" si="28"/>
        <v>11489.9967</v>
      </c>
      <c r="I231">
        <f t="shared" si="23"/>
        <v>10703.4145059114</v>
      </c>
      <c r="J231">
        <f t="shared" si="24"/>
        <v>3.5678048353038</v>
      </c>
    </row>
    <row r="232" spans="1:10">
      <c r="A232" t="s">
        <v>503</v>
      </c>
      <c r="B232" t="s">
        <v>500</v>
      </c>
      <c r="C232" t="s">
        <v>504</v>
      </c>
      <c r="D232" t="s">
        <v>506</v>
      </c>
      <c r="E232" t="s">
        <v>277</v>
      </c>
      <c r="F232">
        <v>4000</v>
      </c>
      <c r="G232" s="2">
        <v>11589.74</v>
      </c>
      <c r="H232" s="2">
        <f t="shared" ref="H232:H241" si="29">G232*1.17</f>
        <v>13559.9958</v>
      </c>
      <c r="I232">
        <f t="shared" si="23"/>
        <v>12631.7056075236</v>
      </c>
      <c r="J232">
        <f t="shared" si="24"/>
        <v>3.1579264018809</v>
      </c>
    </row>
    <row r="233" spans="1:10">
      <c r="A233" t="s">
        <v>20</v>
      </c>
      <c r="B233" t="s">
        <v>500</v>
      </c>
      <c r="C233" t="s">
        <v>501</v>
      </c>
      <c r="D233" t="s">
        <v>502</v>
      </c>
      <c r="E233" t="s">
        <v>277</v>
      </c>
      <c r="F233">
        <v>2000</v>
      </c>
      <c r="G233" s="2">
        <v>5846.15</v>
      </c>
      <c r="H233" s="2">
        <f t="shared" si="29"/>
        <v>6839.9955</v>
      </c>
      <c r="I233">
        <f t="shared" si="23"/>
        <v>6371.743088061</v>
      </c>
      <c r="J233">
        <f t="shared" si="24"/>
        <v>3.1858715440305</v>
      </c>
    </row>
    <row r="234" spans="1:10">
      <c r="A234" t="s">
        <v>503</v>
      </c>
      <c r="B234" t="s">
        <v>500</v>
      </c>
      <c r="C234" t="s">
        <v>504</v>
      </c>
      <c r="D234" t="s">
        <v>505</v>
      </c>
      <c r="E234" t="s">
        <v>277</v>
      </c>
      <c r="F234">
        <v>3000</v>
      </c>
      <c r="G234" s="2">
        <v>9897.44</v>
      </c>
      <c r="H234" s="2">
        <f t="shared" si="29"/>
        <v>11580.0048</v>
      </c>
      <c r="I234">
        <f t="shared" si="23"/>
        <v>10787.2608314016</v>
      </c>
      <c r="J234">
        <f t="shared" si="24"/>
        <v>3.5957536104672</v>
      </c>
    </row>
    <row r="235" spans="1:10">
      <c r="A235" t="s">
        <v>503</v>
      </c>
      <c r="B235" t="s">
        <v>500</v>
      </c>
      <c r="C235" t="s">
        <v>508</v>
      </c>
      <c r="D235" t="s">
        <v>509</v>
      </c>
      <c r="E235" t="s">
        <v>277</v>
      </c>
      <c r="F235">
        <v>5000</v>
      </c>
      <c r="G235" s="2">
        <v>12863.25</v>
      </c>
      <c r="H235" s="2">
        <f t="shared" si="29"/>
        <v>15050.0025</v>
      </c>
      <c r="I235">
        <f t="shared" si="23"/>
        <v>14019.709428855</v>
      </c>
      <c r="J235">
        <f t="shared" si="24"/>
        <v>2.803941885771</v>
      </c>
    </row>
    <row r="236" spans="1:10">
      <c r="A236" t="s">
        <v>20</v>
      </c>
      <c r="B236" t="s">
        <v>500</v>
      </c>
      <c r="C236" t="s">
        <v>501</v>
      </c>
      <c r="D236" t="s">
        <v>502</v>
      </c>
      <c r="E236" t="s">
        <v>277</v>
      </c>
      <c r="F236">
        <v>4000</v>
      </c>
      <c r="G236" s="2">
        <v>11692.31</v>
      </c>
      <c r="H236" s="2">
        <f t="shared" si="29"/>
        <v>13680.0027</v>
      </c>
      <c r="I236">
        <f t="shared" si="23"/>
        <v>12743.4970751634</v>
      </c>
      <c r="J236">
        <f t="shared" si="24"/>
        <v>3.18587426879085</v>
      </c>
    </row>
    <row r="237" spans="1:10">
      <c r="A237" t="s">
        <v>20</v>
      </c>
      <c r="B237" t="s">
        <v>500</v>
      </c>
      <c r="C237" t="s">
        <v>501</v>
      </c>
      <c r="D237" t="s">
        <v>507</v>
      </c>
      <c r="E237" t="s">
        <v>277</v>
      </c>
      <c r="F237">
        <v>6000</v>
      </c>
      <c r="G237" s="2">
        <v>15384.62</v>
      </c>
      <c r="H237" s="2">
        <f t="shared" si="29"/>
        <v>18000.0054</v>
      </c>
      <c r="I237">
        <f t="shared" si="23"/>
        <v>16767.7610303268</v>
      </c>
      <c r="J237">
        <f t="shared" si="24"/>
        <v>2.7946268383878</v>
      </c>
    </row>
    <row r="238" spans="1:10">
      <c r="A238" t="s">
        <v>503</v>
      </c>
      <c r="B238" t="s">
        <v>500</v>
      </c>
      <c r="C238" t="s">
        <v>504</v>
      </c>
      <c r="D238" t="s">
        <v>506</v>
      </c>
      <c r="E238" t="s">
        <v>277</v>
      </c>
      <c r="F238">
        <v>4000</v>
      </c>
      <c r="G238" s="2">
        <v>11589.74</v>
      </c>
      <c r="H238" s="2">
        <f t="shared" si="29"/>
        <v>13559.9958</v>
      </c>
      <c r="I238">
        <f t="shared" si="23"/>
        <v>12631.7056075236</v>
      </c>
      <c r="J238">
        <f t="shared" si="24"/>
        <v>3.1579264018809</v>
      </c>
    </row>
    <row r="239" spans="1:10">
      <c r="A239" t="s">
        <v>20</v>
      </c>
      <c r="B239" t="s">
        <v>500</v>
      </c>
      <c r="C239" t="s">
        <v>512</v>
      </c>
      <c r="D239" t="s">
        <v>511</v>
      </c>
      <c r="E239" t="s">
        <v>277</v>
      </c>
      <c r="F239">
        <v>2000</v>
      </c>
      <c r="G239" s="2">
        <v>3247.86</v>
      </c>
      <c r="H239" s="2">
        <f t="shared" si="29"/>
        <v>3799.9962</v>
      </c>
      <c r="I239">
        <f t="shared" si="23"/>
        <v>3539.8560601404</v>
      </c>
      <c r="J239">
        <f t="shared" si="24"/>
        <v>1.7699280300702</v>
      </c>
    </row>
    <row r="240" spans="1:10">
      <c r="A240" t="s">
        <v>20</v>
      </c>
      <c r="B240" t="s">
        <v>500</v>
      </c>
      <c r="C240" t="s">
        <v>512</v>
      </c>
      <c r="D240" t="s">
        <v>511</v>
      </c>
      <c r="E240" t="s">
        <v>277</v>
      </c>
      <c r="F240">
        <v>2380</v>
      </c>
      <c r="G240" s="2">
        <v>3864.96</v>
      </c>
      <c r="H240" s="2">
        <f t="shared" si="29"/>
        <v>4522.0032</v>
      </c>
      <c r="I240">
        <f t="shared" si="23"/>
        <v>4212.4359049344</v>
      </c>
      <c r="J240">
        <f t="shared" si="24"/>
        <v>1.76993105249345</v>
      </c>
    </row>
    <row r="241" spans="1:10">
      <c r="A241" t="s">
        <v>398</v>
      </c>
      <c r="B241" t="s">
        <v>500</v>
      </c>
      <c r="C241" t="s">
        <v>399</v>
      </c>
      <c r="D241" t="s">
        <v>402</v>
      </c>
      <c r="E241" t="s">
        <v>401</v>
      </c>
      <c r="F241">
        <v>3200</v>
      </c>
      <c r="G241" s="2">
        <v>87521.37</v>
      </c>
      <c r="H241" s="2">
        <f t="shared" si="29"/>
        <v>102400.0029</v>
      </c>
      <c r="I241">
        <f t="shared" si="23"/>
        <v>95389.9035014718</v>
      </c>
      <c r="J241">
        <f t="shared" si="24"/>
        <v>29.8093448442099</v>
      </c>
    </row>
    <row r="242" spans="1:10">
      <c r="A242" t="s">
        <v>30</v>
      </c>
      <c r="B242" t="s">
        <v>500</v>
      </c>
      <c r="C242" t="s">
        <v>513</v>
      </c>
      <c r="D242" t="s">
        <v>49</v>
      </c>
      <c r="E242" t="s">
        <v>514</v>
      </c>
      <c r="F242">
        <v>600</v>
      </c>
      <c r="G242" s="2">
        <v>3702.56</v>
      </c>
      <c r="H242" s="2">
        <f t="shared" ref="H242:H250" si="30">G242*1.17</f>
        <v>4331.9952</v>
      </c>
      <c r="I242">
        <f t="shared" si="23"/>
        <v>4035.4354725984</v>
      </c>
      <c r="J242">
        <f t="shared" si="24"/>
        <v>6.725725787664</v>
      </c>
    </row>
    <row r="243" spans="1:10">
      <c r="A243" t="s">
        <v>30</v>
      </c>
      <c r="B243" t="s">
        <v>500</v>
      </c>
      <c r="C243" t="s">
        <v>406</v>
      </c>
      <c r="D243" t="s">
        <v>407</v>
      </c>
      <c r="E243" t="s">
        <v>408</v>
      </c>
      <c r="F243">
        <v>600</v>
      </c>
      <c r="G243" s="2">
        <v>6153.85</v>
      </c>
      <c r="H243" s="2">
        <f t="shared" si="30"/>
        <v>7200.0045</v>
      </c>
      <c r="I243">
        <f t="shared" si="23"/>
        <v>6707.106591939</v>
      </c>
      <c r="J243">
        <f t="shared" si="24"/>
        <v>11.178510986565</v>
      </c>
    </row>
    <row r="244" spans="1:10">
      <c r="A244" t="s">
        <v>515</v>
      </c>
      <c r="B244" t="s">
        <v>500</v>
      </c>
      <c r="C244" t="s">
        <v>516</v>
      </c>
      <c r="D244" t="s">
        <v>517</v>
      </c>
      <c r="E244" t="s">
        <v>518</v>
      </c>
      <c r="F244">
        <v>1500</v>
      </c>
      <c r="G244" s="2">
        <v>29230.77</v>
      </c>
      <c r="H244" s="2">
        <f t="shared" si="30"/>
        <v>34200.0009</v>
      </c>
      <c r="I244">
        <f t="shared" si="23"/>
        <v>31858.7372383878</v>
      </c>
      <c r="J244">
        <f t="shared" si="24"/>
        <v>21.2391581589252</v>
      </c>
    </row>
    <row r="245" spans="1:10">
      <c r="A245" t="s">
        <v>519</v>
      </c>
      <c r="B245" t="s">
        <v>500</v>
      </c>
      <c r="C245" t="s">
        <v>520</v>
      </c>
      <c r="D245" t="s">
        <v>517</v>
      </c>
      <c r="E245" t="s">
        <v>521</v>
      </c>
      <c r="F245">
        <v>100</v>
      </c>
      <c r="G245" s="2">
        <v>239.32</v>
      </c>
      <c r="H245" s="2">
        <f t="shared" si="30"/>
        <v>280.0044</v>
      </c>
      <c r="I245">
        <f t="shared" si="23"/>
        <v>260.8358587848</v>
      </c>
      <c r="J245">
        <f t="shared" si="24"/>
        <v>2.608358587848</v>
      </c>
    </row>
    <row r="246" spans="1:10">
      <c r="A246" t="s">
        <v>522</v>
      </c>
      <c r="B246" t="s">
        <v>500</v>
      </c>
      <c r="C246" t="s">
        <v>523</v>
      </c>
      <c r="D246" t="s">
        <v>524</v>
      </c>
      <c r="E246" t="s">
        <v>525</v>
      </c>
      <c r="F246">
        <v>120</v>
      </c>
      <c r="G246" s="2">
        <v>800</v>
      </c>
      <c r="H246" s="2">
        <f t="shared" si="30"/>
        <v>936</v>
      </c>
      <c r="I246">
        <f t="shared" si="23"/>
        <v>871.923312</v>
      </c>
      <c r="J246">
        <f t="shared" si="24"/>
        <v>7.2660276</v>
      </c>
    </row>
    <row r="247" spans="1:10">
      <c r="A247" t="s">
        <v>522</v>
      </c>
      <c r="B247" t="s">
        <v>500</v>
      </c>
      <c r="C247" t="s">
        <v>526</v>
      </c>
      <c r="D247" t="s">
        <v>483</v>
      </c>
      <c r="E247" t="s">
        <v>525</v>
      </c>
      <c r="F247">
        <v>50</v>
      </c>
      <c r="G247" s="2">
        <v>773.5</v>
      </c>
      <c r="H247" s="2">
        <f t="shared" si="30"/>
        <v>904.995</v>
      </c>
      <c r="I247">
        <f t="shared" si="23"/>
        <v>843.04085229</v>
      </c>
      <c r="J247">
        <f t="shared" si="24"/>
        <v>16.8608170458</v>
      </c>
    </row>
    <row r="248" spans="1:10">
      <c r="A248" t="s">
        <v>398</v>
      </c>
      <c r="B248" t="s">
        <v>500</v>
      </c>
      <c r="C248" t="s">
        <v>399</v>
      </c>
      <c r="D248" t="s">
        <v>402</v>
      </c>
      <c r="E248" t="s">
        <v>401</v>
      </c>
      <c r="F248">
        <v>1600</v>
      </c>
      <c r="G248" s="2">
        <v>43760.68</v>
      </c>
      <c r="H248" s="2">
        <f t="shared" si="30"/>
        <v>51199.9956</v>
      </c>
      <c r="I248">
        <f t="shared" si="23"/>
        <v>47694.9463012152</v>
      </c>
      <c r="J248">
        <f t="shared" si="24"/>
        <v>29.8093414382595</v>
      </c>
    </row>
    <row r="249" spans="1:10">
      <c r="A249" t="s">
        <v>64</v>
      </c>
      <c r="B249" t="s">
        <v>500</v>
      </c>
      <c r="C249" t="s">
        <v>527</v>
      </c>
      <c r="D249" t="s">
        <v>528</v>
      </c>
      <c r="E249" t="s">
        <v>207</v>
      </c>
      <c r="F249">
        <v>4200</v>
      </c>
      <c r="G249" s="2">
        <v>42430.77</v>
      </c>
      <c r="H249" s="2">
        <f t="shared" si="30"/>
        <v>49644.0009</v>
      </c>
      <c r="I249">
        <f t="shared" si="23"/>
        <v>46245.4718863878</v>
      </c>
      <c r="J249">
        <f t="shared" si="24"/>
        <v>11.0108266396161</v>
      </c>
    </row>
    <row r="250" spans="1:10">
      <c r="A250" t="s">
        <v>494</v>
      </c>
      <c r="B250" t="s">
        <v>500</v>
      </c>
      <c r="C250" t="s">
        <v>495</v>
      </c>
      <c r="D250" t="s">
        <v>496</v>
      </c>
      <c r="E250" t="s">
        <v>497</v>
      </c>
      <c r="F250">
        <v>2800</v>
      </c>
      <c r="G250" s="2">
        <v>43268.38</v>
      </c>
      <c r="H250" s="2">
        <f t="shared" si="30"/>
        <v>50624.0046</v>
      </c>
      <c r="I250">
        <f t="shared" si="23"/>
        <v>47158.3864930932</v>
      </c>
      <c r="J250">
        <f t="shared" si="24"/>
        <v>16.8422808903904</v>
      </c>
    </row>
    <row r="251" spans="1:10">
      <c r="A251" t="s">
        <v>529</v>
      </c>
      <c r="B251" t="s">
        <v>500</v>
      </c>
      <c r="C251" t="s">
        <v>530</v>
      </c>
      <c r="D251" t="s">
        <v>531</v>
      </c>
      <c r="E251" t="s">
        <v>532</v>
      </c>
      <c r="F251">
        <v>200</v>
      </c>
      <c r="G251" s="2">
        <v>1960.68</v>
      </c>
      <c r="H251" s="2">
        <f t="shared" ref="H251:H256" si="31">G251*1.17</f>
        <v>2293.9956</v>
      </c>
      <c r="I251">
        <f t="shared" si="23"/>
        <v>2136.9532492152</v>
      </c>
      <c r="J251">
        <f t="shared" si="24"/>
        <v>10.684766246076</v>
      </c>
    </row>
    <row r="252" spans="1:10">
      <c r="A252" t="s">
        <v>335</v>
      </c>
      <c r="B252" t="s">
        <v>500</v>
      </c>
      <c r="C252" t="s">
        <v>336</v>
      </c>
      <c r="D252" t="s">
        <v>488</v>
      </c>
      <c r="E252" t="s">
        <v>489</v>
      </c>
      <c r="F252">
        <v>100</v>
      </c>
      <c r="G252" s="2">
        <v>2038.46</v>
      </c>
      <c r="H252" s="2">
        <f t="shared" si="31"/>
        <v>2384.9982</v>
      </c>
      <c r="I252">
        <f t="shared" si="23"/>
        <v>2221.7259932244</v>
      </c>
      <c r="J252">
        <f t="shared" si="24"/>
        <v>22.217259932244</v>
      </c>
    </row>
    <row r="253" spans="1:10">
      <c r="A253" t="s">
        <v>20</v>
      </c>
      <c r="B253" t="s">
        <v>500</v>
      </c>
      <c r="C253" t="s">
        <v>533</v>
      </c>
      <c r="D253" t="s">
        <v>534</v>
      </c>
      <c r="E253" t="s">
        <v>535</v>
      </c>
      <c r="F253">
        <v>270</v>
      </c>
      <c r="G253" s="2">
        <v>2423.08</v>
      </c>
      <c r="H253" s="2">
        <f t="shared" si="31"/>
        <v>2835.0036</v>
      </c>
      <c r="I253">
        <f t="shared" si="23"/>
        <v>2640.9249235512</v>
      </c>
      <c r="J253">
        <f t="shared" si="24"/>
        <v>9.78120342056</v>
      </c>
    </row>
    <row r="254" spans="1:10">
      <c r="A254" t="s">
        <v>30</v>
      </c>
      <c r="B254" t="s">
        <v>500</v>
      </c>
      <c r="C254" t="s">
        <v>536</v>
      </c>
      <c r="D254" t="s">
        <v>537</v>
      </c>
      <c r="E254" t="s">
        <v>538</v>
      </c>
      <c r="F254">
        <v>560</v>
      </c>
      <c r="G254" s="2">
        <v>9764.1</v>
      </c>
      <c r="H254" s="2">
        <f t="shared" si="31"/>
        <v>11423.997</v>
      </c>
      <c r="I254">
        <f t="shared" si="23"/>
        <v>10641.933013374</v>
      </c>
      <c r="J254">
        <f t="shared" si="24"/>
        <v>19.0034518095964</v>
      </c>
    </row>
    <row r="255" spans="1:10">
      <c r="A255" t="s">
        <v>445</v>
      </c>
      <c r="B255" t="s">
        <v>500</v>
      </c>
      <c r="C255" t="s">
        <v>446</v>
      </c>
      <c r="D255" t="s">
        <v>447</v>
      </c>
      <c r="E255" t="s">
        <v>299</v>
      </c>
      <c r="F255">
        <v>2800</v>
      </c>
      <c r="G255" s="2">
        <v>67606.84</v>
      </c>
      <c r="H255" s="2">
        <f t="shared" si="31"/>
        <v>79100.0028</v>
      </c>
      <c r="I255">
        <f t="shared" si="23"/>
        <v>73684.9748083176</v>
      </c>
      <c r="J255">
        <f t="shared" si="24"/>
        <v>26.316062431542</v>
      </c>
    </row>
    <row r="256" spans="1:10">
      <c r="A256" t="s">
        <v>539</v>
      </c>
      <c r="B256" t="s">
        <v>540</v>
      </c>
      <c r="C256" t="s">
        <v>541</v>
      </c>
      <c r="D256" t="s">
        <v>542</v>
      </c>
      <c r="E256" t="s">
        <v>543</v>
      </c>
      <c r="F256">
        <v>100</v>
      </c>
      <c r="G256" s="2">
        <f>H256/1.17</f>
        <v>3142.73504273504</v>
      </c>
      <c r="H256" s="2">
        <v>3677</v>
      </c>
      <c r="I256">
        <f t="shared" si="23"/>
        <v>3425.279934</v>
      </c>
      <c r="J256">
        <f t="shared" si="24"/>
        <v>34.25279934</v>
      </c>
    </row>
    <row r="257" spans="1:10">
      <c r="A257" t="s">
        <v>30</v>
      </c>
      <c r="B257" t="s">
        <v>540</v>
      </c>
      <c r="C257" t="s">
        <v>544</v>
      </c>
      <c r="D257" t="s">
        <v>545</v>
      </c>
      <c r="E257" t="s">
        <v>440</v>
      </c>
      <c r="F257">
        <v>1000</v>
      </c>
      <c r="G257" s="2">
        <f t="shared" ref="G257:G276" si="32">H257/1.17</f>
        <v>4230.76923076923</v>
      </c>
      <c r="H257" s="2">
        <v>4950</v>
      </c>
      <c r="I257">
        <f t="shared" si="23"/>
        <v>4611.1329</v>
      </c>
      <c r="J257">
        <f t="shared" si="24"/>
        <v>4.6111329</v>
      </c>
    </row>
    <row r="258" spans="1:10">
      <c r="A258" t="s">
        <v>381</v>
      </c>
      <c r="B258" t="s">
        <v>540</v>
      </c>
      <c r="C258" t="s">
        <v>546</v>
      </c>
      <c r="D258" t="s">
        <v>547</v>
      </c>
      <c r="E258" t="s">
        <v>277</v>
      </c>
      <c r="F258">
        <v>90</v>
      </c>
      <c r="G258" s="2">
        <f t="shared" si="32"/>
        <v>2436.15384615385</v>
      </c>
      <c r="H258" s="2">
        <v>2850.3</v>
      </c>
      <c r="I258">
        <f t="shared" si="23"/>
        <v>2655.1741626</v>
      </c>
      <c r="J258">
        <f t="shared" si="24"/>
        <v>29.50193514</v>
      </c>
    </row>
    <row r="259" spans="1:10">
      <c r="A259" t="s">
        <v>548</v>
      </c>
      <c r="B259" t="s">
        <v>540</v>
      </c>
      <c r="C259" t="s">
        <v>549</v>
      </c>
      <c r="D259" t="s">
        <v>550</v>
      </c>
      <c r="E259" t="s">
        <v>551</v>
      </c>
      <c r="F259">
        <v>200</v>
      </c>
      <c r="G259" s="2">
        <f t="shared" si="32"/>
        <v>4637.60683760684</v>
      </c>
      <c r="H259" s="2">
        <v>5426</v>
      </c>
      <c r="I259">
        <f t="shared" ref="I259:I322" si="33">H259*0.931542</f>
        <v>5054.546892</v>
      </c>
      <c r="J259">
        <f t="shared" ref="J259:J322" si="34">I259/F259</f>
        <v>25.27273446</v>
      </c>
    </row>
    <row r="260" spans="1:10">
      <c r="A260" t="s">
        <v>30</v>
      </c>
      <c r="B260" t="s">
        <v>540</v>
      </c>
      <c r="C260" t="s">
        <v>552</v>
      </c>
      <c r="D260" t="s">
        <v>78</v>
      </c>
      <c r="E260" t="s">
        <v>553</v>
      </c>
      <c r="F260">
        <v>60</v>
      </c>
      <c r="G260" s="2">
        <f t="shared" si="32"/>
        <v>2071.28205128205</v>
      </c>
      <c r="H260" s="2">
        <v>2423.4</v>
      </c>
      <c r="I260">
        <f t="shared" si="33"/>
        <v>2257.4988828</v>
      </c>
      <c r="J260">
        <f t="shared" si="34"/>
        <v>37.62498138</v>
      </c>
    </row>
    <row r="261" spans="1:10">
      <c r="A261" t="s">
        <v>554</v>
      </c>
      <c r="B261" t="s">
        <v>540</v>
      </c>
      <c r="C261" t="s">
        <v>555</v>
      </c>
      <c r="D261" t="s">
        <v>556</v>
      </c>
      <c r="E261" t="s">
        <v>557</v>
      </c>
      <c r="F261">
        <v>100</v>
      </c>
      <c r="G261" s="2">
        <f t="shared" si="32"/>
        <v>2041.02564102564</v>
      </c>
      <c r="H261" s="2">
        <v>2388</v>
      </c>
      <c r="I261">
        <f t="shared" si="33"/>
        <v>2224.522296</v>
      </c>
      <c r="J261">
        <f t="shared" si="34"/>
        <v>22.24522296</v>
      </c>
    </row>
    <row r="262" spans="1:10">
      <c r="A262" t="s">
        <v>515</v>
      </c>
      <c r="B262" t="s">
        <v>540</v>
      </c>
      <c r="C262" t="s">
        <v>516</v>
      </c>
      <c r="D262" t="s">
        <v>517</v>
      </c>
      <c r="E262" t="s">
        <v>518</v>
      </c>
      <c r="F262">
        <v>300</v>
      </c>
      <c r="G262" s="2">
        <f t="shared" si="32"/>
        <v>6510.25641025641</v>
      </c>
      <c r="H262" s="2">
        <v>7617</v>
      </c>
      <c r="I262">
        <f t="shared" si="33"/>
        <v>7095.555414</v>
      </c>
      <c r="J262">
        <f t="shared" si="34"/>
        <v>23.65185138</v>
      </c>
    </row>
    <row r="263" spans="1:10">
      <c r="A263" t="s">
        <v>558</v>
      </c>
      <c r="B263" t="s">
        <v>540</v>
      </c>
      <c r="C263" t="s">
        <v>559</v>
      </c>
      <c r="D263" t="s">
        <v>160</v>
      </c>
      <c r="E263" t="s">
        <v>560</v>
      </c>
      <c r="F263">
        <v>30</v>
      </c>
      <c r="G263" s="2">
        <f t="shared" si="32"/>
        <v>612.820512820513</v>
      </c>
      <c r="H263" s="2">
        <v>717</v>
      </c>
      <c r="I263">
        <f t="shared" si="33"/>
        <v>667.915614</v>
      </c>
      <c r="J263">
        <f t="shared" si="34"/>
        <v>22.2638538</v>
      </c>
    </row>
    <row r="264" spans="1:10">
      <c r="A264" t="s">
        <v>561</v>
      </c>
      <c r="B264" t="s">
        <v>540</v>
      </c>
      <c r="C264" t="s">
        <v>562</v>
      </c>
      <c r="D264" t="s">
        <v>563</v>
      </c>
      <c r="E264" t="s">
        <v>564</v>
      </c>
      <c r="F264">
        <v>50</v>
      </c>
      <c r="G264" s="2">
        <f t="shared" si="32"/>
        <v>1092.73504273504</v>
      </c>
      <c r="H264" s="2">
        <v>1278.5</v>
      </c>
      <c r="I264">
        <f t="shared" si="33"/>
        <v>1190.976447</v>
      </c>
      <c r="J264">
        <f t="shared" si="34"/>
        <v>23.81952894</v>
      </c>
    </row>
    <row r="265" spans="1:10">
      <c r="A265" t="s">
        <v>140</v>
      </c>
      <c r="B265" t="s">
        <v>540</v>
      </c>
      <c r="C265" t="s">
        <v>328</v>
      </c>
      <c r="D265" t="s">
        <v>329</v>
      </c>
      <c r="E265" t="s">
        <v>565</v>
      </c>
      <c r="F265">
        <v>400</v>
      </c>
      <c r="G265" s="2">
        <f t="shared" si="32"/>
        <v>4495.7264957265</v>
      </c>
      <c r="H265" s="2">
        <v>5260</v>
      </c>
      <c r="I265">
        <f t="shared" si="33"/>
        <v>4899.91092</v>
      </c>
      <c r="J265">
        <f t="shared" si="34"/>
        <v>12.2497773</v>
      </c>
    </row>
    <row r="266" spans="1:10">
      <c r="A266" t="s">
        <v>566</v>
      </c>
      <c r="B266" t="s">
        <v>540</v>
      </c>
      <c r="C266" t="s">
        <v>567</v>
      </c>
      <c r="D266" t="s">
        <v>568</v>
      </c>
      <c r="E266" t="s">
        <v>569</v>
      </c>
      <c r="F266">
        <v>20</v>
      </c>
      <c r="G266" s="2">
        <f t="shared" si="32"/>
        <v>445.811965811966</v>
      </c>
      <c r="H266" s="2">
        <v>521.6</v>
      </c>
      <c r="I266">
        <f t="shared" si="33"/>
        <v>485.8923072</v>
      </c>
      <c r="J266">
        <f t="shared" si="34"/>
        <v>24.29461536</v>
      </c>
    </row>
    <row r="267" spans="1:10">
      <c r="A267" t="s">
        <v>515</v>
      </c>
      <c r="B267" t="s">
        <v>540</v>
      </c>
      <c r="C267" t="s">
        <v>516</v>
      </c>
      <c r="D267" t="s">
        <v>517</v>
      </c>
      <c r="E267" t="s">
        <v>518</v>
      </c>
      <c r="F267">
        <v>600</v>
      </c>
      <c r="G267" s="2">
        <f t="shared" si="32"/>
        <v>13020.5128205128</v>
      </c>
      <c r="H267" s="2">
        <v>15234</v>
      </c>
      <c r="I267">
        <f t="shared" si="33"/>
        <v>14191.110828</v>
      </c>
      <c r="J267">
        <f t="shared" si="34"/>
        <v>23.65185138</v>
      </c>
    </row>
    <row r="268" spans="1:10">
      <c r="A268" t="s">
        <v>30</v>
      </c>
      <c r="B268" t="s">
        <v>540</v>
      </c>
      <c r="C268" t="s">
        <v>31</v>
      </c>
      <c r="D268" t="s">
        <v>32</v>
      </c>
      <c r="E268" t="s">
        <v>29</v>
      </c>
      <c r="F268">
        <v>200</v>
      </c>
      <c r="G268" s="2">
        <f t="shared" si="32"/>
        <v>5647.86324786325</v>
      </c>
      <c r="H268" s="2">
        <v>6608</v>
      </c>
      <c r="I268">
        <f t="shared" si="33"/>
        <v>6155.629536</v>
      </c>
      <c r="J268">
        <f t="shared" si="34"/>
        <v>30.77814768</v>
      </c>
    </row>
    <row r="269" spans="1:10">
      <c r="A269" t="s">
        <v>30</v>
      </c>
      <c r="B269" t="s">
        <v>540</v>
      </c>
      <c r="C269" t="s">
        <v>570</v>
      </c>
      <c r="D269" t="s">
        <v>113</v>
      </c>
      <c r="E269" t="s">
        <v>305</v>
      </c>
      <c r="F269">
        <v>600</v>
      </c>
      <c r="G269" s="2">
        <f t="shared" si="32"/>
        <v>6743.58974358974</v>
      </c>
      <c r="H269" s="2">
        <v>7890</v>
      </c>
      <c r="I269">
        <f t="shared" si="33"/>
        <v>7349.86638</v>
      </c>
      <c r="J269">
        <f t="shared" si="34"/>
        <v>12.2497773</v>
      </c>
    </row>
    <row r="270" spans="1:10">
      <c r="A270" t="s">
        <v>20</v>
      </c>
      <c r="B270" t="s">
        <v>540</v>
      </c>
      <c r="C270" t="s">
        <v>571</v>
      </c>
      <c r="D270" t="s">
        <v>241</v>
      </c>
      <c r="E270" t="s">
        <v>572</v>
      </c>
      <c r="F270">
        <v>50</v>
      </c>
      <c r="G270" s="2">
        <f t="shared" si="32"/>
        <v>631.623931623932</v>
      </c>
      <c r="H270" s="2">
        <v>739</v>
      </c>
      <c r="I270">
        <f t="shared" si="33"/>
        <v>688.409538</v>
      </c>
      <c r="J270">
        <f t="shared" si="34"/>
        <v>13.76819076</v>
      </c>
    </row>
    <row r="271" spans="1:10">
      <c r="A271" t="s">
        <v>490</v>
      </c>
      <c r="B271" t="s">
        <v>540</v>
      </c>
      <c r="C271" t="s">
        <v>491</v>
      </c>
      <c r="D271" t="s">
        <v>492</v>
      </c>
      <c r="E271" t="s">
        <v>493</v>
      </c>
      <c r="F271">
        <v>20</v>
      </c>
      <c r="G271" s="2">
        <f t="shared" si="32"/>
        <v>397.435897435897</v>
      </c>
      <c r="H271" s="2">
        <v>465</v>
      </c>
      <c r="I271">
        <f t="shared" si="33"/>
        <v>433.16703</v>
      </c>
      <c r="J271">
        <f t="shared" si="34"/>
        <v>21.6583515</v>
      </c>
    </row>
    <row r="272" spans="1:10">
      <c r="A272" t="s">
        <v>485</v>
      </c>
      <c r="B272" t="s">
        <v>540</v>
      </c>
      <c r="C272" t="s">
        <v>486</v>
      </c>
      <c r="D272" t="s">
        <v>388</v>
      </c>
      <c r="E272" t="s">
        <v>573</v>
      </c>
      <c r="F272">
        <v>600</v>
      </c>
      <c r="G272" s="2">
        <f t="shared" si="32"/>
        <v>11512.8205128205</v>
      </c>
      <c r="H272" s="2">
        <v>13470</v>
      </c>
      <c r="I272">
        <f t="shared" si="33"/>
        <v>12547.87074</v>
      </c>
      <c r="J272">
        <f t="shared" si="34"/>
        <v>20.9131179</v>
      </c>
    </row>
    <row r="273" spans="1:10">
      <c r="A273" t="s">
        <v>574</v>
      </c>
      <c r="B273" t="s">
        <v>540</v>
      </c>
      <c r="C273" t="s">
        <v>575</v>
      </c>
      <c r="D273" t="s">
        <v>576</v>
      </c>
      <c r="E273" t="s">
        <v>577</v>
      </c>
      <c r="F273">
        <v>120</v>
      </c>
      <c r="G273" s="2">
        <f t="shared" si="32"/>
        <v>2584.61538461538</v>
      </c>
      <c r="H273" s="2">
        <v>3024</v>
      </c>
      <c r="I273">
        <f t="shared" si="33"/>
        <v>2816.983008</v>
      </c>
      <c r="J273">
        <f t="shared" si="34"/>
        <v>23.4748584</v>
      </c>
    </row>
    <row r="274" spans="1:10">
      <c r="A274" t="s">
        <v>377</v>
      </c>
      <c r="B274" t="s">
        <v>540</v>
      </c>
      <c r="C274" t="s">
        <v>378</v>
      </c>
      <c r="D274" t="s">
        <v>578</v>
      </c>
      <c r="E274" t="s">
        <v>579</v>
      </c>
      <c r="F274">
        <v>30</v>
      </c>
      <c r="G274" s="2">
        <f t="shared" si="32"/>
        <v>996.410256410256</v>
      </c>
      <c r="H274" s="2">
        <v>1165.8</v>
      </c>
      <c r="I274">
        <f t="shared" si="33"/>
        <v>1085.9916636</v>
      </c>
      <c r="J274">
        <f t="shared" si="34"/>
        <v>36.19972212</v>
      </c>
    </row>
    <row r="275" spans="1:10">
      <c r="A275" t="s">
        <v>30</v>
      </c>
      <c r="B275" t="s">
        <v>540</v>
      </c>
      <c r="C275" t="s">
        <v>580</v>
      </c>
      <c r="D275" t="s">
        <v>581</v>
      </c>
      <c r="E275" t="s">
        <v>582</v>
      </c>
      <c r="F275">
        <v>500</v>
      </c>
      <c r="G275" s="2">
        <f t="shared" si="32"/>
        <v>2213.67521367521</v>
      </c>
      <c r="H275" s="2">
        <v>2590</v>
      </c>
      <c r="I275">
        <f t="shared" si="33"/>
        <v>2412.69378</v>
      </c>
      <c r="J275">
        <f t="shared" si="34"/>
        <v>4.82538756</v>
      </c>
    </row>
    <row r="276" spans="1:10">
      <c r="A276" t="s">
        <v>121</v>
      </c>
      <c r="B276" t="s">
        <v>540</v>
      </c>
      <c r="C276" t="s">
        <v>583</v>
      </c>
      <c r="D276" t="s">
        <v>267</v>
      </c>
      <c r="E276" t="s">
        <v>584</v>
      </c>
      <c r="F276">
        <v>10</v>
      </c>
      <c r="G276" s="2">
        <f t="shared" si="32"/>
        <v>213.675213675214</v>
      </c>
      <c r="H276" s="2">
        <v>250</v>
      </c>
      <c r="I276">
        <f t="shared" si="33"/>
        <v>232.8855</v>
      </c>
      <c r="J276">
        <f t="shared" si="34"/>
        <v>23.28855</v>
      </c>
    </row>
    <row r="277" spans="1:10">
      <c r="A277" t="s">
        <v>64</v>
      </c>
      <c r="B277" t="s">
        <v>540</v>
      </c>
      <c r="C277" t="s">
        <v>112</v>
      </c>
      <c r="D277" t="s">
        <v>113</v>
      </c>
      <c r="E277" t="s">
        <v>585</v>
      </c>
      <c r="F277">
        <v>1000</v>
      </c>
      <c r="G277" s="2">
        <f t="shared" ref="G277:G288" si="35">H277/1.17</f>
        <v>12923.0769230769</v>
      </c>
      <c r="H277" s="2">
        <v>15120</v>
      </c>
      <c r="I277">
        <f t="shared" si="33"/>
        <v>14084.91504</v>
      </c>
      <c r="J277">
        <f t="shared" si="34"/>
        <v>14.08491504</v>
      </c>
    </row>
    <row r="278" spans="1:10">
      <c r="A278" t="s">
        <v>490</v>
      </c>
      <c r="B278" t="s">
        <v>540</v>
      </c>
      <c r="C278" t="s">
        <v>491</v>
      </c>
      <c r="D278" t="s">
        <v>492</v>
      </c>
      <c r="E278" t="s">
        <v>493</v>
      </c>
      <c r="F278">
        <v>40</v>
      </c>
      <c r="G278" s="2">
        <f t="shared" si="35"/>
        <v>794.871794871795</v>
      </c>
      <c r="H278" s="2">
        <v>930</v>
      </c>
      <c r="I278">
        <f t="shared" si="33"/>
        <v>866.33406</v>
      </c>
      <c r="J278">
        <f t="shared" si="34"/>
        <v>21.6583515</v>
      </c>
    </row>
    <row r="279" spans="1:10">
      <c r="A279" t="s">
        <v>20</v>
      </c>
      <c r="B279" t="s">
        <v>540</v>
      </c>
      <c r="C279" t="s">
        <v>586</v>
      </c>
      <c r="D279" t="s">
        <v>587</v>
      </c>
      <c r="E279" t="s">
        <v>277</v>
      </c>
      <c r="F279">
        <v>50</v>
      </c>
      <c r="G279" s="2">
        <f t="shared" si="35"/>
        <v>803.418803418803</v>
      </c>
      <c r="H279" s="2">
        <v>940</v>
      </c>
      <c r="I279">
        <f t="shared" si="33"/>
        <v>875.64948</v>
      </c>
      <c r="J279">
        <f t="shared" si="34"/>
        <v>17.5129896</v>
      </c>
    </row>
    <row r="280" spans="1:10">
      <c r="A280" t="s">
        <v>588</v>
      </c>
      <c r="B280" t="s">
        <v>540</v>
      </c>
      <c r="C280" t="s">
        <v>589</v>
      </c>
      <c r="D280" t="s">
        <v>590</v>
      </c>
      <c r="E280" t="s">
        <v>591</v>
      </c>
      <c r="F280">
        <v>600</v>
      </c>
      <c r="G280" s="2">
        <f t="shared" si="35"/>
        <v>7179.48717948718</v>
      </c>
      <c r="H280" s="2">
        <v>8400</v>
      </c>
      <c r="I280">
        <f t="shared" si="33"/>
        <v>7824.9528</v>
      </c>
      <c r="J280">
        <f t="shared" si="34"/>
        <v>13.041588</v>
      </c>
    </row>
    <row r="281" spans="1:10">
      <c r="A281" t="s">
        <v>592</v>
      </c>
      <c r="B281" t="s">
        <v>540</v>
      </c>
      <c r="C281" t="s">
        <v>593</v>
      </c>
      <c r="D281" t="s">
        <v>594</v>
      </c>
      <c r="E281" t="s">
        <v>595</v>
      </c>
      <c r="F281">
        <v>2400</v>
      </c>
      <c r="G281" s="2">
        <f t="shared" si="35"/>
        <v>1066.66666666667</v>
      </c>
      <c r="H281" s="2">
        <v>1248</v>
      </c>
      <c r="I281">
        <f t="shared" si="33"/>
        <v>1162.564416</v>
      </c>
      <c r="J281">
        <f t="shared" si="34"/>
        <v>0.48440184</v>
      </c>
    </row>
    <row r="282" spans="1:10">
      <c r="A282" t="s">
        <v>592</v>
      </c>
      <c r="B282" t="s">
        <v>540</v>
      </c>
      <c r="C282" t="s">
        <v>593</v>
      </c>
      <c r="D282" t="s">
        <v>596</v>
      </c>
      <c r="E282" t="s">
        <v>595</v>
      </c>
      <c r="F282">
        <v>3600</v>
      </c>
      <c r="G282" s="2">
        <f t="shared" si="35"/>
        <v>1076.92307692308</v>
      </c>
      <c r="H282" s="2">
        <v>1260</v>
      </c>
      <c r="I282">
        <f t="shared" si="33"/>
        <v>1173.74292</v>
      </c>
      <c r="J282">
        <f t="shared" si="34"/>
        <v>0.3260397</v>
      </c>
    </row>
    <row r="283" spans="1:10">
      <c r="A283" t="s">
        <v>592</v>
      </c>
      <c r="B283" t="s">
        <v>540</v>
      </c>
      <c r="C283" t="s">
        <v>593</v>
      </c>
      <c r="D283" t="s">
        <v>597</v>
      </c>
      <c r="E283" t="s">
        <v>595</v>
      </c>
      <c r="F283">
        <v>1800</v>
      </c>
      <c r="G283" s="2">
        <f t="shared" si="35"/>
        <v>1184.61538461538</v>
      </c>
      <c r="H283" s="2">
        <v>1386</v>
      </c>
      <c r="I283">
        <f t="shared" si="33"/>
        <v>1291.117212</v>
      </c>
      <c r="J283">
        <f t="shared" si="34"/>
        <v>0.71728734</v>
      </c>
    </row>
    <row r="284" spans="1:10">
      <c r="A284" t="s">
        <v>351</v>
      </c>
      <c r="B284" t="s">
        <v>540</v>
      </c>
      <c r="C284" t="s">
        <v>598</v>
      </c>
      <c r="D284" t="s">
        <v>599</v>
      </c>
      <c r="E284" t="s">
        <v>600</v>
      </c>
      <c r="F284">
        <v>30</v>
      </c>
      <c r="G284" s="2">
        <f t="shared" si="35"/>
        <v>278.974358974359</v>
      </c>
      <c r="H284" s="2">
        <v>326.4</v>
      </c>
      <c r="I284">
        <f t="shared" si="33"/>
        <v>304.0553088</v>
      </c>
      <c r="J284">
        <f t="shared" si="34"/>
        <v>10.13517696</v>
      </c>
    </row>
    <row r="285" spans="1:10">
      <c r="A285" t="s">
        <v>30</v>
      </c>
      <c r="B285" t="s">
        <v>540</v>
      </c>
      <c r="C285" t="s">
        <v>601</v>
      </c>
      <c r="D285" t="s">
        <v>602</v>
      </c>
      <c r="E285" t="s">
        <v>603</v>
      </c>
      <c r="F285">
        <v>30</v>
      </c>
      <c r="G285" s="2">
        <f t="shared" si="35"/>
        <v>512.820512820513</v>
      </c>
      <c r="H285" s="2">
        <v>600</v>
      </c>
      <c r="I285">
        <f t="shared" si="33"/>
        <v>558.9252</v>
      </c>
      <c r="J285">
        <f t="shared" si="34"/>
        <v>18.63084</v>
      </c>
    </row>
    <row r="286" spans="1:10">
      <c r="A286" t="s">
        <v>20</v>
      </c>
      <c r="B286" t="s">
        <v>540</v>
      </c>
      <c r="C286" t="s">
        <v>317</v>
      </c>
      <c r="D286" t="s">
        <v>604</v>
      </c>
      <c r="E286" t="s">
        <v>564</v>
      </c>
      <c r="F286">
        <v>200</v>
      </c>
      <c r="G286" s="2">
        <f t="shared" si="35"/>
        <v>3063.24786324786</v>
      </c>
      <c r="H286" s="2">
        <v>3584</v>
      </c>
      <c r="I286">
        <f t="shared" si="33"/>
        <v>3338.646528</v>
      </c>
      <c r="J286">
        <f t="shared" si="34"/>
        <v>16.69323264</v>
      </c>
    </row>
    <row r="287" spans="1:10">
      <c r="A287" t="s">
        <v>588</v>
      </c>
      <c r="B287" t="s">
        <v>540</v>
      </c>
      <c r="C287" t="s">
        <v>605</v>
      </c>
      <c r="D287" t="s">
        <v>606</v>
      </c>
      <c r="E287" t="s">
        <v>607</v>
      </c>
      <c r="F287">
        <v>30</v>
      </c>
      <c r="G287" s="2">
        <f t="shared" si="35"/>
        <v>508.461538461538</v>
      </c>
      <c r="H287" s="2">
        <v>594.9</v>
      </c>
      <c r="I287">
        <f t="shared" si="33"/>
        <v>554.1743358</v>
      </c>
      <c r="J287">
        <f t="shared" si="34"/>
        <v>18.47247786</v>
      </c>
    </row>
    <row r="288" spans="1:10">
      <c r="A288" t="s">
        <v>30</v>
      </c>
      <c r="B288" t="s">
        <v>540</v>
      </c>
      <c r="C288" t="s">
        <v>536</v>
      </c>
      <c r="D288" t="s">
        <v>537</v>
      </c>
      <c r="E288" t="s">
        <v>538</v>
      </c>
      <c r="F288">
        <v>160</v>
      </c>
      <c r="G288" s="2">
        <f t="shared" si="35"/>
        <v>1189.74358974359</v>
      </c>
      <c r="H288" s="2">
        <v>1392</v>
      </c>
      <c r="I288">
        <f t="shared" si="33"/>
        <v>1296.706464</v>
      </c>
      <c r="J288">
        <f t="shared" si="34"/>
        <v>8.1044154</v>
      </c>
    </row>
    <row r="289" spans="1:10">
      <c r="A289" t="s">
        <v>140</v>
      </c>
      <c r="B289" t="s">
        <v>608</v>
      </c>
      <c r="C289" t="s">
        <v>260</v>
      </c>
      <c r="D289" t="s">
        <v>609</v>
      </c>
      <c r="E289" t="s">
        <v>262</v>
      </c>
      <c r="F289">
        <v>600</v>
      </c>
      <c r="G289" s="2">
        <v>16461.54</v>
      </c>
      <c r="H289" s="2">
        <f t="shared" ref="H289:H297" si="36">G289*1.17</f>
        <v>19260.0018</v>
      </c>
      <c r="I289">
        <f t="shared" si="33"/>
        <v>17941.5005967756</v>
      </c>
      <c r="J289">
        <f t="shared" si="34"/>
        <v>29.902500994626</v>
      </c>
    </row>
    <row r="290" spans="1:10">
      <c r="A290" t="s">
        <v>610</v>
      </c>
      <c r="B290" t="s">
        <v>608</v>
      </c>
      <c r="C290" t="s">
        <v>611</v>
      </c>
      <c r="D290" t="s">
        <v>185</v>
      </c>
      <c r="E290" t="s">
        <v>612</v>
      </c>
      <c r="F290">
        <v>100</v>
      </c>
      <c r="G290" s="2">
        <v>1273.5</v>
      </c>
      <c r="H290" s="2">
        <f t="shared" si="36"/>
        <v>1489.995</v>
      </c>
      <c r="I290">
        <f t="shared" si="33"/>
        <v>1387.99292229</v>
      </c>
      <c r="J290">
        <f t="shared" si="34"/>
        <v>13.8799292229</v>
      </c>
    </row>
    <row r="291" spans="1:10">
      <c r="A291" t="s">
        <v>30</v>
      </c>
      <c r="B291" t="s">
        <v>608</v>
      </c>
      <c r="C291" t="s">
        <v>613</v>
      </c>
      <c r="D291" t="s">
        <v>614</v>
      </c>
      <c r="E291" t="s">
        <v>299</v>
      </c>
      <c r="F291">
        <v>2000</v>
      </c>
      <c r="G291" s="2">
        <v>52136.75</v>
      </c>
      <c r="H291" s="2">
        <f t="shared" si="36"/>
        <v>60999.9975</v>
      </c>
      <c r="I291">
        <f t="shared" si="33"/>
        <v>56824.059671145</v>
      </c>
      <c r="J291">
        <f t="shared" si="34"/>
        <v>28.4120298355725</v>
      </c>
    </row>
    <row r="292" spans="1:10">
      <c r="A292" t="s">
        <v>615</v>
      </c>
      <c r="B292" t="s">
        <v>608</v>
      </c>
      <c r="C292" t="s">
        <v>616</v>
      </c>
      <c r="D292" t="s">
        <v>617</v>
      </c>
      <c r="E292" t="s">
        <v>618</v>
      </c>
      <c r="F292">
        <v>400</v>
      </c>
      <c r="G292" s="2">
        <v>8239.32</v>
      </c>
      <c r="H292" s="2">
        <f t="shared" si="36"/>
        <v>9640.0044</v>
      </c>
      <c r="I292">
        <f t="shared" si="33"/>
        <v>8980.0689787848</v>
      </c>
      <c r="J292">
        <f t="shared" si="34"/>
        <v>22.450172446962</v>
      </c>
    </row>
    <row r="293" spans="1:10">
      <c r="A293" t="s">
        <v>398</v>
      </c>
      <c r="B293" t="s">
        <v>608</v>
      </c>
      <c r="C293" t="s">
        <v>399</v>
      </c>
      <c r="D293" t="s">
        <v>402</v>
      </c>
      <c r="E293" t="s">
        <v>401</v>
      </c>
      <c r="F293">
        <v>2400</v>
      </c>
      <c r="G293" s="2">
        <v>59569.23</v>
      </c>
      <c r="H293" s="2">
        <f t="shared" si="36"/>
        <v>69695.9991</v>
      </c>
      <c r="I293">
        <f t="shared" si="33"/>
        <v>64924.7503936122</v>
      </c>
      <c r="J293">
        <f t="shared" si="34"/>
        <v>27.0519793306717</v>
      </c>
    </row>
    <row r="294" spans="1:10">
      <c r="A294" t="s">
        <v>398</v>
      </c>
      <c r="B294" t="s">
        <v>608</v>
      </c>
      <c r="C294" t="s">
        <v>399</v>
      </c>
      <c r="D294" t="s">
        <v>402</v>
      </c>
      <c r="E294" t="s">
        <v>401</v>
      </c>
      <c r="F294">
        <v>1600</v>
      </c>
      <c r="G294" s="2">
        <v>39712.82</v>
      </c>
      <c r="H294" s="2">
        <f t="shared" si="36"/>
        <v>46463.9994</v>
      </c>
      <c r="I294">
        <f t="shared" si="33"/>
        <v>43283.1669290748</v>
      </c>
      <c r="J294">
        <f t="shared" si="34"/>
        <v>27.0519793306718</v>
      </c>
    </row>
    <row r="295" spans="1:10">
      <c r="A295" t="s">
        <v>30</v>
      </c>
      <c r="B295" t="s">
        <v>608</v>
      </c>
      <c r="C295" t="s">
        <v>432</v>
      </c>
      <c r="D295" t="s">
        <v>83</v>
      </c>
      <c r="E295" t="s">
        <v>619</v>
      </c>
      <c r="F295">
        <v>600</v>
      </c>
      <c r="G295" s="2">
        <v>8302.56</v>
      </c>
      <c r="H295" s="2">
        <f t="shared" si="36"/>
        <v>9713.9952</v>
      </c>
      <c r="I295">
        <f t="shared" si="33"/>
        <v>9048.9945165984</v>
      </c>
      <c r="J295">
        <f t="shared" si="34"/>
        <v>15.081657527664</v>
      </c>
    </row>
    <row r="296" spans="1:10">
      <c r="A296" t="s">
        <v>30</v>
      </c>
      <c r="B296" t="s">
        <v>608</v>
      </c>
      <c r="C296" t="s">
        <v>613</v>
      </c>
      <c r="D296" t="s">
        <v>614</v>
      </c>
      <c r="E296" t="s">
        <v>299</v>
      </c>
      <c r="F296">
        <v>800</v>
      </c>
      <c r="G296" s="2">
        <v>21476.92</v>
      </c>
      <c r="H296" s="2">
        <f t="shared" si="36"/>
        <v>25127.9964</v>
      </c>
      <c r="I296">
        <f t="shared" si="33"/>
        <v>23407.7840224488</v>
      </c>
      <c r="J296">
        <f t="shared" si="34"/>
        <v>29.259730028061</v>
      </c>
    </row>
    <row r="297" spans="1:10">
      <c r="A297" t="s">
        <v>398</v>
      </c>
      <c r="B297" t="s">
        <v>620</v>
      </c>
      <c r="C297" t="s">
        <v>399</v>
      </c>
      <c r="D297" t="s">
        <v>400</v>
      </c>
      <c r="E297" t="s">
        <v>401</v>
      </c>
      <c r="F297">
        <v>1800</v>
      </c>
      <c r="G297" s="2">
        <v>64092.31</v>
      </c>
      <c r="H297" s="2">
        <f t="shared" si="36"/>
        <v>74988.0027</v>
      </c>
      <c r="I297">
        <f t="shared" si="33"/>
        <v>69854.4740111634</v>
      </c>
      <c r="J297">
        <f t="shared" si="34"/>
        <v>38.808041117313</v>
      </c>
    </row>
    <row r="298" spans="1:10">
      <c r="A298" t="s">
        <v>162</v>
      </c>
      <c r="B298" t="s">
        <v>621</v>
      </c>
      <c r="C298" t="s">
        <v>430</v>
      </c>
      <c r="D298" t="s">
        <v>431</v>
      </c>
      <c r="E298" t="s">
        <v>433</v>
      </c>
      <c r="F298">
        <v>1000</v>
      </c>
      <c r="G298" s="2">
        <v>31410.26</v>
      </c>
      <c r="H298" s="2">
        <f t="shared" ref="H298:H315" si="37">G298*1.17</f>
        <v>36750.0042</v>
      </c>
      <c r="I298">
        <f t="shared" si="33"/>
        <v>34234.1724124764</v>
      </c>
      <c r="J298">
        <f t="shared" si="34"/>
        <v>34.2341724124764</v>
      </c>
    </row>
    <row r="299" spans="1:10">
      <c r="A299" t="s">
        <v>494</v>
      </c>
      <c r="B299" s="6" t="s">
        <v>622</v>
      </c>
      <c r="C299" t="s">
        <v>495</v>
      </c>
      <c r="D299" s="6" t="s">
        <v>623</v>
      </c>
      <c r="E299" s="6" t="s">
        <v>497</v>
      </c>
      <c r="F299" s="6">
        <v>2000</v>
      </c>
      <c r="G299" s="7">
        <v>30769.23</v>
      </c>
      <c r="H299" s="7">
        <f t="shared" si="37"/>
        <v>35999.9991</v>
      </c>
      <c r="I299">
        <f t="shared" si="33"/>
        <v>33535.5111616122</v>
      </c>
      <c r="J299">
        <f t="shared" si="34"/>
        <v>16.7677555808061</v>
      </c>
    </row>
    <row r="300" spans="1:10">
      <c r="A300" t="s">
        <v>610</v>
      </c>
      <c r="B300" s="6" t="s">
        <v>622</v>
      </c>
      <c r="C300" s="6" t="s">
        <v>611</v>
      </c>
      <c r="D300" s="6" t="s">
        <v>185</v>
      </c>
      <c r="E300" s="6" t="s">
        <v>624</v>
      </c>
      <c r="F300" s="6">
        <v>600</v>
      </c>
      <c r="G300" s="7">
        <v>8666.67</v>
      </c>
      <c r="H300" s="7">
        <f t="shared" si="37"/>
        <v>10140.0039</v>
      </c>
      <c r="I300">
        <f t="shared" si="33"/>
        <v>9445.8395130138</v>
      </c>
      <c r="J300">
        <f t="shared" si="34"/>
        <v>15.743065855023</v>
      </c>
    </row>
    <row r="301" spans="1:10">
      <c r="A301" t="s">
        <v>494</v>
      </c>
      <c r="B301" s="6" t="s">
        <v>622</v>
      </c>
      <c r="C301" t="s">
        <v>495</v>
      </c>
      <c r="D301" s="6" t="s">
        <v>623</v>
      </c>
      <c r="E301" s="6" t="s">
        <v>497</v>
      </c>
      <c r="F301" s="6">
        <v>2000</v>
      </c>
      <c r="G301" s="7">
        <v>30769.23</v>
      </c>
      <c r="H301" s="7">
        <f t="shared" si="37"/>
        <v>35999.9991</v>
      </c>
      <c r="I301">
        <f t="shared" si="33"/>
        <v>33535.5111616122</v>
      </c>
      <c r="J301">
        <f t="shared" si="34"/>
        <v>16.7677555808061</v>
      </c>
    </row>
    <row r="302" spans="1:10">
      <c r="A302" t="s">
        <v>610</v>
      </c>
      <c r="B302" s="6" t="s">
        <v>622</v>
      </c>
      <c r="C302" s="6" t="s">
        <v>611</v>
      </c>
      <c r="D302" s="6" t="s">
        <v>185</v>
      </c>
      <c r="E302" s="6" t="s">
        <v>624</v>
      </c>
      <c r="F302" s="6">
        <v>300</v>
      </c>
      <c r="G302" s="7">
        <v>3820.51</v>
      </c>
      <c r="H302" s="7">
        <f t="shared" si="37"/>
        <v>4469.9967</v>
      </c>
      <c r="I302">
        <f t="shared" si="33"/>
        <v>4163.9896659114</v>
      </c>
      <c r="J302">
        <f t="shared" si="34"/>
        <v>13.879965553038</v>
      </c>
    </row>
    <row r="303" spans="1:10">
      <c r="A303" t="s">
        <v>20</v>
      </c>
      <c r="B303" s="6" t="s">
        <v>625</v>
      </c>
      <c r="C303" s="6" t="s">
        <v>626</v>
      </c>
      <c r="D303" s="6" t="s">
        <v>627</v>
      </c>
      <c r="E303" s="6" t="s">
        <v>628</v>
      </c>
      <c r="F303" s="6">
        <v>800</v>
      </c>
      <c r="G303" s="7">
        <v>14208.55</v>
      </c>
      <c r="H303" s="7">
        <f t="shared" si="37"/>
        <v>16624.0035</v>
      </c>
      <c r="I303">
        <f t="shared" si="33"/>
        <v>15485.957468397</v>
      </c>
      <c r="J303">
        <f t="shared" si="34"/>
        <v>19.3574468354962</v>
      </c>
    </row>
    <row r="304" spans="1:10">
      <c r="A304" t="s">
        <v>377</v>
      </c>
      <c r="B304" s="6" t="s">
        <v>625</v>
      </c>
      <c r="C304" s="6" t="s">
        <v>378</v>
      </c>
      <c r="D304" s="6" t="s">
        <v>578</v>
      </c>
      <c r="E304" s="6" t="s">
        <v>579</v>
      </c>
      <c r="F304" s="6">
        <v>800</v>
      </c>
      <c r="G304" s="7">
        <v>25982.91</v>
      </c>
      <c r="H304" s="7">
        <f t="shared" si="37"/>
        <v>30400.0047</v>
      </c>
      <c r="I304">
        <f t="shared" si="33"/>
        <v>28318.8811782474</v>
      </c>
      <c r="J304">
        <f t="shared" si="34"/>
        <v>35.3986014728092</v>
      </c>
    </row>
    <row r="305" spans="1:10">
      <c r="A305" t="s">
        <v>398</v>
      </c>
      <c r="B305" s="6" t="s">
        <v>625</v>
      </c>
      <c r="C305" s="6" t="s">
        <v>399</v>
      </c>
      <c r="D305" s="6" t="s">
        <v>400</v>
      </c>
      <c r="E305" s="6" t="s">
        <v>401</v>
      </c>
      <c r="F305" s="6">
        <v>600</v>
      </c>
      <c r="G305" s="7">
        <v>21451.28</v>
      </c>
      <c r="H305" s="7">
        <f t="shared" si="37"/>
        <v>25097.9976</v>
      </c>
      <c r="I305">
        <f t="shared" si="33"/>
        <v>23379.8388802992</v>
      </c>
      <c r="J305">
        <f t="shared" si="34"/>
        <v>38.966398133832</v>
      </c>
    </row>
    <row r="306" spans="1:10">
      <c r="A306" t="s">
        <v>377</v>
      </c>
      <c r="B306" s="6" t="s">
        <v>625</v>
      </c>
      <c r="C306" s="6" t="s">
        <v>378</v>
      </c>
      <c r="D306" s="6" t="s">
        <v>578</v>
      </c>
      <c r="E306" s="6" t="s">
        <v>579</v>
      </c>
      <c r="F306" s="6">
        <v>570</v>
      </c>
      <c r="G306" s="7">
        <v>18512.82</v>
      </c>
      <c r="H306" s="7">
        <f t="shared" si="37"/>
        <v>21659.9994</v>
      </c>
      <c r="I306">
        <f t="shared" si="33"/>
        <v>20177.1991610748</v>
      </c>
      <c r="J306">
        <f t="shared" si="34"/>
        <v>35.3985950194295</v>
      </c>
    </row>
    <row r="307" spans="1:10">
      <c r="A307" t="s">
        <v>20</v>
      </c>
      <c r="B307" s="6" t="s">
        <v>625</v>
      </c>
      <c r="C307" s="6" t="s">
        <v>626</v>
      </c>
      <c r="D307" s="6" t="s">
        <v>627</v>
      </c>
      <c r="E307" s="6" t="s">
        <v>628</v>
      </c>
      <c r="F307" s="6">
        <v>800</v>
      </c>
      <c r="G307" s="7">
        <v>14208.55</v>
      </c>
      <c r="H307" s="7">
        <f t="shared" si="37"/>
        <v>16624.0035</v>
      </c>
      <c r="I307">
        <f t="shared" si="33"/>
        <v>15485.957468397</v>
      </c>
      <c r="J307">
        <f t="shared" si="34"/>
        <v>19.3574468354962</v>
      </c>
    </row>
    <row r="308" spans="1:10">
      <c r="A308" t="s">
        <v>629</v>
      </c>
      <c r="B308" s="6" t="s">
        <v>250</v>
      </c>
      <c r="C308" s="6" t="s">
        <v>630</v>
      </c>
      <c r="D308" s="6" t="s">
        <v>631</v>
      </c>
      <c r="E308" s="6" t="s">
        <v>632</v>
      </c>
      <c r="F308" s="6">
        <v>20</v>
      </c>
      <c r="G308" s="7">
        <v>9914.53</v>
      </c>
      <c r="H308" s="7">
        <f t="shared" si="37"/>
        <v>11600.0001</v>
      </c>
      <c r="I308">
        <f t="shared" si="33"/>
        <v>10805.8872931542</v>
      </c>
      <c r="J308">
        <f t="shared" si="34"/>
        <v>540.29436465771</v>
      </c>
    </row>
    <row r="309" spans="1:10">
      <c r="A309" t="s">
        <v>629</v>
      </c>
      <c r="B309" s="6" t="s">
        <v>250</v>
      </c>
      <c r="C309" s="6" t="s">
        <v>630</v>
      </c>
      <c r="D309" s="6" t="s">
        <v>633</v>
      </c>
      <c r="E309" s="6" t="s">
        <v>632</v>
      </c>
      <c r="F309" s="6">
        <v>20</v>
      </c>
      <c r="G309" s="7">
        <v>9914.53</v>
      </c>
      <c r="H309" s="7">
        <f t="shared" si="37"/>
        <v>11600.0001</v>
      </c>
      <c r="I309">
        <f t="shared" si="33"/>
        <v>10805.8872931542</v>
      </c>
      <c r="J309">
        <f t="shared" si="34"/>
        <v>540.29436465771</v>
      </c>
    </row>
    <row r="310" spans="1:10">
      <c r="A310" t="s">
        <v>629</v>
      </c>
      <c r="B310" s="6" t="s">
        <v>250</v>
      </c>
      <c r="C310" s="6" t="s">
        <v>630</v>
      </c>
      <c r="D310" s="6" t="s">
        <v>634</v>
      </c>
      <c r="E310" s="6" t="s">
        <v>632</v>
      </c>
      <c r="F310" s="6">
        <v>20</v>
      </c>
      <c r="G310" s="7">
        <v>9914.53</v>
      </c>
      <c r="H310" s="7">
        <f t="shared" si="37"/>
        <v>11600.0001</v>
      </c>
      <c r="I310">
        <f t="shared" si="33"/>
        <v>10805.8872931542</v>
      </c>
      <c r="J310">
        <f t="shared" si="34"/>
        <v>540.29436465771</v>
      </c>
    </row>
    <row r="311" spans="1:10">
      <c r="A311" t="s">
        <v>629</v>
      </c>
      <c r="B311" s="6" t="s">
        <v>250</v>
      </c>
      <c r="C311" s="6" t="s">
        <v>630</v>
      </c>
      <c r="D311" s="6" t="s">
        <v>635</v>
      </c>
      <c r="E311" s="6" t="s">
        <v>632</v>
      </c>
      <c r="F311" s="6">
        <v>20</v>
      </c>
      <c r="G311" s="7">
        <v>9914.53</v>
      </c>
      <c r="H311" s="7">
        <f t="shared" si="37"/>
        <v>11600.0001</v>
      </c>
      <c r="I311">
        <f t="shared" si="33"/>
        <v>10805.8872931542</v>
      </c>
      <c r="J311">
        <f t="shared" si="34"/>
        <v>540.29436465771</v>
      </c>
    </row>
    <row r="312" spans="1:10">
      <c r="A312" t="s">
        <v>629</v>
      </c>
      <c r="B312" s="6" t="s">
        <v>250</v>
      </c>
      <c r="C312" s="6" t="s">
        <v>630</v>
      </c>
      <c r="D312" s="6" t="s">
        <v>636</v>
      </c>
      <c r="E312" s="6" t="s">
        <v>632</v>
      </c>
      <c r="F312" s="6">
        <v>20</v>
      </c>
      <c r="G312" s="7">
        <v>9914.53</v>
      </c>
      <c r="H312" s="7">
        <f t="shared" si="37"/>
        <v>11600.0001</v>
      </c>
      <c r="I312">
        <f t="shared" si="33"/>
        <v>10805.8872931542</v>
      </c>
      <c r="J312">
        <f t="shared" si="34"/>
        <v>540.29436465771</v>
      </c>
    </row>
    <row r="313" spans="1:10">
      <c r="A313" t="s">
        <v>637</v>
      </c>
      <c r="B313" s="6" t="s">
        <v>638</v>
      </c>
      <c r="C313" s="6" t="s">
        <v>639</v>
      </c>
      <c r="D313" s="6" t="s">
        <v>640</v>
      </c>
      <c r="E313" s="6" t="s">
        <v>641</v>
      </c>
      <c r="F313" s="6">
        <v>400</v>
      </c>
      <c r="G313" s="7">
        <v>6974.36</v>
      </c>
      <c r="H313" s="7">
        <f t="shared" si="37"/>
        <v>8160.0012</v>
      </c>
      <c r="I313">
        <f t="shared" si="33"/>
        <v>7601.3838378504</v>
      </c>
      <c r="J313">
        <f t="shared" si="34"/>
        <v>19.003459594626</v>
      </c>
    </row>
    <row r="314" spans="1:10">
      <c r="A314" t="s">
        <v>637</v>
      </c>
      <c r="B314" s="6" t="s">
        <v>642</v>
      </c>
      <c r="C314" s="6" t="s">
        <v>639</v>
      </c>
      <c r="D314" s="6" t="s">
        <v>640</v>
      </c>
      <c r="E314" s="6" t="s">
        <v>641</v>
      </c>
      <c r="F314" s="6">
        <v>600</v>
      </c>
      <c r="G314" s="7">
        <v>14512.82</v>
      </c>
      <c r="H314" s="7">
        <f t="shared" si="37"/>
        <v>16979.9994</v>
      </c>
      <c r="I314">
        <f t="shared" si="33"/>
        <v>15817.5826010748</v>
      </c>
      <c r="J314">
        <f t="shared" si="34"/>
        <v>26.362637668458</v>
      </c>
    </row>
    <row r="315" spans="1:10">
      <c r="A315" t="s">
        <v>643</v>
      </c>
      <c r="B315" s="6" t="s">
        <v>642</v>
      </c>
      <c r="C315" s="6" t="s">
        <v>644</v>
      </c>
      <c r="D315" s="6" t="s">
        <v>645</v>
      </c>
      <c r="E315" s="6" t="s">
        <v>560</v>
      </c>
      <c r="F315" s="6">
        <v>200</v>
      </c>
      <c r="G315" s="7">
        <v>4000</v>
      </c>
      <c r="H315" s="7">
        <f t="shared" si="37"/>
        <v>4680</v>
      </c>
      <c r="I315">
        <f t="shared" si="33"/>
        <v>4359.61656</v>
      </c>
      <c r="J315">
        <f t="shared" si="34"/>
        <v>21.7980828</v>
      </c>
    </row>
    <row r="316" spans="1:10">
      <c r="A316" t="s">
        <v>64</v>
      </c>
      <c r="B316" s="6" t="s">
        <v>642</v>
      </c>
      <c r="C316" s="6" t="s">
        <v>646</v>
      </c>
      <c r="D316" s="6" t="s">
        <v>647</v>
      </c>
      <c r="E316" s="6" t="s">
        <v>648</v>
      </c>
      <c r="F316" s="6">
        <v>450</v>
      </c>
      <c r="G316" s="7">
        <v>5384.62</v>
      </c>
      <c r="H316" s="7">
        <v>6300</v>
      </c>
      <c r="I316">
        <f t="shared" si="33"/>
        <v>5868.7146</v>
      </c>
      <c r="J316">
        <f t="shared" si="34"/>
        <v>13.041588</v>
      </c>
    </row>
    <row r="317" spans="1:10">
      <c r="A317" t="s">
        <v>649</v>
      </c>
      <c r="B317" s="6" t="s">
        <v>650</v>
      </c>
      <c r="C317" s="6" t="s">
        <v>651</v>
      </c>
      <c r="D317" s="6" t="s">
        <v>652</v>
      </c>
      <c r="E317" s="6" t="s">
        <v>653</v>
      </c>
      <c r="F317" s="6">
        <v>100</v>
      </c>
      <c r="G317" s="7">
        <v>2820.51</v>
      </c>
      <c r="H317" s="7">
        <f t="shared" ref="H317:H332" si="38">G317*1.17</f>
        <v>3299.9967</v>
      </c>
      <c r="I317">
        <f t="shared" si="33"/>
        <v>3074.0855259114</v>
      </c>
      <c r="J317">
        <f t="shared" si="34"/>
        <v>30.740855259114</v>
      </c>
    </row>
    <row r="318" spans="1:10">
      <c r="A318" t="s">
        <v>649</v>
      </c>
      <c r="B318" s="6" t="s">
        <v>654</v>
      </c>
      <c r="C318" s="6" t="s">
        <v>651</v>
      </c>
      <c r="D318" s="6" t="s">
        <v>655</v>
      </c>
      <c r="E318" s="6" t="s">
        <v>653</v>
      </c>
      <c r="F318" s="6">
        <v>200</v>
      </c>
      <c r="G318" s="7">
        <v>5641.03</v>
      </c>
      <c r="H318" s="7">
        <v>6600</v>
      </c>
      <c r="I318">
        <f t="shared" si="33"/>
        <v>6148.1772</v>
      </c>
      <c r="J318">
        <f t="shared" si="34"/>
        <v>30.740886</v>
      </c>
    </row>
    <row r="319" spans="1:10">
      <c r="A319" t="s">
        <v>649</v>
      </c>
      <c r="B319" s="6" t="s">
        <v>654</v>
      </c>
      <c r="C319" s="6" t="s">
        <v>651</v>
      </c>
      <c r="D319" s="6" t="s">
        <v>652</v>
      </c>
      <c r="E319" s="6" t="s">
        <v>653</v>
      </c>
      <c r="F319" s="6">
        <v>300</v>
      </c>
      <c r="G319" s="7">
        <v>8461.54</v>
      </c>
      <c r="H319" s="7">
        <f t="shared" si="38"/>
        <v>9900.0018</v>
      </c>
      <c r="I319">
        <f t="shared" si="33"/>
        <v>9222.2674767756</v>
      </c>
      <c r="J319">
        <f t="shared" si="34"/>
        <v>30.740891589252</v>
      </c>
    </row>
    <row r="320" spans="1:10">
      <c r="A320" t="s">
        <v>656</v>
      </c>
      <c r="B320" s="6" t="s">
        <v>657</v>
      </c>
      <c r="C320" s="6" t="s">
        <v>658</v>
      </c>
      <c r="D320" s="6" t="s">
        <v>659</v>
      </c>
      <c r="E320" s="6" t="s">
        <v>660</v>
      </c>
      <c r="F320" s="6">
        <v>900</v>
      </c>
      <c r="G320" s="7">
        <v>12276.92</v>
      </c>
      <c r="H320" s="7">
        <f t="shared" si="38"/>
        <v>14363.9964</v>
      </c>
      <c r="I320">
        <f t="shared" si="33"/>
        <v>13380.6659344488</v>
      </c>
      <c r="J320">
        <f t="shared" si="34"/>
        <v>14.867406593832</v>
      </c>
    </row>
    <row r="321" spans="1:10">
      <c r="A321" t="s">
        <v>656</v>
      </c>
      <c r="B321" s="6" t="s">
        <v>657</v>
      </c>
      <c r="C321" s="6" t="s">
        <v>658</v>
      </c>
      <c r="D321" s="6" t="s">
        <v>659</v>
      </c>
      <c r="E321" s="6" t="s">
        <v>660</v>
      </c>
      <c r="F321" s="6">
        <v>900</v>
      </c>
      <c r="G321" s="7">
        <v>12276.92</v>
      </c>
      <c r="H321" s="7">
        <f t="shared" si="38"/>
        <v>14363.9964</v>
      </c>
      <c r="I321">
        <f t="shared" si="33"/>
        <v>13380.6659344488</v>
      </c>
      <c r="J321">
        <f t="shared" si="34"/>
        <v>14.867406593832</v>
      </c>
    </row>
    <row r="322" spans="1:10">
      <c r="A322" t="s">
        <v>661</v>
      </c>
      <c r="B322" s="6" t="s">
        <v>662</v>
      </c>
      <c r="C322" s="6" t="s">
        <v>663</v>
      </c>
      <c r="D322" s="6" t="s">
        <v>664</v>
      </c>
      <c r="E322" s="6" t="s">
        <v>665</v>
      </c>
      <c r="F322" s="6">
        <v>400</v>
      </c>
      <c r="G322" s="7">
        <v>12037.61</v>
      </c>
      <c r="H322" s="7">
        <f t="shared" si="38"/>
        <v>14084.0037</v>
      </c>
      <c r="I322">
        <f t="shared" si="33"/>
        <v>13119.8409747054</v>
      </c>
      <c r="J322">
        <f t="shared" si="34"/>
        <v>32.7996024367635</v>
      </c>
    </row>
    <row r="323" spans="1:10">
      <c r="A323" t="s">
        <v>666</v>
      </c>
      <c r="B323" s="6" t="s">
        <v>662</v>
      </c>
      <c r="C323" s="6" t="s">
        <v>667</v>
      </c>
      <c r="D323" s="6" t="s">
        <v>606</v>
      </c>
      <c r="E323" s="6" t="s">
        <v>668</v>
      </c>
      <c r="F323" s="6">
        <v>400</v>
      </c>
      <c r="G323" s="7">
        <v>9565.81</v>
      </c>
      <c r="H323" s="7">
        <f t="shared" si="38"/>
        <v>11191.9977</v>
      </c>
      <c r="I323">
        <f t="shared" ref="I323:I386" si="39">H323*0.931542</f>
        <v>10425.8159214534</v>
      </c>
      <c r="J323">
        <f t="shared" ref="J323:J386" si="40">I323/F323</f>
        <v>26.0645398036335</v>
      </c>
    </row>
    <row r="324" spans="1:10">
      <c r="A324" t="s">
        <v>666</v>
      </c>
      <c r="B324" s="6" t="s">
        <v>662</v>
      </c>
      <c r="C324" s="6" t="s">
        <v>667</v>
      </c>
      <c r="D324" s="6" t="s">
        <v>606</v>
      </c>
      <c r="E324" s="6" t="s">
        <v>668</v>
      </c>
      <c r="F324" s="6">
        <v>400</v>
      </c>
      <c r="G324" s="7">
        <v>9565.81</v>
      </c>
      <c r="H324" s="7">
        <f t="shared" si="38"/>
        <v>11191.9977</v>
      </c>
      <c r="I324">
        <f t="shared" si="39"/>
        <v>10425.8159214534</v>
      </c>
      <c r="J324">
        <f t="shared" si="40"/>
        <v>26.0645398036335</v>
      </c>
    </row>
    <row r="325" spans="1:10">
      <c r="A325" t="s">
        <v>661</v>
      </c>
      <c r="B325" s="6" t="s">
        <v>662</v>
      </c>
      <c r="C325" s="6" t="s">
        <v>663</v>
      </c>
      <c r="D325" s="6" t="s">
        <v>664</v>
      </c>
      <c r="E325" s="6" t="s">
        <v>665</v>
      </c>
      <c r="F325" s="6">
        <v>240</v>
      </c>
      <c r="G325" s="7">
        <v>7222.56</v>
      </c>
      <c r="H325" s="7">
        <f t="shared" si="38"/>
        <v>8450.3952</v>
      </c>
      <c r="I325">
        <f t="shared" si="39"/>
        <v>7871.8980453984</v>
      </c>
      <c r="J325">
        <f t="shared" si="40"/>
        <v>32.79957518916</v>
      </c>
    </row>
    <row r="326" spans="1:10">
      <c r="A326" t="s">
        <v>669</v>
      </c>
      <c r="B326" s="6" t="s">
        <v>662</v>
      </c>
      <c r="C326" s="6" t="s">
        <v>670</v>
      </c>
      <c r="D326" s="6" t="s">
        <v>671</v>
      </c>
      <c r="E326" s="6" t="s">
        <v>672</v>
      </c>
      <c r="F326" s="6">
        <v>80</v>
      </c>
      <c r="G326" s="7">
        <v>2491.62</v>
      </c>
      <c r="H326" s="7">
        <f t="shared" si="38"/>
        <v>2915.1954</v>
      </c>
      <c r="I326">
        <f t="shared" si="39"/>
        <v>2715.6269533068</v>
      </c>
      <c r="J326">
        <f t="shared" si="40"/>
        <v>33.945336916335</v>
      </c>
    </row>
    <row r="327" spans="1:10">
      <c r="A327" t="s">
        <v>649</v>
      </c>
      <c r="B327" s="6" t="s">
        <v>650</v>
      </c>
      <c r="C327" s="6" t="s">
        <v>651</v>
      </c>
      <c r="D327" s="6" t="s">
        <v>652</v>
      </c>
      <c r="E327" s="6" t="s">
        <v>653</v>
      </c>
      <c r="F327" s="6">
        <v>100</v>
      </c>
      <c r="G327" s="7">
        <v>2820.51</v>
      </c>
      <c r="H327" s="7">
        <f t="shared" si="38"/>
        <v>3299.9967</v>
      </c>
      <c r="I327">
        <f t="shared" si="39"/>
        <v>3074.0855259114</v>
      </c>
      <c r="J327">
        <f t="shared" si="40"/>
        <v>30.740855259114</v>
      </c>
    </row>
    <row r="328" spans="1:10">
      <c r="A328" t="s">
        <v>649</v>
      </c>
      <c r="B328" s="6" t="s">
        <v>662</v>
      </c>
      <c r="C328" s="6" t="s">
        <v>651</v>
      </c>
      <c r="D328" s="6" t="s">
        <v>655</v>
      </c>
      <c r="E328" s="6" t="s">
        <v>653</v>
      </c>
      <c r="F328" s="6">
        <v>200</v>
      </c>
      <c r="G328" s="7">
        <v>6495.73</v>
      </c>
      <c r="H328" s="7">
        <f t="shared" si="38"/>
        <v>7600.0041</v>
      </c>
      <c r="I328">
        <f t="shared" si="39"/>
        <v>7079.7230193222</v>
      </c>
      <c r="J328">
        <f t="shared" si="40"/>
        <v>35.398615096611</v>
      </c>
    </row>
    <row r="329" spans="1:10">
      <c r="A329" t="s">
        <v>649</v>
      </c>
      <c r="B329" s="6" t="s">
        <v>673</v>
      </c>
      <c r="C329" s="6" t="s">
        <v>651</v>
      </c>
      <c r="D329" s="6" t="s">
        <v>652</v>
      </c>
      <c r="E329" s="6" t="s">
        <v>653</v>
      </c>
      <c r="F329" s="6">
        <v>500</v>
      </c>
      <c r="G329" s="7">
        <v>12820.51</v>
      </c>
      <c r="H329" s="7">
        <f t="shared" si="38"/>
        <v>14999.9967</v>
      </c>
      <c r="I329">
        <f t="shared" si="39"/>
        <v>13973.1269259114</v>
      </c>
      <c r="J329">
        <f t="shared" si="40"/>
        <v>27.9462538518228</v>
      </c>
    </row>
    <row r="330" spans="1:10">
      <c r="A330" t="s">
        <v>64</v>
      </c>
      <c r="B330" s="6" t="s">
        <v>674</v>
      </c>
      <c r="C330" s="6" t="s">
        <v>675</v>
      </c>
      <c r="D330" s="6" t="s">
        <v>676</v>
      </c>
      <c r="E330" s="6" t="s">
        <v>677</v>
      </c>
      <c r="F330" s="6">
        <v>1600</v>
      </c>
      <c r="G330" s="7">
        <v>58748.72</v>
      </c>
      <c r="H330" s="7">
        <f t="shared" si="38"/>
        <v>68736.0024</v>
      </c>
      <c r="I330">
        <f t="shared" si="39"/>
        <v>64030.4731477008</v>
      </c>
      <c r="J330">
        <f t="shared" si="40"/>
        <v>40.019045717313</v>
      </c>
    </row>
    <row r="331" spans="1:10">
      <c r="A331" t="s">
        <v>678</v>
      </c>
      <c r="B331" s="6" t="s">
        <v>674</v>
      </c>
      <c r="C331" s="6" t="s">
        <v>679</v>
      </c>
      <c r="D331" s="6" t="s">
        <v>680</v>
      </c>
      <c r="E331" s="6" t="s">
        <v>681</v>
      </c>
      <c r="F331" s="6">
        <v>200</v>
      </c>
      <c r="G331" s="7">
        <v>6769.23</v>
      </c>
      <c r="H331" s="7">
        <f t="shared" si="38"/>
        <v>7919.9991</v>
      </c>
      <c r="I331">
        <f t="shared" si="39"/>
        <v>7377.8118016122</v>
      </c>
      <c r="J331">
        <f t="shared" si="40"/>
        <v>36.889059008061</v>
      </c>
    </row>
    <row r="332" spans="1:10">
      <c r="A332" t="s">
        <v>574</v>
      </c>
      <c r="B332" s="6" t="s">
        <v>674</v>
      </c>
      <c r="C332" s="6" t="s">
        <v>682</v>
      </c>
      <c r="D332" s="6" t="s">
        <v>683</v>
      </c>
      <c r="E332" s="6" t="s">
        <v>684</v>
      </c>
      <c r="F332" s="6">
        <v>50</v>
      </c>
      <c r="G332" s="7">
        <v>1440.6</v>
      </c>
      <c r="H332" s="7">
        <f t="shared" si="38"/>
        <v>1685.502</v>
      </c>
      <c r="I332">
        <f t="shared" si="39"/>
        <v>1570.115904084</v>
      </c>
      <c r="J332">
        <f t="shared" si="40"/>
        <v>31.40231808168</v>
      </c>
    </row>
    <row r="333" spans="1:10">
      <c r="A333" t="s">
        <v>574</v>
      </c>
      <c r="B333" s="6" t="s">
        <v>674</v>
      </c>
      <c r="C333" s="6" t="s">
        <v>685</v>
      </c>
      <c r="D333" s="6" t="s">
        <v>686</v>
      </c>
      <c r="E333" s="6" t="s">
        <v>687</v>
      </c>
      <c r="F333" s="6">
        <v>1000</v>
      </c>
      <c r="G333" s="7">
        <v>54700.85</v>
      </c>
      <c r="H333" s="7">
        <v>64000</v>
      </c>
      <c r="I333">
        <f t="shared" si="39"/>
        <v>59618.688</v>
      </c>
      <c r="J333">
        <f t="shared" si="40"/>
        <v>59.618688</v>
      </c>
    </row>
    <row r="334" spans="1:10">
      <c r="A334" t="s">
        <v>688</v>
      </c>
      <c r="B334" s="6" t="s">
        <v>674</v>
      </c>
      <c r="C334" s="6" t="s">
        <v>689</v>
      </c>
      <c r="D334" s="6" t="s">
        <v>690</v>
      </c>
      <c r="E334" s="6" t="s">
        <v>411</v>
      </c>
      <c r="F334" s="6">
        <v>500</v>
      </c>
      <c r="G334" s="7">
        <v>19991.45</v>
      </c>
      <c r="H334" s="7">
        <f t="shared" ref="H334:H340" si="41">G334*1.17</f>
        <v>23389.9965</v>
      </c>
      <c r="I334">
        <f t="shared" si="39"/>
        <v>21788.764119603</v>
      </c>
      <c r="J334">
        <f t="shared" si="40"/>
        <v>43.577528239206</v>
      </c>
    </row>
    <row r="335" spans="1:10">
      <c r="A335" t="s">
        <v>574</v>
      </c>
      <c r="B335" s="6" t="s">
        <v>674</v>
      </c>
      <c r="C335" s="6" t="s">
        <v>691</v>
      </c>
      <c r="D335" s="6" t="s">
        <v>692</v>
      </c>
      <c r="E335" s="6" t="s">
        <v>693</v>
      </c>
      <c r="F335" s="6">
        <v>100</v>
      </c>
      <c r="G335" s="7">
        <v>21330.77</v>
      </c>
      <c r="H335" s="7">
        <f t="shared" si="41"/>
        <v>24957.0009</v>
      </c>
      <c r="I335">
        <f t="shared" si="39"/>
        <v>23248.4945323878</v>
      </c>
      <c r="J335">
        <f t="shared" si="40"/>
        <v>232.484945323878</v>
      </c>
    </row>
    <row r="336" spans="1:10">
      <c r="A336" t="s">
        <v>20</v>
      </c>
      <c r="B336" s="6" t="s">
        <v>674</v>
      </c>
      <c r="C336" s="6" t="s">
        <v>694</v>
      </c>
      <c r="D336" s="6" t="s">
        <v>695</v>
      </c>
      <c r="E336" s="6" t="s">
        <v>696</v>
      </c>
      <c r="F336" s="6">
        <v>400</v>
      </c>
      <c r="G336" s="7">
        <v>25863.25</v>
      </c>
      <c r="H336" s="7">
        <f t="shared" si="41"/>
        <v>30260.0025</v>
      </c>
      <c r="I336">
        <f t="shared" si="39"/>
        <v>28188.463248855</v>
      </c>
      <c r="J336">
        <f t="shared" si="40"/>
        <v>70.4711581221375</v>
      </c>
    </row>
    <row r="337" spans="1:10">
      <c r="A337" t="s">
        <v>574</v>
      </c>
      <c r="B337" s="6" t="s">
        <v>674</v>
      </c>
      <c r="C337" s="6" t="s">
        <v>691</v>
      </c>
      <c r="D337" s="6" t="s">
        <v>692</v>
      </c>
      <c r="E337" s="6" t="s">
        <v>693</v>
      </c>
      <c r="F337" s="6">
        <v>100</v>
      </c>
      <c r="G337" s="7">
        <v>21330.77</v>
      </c>
      <c r="H337" s="7">
        <f t="shared" si="41"/>
        <v>24957.0009</v>
      </c>
      <c r="I337">
        <f t="shared" si="39"/>
        <v>23248.4945323878</v>
      </c>
      <c r="J337">
        <f t="shared" si="40"/>
        <v>232.484945323878</v>
      </c>
    </row>
    <row r="338" spans="1:10">
      <c r="A338" t="s">
        <v>574</v>
      </c>
      <c r="B338" s="6" t="s">
        <v>674</v>
      </c>
      <c r="C338" s="6" t="s">
        <v>697</v>
      </c>
      <c r="D338" s="6" t="s">
        <v>698</v>
      </c>
      <c r="E338" s="6" t="s">
        <v>648</v>
      </c>
      <c r="F338" s="6">
        <v>30</v>
      </c>
      <c r="G338" s="7">
        <v>3768.21</v>
      </c>
      <c r="H338" s="7">
        <f t="shared" si="41"/>
        <v>4408.8057</v>
      </c>
      <c r="I338">
        <f t="shared" si="39"/>
        <v>4106.9876793894</v>
      </c>
      <c r="J338">
        <f t="shared" si="40"/>
        <v>136.89958931298</v>
      </c>
    </row>
    <row r="339" spans="1:10">
      <c r="A339" t="s">
        <v>68</v>
      </c>
      <c r="B339" s="6" t="s">
        <v>674</v>
      </c>
      <c r="C339" s="6" t="s">
        <v>699</v>
      </c>
      <c r="D339" s="6" t="s">
        <v>700</v>
      </c>
      <c r="E339" s="6" t="s">
        <v>701</v>
      </c>
      <c r="F339" s="6">
        <v>240</v>
      </c>
      <c r="G339" s="7">
        <v>3558.97</v>
      </c>
      <c r="H339" s="7">
        <f t="shared" si="41"/>
        <v>4163.9949</v>
      </c>
      <c r="I339">
        <f t="shared" si="39"/>
        <v>3878.9361371358</v>
      </c>
      <c r="J339">
        <f t="shared" si="40"/>
        <v>16.1622339047325</v>
      </c>
    </row>
    <row r="340" spans="1:10">
      <c r="A340" t="s">
        <v>702</v>
      </c>
      <c r="B340" s="6" t="s">
        <v>674</v>
      </c>
      <c r="C340" s="6" t="s">
        <v>703</v>
      </c>
      <c r="D340" s="6" t="s">
        <v>704</v>
      </c>
      <c r="E340" s="6" t="s">
        <v>705</v>
      </c>
      <c r="F340" s="6">
        <v>2000</v>
      </c>
      <c r="G340" s="7">
        <v>34393.16</v>
      </c>
      <c r="H340" s="7">
        <f t="shared" si="41"/>
        <v>40239.9972</v>
      </c>
      <c r="I340">
        <f t="shared" si="39"/>
        <v>37485.2474716824</v>
      </c>
      <c r="J340">
        <f t="shared" si="40"/>
        <v>18.7426237358412</v>
      </c>
    </row>
    <row r="341" spans="1:10">
      <c r="A341" t="s">
        <v>30</v>
      </c>
      <c r="B341" s="6" t="s">
        <v>674</v>
      </c>
      <c r="C341" s="6" t="s">
        <v>706</v>
      </c>
      <c r="D341" s="6" t="s">
        <v>707</v>
      </c>
      <c r="E341" s="6" t="s">
        <v>708</v>
      </c>
      <c r="F341" s="6">
        <v>600</v>
      </c>
      <c r="G341" s="7">
        <v>16958.97</v>
      </c>
      <c r="H341" s="7">
        <v>19842</v>
      </c>
      <c r="I341">
        <f t="shared" si="39"/>
        <v>18483.656364</v>
      </c>
      <c r="J341">
        <f t="shared" si="40"/>
        <v>30.80609394</v>
      </c>
    </row>
    <row r="342" spans="1:10">
      <c r="A342" t="s">
        <v>257</v>
      </c>
      <c r="B342" s="6" t="s">
        <v>674</v>
      </c>
      <c r="C342" s="6" t="s">
        <v>709</v>
      </c>
      <c r="D342" s="6" t="s">
        <v>710</v>
      </c>
      <c r="E342" s="6" t="s">
        <v>711</v>
      </c>
      <c r="F342" s="6">
        <v>90</v>
      </c>
      <c r="G342" s="7">
        <v>5649.23</v>
      </c>
      <c r="H342" s="7">
        <f t="shared" ref="H342:H348" si="42">G342*1.17</f>
        <v>6609.5991</v>
      </c>
      <c r="I342">
        <f t="shared" si="39"/>
        <v>6157.1191648122</v>
      </c>
      <c r="J342">
        <f t="shared" si="40"/>
        <v>68.41243516458</v>
      </c>
    </row>
    <row r="343" spans="1:10">
      <c r="A343" t="s">
        <v>712</v>
      </c>
      <c r="B343" s="6" t="s">
        <v>674</v>
      </c>
      <c r="C343" s="6" t="s">
        <v>713</v>
      </c>
      <c r="D343" s="6" t="s">
        <v>714</v>
      </c>
      <c r="E343" s="6" t="s">
        <v>715</v>
      </c>
      <c r="F343" s="6">
        <v>120</v>
      </c>
      <c r="G343" s="7">
        <v>10702.56</v>
      </c>
      <c r="H343" s="7">
        <f t="shared" si="42"/>
        <v>12521.9952</v>
      </c>
      <c r="I343">
        <f t="shared" si="39"/>
        <v>11664.7644525984</v>
      </c>
      <c r="J343">
        <f t="shared" si="40"/>
        <v>97.20637043832</v>
      </c>
    </row>
    <row r="344" spans="1:10">
      <c r="A344" t="s">
        <v>257</v>
      </c>
      <c r="B344" s="6" t="s">
        <v>674</v>
      </c>
      <c r="C344" s="6" t="s">
        <v>709</v>
      </c>
      <c r="D344" s="6" t="s">
        <v>710</v>
      </c>
      <c r="E344" s="6" t="s">
        <v>711</v>
      </c>
      <c r="F344" s="6">
        <v>90</v>
      </c>
      <c r="G344" s="7">
        <v>5649.23</v>
      </c>
      <c r="H344" s="7">
        <f t="shared" si="42"/>
        <v>6609.5991</v>
      </c>
      <c r="I344">
        <f t="shared" si="39"/>
        <v>6157.1191648122</v>
      </c>
      <c r="J344">
        <f t="shared" si="40"/>
        <v>68.41243516458</v>
      </c>
    </row>
    <row r="345" spans="1:10">
      <c r="A345" t="s">
        <v>712</v>
      </c>
      <c r="B345" s="6" t="s">
        <v>674</v>
      </c>
      <c r="C345" s="6" t="s">
        <v>713</v>
      </c>
      <c r="D345" s="6" t="s">
        <v>714</v>
      </c>
      <c r="E345" s="6" t="s">
        <v>715</v>
      </c>
      <c r="F345" s="6">
        <v>240</v>
      </c>
      <c r="G345" s="7">
        <v>21405.13</v>
      </c>
      <c r="H345" s="7">
        <f t="shared" si="42"/>
        <v>25044.0021</v>
      </c>
      <c r="I345">
        <f t="shared" si="39"/>
        <v>23329.5398042382</v>
      </c>
      <c r="J345">
        <f t="shared" si="40"/>
        <v>97.2064158509925</v>
      </c>
    </row>
    <row r="346" spans="1:10">
      <c r="A346" t="s">
        <v>64</v>
      </c>
      <c r="B346" s="6" t="s">
        <v>674</v>
      </c>
      <c r="C346" s="6" t="s">
        <v>72</v>
      </c>
      <c r="D346" s="6" t="s">
        <v>73</v>
      </c>
      <c r="E346" s="6" t="s">
        <v>445</v>
      </c>
      <c r="F346" s="6">
        <v>1600</v>
      </c>
      <c r="G346" s="7">
        <v>33189.74</v>
      </c>
      <c r="H346" s="7">
        <f t="shared" si="42"/>
        <v>38831.9958</v>
      </c>
      <c r="I346">
        <f t="shared" si="39"/>
        <v>36173.6350315236</v>
      </c>
      <c r="J346">
        <f t="shared" si="40"/>
        <v>22.6085218947022</v>
      </c>
    </row>
    <row r="347" spans="1:10">
      <c r="A347" t="s">
        <v>20</v>
      </c>
      <c r="B347" s="6" t="s">
        <v>674</v>
      </c>
      <c r="C347" s="6" t="s">
        <v>716</v>
      </c>
      <c r="D347" s="6" t="s">
        <v>717</v>
      </c>
      <c r="E347" s="6" t="s">
        <v>718</v>
      </c>
      <c r="F347" s="6">
        <v>200</v>
      </c>
      <c r="G347" s="7">
        <v>6220.51</v>
      </c>
      <c r="H347" s="7">
        <f t="shared" si="42"/>
        <v>7277.9967</v>
      </c>
      <c r="I347">
        <f t="shared" si="39"/>
        <v>6779.7596019114</v>
      </c>
      <c r="J347">
        <f t="shared" si="40"/>
        <v>33.898798009557</v>
      </c>
    </row>
    <row r="348" spans="1:10">
      <c r="A348" t="s">
        <v>64</v>
      </c>
      <c r="B348" s="6" t="s">
        <v>674</v>
      </c>
      <c r="C348" s="6" t="s">
        <v>675</v>
      </c>
      <c r="D348" s="6" t="s">
        <v>676</v>
      </c>
      <c r="E348" s="6" t="s">
        <v>677</v>
      </c>
      <c r="F348" s="6">
        <v>1600</v>
      </c>
      <c r="G348" s="7">
        <v>58748.72</v>
      </c>
      <c r="H348" s="7">
        <f t="shared" si="42"/>
        <v>68736.0024</v>
      </c>
      <c r="I348">
        <f t="shared" si="39"/>
        <v>64030.4731477008</v>
      </c>
      <c r="J348">
        <f t="shared" si="40"/>
        <v>40.019045717313</v>
      </c>
    </row>
    <row r="349" spans="1:10">
      <c r="A349" t="s">
        <v>574</v>
      </c>
      <c r="B349" s="6" t="s">
        <v>674</v>
      </c>
      <c r="C349" s="6" t="s">
        <v>682</v>
      </c>
      <c r="D349" s="6" t="s">
        <v>683</v>
      </c>
      <c r="E349" s="6" t="s">
        <v>684</v>
      </c>
      <c r="F349" s="6">
        <v>130</v>
      </c>
      <c r="G349" s="7">
        <v>3745.56</v>
      </c>
      <c r="H349" s="7">
        <v>4382.3</v>
      </c>
      <c r="I349">
        <f t="shared" si="39"/>
        <v>4082.2965066</v>
      </c>
      <c r="J349">
        <f t="shared" si="40"/>
        <v>31.40228082</v>
      </c>
    </row>
    <row r="350" spans="1:10">
      <c r="A350" t="s">
        <v>719</v>
      </c>
      <c r="B350" s="6" t="s">
        <v>674</v>
      </c>
      <c r="C350" s="6" t="s">
        <v>720</v>
      </c>
      <c r="D350" s="6" t="s">
        <v>721</v>
      </c>
      <c r="E350" s="6" t="s">
        <v>408</v>
      </c>
      <c r="F350" s="6">
        <v>200</v>
      </c>
      <c r="G350" s="7">
        <v>1947.01</v>
      </c>
      <c r="H350" s="7">
        <f t="shared" ref="H350:H352" si="43">G350*1.17</f>
        <v>2278.0017</v>
      </c>
      <c r="I350">
        <f t="shared" si="39"/>
        <v>2122.0542596214</v>
      </c>
      <c r="J350">
        <f t="shared" si="40"/>
        <v>10.610271298107</v>
      </c>
    </row>
    <row r="351" spans="1:10">
      <c r="A351" t="s">
        <v>688</v>
      </c>
      <c r="B351" s="6" t="s">
        <v>674</v>
      </c>
      <c r="C351" s="6" t="s">
        <v>689</v>
      </c>
      <c r="D351" s="6" t="s">
        <v>690</v>
      </c>
      <c r="E351" s="6" t="s">
        <v>411</v>
      </c>
      <c r="F351" s="6">
        <v>500</v>
      </c>
      <c r="G351" s="7">
        <v>19991.45</v>
      </c>
      <c r="H351" s="7">
        <f t="shared" si="43"/>
        <v>23389.9965</v>
      </c>
      <c r="I351">
        <f t="shared" si="39"/>
        <v>21788.764119603</v>
      </c>
      <c r="J351">
        <f t="shared" si="40"/>
        <v>43.577528239206</v>
      </c>
    </row>
    <row r="352" spans="1:10">
      <c r="A352" t="s">
        <v>274</v>
      </c>
      <c r="B352" s="6" t="s">
        <v>674</v>
      </c>
      <c r="C352" s="6" t="s">
        <v>722</v>
      </c>
      <c r="D352" s="6" t="s">
        <v>723</v>
      </c>
      <c r="E352" s="6" t="s">
        <v>724</v>
      </c>
      <c r="F352" s="6">
        <v>350</v>
      </c>
      <c r="G352" s="7">
        <v>7825.64</v>
      </c>
      <c r="H352" s="7">
        <f t="shared" si="43"/>
        <v>9155.9988</v>
      </c>
      <c r="I352">
        <f t="shared" si="39"/>
        <v>8529.1974341496</v>
      </c>
      <c r="J352">
        <f t="shared" si="40"/>
        <v>24.3691355261417</v>
      </c>
    </row>
    <row r="353" spans="1:10">
      <c r="A353" t="s">
        <v>274</v>
      </c>
      <c r="B353" s="6" t="s">
        <v>674</v>
      </c>
      <c r="C353" s="6" t="s">
        <v>275</v>
      </c>
      <c r="D353" s="6" t="s">
        <v>276</v>
      </c>
      <c r="E353" s="6" t="s">
        <v>724</v>
      </c>
      <c r="F353" s="6">
        <v>400</v>
      </c>
      <c r="G353" s="7">
        <v>9757.26</v>
      </c>
      <c r="H353" s="7">
        <v>11416</v>
      </c>
      <c r="I353">
        <f t="shared" si="39"/>
        <v>10634.483472</v>
      </c>
      <c r="J353">
        <f t="shared" si="40"/>
        <v>26.58620868</v>
      </c>
    </row>
    <row r="354" spans="1:10">
      <c r="A354" t="s">
        <v>274</v>
      </c>
      <c r="B354" s="6" t="s">
        <v>674</v>
      </c>
      <c r="C354" s="6" t="s">
        <v>275</v>
      </c>
      <c r="D354" s="6" t="s">
        <v>725</v>
      </c>
      <c r="E354" s="6" t="s">
        <v>277</v>
      </c>
      <c r="F354" s="6">
        <v>80</v>
      </c>
      <c r="G354" s="7">
        <v>2263.25</v>
      </c>
      <c r="H354" s="7">
        <f t="shared" ref="H354:H379" si="44">G354*1.17</f>
        <v>2648.0025</v>
      </c>
      <c r="I354">
        <f t="shared" si="39"/>
        <v>2466.725544855</v>
      </c>
      <c r="J354">
        <f t="shared" si="40"/>
        <v>30.8340693106875</v>
      </c>
    </row>
    <row r="355" spans="1:10">
      <c r="A355" t="s">
        <v>30</v>
      </c>
      <c r="B355" s="6" t="s">
        <v>674</v>
      </c>
      <c r="C355" s="6" t="s">
        <v>706</v>
      </c>
      <c r="D355" s="6" t="s">
        <v>707</v>
      </c>
      <c r="E355" s="6" t="s">
        <v>708</v>
      </c>
      <c r="F355" s="6">
        <v>200</v>
      </c>
      <c r="G355" s="7">
        <v>3764.1</v>
      </c>
      <c r="H355" s="7">
        <f t="shared" si="44"/>
        <v>4403.997</v>
      </c>
      <c r="I355">
        <f t="shared" si="39"/>
        <v>4102.508173374</v>
      </c>
      <c r="J355">
        <f t="shared" si="40"/>
        <v>20.51254086687</v>
      </c>
    </row>
    <row r="356" spans="1:10">
      <c r="A356" t="s">
        <v>702</v>
      </c>
      <c r="B356" s="6" t="s">
        <v>674</v>
      </c>
      <c r="C356" s="6" t="s">
        <v>703</v>
      </c>
      <c r="D356" s="6" t="s">
        <v>704</v>
      </c>
      <c r="E356" s="6" t="s">
        <v>705</v>
      </c>
      <c r="F356" s="6">
        <v>1000</v>
      </c>
      <c r="G356" s="7">
        <v>15478.63</v>
      </c>
      <c r="H356" s="7">
        <f t="shared" si="44"/>
        <v>18109.9971</v>
      </c>
      <c r="I356">
        <f t="shared" si="39"/>
        <v>16870.2229185282</v>
      </c>
      <c r="J356">
        <f t="shared" si="40"/>
        <v>16.8702229185282</v>
      </c>
    </row>
    <row r="357" spans="1:10">
      <c r="A357" t="s">
        <v>574</v>
      </c>
      <c r="B357" s="6" t="s">
        <v>674</v>
      </c>
      <c r="C357" s="6" t="s">
        <v>691</v>
      </c>
      <c r="D357" s="6" t="s">
        <v>692</v>
      </c>
      <c r="E357" s="6" t="s">
        <v>693</v>
      </c>
      <c r="F357" s="6">
        <v>100</v>
      </c>
      <c r="G357" s="7">
        <v>19988.89</v>
      </c>
      <c r="H357" s="7">
        <f t="shared" si="44"/>
        <v>23387.0013</v>
      </c>
      <c r="I357">
        <f t="shared" si="39"/>
        <v>21785.9739650046</v>
      </c>
      <c r="J357">
        <f t="shared" si="40"/>
        <v>217.859739650046</v>
      </c>
    </row>
    <row r="358" spans="1:10">
      <c r="A358" t="s">
        <v>702</v>
      </c>
      <c r="B358" s="6" t="s">
        <v>674</v>
      </c>
      <c r="C358" s="6" t="s">
        <v>703</v>
      </c>
      <c r="D358" s="6" t="s">
        <v>704</v>
      </c>
      <c r="E358" s="6" t="s">
        <v>705</v>
      </c>
      <c r="F358" s="6">
        <v>1000</v>
      </c>
      <c r="G358" s="7">
        <v>15478.63</v>
      </c>
      <c r="H358" s="7">
        <f t="shared" si="44"/>
        <v>18109.9971</v>
      </c>
      <c r="I358">
        <f t="shared" si="39"/>
        <v>16870.2229185282</v>
      </c>
      <c r="J358">
        <f t="shared" si="40"/>
        <v>16.8702229185282</v>
      </c>
    </row>
    <row r="359" spans="1:10">
      <c r="A359" t="s">
        <v>274</v>
      </c>
      <c r="B359" s="6" t="s">
        <v>674</v>
      </c>
      <c r="C359" s="6" t="s">
        <v>275</v>
      </c>
      <c r="D359" s="6" t="s">
        <v>725</v>
      </c>
      <c r="E359" s="6" t="s">
        <v>277</v>
      </c>
      <c r="F359" s="6">
        <v>160</v>
      </c>
      <c r="G359" s="7">
        <v>4526.5</v>
      </c>
      <c r="H359" s="7">
        <f t="shared" si="44"/>
        <v>5296.005</v>
      </c>
      <c r="I359">
        <f t="shared" si="39"/>
        <v>4933.45108971</v>
      </c>
      <c r="J359">
        <f t="shared" si="40"/>
        <v>30.8340693106875</v>
      </c>
    </row>
    <row r="360" spans="1:10">
      <c r="A360" t="s">
        <v>688</v>
      </c>
      <c r="B360" s="6" t="s">
        <v>674</v>
      </c>
      <c r="C360" s="6" t="s">
        <v>689</v>
      </c>
      <c r="D360" s="6" t="s">
        <v>690</v>
      </c>
      <c r="E360" s="6" t="s">
        <v>411</v>
      </c>
      <c r="F360" s="6">
        <v>60</v>
      </c>
      <c r="G360" s="7">
        <v>2348.72</v>
      </c>
      <c r="H360" s="7">
        <f t="shared" si="44"/>
        <v>2748.0024</v>
      </c>
      <c r="I360">
        <f t="shared" si="39"/>
        <v>2559.8796517008</v>
      </c>
      <c r="J360">
        <f t="shared" si="40"/>
        <v>42.66466086168</v>
      </c>
    </row>
    <row r="361" spans="1:10">
      <c r="A361" t="s">
        <v>64</v>
      </c>
      <c r="B361" s="6" t="s">
        <v>674</v>
      </c>
      <c r="C361" s="6" t="s">
        <v>675</v>
      </c>
      <c r="D361" s="6" t="s">
        <v>676</v>
      </c>
      <c r="E361" s="6" t="s">
        <v>677</v>
      </c>
      <c r="F361" s="6">
        <v>400</v>
      </c>
      <c r="G361" s="7">
        <v>14687.18</v>
      </c>
      <c r="H361" s="7">
        <f t="shared" si="44"/>
        <v>17184.0006</v>
      </c>
      <c r="I361">
        <f t="shared" si="39"/>
        <v>16007.6182869252</v>
      </c>
      <c r="J361">
        <f t="shared" si="40"/>
        <v>40.019045717313</v>
      </c>
    </row>
    <row r="362" spans="1:10">
      <c r="A362" t="s">
        <v>726</v>
      </c>
      <c r="B362" s="6" t="s">
        <v>674</v>
      </c>
      <c r="C362" s="6" t="s">
        <v>727</v>
      </c>
      <c r="D362" s="6"/>
      <c r="E362" s="6" t="s">
        <v>728</v>
      </c>
      <c r="F362" s="6">
        <v>40</v>
      </c>
      <c r="G362" s="7">
        <v>2509.06</v>
      </c>
      <c r="H362" s="7">
        <f t="shared" si="44"/>
        <v>2935.6002</v>
      </c>
      <c r="I362">
        <f t="shared" si="39"/>
        <v>2734.6348815084</v>
      </c>
      <c r="J362">
        <f t="shared" si="40"/>
        <v>68.36587203771</v>
      </c>
    </row>
    <row r="363" spans="1:10">
      <c r="A363" t="s">
        <v>64</v>
      </c>
      <c r="B363" s="6" t="s">
        <v>674</v>
      </c>
      <c r="C363" s="6" t="s">
        <v>675</v>
      </c>
      <c r="D363" s="6" t="s">
        <v>676</v>
      </c>
      <c r="E363" s="6" t="s">
        <v>677</v>
      </c>
      <c r="F363" s="6">
        <v>1600</v>
      </c>
      <c r="G363" s="7">
        <v>58748.72</v>
      </c>
      <c r="H363" s="7">
        <f t="shared" si="44"/>
        <v>68736.0024</v>
      </c>
      <c r="I363">
        <f t="shared" si="39"/>
        <v>64030.4731477008</v>
      </c>
      <c r="J363">
        <f t="shared" si="40"/>
        <v>40.019045717313</v>
      </c>
    </row>
    <row r="364" spans="1:10">
      <c r="A364" t="s">
        <v>678</v>
      </c>
      <c r="B364" s="6" t="s">
        <v>674</v>
      </c>
      <c r="C364" s="6" t="s">
        <v>679</v>
      </c>
      <c r="D364" s="6" t="s">
        <v>680</v>
      </c>
      <c r="E364" s="6" t="s">
        <v>681</v>
      </c>
      <c r="F364" s="6">
        <v>187</v>
      </c>
      <c r="G364" s="7">
        <v>6329.23</v>
      </c>
      <c r="H364" s="7">
        <f t="shared" si="44"/>
        <v>7405.1991</v>
      </c>
      <c r="I364">
        <f t="shared" si="39"/>
        <v>6898.2539800122</v>
      </c>
      <c r="J364">
        <f t="shared" si="40"/>
        <v>36.8890587166428</v>
      </c>
    </row>
    <row r="365" spans="1:10">
      <c r="A365" t="s">
        <v>574</v>
      </c>
      <c r="B365" s="6" t="s">
        <v>674</v>
      </c>
      <c r="C365" s="6" t="s">
        <v>697</v>
      </c>
      <c r="D365" s="6" t="s">
        <v>698</v>
      </c>
      <c r="E365" s="6" t="s">
        <v>648</v>
      </c>
      <c r="F365" s="6">
        <v>300</v>
      </c>
      <c r="G365" s="7">
        <v>34938.46</v>
      </c>
      <c r="H365" s="7">
        <f t="shared" si="44"/>
        <v>40877.9982</v>
      </c>
      <c r="I365">
        <f t="shared" si="39"/>
        <v>38079.5721992244</v>
      </c>
      <c r="J365">
        <f t="shared" si="40"/>
        <v>126.931907330748</v>
      </c>
    </row>
    <row r="366" spans="1:10">
      <c r="A366" t="s">
        <v>574</v>
      </c>
      <c r="B366" s="6" t="s">
        <v>674</v>
      </c>
      <c r="C366" s="6" t="s">
        <v>729</v>
      </c>
      <c r="D366" s="6" t="s">
        <v>730</v>
      </c>
      <c r="E366" s="6" t="s">
        <v>684</v>
      </c>
      <c r="F366" s="6">
        <v>180</v>
      </c>
      <c r="G366" s="7">
        <v>9601.54</v>
      </c>
      <c r="H366" s="7">
        <f t="shared" si="44"/>
        <v>11233.8018</v>
      </c>
      <c r="I366">
        <f t="shared" si="39"/>
        <v>10464.7581963756</v>
      </c>
      <c r="J366">
        <f t="shared" si="40"/>
        <v>58.13754553542</v>
      </c>
    </row>
    <row r="367" spans="1:10">
      <c r="A367" t="s">
        <v>574</v>
      </c>
      <c r="B367" s="6" t="s">
        <v>674</v>
      </c>
      <c r="C367" s="6" t="s">
        <v>731</v>
      </c>
      <c r="D367" s="6" t="s">
        <v>436</v>
      </c>
      <c r="E367" s="6" t="s">
        <v>732</v>
      </c>
      <c r="F367" s="6">
        <v>100</v>
      </c>
      <c r="G367" s="7">
        <v>5982.91</v>
      </c>
      <c r="H367" s="7">
        <f t="shared" si="44"/>
        <v>7000.0047</v>
      </c>
      <c r="I367">
        <f t="shared" si="39"/>
        <v>6520.7983782474</v>
      </c>
      <c r="J367">
        <f t="shared" si="40"/>
        <v>65.207983782474</v>
      </c>
    </row>
    <row r="368" spans="1:10">
      <c r="A368" t="s">
        <v>733</v>
      </c>
      <c r="B368" s="6" t="s">
        <v>674</v>
      </c>
      <c r="C368" s="6" t="s">
        <v>734</v>
      </c>
      <c r="D368" s="6" t="s">
        <v>735</v>
      </c>
      <c r="E368" s="6" t="s">
        <v>736</v>
      </c>
      <c r="F368" s="6">
        <v>300</v>
      </c>
      <c r="G368" s="7">
        <v>25146.15</v>
      </c>
      <c r="H368" s="7">
        <f t="shared" si="44"/>
        <v>29420.9955</v>
      </c>
      <c r="I368">
        <f t="shared" si="39"/>
        <v>27406.892990061</v>
      </c>
      <c r="J368">
        <f t="shared" si="40"/>
        <v>91.35630996687</v>
      </c>
    </row>
    <row r="369" spans="1:10">
      <c r="A369" t="s">
        <v>30</v>
      </c>
      <c r="B369" s="6" t="s">
        <v>674</v>
      </c>
      <c r="C369" s="6" t="s">
        <v>706</v>
      </c>
      <c r="D369" s="6" t="s">
        <v>707</v>
      </c>
      <c r="E369" s="6" t="s">
        <v>708</v>
      </c>
      <c r="F369" s="6">
        <v>800</v>
      </c>
      <c r="G369" s="7">
        <v>15056.41</v>
      </c>
      <c r="H369" s="7">
        <f t="shared" si="44"/>
        <v>17615.9997</v>
      </c>
      <c r="I369">
        <f t="shared" si="39"/>
        <v>16410.0435925374</v>
      </c>
      <c r="J369">
        <f t="shared" si="40"/>
        <v>20.5125544906718</v>
      </c>
    </row>
    <row r="370" spans="1:10">
      <c r="A370" t="s">
        <v>257</v>
      </c>
      <c r="B370" s="6" t="s">
        <v>674</v>
      </c>
      <c r="C370" s="6" t="s">
        <v>709</v>
      </c>
      <c r="D370" s="6" t="s">
        <v>710</v>
      </c>
      <c r="E370" s="6" t="s">
        <v>711</v>
      </c>
      <c r="F370" s="6">
        <v>90</v>
      </c>
      <c r="G370" s="7">
        <v>5649.23</v>
      </c>
      <c r="H370" s="7">
        <f t="shared" si="44"/>
        <v>6609.5991</v>
      </c>
      <c r="I370">
        <f t="shared" si="39"/>
        <v>6157.1191648122</v>
      </c>
      <c r="J370">
        <f t="shared" si="40"/>
        <v>68.41243516458</v>
      </c>
    </row>
    <row r="371" spans="1:10">
      <c r="A371" t="s">
        <v>274</v>
      </c>
      <c r="B371" s="6" t="s">
        <v>674</v>
      </c>
      <c r="C371" s="6" t="s">
        <v>275</v>
      </c>
      <c r="D371" s="6" t="s">
        <v>725</v>
      </c>
      <c r="E371" s="6" t="s">
        <v>277</v>
      </c>
      <c r="F371" s="6">
        <v>80</v>
      </c>
      <c r="G371" s="7">
        <v>2263.25</v>
      </c>
      <c r="H371" s="7">
        <f t="shared" si="44"/>
        <v>2648.0025</v>
      </c>
      <c r="I371">
        <f t="shared" si="39"/>
        <v>2466.725544855</v>
      </c>
      <c r="J371">
        <f t="shared" si="40"/>
        <v>30.8340693106875</v>
      </c>
    </row>
    <row r="372" spans="1:10">
      <c r="A372" t="s">
        <v>68</v>
      </c>
      <c r="B372" s="6" t="s">
        <v>674</v>
      </c>
      <c r="C372" s="6" t="s">
        <v>699</v>
      </c>
      <c r="D372" s="6" t="s">
        <v>700</v>
      </c>
      <c r="E372" s="6" t="s">
        <v>701</v>
      </c>
      <c r="F372" s="6">
        <v>320</v>
      </c>
      <c r="G372" s="7">
        <v>4261.2</v>
      </c>
      <c r="H372" s="7">
        <f t="shared" si="44"/>
        <v>4985.604</v>
      </c>
      <c r="I372">
        <f t="shared" si="39"/>
        <v>4644.299521368</v>
      </c>
      <c r="J372">
        <f t="shared" si="40"/>
        <v>14.513436004275</v>
      </c>
    </row>
    <row r="373" spans="1:10">
      <c r="A373" t="s">
        <v>68</v>
      </c>
      <c r="B373" s="6" t="s">
        <v>674</v>
      </c>
      <c r="C373" s="6" t="s">
        <v>737</v>
      </c>
      <c r="D373" s="6" t="s">
        <v>738</v>
      </c>
      <c r="E373" s="6" t="s">
        <v>739</v>
      </c>
      <c r="F373" s="6">
        <v>200</v>
      </c>
      <c r="G373" s="7">
        <v>3268.38</v>
      </c>
      <c r="H373" s="7">
        <f t="shared" si="44"/>
        <v>3824.0046</v>
      </c>
      <c r="I373">
        <f t="shared" si="39"/>
        <v>3562.2208930932</v>
      </c>
      <c r="J373">
        <f t="shared" si="40"/>
        <v>17.811104465466</v>
      </c>
    </row>
    <row r="374" spans="1:10">
      <c r="A374" t="s">
        <v>702</v>
      </c>
      <c r="B374" s="6" t="s">
        <v>674</v>
      </c>
      <c r="C374" s="6" t="s">
        <v>703</v>
      </c>
      <c r="D374" s="6" t="s">
        <v>704</v>
      </c>
      <c r="E374" s="6" t="s">
        <v>705</v>
      </c>
      <c r="F374" s="6">
        <v>3000</v>
      </c>
      <c r="G374" s="7">
        <v>46435.9</v>
      </c>
      <c r="H374" s="7">
        <f t="shared" si="44"/>
        <v>54330.003</v>
      </c>
      <c r="I374">
        <f t="shared" si="39"/>
        <v>50610.679654626</v>
      </c>
      <c r="J374">
        <f t="shared" si="40"/>
        <v>16.870226551542</v>
      </c>
    </row>
    <row r="375" spans="1:10">
      <c r="A375" t="s">
        <v>574</v>
      </c>
      <c r="B375" s="6" t="s">
        <v>674</v>
      </c>
      <c r="C375" s="6" t="s">
        <v>740</v>
      </c>
      <c r="D375" s="6" t="s">
        <v>741</v>
      </c>
      <c r="E375" s="6" t="s">
        <v>648</v>
      </c>
      <c r="F375" s="6">
        <v>360</v>
      </c>
      <c r="G375" s="7">
        <v>41270.77</v>
      </c>
      <c r="H375" s="7">
        <f t="shared" si="44"/>
        <v>48286.8009</v>
      </c>
      <c r="I375">
        <f t="shared" si="39"/>
        <v>44981.1830839878</v>
      </c>
      <c r="J375">
        <f t="shared" si="40"/>
        <v>124.947730788855</v>
      </c>
    </row>
    <row r="376" spans="1:10">
      <c r="A376" t="s">
        <v>274</v>
      </c>
      <c r="B376" s="6" t="s">
        <v>674</v>
      </c>
      <c r="C376" s="6" t="s">
        <v>275</v>
      </c>
      <c r="D376" s="6" t="s">
        <v>276</v>
      </c>
      <c r="E376" s="6" t="s">
        <v>724</v>
      </c>
      <c r="F376" s="6">
        <v>200</v>
      </c>
      <c r="G376" s="7">
        <v>3687.18</v>
      </c>
      <c r="H376" s="7">
        <f t="shared" si="44"/>
        <v>4314.0006</v>
      </c>
      <c r="I376">
        <f t="shared" si="39"/>
        <v>4018.6727469252</v>
      </c>
      <c r="J376">
        <f t="shared" si="40"/>
        <v>20.093363734626</v>
      </c>
    </row>
    <row r="377" spans="1:10">
      <c r="A377" t="s">
        <v>688</v>
      </c>
      <c r="B377" s="6" t="s">
        <v>674</v>
      </c>
      <c r="C377" s="6" t="s">
        <v>689</v>
      </c>
      <c r="D377" s="6" t="s">
        <v>690</v>
      </c>
      <c r="E377" s="6" t="s">
        <v>411</v>
      </c>
      <c r="F377" s="6">
        <v>440</v>
      </c>
      <c r="G377" s="7">
        <v>17223.93</v>
      </c>
      <c r="H377" s="7">
        <f t="shared" si="44"/>
        <v>20151.9981</v>
      </c>
      <c r="I377">
        <f t="shared" si="39"/>
        <v>18772.4326140702</v>
      </c>
      <c r="J377">
        <f t="shared" si="40"/>
        <v>42.6646195774323</v>
      </c>
    </row>
    <row r="378" spans="1:10">
      <c r="A378" t="s">
        <v>20</v>
      </c>
      <c r="B378" s="6" t="s">
        <v>674</v>
      </c>
      <c r="C378" s="6" t="s">
        <v>716</v>
      </c>
      <c r="D378" s="6" t="s">
        <v>717</v>
      </c>
      <c r="E378" s="6" t="s">
        <v>718</v>
      </c>
      <c r="F378" s="6">
        <v>300</v>
      </c>
      <c r="G378" s="7">
        <v>9330.77</v>
      </c>
      <c r="H378" s="7">
        <f t="shared" si="44"/>
        <v>10917.0009</v>
      </c>
      <c r="I378">
        <f t="shared" si="39"/>
        <v>10169.6448523878</v>
      </c>
      <c r="J378">
        <f t="shared" si="40"/>
        <v>33.898816174626</v>
      </c>
    </row>
    <row r="379" spans="1:10">
      <c r="A379" t="s">
        <v>30</v>
      </c>
      <c r="B379" s="6" t="s">
        <v>674</v>
      </c>
      <c r="C379" s="6" t="s">
        <v>706</v>
      </c>
      <c r="D379" s="6" t="s">
        <v>707</v>
      </c>
      <c r="E379" s="6" t="s">
        <v>708</v>
      </c>
      <c r="F379" s="6">
        <v>800</v>
      </c>
      <c r="G379" s="7">
        <v>15056.41</v>
      </c>
      <c r="H379" s="7">
        <f t="shared" si="44"/>
        <v>17615.9997</v>
      </c>
      <c r="I379">
        <f t="shared" si="39"/>
        <v>16410.0435925374</v>
      </c>
      <c r="J379">
        <f t="shared" si="40"/>
        <v>20.5125544906718</v>
      </c>
    </row>
    <row r="380" spans="1:10">
      <c r="A380" t="s">
        <v>257</v>
      </c>
      <c r="B380" s="6" t="s">
        <v>674</v>
      </c>
      <c r="C380" s="6" t="s">
        <v>709</v>
      </c>
      <c r="D380" s="6" t="s">
        <v>710</v>
      </c>
      <c r="E380" s="6" t="s">
        <v>711</v>
      </c>
      <c r="F380" s="6">
        <v>150</v>
      </c>
      <c r="G380" s="7">
        <v>9415.38</v>
      </c>
      <c r="H380" s="7">
        <v>11016</v>
      </c>
      <c r="I380">
        <f t="shared" si="39"/>
        <v>10261.866672</v>
      </c>
      <c r="J380">
        <f t="shared" si="40"/>
        <v>68.41244448</v>
      </c>
    </row>
    <row r="381" spans="1:10">
      <c r="A381" t="s">
        <v>274</v>
      </c>
      <c r="B381" s="6" t="s">
        <v>674</v>
      </c>
      <c r="C381" s="6" t="s">
        <v>275</v>
      </c>
      <c r="D381" s="6" t="s">
        <v>725</v>
      </c>
      <c r="E381" s="6" t="s">
        <v>277</v>
      </c>
      <c r="F381" s="6">
        <v>80</v>
      </c>
      <c r="G381" s="7">
        <v>2263.25</v>
      </c>
      <c r="H381" s="7">
        <f t="shared" ref="H381:H399" si="45">G381*1.17</f>
        <v>2648.0025</v>
      </c>
      <c r="I381">
        <f t="shared" si="39"/>
        <v>2466.725544855</v>
      </c>
      <c r="J381">
        <f t="shared" si="40"/>
        <v>30.8340693106875</v>
      </c>
    </row>
    <row r="382" spans="1:10">
      <c r="A382" t="s">
        <v>64</v>
      </c>
      <c r="B382" s="6" t="s">
        <v>674</v>
      </c>
      <c r="C382" s="6" t="s">
        <v>72</v>
      </c>
      <c r="D382" s="6" t="s">
        <v>73</v>
      </c>
      <c r="E382" s="6" t="s">
        <v>445</v>
      </c>
      <c r="F382" s="6">
        <v>1600</v>
      </c>
      <c r="G382" s="7">
        <v>28731.62</v>
      </c>
      <c r="H382" s="7">
        <f t="shared" si="45"/>
        <v>33615.9954</v>
      </c>
      <c r="I382">
        <f t="shared" si="39"/>
        <v>31314.7115869068</v>
      </c>
      <c r="J382">
        <f t="shared" si="40"/>
        <v>19.5716947418167</v>
      </c>
    </row>
    <row r="383" spans="1:10">
      <c r="A383" t="s">
        <v>733</v>
      </c>
      <c r="B383" s="6" t="s">
        <v>674</v>
      </c>
      <c r="C383" s="6" t="s">
        <v>734</v>
      </c>
      <c r="D383" s="6" t="s">
        <v>735</v>
      </c>
      <c r="E383" s="6" t="s">
        <v>736</v>
      </c>
      <c r="F383" s="6">
        <v>200</v>
      </c>
      <c r="G383" s="7">
        <v>16764.1</v>
      </c>
      <c r="H383" s="7">
        <f t="shared" si="45"/>
        <v>19613.997</v>
      </c>
      <c r="I383">
        <f t="shared" si="39"/>
        <v>18271.261993374</v>
      </c>
      <c r="J383">
        <f t="shared" si="40"/>
        <v>91.35630996687</v>
      </c>
    </row>
    <row r="384" spans="1:10">
      <c r="A384" t="s">
        <v>733</v>
      </c>
      <c r="B384" s="6" t="s">
        <v>674</v>
      </c>
      <c r="C384" s="6" t="s">
        <v>734</v>
      </c>
      <c r="D384" s="6" t="s">
        <v>735</v>
      </c>
      <c r="E384" s="6" t="s">
        <v>736</v>
      </c>
      <c r="F384" s="6">
        <v>100</v>
      </c>
      <c r="G384" s="7">
        <v>8382.05</v>
      </c>
      <c r="H384" s="7">
        <f t="shared" si="45"/>
        <v>9806.9985</v>
      </c>
      <c r="I384">
        <f t="shared" si="39"/>
        <v>9135.630996687</v>
      </c>
      <c r="J384">
        <f t="shared" si="40"/>
        <v>91.35630996687</v>
      </c>
    </row>
    <row r="385" spans="1:10">
      <c r="A385" t="s">
        <v>30</v>
      </c>
      <c r="B385" s="6" t="s">
        <v>674</v>
      </c>
      <c r="C385" s="6" t="s">
        <v>706</v>
      </c>
      <c r="D385" s="6" t="s">
        <v>707</v>
      </c>
      <c r="E385" s="6" t="s">
        <v>708</v>
      </c>
      <c r="F385" s="6">
        <v>200</v>
      </c>
      <c r="G385" s="7">
        <v>3764.1</v>
      </c>
      <c r="H385" s="7">
        <f t="shared" si="45"/>
        <v>4403.997</v>
      </c>
      <c r="I385">
        <f t="shared" si="39"/>
        <v>4102.508173374</v>
      </c>
      <c r="J385">
        <f t="shared" si="40"/>
        <v>20.51254086687</v>
      </c>
    </row>
    <row r="386" spans="1:10">
      <c r="A386" t="s">
        <v>64</v>
      </c>
      <c r="B386" s="6" t="s">
        <v>674</v>
      </c>
      <c r="C386" s="6" t="s">
        <v>72</v>
      </c>
      <c r="D386" s="6" t="s">
        <v>73</v>
      </c>
      <c r="E386" s="6" t="s">
        <v>445</v>
      </c>
      <c r="F386" s="6">
        <v>400</v>
      </c>
      <c r="G386" s="7">
        <v>7182.91</v>
      </c>
      <c r="H386" s="7">
        <f t="shared" si="45"/>
        <v>8404.0047</v>
      </c>
      <c r="I386">
        <f t="shared" si="39"/>
        <v>7828.6833462474</v>
      </c>
      <c r="J386">
        <f t="shared" si="40"/>
        <v>19.5717083656185</v>
      </c>
    </row>
    <row r="387" spans="1:10">
      <c r="A387" t="s">
        <v>68</v>
      </c>
      <c r="B387" s="6" t="s">
        <v>674</v>
      </c>
      <c r="C387" s="6" t="s">
        <v>737</v>
      </c>
      <c r="D387" s="6" t="s">
        <v>738</v>
      </c>
      <c r="E387" s="6" t="s">
        <v>739</v>
      </c>
      <c r="F387" s="6">
        <v>100</v>
      </c>
      <c r="G387" s="7">
        <v>1634.19</v>
      </c>
      <c r="H387" s="7">
        <f t="shared" si="45"/>
        <v>1912.0023</v>
      </c>
      <c r="I387">
        <f t="shared" ref="I387:I450" si="46">H387*0.931542</f>
        <v>1781.1104465466</v>
      </c>
      <c r="J387">
        <f t="shared" ref="J387:J450" si="47">I387/F387</f>
        <v>17.811104465466</v>
      </c>
    </row>
    <row r="388" spans="1:10">
      <c r="A388" t="s">
        <v>20</v>
      </c>
      <c r="B388" s="6" t="s">
        <v>674</v>
      </c>
      <c r="C388" s="6" t="s">
        <v>716</v>
      </c>
      <c r="D388" s="6" t="s">
        <v>717</v>
      </c>
      <c r="E388" s="6" t="s">
        <v>718</v>
      </c>
      <c r="F388" s="6">
        <v>100</v>
      </c>
      <c r="G388" s="7">
        <v>3110.26</v>
      </c>
      <c r="H388" s="7">
        <f t="shared" si="45"/>
        <v>3639.0042</v>
      </c>
      <c r="I388">
        <f t="shared" si="46"/>
        <v>3389.8852504764</v>
      </c>
      <c r="J388">
        <f t="shared" si="47"/>
        <v>33.898852504764</v>
      </c>
    </row>
    <row r="389" spans="1:10">
      <c r="A389" t="s">
        <v>68</v>
      </c>
      <c r="B389" s="6" t="s">
        <v>674</v>
      </c>
      <c r="C389" s="6" t="s">
        <v>742</v>
      </c>
      <c r="D389" s="6" t="s">
        <v>239</v>
      </c>
      <c r="E389" s="6" t="s">
        <v>485</v>
      </c>
      <c r="F389" s="6">
        <v>-23</v>
      </c>
      <c r="G389" s="7">
        <v>-259.68</v>
      </c>
      <c r="H389" s="7">
        <f t="shared" si="45"/>
        <v>-303.8256</v>
      </c>
      <c r="I389">
        <f t="shared" si="46"/>
        <v>-283.0263070752</v>
      </c>
      <c r="J389">
        <f t="shared" si="47"/>
        <v>12.3054916119652</v>
      </c>
    </row>
    <row r="390" spans="1:10">
      <c r="A390" t="s">
        <v>64</v>
      </c>
      <c r="B390" s="6" t="s">
        <v>674</v>
      </c>
      <c r="C390" s="6" t="s">
        <v>743</v>
      </c>
      <c r="D390" s="6" t="s">
        <v>744</v>
      </c>
      <c r="E390" s="6" t="s">
        <v>745</v>
      </c>
      <c r="F390" s="6">
        <v>-200</v>
      </c>
      <c r="G390" s="7">
        <v>1690.6</v>
      </c>
      <c r="H390" s="7">
        <f t="shared" si="45"/>
        <v>1978.002</v>
      </c>
      <c r="I390">
        <f t="shared" si="46"/>
        <v>1842.591939084</v>
      </c>
      <c r="J390">
        <f t="shared" si="47"/>
        <v>-9.21295969542</v>
      </c>
    </row>
    <row r="391" spans="1:10">
      <c r="A391" t="s">
        <v>688</v>
      </c>
      <c r="B391" s="6" t="s">
        <v>674</v>
      </c>
      <c r="C391" s="6" t="s">
        <v>689</v>
      </c>
      <c r="D391" s="6" t="s">
        <v>690</v>
      </c>
      <c r="E391" s="6" t="s">
        <v>411</v>
      </c>
      <c r="F391" s="6">
        <v>-485</v>
      </c>
      <c r="G391" s="7">
        <v>-406.24</v>
      </c>
      <c r="H391" s="7">
        <f t="shared" si="45"/>
        <v>-475.3008</v>
      </c>
      <c r="I391">
        <f t="shared" si="46"/>
        <v>-442.7626578336</v>
      </c>
      <c r="J391">
        <f t="shared" si="47"/>
        <v>0.912912696564124</v>
      </c>
    </row>
    <row r="392" spans="1:10">
      <c r="A392" t="s">
        <v>574</v>
      </c>
      <c r="B392" s="6" t="s">
        <v>674</v>
      </c>
      <c r="C392" s="6" t="s">
        <v>685</v>
      </c>
      <c r="D392" s="6" t="s">
        <v>686</v>
      </c>
      <c r="E392" s="6" t="s">
        <v>687</v>
      </c>
      <c r="F392" s="6">
        <v>-363</v>
      </c>
      <c r="G392" s="7">
        <v>-62.05</v>
      </c>
      <c r="H392" s="7">
        <f t="shared" si="45"/>
        <v>-72.5985</v>
      </c>
      <c r="I392">
        <f t="shared" si="46"/>
        <v>-67.628551887</v>
      </c>
      <c r="J392">
        <f t="shared" si="47"/>
        <v>0.186304550652893</v>
      </c>
    </row>
    <row r="393" spans="1:10">
      <c r="A393" t="s">
        <v>574</v>
      </c>
      <c r="B393" s="6" t="s">
        <v>674</v>
      </c>
      <c r="C393" s="6" t="s">
        <v>746</v>
      </c>
      <c r="D393" s="6" t="s">
        <v>747</v>
      </c>
      <c r="E393" s="6" t="s">
        <v>748</v>
      </c>
      <c r="F393" s="6">
        <v>-188</v>
      </c>
      <c r="G393" s="7">
        <v>-194.43</v>
      </c>
      <c r="H393" s="7">
        <f t="shared" si="45"/>
        <v>-227.4831</v>
      </c>
      <c r="I393">
        <f t="shared" si="46"/>
        <v>-211.9100619402</v>
      </c>
      <c r="J393">
        <f t="shared" si="47"/>
        <v>1.12718118053298</v>
      </c>
    </row>
    <row r="394" spans="1:10">
      <c r="A394" t="s">
        <v>574</v>
      </c>
      <c r="B394" s="6" t="s">
        <v>674</v>
      </c>
      <c r="C394" s="6" t="s">
        <v>749</v>
      </c>
      <c r="D394" s="6" t="s">
        <v>695</v>
      </c>
      <c r="E394" s="6" t="s">
        <v>696</v>
      </c>
      <c r="F394" s="6">
        <v>-59</v>
      </c>
      <c r="G394" s="7">
        <v>-194.15</v>
      </c>
      <c r="H394" s="7">
        <f t="shared" si="45"/>
        <v>-227.1555</v>
      </c>
      <c r="I394">
        <f t="shared" si="46"/>
        <v>-211.604888781</v>
      </c>
      <c r="J394">
        <f t="shared" si="47"/>
        <v>3.58652353866102</v>
      </c>
    </row>
    <row r="395" spans="1:10">
      <c r="A395" t="s">
        <v>574</v>
      </c>
      <c r="B395" s="6" t="s">
        <v>674</v>
      </c>
      <c r="C395" s="6" t="s">
        <v>682</v>
      </c>
      <c r="D395" s="6" t="s">
        <v>683</v>
      </c>
      <c r="E395" s="6" t="s">
        <v>684</v>
      </c>
      <c r="F395" s="6">
        <v>-8</v>
      </c>
      <c r="G395" s="7">
        <v>-0.41</v>
      </c>
      <c r="H395" s="7">
        <f t="shared" si="45"/>
        <v>-0.4797</v>
      </c>
      <c r="I395">
        <f t="shared" si="46"/>
        <v>-0.4468606974</v>
      </c>
      <c r="J395">
        <f t="shared" si="47"/>
        <v>0.055857587175</v>
      </c>
    </row>
    <row r="396" spans="1:10">
      <c r="A396" t="s">
        <v>733</v>
      </c>
      <c r="B396" s="6" t="s">
        <v>674</v>
      </c>
      <c r="C396" s="6" t="s">
        <v>734</v>
      </c>
      <c r="D396" s="6" t="s">
        <v>735</v>
      </c>
      <c r="E396" s="6" t="s">
        <v>736</v>
      </c>
      <c r="F396" s="6">
        <v>-277</v>
      </c>
      <c r="G396" s="7">
        <v>-2104.73</v>
      </c>
      <c r="H396" s="7">
        <f t="shared" si="45"/>
        <v>-2462.5341</v>
      </c>
      <c r="I396">
        <f t="shared" si="46"/>
        <v>-2293.9539405822</v>
      </c>
      <c r="J396">
        <f t="shared" si="47"/>
        <v>8.28142216816679</v>
      </c>
    </row>
    <row r="397" spans="1:10">
      <c r="A397" t="s">
        <v>574</v>
      </c>
      <c r="B397" s="6" t="s">
        <v>674</v>
      </c>
      <c r="C397" s="6" t="s">
        <v>691</v>
      </c>
      <c r="D397" s="6" t="s">
        <v>692</v>
      </c>
      <c r="E397" s="6" t="s">
        <v>693</v>
      </c>
      <c r="F397" s="6">
        <v>-8</v>
      </c>
      <c r="G397" s="7">
        <v>-107.35</v>
      </c>
      <c r="H397" s="7">
        <f t="shared" si="45"/>
        <v>-125.5995</v>
      </c>
      <c r="I397">
        <f t="shared" si="46"/>
        <v>-117.001209429</v>
      </c>
      <c r="J397">
        <f t="shared" si="47"/>
        <v>14.625151178625</v>
      </c>
    </row>
    <row r="398" spans="1:10">
      <c r="A398" t="s">
        <v>702</v>
      </c>
      <c r="B398" s="6" t="s">
        <v>674</v>
      </c>
      <c r="C398" s="6" t="s">
        <v>703</v>
      </c>
      <c r="D398" s="6" t="s">
        <v>704</v>
      </c>
      <c r="E398" s="6" t="s">
        <v>705</v>
      </c>
      <c r="F398" s="6">
        <v>-806</v>
      </c>
      <c r="G398" s="7">
        <v>-1384.67</v>
      </c>
      <c r="H398" s="7">
        <f t="shared" si="45"/>
        <v>-1620.0639</v>
      </c>
      <c r="I398">
        <f t="shared" si="46"/>
        <v>-1509.1575655338</v>
      </c>
      <c r="J398">
        <f t="shared" si="47"/>
        <v>1.87240392746129</v>
      </c>
    </row>
    <row r="399" spans="1:10">
      <c r="A399" t="s">
        <v>712</v>
      </c>
      <c r="B399" s="6" t="s">
        <v>674</v>
      </c>
      <c r="C399" s="6" t="s">
        <v>713</v>
      </c>
      <c r="D399" s="6" t="s">
        <v>714</v>
      </c>
      <c r="E399" s="6" t="s">
        <v>715</v>
      </c>
      <c r="F399" s="6">
        <v>-128</v>
      </c>
      <c r="G399" s="7">
        <v>-180.51</v>
      </c>
      <c r="H399" s="7">
        <f t="shared" si="45"/>
        <v>-211.1967</v>
      </c>
      <c r="I399">
        <f t="shared" si="46"/>
        <v>-196.7385963114</v>
      </c>
      <c r="J399">
        <f t="shared" si="47"/>
        <v>1.53702028368281</v>
      </c>
    </row>
    <row r="400" spans="1:10">
      <c r="A400" t="s">
        <v>719</v>
      </c>
      <c r="B400" s="6" t="s">
        <v>674</v>
      </c>
      <c r="C400" s="6" t="s">
        <v>720</v>
      </c>
      <c r="D400" s="6" t="s">
        <v>721</v>
      </c>
      <c r="E400" s="6" t="s">
        <v>408</v>
      </c>
      <c r="F400" s="6">
        <v>-400</v>
      </c>
      <c r="G400" s="7">
        <v>-471.79</v>
      </c>
      <c r="H400" s="7">
        <v>-552</v>
      </c>
      <c r="I400">
        <f t="shared" si="46"/>
        <v>-514.211184</v>
      </c>
      <c r="J400">
        <f t="shared" si="47"/>
        <v>1.28552796</v>
      </c>
    </row>
    <row r="401" spans="1:10">
      <c r="A401" t="s">
        <v>574</v>
      </c>
      <c r="B401" s="6" t="s">
        <v>674</v>
      </c>
      <c r="C401" s="6" t="s">
        <v>746</v>
      </c>
      <c r="D401" s="6" t="s">
        <v>747</v>
      </c>
      <c r="E401" s="6" t="s">
        <v>748</v>
      </c>
      <c r="F401" s="6">
        <v>-400</v>
      </c>
      <c r="G401" s="7">
        <v>-605.13</v>
      </c>
      <c r="H401" s="7">
        <f t="shared" ref="H401:H429" si="48">G401*1.17</f>
        <v>-708.0021</v>
      </c>
      <c r="I401">
        <f t="shared" si="46"/>
        <v>-659.5336922382</v>
      </c>
      <c r="J401">
        <f t="shared" si="47"/>
        <v>1.6488342305955</v>
      </c>
    </row>
    <row r="402" spans="1:10">
      <c r="A402" t="s">
        <v>64</v>
      </c>
      <c r="B402" s="6" t="s">
        <v>674</v>
      </c>
      <c r="C402" s="6" t="s">
        <v>72</v>
      </c>
      <c r="D402" s="6" t="s">
        <v>73</v>
      </c>
      <c r="E402" s="6" t="s">
        <v>445</v>
      </c>
      <c r="F402" s="6">
        <v>-1200</v>
      </c>
      <c r="G402" s="7">
        <v>-3343.59</v>
      </c>
      <c r="H402" s="7">
        <f t="shared" si="48"/>
        <v>-3912.0003</v>
      </c>
      <c r="I402">
        <f t="shared" si="46"/>
        <v>-3644.1925834626</v>
      </c>
      <c r="J402">
        <f t="shared" si="47"/>
        <v>3.0368271528855</v>
      </c>
    </row>
    <row r="403" spans="1:10">
      <c r="A403" t="s">
        <v>574</v>
      </c>
      <c r="B403" s="6" t="s">
        <v>674</v>
      </c>
      <c r="C403" s="6" t="s">
        <v>740</v>
      </c>
      <c r="D403" s="6" t="s">
        <v>741</v>
      </c>
      <c r="E403" s="6" t="s">
        <v>648</v>
      </c>
      <c r="F403" s="6">
        <v>-240</v>
      </c>
      <c r="G403" s="7">
        <v>-14939.49</v>
      </c>
      <c r="H403" s="7">
        <f t="shared" si="48"/>
        <v>-17479.2033</v>
      </c>
      <c r="I403">
        <f t="shared" si="46"/>
        <v>-16282.6120004886</v>
      </c>
      <c r="J403">
        <f t="shared" si="47"/>
        <v>67.8442166687025</v>
      </c>
    </row>
    <row r="404" spans="1:10">
      <c r="A404" t="s">
        <v>574</v>
      </c>
      <c r="B404" s="6" t="s">
        <v>674</v>
      </c>
      <c r="C404" s="6" t="s">
        <v>697</v>
      </c>
      <c r="D404" s="6" t="s">
        <v>698</v>
      </c>
      <c r="E404" s="6" t="s">
        <v>648</v>
      </c>
      <c r="F404" s="6">
        <v>-150</v>
      </c>
      <c r="G404" s="7">
        <v>-1371.79</v>
      </c>
      <c r="H404" s="7">
        <f t="shared" si="48"/>
        <v>-1604.9943</v>
      </c>
      <c r="I404">
        <f t="shared" si="46"/>
        <v>-1495.1196002106</v>
      </c>
      <c r="J404">
        <f t="shared" si="47"/>
        <v>9.967464001404</v>
      </c>
    </row>
    <row r="405" spans="1:10">
      <c r="A405" t="s">
        <v>702</v>
      </c>
      <c r="B405" s="6" t="s">
        <v>674</v>
      </c>
      <c r="C405" s="6" t="s">
        <v>703</v>
      </c>
      <c r="D405" s="6" t="s">
        <v>704</v>
      </c>
      <c r="E405" s="6" t="s">
        <v>705</v>
      </c>
      <c r="F405" s="6">
        <v>-1000</v>
      </c>
      <c r="G405" s="7">
        <v>-1717.95</v>
      </c>
      <c r="H405" s="7">
        <f t="shared" si="48"/>
        <v>-2010.0015</v>
      </c>
      <c r="I405">
        <f t="shared" si="46"/>
        <v>-1872.400817313</v>
      </c>
      <c r="J405">
        <f t="shared" si="47"/>
        <v>1.872400817313</v>
      </c>
    </row>
    <row r="406" spans="1:10">
      <c r="A406" t="s">
        <v>719</v>
      </c>
      <c r="B406" s="6" t="s">
        <v>674</v>
      </c>
      <c r="C406" s="6" t="s">
        <v>720</v>
      </c>
      <c r="D406" s="6" t="s">
        <v>721</v>
      </c>
      <c r="E406" s="6" t="s">
        <v>408</v>
      </c>
      <c r="F406" s="6">
        <v>-33</v>
      </c>
      <c r="G406" s="7">
        <v>-38.92</v>
      </c>
      <c r="H406" s="7">
        <f t="shared" si="48"/>
        <v>-45.5364</v>
      </c>
      <c r="I406">
        <f t="shared" si="46"/>
        <v>-42.4190691288</v>
      </c>
      <c r="J406">
        <f t="shared" si="47"/>
        <v>1.28542633723636</v>
      </c>
    </row>
    <row r="407" spans="1:10">
      <c r="A407" t="s">
        <v>574</v>
      </c>
      <c r="B407" s="6" t="s">
        <v>674</v>
      </c>
      <c r="C407" s="6" t="s">
        <v>691</v>
      </c>
      <c r="D407" s="6" t="s">
        <v>692</v>
      </c>
      <c r="E407" s="6" t="s">
        <v>693</v>
      </c>
      <c r="F407" s="6">
        <v>-100</v>
      </c>
      <c r="G407" s="7">
        <v>-1341.88</v>
      </c>
      <c r="H407" s="7">
        <f t="shared" si="48"/>
        <v>-1569.9996</v>
      </c>
      <c r="I407">
        <f t="shared" si="46"/>
        <v>-1462.5205673832</v>
      </c>
      <c r="J407">
        <f t="shared" si="47"/>
        <v>14.625205673832</v>
      </c>
    </row>
    <row r="408" spans="1:10">
      <c r="A408" t="s">
        <v>574</v>
      </c>
      <c r="B408" s="6" t="s">
        <v>674</v>
      </c>
      <c r="C408" s="6" t="s">
        <v>685</v>
      </c>
      <c r="D408" s="6" t="s">
        <v>686</v>
      </c>
      <c r="E408" s="6" t="s">
        <v>687</v>
      </c>
      <c r="F408" s="6">
        <v>-600</v>
      </c>
      <c r="G408" s="7">
        <v>-102.56</v>
      </c>
      <c r="H408" s="7">
        <f t="shared" si="48"/>
        <v>-119.9952</v>
      </c>
      <c r="I408">
        <f t="shared" si="46"/>
        <v>-111.7805685984</v>
      </c>
      <c r="J408">
        <f t="shared" si="47"/>
        <v>0.186300947664</v>
      </c>
    </row>
    <row r="409" spans="1:10">
      <c r="A409" t="s">
        <v>574</v>
      </c>
      <c r="B409" s="6" t="s">
        <v>674</v>
      </c>
      <c r="C409" s="6" t="s">
        <v>740</v>
      </c>
      <c r="D409" s="6" t="s">
        <v>741</v>
      </c>
      <c r="E409" s="6" t="s">
        <v>648</v>
      </c>
      <c r="F409" s="6">
        <v>-240</v>
      </c>
      <c r="G409" s="7">
        <v>-14939.49</v>
      </c>
      <c r="H409" s="7">
        <f t="shared" si="48"/>
        <v>-17479.2033</v>
      </c>
      <c r="I409">
        <f t="shared" si="46"/>
        <v>-16282.6120004886</v>
      </c>
      <c r="J409">
        <f t="shared" si="47"/>
        <v>67.8442166687025</v>
      </c>
    </row>
    <row r="410" spans="1:10">
      <c r="A410" t="s">
        <v>274</v>
      </c>
      <c r="B410" s="6" t="s">
        <v>674</v>
      </c>
      <c r="C410" s="6" t="s">
        <v>275</v>
      </c>
      <c r="D410" s="6" t="s">
        <v>276</v>
      </c>
      <c r="E410" s="6" t="s">
        <v>724</v>
      </c>
      <c r="F410" s="6">
        <v>-92</v>
      </c>
      <c r="G410" s="7">
        <v>-548.07</v>
      </c>
      <c r="H410" s="7">
        <f t="shared" si="48"/>
        <v>-641.2419</v>
      </c>
      <c r="I410">
        <f t="shared" si="46"/>
        <v>-597.3437620098</v>
      </c>
      <c r="J410">
        <f t="shared" si="47"/>
        <v>6.49286697836739</v>
      </c>
    </row>
    <row r="411" spans="1:10">
      <c r="A411" t="s">
        <v>30</v>
      </c>
      <c r="B411" s="6" t="s">
        <v>674</v>
      </c>
      <c r="C411" s="6" t="s">
        <v>706</v>
      </c>
      <c r="D411" s="6" t="s">
        <v>707</v>
      </c>
      <c r="E411" s="6" t="s">
        <v>708</v>
      </c>
      <c r="F411" s="6">
        <v>-35</v>
      </c>
      <c r="G411" s="7">
        <v>-330.56</v>
      </c>
      <c r="H411" s="7">
        <f t="shared" si="48"/>
        <v>-386.7552</v>
      </c>
      <c r="I411">
        <f t="shared" si="46"/>
        <v>-360.2787125184</v>
      </c>
      <c r="J411">
        <f t="shared" si="47"/>
        <v>10.2936775005257</v>
      </c>
    </row>
    <row r="412" spans="1:10">
      <c r="A412" t="s">
        <v>64</v>
      </c>
      <c r="B412" s="6" t="s">
        <v>674</v>
      </c>
      <c r="C412" s="6" t="s">
        <v>72</v>
      </c>
      <c r="D412" s="6" t="s">
        <v>73</v>
      </c>
      <c r="E412" s="6" t="s">
        <v>445</v>
      </c>
      <c r="F412" s="6">
        <v>-27</v>
      </c>
      <c r="G412" s="7">
        <v>-75.23</v>
      </c>
      <c r="H412" s="7">
        <f t="shared" si="48"/>
        <v>-88.0191</v>
      </c>
      <c r="I412">
        <f t="shared" si="46"/>
        <v>-81.9934884522</v>
      </c>
      <c r="J412">
        <f t="shared" si="47"/>
        <v>3.0367958686</v>
      </c>
    </row>
    <row r="413" spans="1:10">
      <c r="A413" t="s">
        <v>68</v>
      </c>
      <c r="B413" s="6" t="s">
        <v>674</v>
      </c>
      <c r="C413" s="6" t="s">
        <v>737</v>
      </c>
      <c r="D413" s="6" t="s">
        <v>738</v>
      </c>
      <c r="E413" s="6" t="s">
        <v>739</v>
      </c>
      <c r="F413" s="6">
        <v>-400</v>
      </c>
      <c r="G413" s="7">
        <v>-4543.59</v>
      </c>
      <c r="H413" s="7">
        <f t="shared" si="48"/>
        <v>-5316.0003</v>
      </c>
      <c r="I413">
        <f t="shared" si="46"/>
        <v>-4952.0775514626</v>
      </c>
      <c r="J413">
        <f t="shared" si="47"/>
        <v>12.3801938786565</v>
      </c>
    </row>
    <row r="414" spans="1:10">
      <c r="A414" t="s">
        <v>574</v>
      </c>
      <c r="B414" s="6" t="s">
        <v>674</v>
      </c>
      <c r="C414" s="6" t="s">
        <v>685</v>
      </c>
      <c r="D414" s="6" t="s">
        <v>686</v>
      </c>
      <c r="E414" s="6" t="s">
        <v>687</v>
      </c>
      <c r="F414" s="6">
        <v>-1200</v>
      </c>
      <c r="G414" s="7">
        <v>-205.13</v>
      </c>
      <c r="H414" s="7">
        <f t="shared" si="48"/>
        <v>-240.0021</v>
      </c>
      <c r="I414">
        <f t="shared" si="46"/>
        <v>-223.5720362382</v>
      </c>
      <c r="J414">
        <f t="shared" si="47"/>
        <v>0.1863100301985</v>
      </c>
    </row>
    <row r="415" spans="1:10">
      <c r="A415" t="s">
        <v>574</v>
      </c>
      <c r="B415" s="6" t="s">
        <v>674</v>
      </c>
      <c r="C415" s="6" t="s">
        <v>729</v>
      </c>
      <c r="D415" s="6" t="s">
        <v>730</v>
      </c>
      <c r="E415" s="6" t="s">
        <v>684</v>
      </c>
      <c r="F415" s="6">
        <v>-125</v>
      </c>
      <c r="G415" s="7">
        <v>-290.6</v>
      </c>
      <c r="H415" s="7">
        <f t="shared" si="48"/>
        <v>-340.002</v>
      </c>
      <c r="I415">
        <f t="shared" si="46"/>
        <v>-316.726143084</v>
      </c>
      <c r="J415">
        <f t="shared" si="47"/>
        <v>2.533809144672</v>
      </c>
    </row>
    <row r="416" spans="1:10">
      <c r="A416" t="s">
        <v>574</v>
      </c>
      <c r="B416" s="6" t="s">
        <v>674</v>
      </c>
      <c r="C416" s="6" t="s">
        <v>749</v>
      </c>
      <c r="D416" s="6" t="s">
        <v>695</v>
      </c>
      <c r="E416" s="6" t="s">
        <v>696</v>
      </c>
      <c r="F416" s="6">
        <v>-800</v>
      </c>
      <c r="G416" s="7">
        <v>-2632.48</v>
      </c>
      <c r="H416" s="7">
        <f t="shared" si="48"/>
        <v>-3080.0016</v>
      </c>
      <c r="I416">
        <f t="shared" si="46"/>
        <v>-2869.1508504672</v>
      </c>
      <c r="J416">
        <f t="shared" si="47"/>
        <v>3.586438563084</v>
      </c>
    </row>
    <row r="417" spans="1:10">
      <c r="A417" t="s">
        <v>574</v>
      </c>
      <c r="B417" s="6" t="s">
        <v>674</v>
      </c>
      <c r="C417" s="6" t="s">
        <v>682</v>
      </c>
      <c r="D417" s="6" t="s">
        <v>683</v>
      </c>
      <c r="E417" s="6" t="s">
        <v>684</v>
      </c>
      <c r="F417" s="6">
        <v>-130</v>
      </c>
      <c r="G417" s="7">
        <v>-6.67</v>
      </c>
      <c r="H417" s="7">
        <f t="shared" si="48"/>
        <v>-7.8039</v>
      </c>
      <c r="I417">
        <f t="shared" si="46"/>
        <v>-7.2696606138</v>
      </c>
      <c r="J417">
        <f t="shared" si="47"/>
        <v>0.05592046626</v>
      </c>
    </row>
    <row r="418" spans="1:10">
      <c r="A418" t="s">
        <v>574</v>
      </c>
      <c r="B418" s="6" t="s">
        <v>674</v>
      </c>
      <c r="C418" s="6" t="s">
        <v>691</v>
      </c>
      <c r="D418" s="6" t="s">
        <v>692</v>
      </c>
      <c r="E418" s="6" t="s">
        <v>693</v>
      </c>
      <c r="F418" s="6">
        <v>-100</v>
      </c>
      <c r="G418" s="7">
        <v>-1341.88</v>
      </c>
      <c r="H418" s="7">
        <f t="shared" si="48"/>
        <v>-1569.9996</v>
      </c>
      <c r="I418">
        <f t="shared" si="46"/>
        <v>-1462.5205673832</v>
      </c>
      <c r="J418">
        <f t="shared" si="47"/>
        <v>14.625205673832</v>
      </c>
    </row>
    <row r="419" spans="1:10">
      <c r="A419" t="s">
        <v>574</v>
      </c>
      <c r="B419" s="6" t="s">
        <v>674</v>
      </c>
      <c r="C419" s="6" t="s">
        <v>740</v>
      </c>
      <c r="D419" s="6" t="s">
        <v>741</v>
      </c>
      <c r="E419" s="6" t="s">
        <v>648</v>
      </c>
      <c r="F419" s="6">
        <v>-34</v>
      </c>
      <c r="G419" s="7">
        <v>-2116.43</v>
      </c>
      <c r="H419" s="7">
        <f t="shared" si="48"/>
        <v>-2476.2231</v>
      </c>
      <c r="I419">
        <f t="shared" si="46"/>
        <v>-2306.7058190202</v>
      </c>
      <c r="J419">
        <f t="shared" si="47"/>
        <v>67.8442887947118</v>
      </c>
    </row>
    <row r="420" spans="1:10">
      <c r="A420" t="s">
        <v>712</v>
      </c>
      <c r="B420" s="6" t="s">
        <v>674</v>
      </c>
      <c r="C420" s="6" t="s">
        <v>713</v>
      </c>
      <c r="D420" s="6" t="s">
        <v>714</v>
      </c>
      <c r="E420" s="6" t="s">
        <v>715</v>
      </c>
      <c r="F420" s="6">
        <v>-360</v>
      </c>
      <c r="G420" s="7">
        <v>-507.69</v>
      </c>
      <c r="H420" s="7">
        <f t="shared" si="48"/>
        <v>-593.9973</v>
      </c>
      <c r="I420">
        <f t="shared" si="46"/>
        <v>-553.3334328366</v>
      </c>
      <c r="J420">
        <f t="shared" si="47"/>
        <v>1.537037313435</v>
      </c>
    </row>
    <row r="421" spans="1:10">
      <c r="A421" t="s">
        <v>68</v>
      </c>
      <c r="B421" s="6" t="s">
        <v>674</v>
      </c>
      <c r="C421" s="6" t="s">
        <v>699</v>
      </c>
      <c r="D421" s="6" t="s">
        <v>700</v>
      </c>
      <c r="E421" s="6" t="s">
        <v>701</v>
      </c>
      <c r="F421" s="6">
        <v>-116</v>
      </c>
      <c r="G421" s="7">
        <v>-175.49</v>
      </c>
      <c r="H421" s="7">
        <f t="shared" si="48"/>
        <v>-205.3233</v>
      </c>
      <c r="I421">
        <f t="shared" si="46"/>
        <v>-191.2672775286</v>
      </c>
      <c r="J421">
        <f t="shared" si="47"/>
        <v>1.64885584076379</v>
      </c>
    </row>
    <row r="422" spans="1:10">
      <c r="A422" t="s">
        <v>68</v>
      </c>
      <c r="B422" s="6" t="s">
        <v>674</v>
      </c>
      <c r="C422" s="6" t="s">
        <v>737</v>
      </c>
      <c r="D422" s="6" t="s">
        <v>738</v>
      </c>
      <c r="E422" s="6" t="s">
        <v>739</v>
      </c>
      <c r="F422" s="6">
        <v>-88</v>
      </c>
      <c r="G422" s="7">
        <v>-999.59</v>
      </c>
      <c r="H422" s="7">
        <f t="shared" si="48"/>
        <v>-1169.5203</v>
      </c>
      <c r="I422">
        <f t="shared" si="46"/>
        <v>-1089.4572793026</v>
      </c>
      <c r="J422">
        <f t="shared" si="47"/>
        <v>12.3801963557114</v>
      </c>
    </row>
    <row r="423" spans="1:10">
      <c r="A423" t="s">
        <v>574</v>
      </c>
      <c r="B423" s="6" t="s">
        <v>674</v>
      </c>
      <c r="C423" s="6" t="s">
        <v>691</v>
      </c>
      <c r="D423" s="6" t="s">
        <v>692</v>
      </c>
      <c r="E423" s="6" t="s">
        <v>693</v>
      </c>
      <c r="F423" s="6">
        <v>-100</v>
      </c>
      <c r="G423" s="7">
        <v>-1341.88</v>
      </c>
      <c r="H423" s="7">
        <f t="shared" si="48"/>
        <v>-1569.9996</v>
      </c>
      <c r="I423">
        <f t="shared" si="46"/>
        <v>-1462.5205673832</v>
      </c>
      <c r="J423">
        <f t="shared" si="47"/>
        <v>14.625205673832</v>
      </c>
    </row>
    <row r="424" spans="1:10">
      <c r="A424" t="s">
        <v>574</v>
      </c>
      <c r="B424" s="6" t="s">
        <v>674</v>
      </c>
      <c r="C424" s="6" t="s">
        <v>697</v>
      </c>
      <c r="D424" s="6" t="s">
        <v>698</v>
      </c>
      <c r="E424" s="6" t="s">
        <v>648</v>
      </c>
      <c r="F424" s="6">
        <v>-47</v>
      </c>
      <c r="G424" s="7">
        <v>-429.83</v>
      </c>
      <c r="H424" s="7">
        <f t="shared" si="48"/>
        <v>-502.9011</v>
      </c>
      <c r="I424">
        <f t="shared" si="46"/>
        <v>-468.4734964962</v>
      </c>
      <c r="J424">
        <f t="shared" si="47"/>
        <v>9.96752120204681</v>
      </c>
    </row>
    <row r="425" spans="1:10">
      <c r="A425" t="s">
        <v>688</v>
      </c>
      <c r="B425" s="6" t="s">
        <v>674</v>
      </c>
      <c r="C425" s="6" t="s">
        <v>689</v>
      </c>
      <c r="D425" s="6" t="s">
        <v>690</v>
      </c>
      <c r="E425" s="6" t="s">
        <v>411</v>
      </c>
      <c r="F425" s="6">
        <v>-500</v>
      </c>
      <c r="G425" s="7">
        <v>-418.8</v>
      </c>
      <c r="H425" s="7">
        <f t="shared" si="48"/>
        <v>-489.996</v>
      </c>
      <c r="I425">
        <f t="shared" si="46"/>
        <v>-456.451853832</v>
      </c>
      <c r="J425">
        <f t="shared" si="47"/>
        <v>0.912903707664</v>
      </c>
    </row>
    <row r="426" spans="1:10">
      <c r="A426" t="s">
        <v>274</v>
      </c>
      <c r="B426" s="6" t="s">
        <v>674</v>
      </c>
      <c r="C426" s="6" t="s">
        <v>275</v>
      </c>
      <c r="D426" s="6" t="s">
        <v>276</v>
      </c>
      <c r="E426" s="6" t="s">
        <v>724</v>
      </c>
      <c r="F426" s="6">
        <v>-600</v>
      </c>
      <c r="G426" s="7">
        <v>-3574.36</v>
      </c>
      <c r="H426" s="7">
        <f t="shared" si="48"/>
        <v>-4182.0012</v>
      </c>
      <c r="I426">
        <f t="shared" si="46"/>
        <v>-3895.7097618504</v>
      </c>
      <c r="J426">
        <f t="shared" si="47"/>
        <v>6.492849603084</v>
      </c>
    </row>
    <row r="427" spans="1:10">
      <c r="A427" t="s">
        <v>30</v>
      </c>
      <c r="B427" s="6" t="s">
        <v>674</v>
      </c>
      <c r="C427" s="6" t="s">
        <v>706</v>
      </c>
      <c r="D427" s="6" t="s">
        <v>707</v>
      </c>
      <c r="E427" s="6" t="s">
        <v>708</v>
      </c>
      <c r="F427" s="6">
        <v>-400</v>
      </c>
      <c r="G427" s="7">
        <v>-3777.78</v>
      </c>
      <c r="H427" s="7">
        <f t="shared" si="48"/>
        <v>-4420.0026</v>
      </c>
      <c r="I427">
        <f t="shared" si="46"/>
        <v>-4117.4180620092</v>
      </c>
      <c r="J427">
        <f t="shared" si="47"/>
        <v>10.293545155023</v>
      </c>
    </row>
    <row r="428" spans="1:10">
      <c r="A428" t="s">
        <v>64</v>
      </c>
      <c r="B428" s="6" t="s">
        <v>674</v>
      </c>
      <c r="C428" s="6" t="s">
        <v>72</v>
      </c>
      <c r="D428" s="6" t="s">
        <v>73</v>
      </c>
      <c r="E428" s="6" t="s">
        <v>445</v>
      </c>
      <c r="F428" s="6">
        <v>-1600</v>
      </c>
      <c r="G428" s="7">
        <v>-4458.12</v>
      </c>
      <c r="H428" s="7">
        <f t="shared" si="48"/>
        <v>-5216.0004</v>
      </c>
      <c r="I428">
        <f t="shared" si="46"/>
        <v>-4858.9234446168</v>
      </c>
      <c r="J428">
        <f t="shared" si="47"/>
        <v>3.0368271528855</v>
      </c>
    </row>
    <row r="429" spans="1:10">
      <c r="A429" t="s">
        <v>678</v>
      </c>
      <c r="B429" s="6" t="s">
        <v>674</v>
      </c>
      <c r="C429" s="6" t="s">
        <v>679</v>
      </c>
      <c r="D429" s="6" t="s">
        <v>680</v>
      </c>
      <c r="E429" s="6" t="s">
        <v>681</v>
      </c>
      <c r="F429" s="6">
        <v>200</v>
      </c>
      <c r="G429" s="7">
        <v>6769.23</v>
      </c>
      <c r="H429" s="7">
        <f t="shared" si="48"/>
        <v>7919.9991</v>
      </c>
      <c r="I429">
        <f t="shared" si="46"/>
        <v>7377.8118016122</v>
      </c>
      <c r="J429">
        <f t="shared" si="47"/>
        <v>36.889059008061</v>
      </c>
    </row>
    <row r="430" spans="1:10">
      <c r="A430" t="s">
        <v>257</v>
      </c>
      <c r="B430" s="6" t="s">
        <v>674</v>
      </c>
      <c r="C430" s="6" t="s">
        <v>709</v>
      </c>
      <c r="D430" s="6" t="s">
        <v>710</v>
      </c>
      <c r="E430" s="6" t="s">
        <v>711</v>
      </c>
      <c r="F430" s="6">
        <v>150</v>
      </c>
      <c r="G430" s="7">
        <v>9415.38</v>
      </c>
      <c r="H430" s="7">
        <v>11016</v>
      </c>
      <c r="I430">
        <f t="shared" si="46"/>
        <v>10261.866672</v>
      </c>
      <c r="J430">
        <f t="shared" si="47"/>
        <v>68.41244448</v>
      </c>
    </row>
    <row r="431" spans="1:10">
      <c r="A431" t="s">
        <v>64</v>
      </c>
      <c r="B431" s="6" t="s">
        <v>674</v>
      </c>
      <c r="C431" s="6" t="s">
        <v>675</v>
      </c>
      <c r="D431" s="6" t="s">
        <v>676</v>
      </c>
      <c r="E431" s="6" t="s">
        <v>677</v>
      </c>
      <c r="F431" s="6">
        <v>1200</v>
      </c>
      <c r="G431" s="7">
        <v>44061.54</v>
      </c>
      <c r="H431" s="7">
        <f t="shared" ref="H431:H494" si="49">G431*1.17</f>
        <v>51552.0018</v>
      </c>
      <c r="I431">
        <f t="shared" si="46"/>
        <v>48022.8548607756</v>
      </c>
      <c r="J431">
        <f t="shared" si="47"/>
        <v>40.019045717313</v>
      </c>
    </row>
    <row r="432" spans="1:10">
      <c r="A432" t="s">
        <v>678</v>
      </c>
      <c r="B432" s="6" t="s">
        <v>674</v>
      </c>
      <c r="C432" s="6" t="s">
        <v>679</v>
      </c>
      <c r="D432" s="6" t="s">
        <v>680</v>
      </c>
      <c r="E432" s="6" t="s">
        <v>681</v>
      </c>
      <c r="F432" s="6">
        <v>200</v>
      </c>
      <c r="G432" s="7">
        <v>6769.23</v>
      </c>
      <c r="H432" s="7">
        <f t="shared" si="49"/>
        <v>7919.9991</v>
      </c>
      <c r="I432">
        <f t="shared" si="46"/>
        <v>7377.8118016122</v>
      </c>
      <c r="J432">
        <f t="shared" si="47"/>
        <v>36.889059008061</v>
      </c>
    </row>
    <row r="433" spans="1:10">
      <c r="A433" t="s">
        <v>574</v>
      </c>
      <c r="B433" s="6" t="s">
        <v>674</v>
      </c>
      <c r="C433" s="6" t="s">
        <v>685</v>
      </c>
      <c r="D433" s="6" t="s">
        <v>686</v>
      </c>
      <c r="E433" s="6" t="s">
        <v>687</v>
      </c>
      <c r="F433" s="6">
        <v>600</v>
      </c>
      <c r="G433" s="7">
        <v>32717.95</v>
      </c>
      <c r="H433" s="7">
        <f t="shared" si="49"/>
        <v>38280.0015</v>
      </c>
      <c r="I433">
        <f t="shared" si="46"/>
        <v>35659.429157313</v>
      </c>
      <c r="J433">
        <f t="shared" si="47"/>
        <v>59.432381928855</v>
      </c>
    </row>
    <row r="434" spans="1:10">
      <c r="A434" t="s">
        <v>64</v>
      </c>
      <c r="B434" s="6" t="s">
        <v>674</v>
      </c>
      <c r="C434" s="6" t="s">
        <v>72</v>
      </c>
      <c r="D434" s="6" t="s">
        <v>73</v>
      </c>
      <c r="E434" s="6" t="s">
        <v>445</v>
      </c>
      <c r="F434" s="6">
        <v>1600</v>
      </c>
      <c r="G434" s="7">
        <v>28731.62</v>
      </c>
      <c r="H434" s="7">
        <f t="shared" si="49"/>
        <v>33615.9954</v>
      </c>
      <c r="I434">
        <f t="shared" si="46"/>
        <v>31314.7115869068</v>
      </c>
      <c r="J434">
        <f t="shared" si="47"/>
        <v>19.5716947418167</v>
      </c>
    </row>
    <row r="435" spans="1:10">
      <c r="A435" t="s">
        <v>20</v>
      </c>
      <c r="B435" s="6" t="s">
        <v>674</v>
      </c>
      <c r="C435" s="6" t="s">
        <v>716</v>
      </c>
      <c r="D435" s="6" t="s">
        <v>717</v>
      </c>
      <c r="E435" s="6" t="s">
        <v>718</v>
      </c>
      <c r="F435" s="6">
        <v>400</v>
      </c>
      <c r="G435" s="7">
        <v>12441.03</v>
      </c>
      <c r="H435" s="7">
        <f t="shared" si="49"/>
        <v>14556.0051</v>
      </c>
      <c r="I435">
        <f t="shared" si="46"/>
        <v>13559.5301028642</v>
      </c>
      <c r="J435">
        <f t="shared" si="47"/>
        <v>33.8988252571605</v>
      </c>
    </row>
    <row r="436" spans="1:10">
      <c r="A436" t="s">
        <v>733</v>
      </c>
      <c r="B436" s="6" t="s">
        <v>674</v>
      </c>
      <c r="C436" s="6" t="s">
        <v>734</v>
      </c>
      <c r="D436" s="6" t="s">
        <v>735</v>
      </c>
      <c r="E436" s="6" t="s">
        <v>736</v>
      </c>
      <c r="F436" s="6">
        <v>200</v>
      </c>
      <c r="G436" s="7">
        <v>16764.1</v>
      </c>
      <c r="H436" s="7">
        <f t="shared" si="49"/>
        <v>19613.997</v>
      </c>
      <c r="I436">
        <f t="shared" si="46"/>
        <v>18271.261993374</v>
      </c>
      <c r="J436">
        <f t="shared" si="47"/>
        <v>91.35630996687</v>
      </c>
    </row>
    <row r="437" spans="1:10">
      <c r="A437" t="s">
        <v>574</v>
      </c>
      <c r="B437" s="6" t="s">
        <v>674</v>
      </c>
      <c r="C437" s="6" t="s">
        <v>749</v>
      </c>
      <c r="D437" s="6" t="s">
        <v>695</v>
      </c>
      <c r="E437" s="6" t="s">
        <v>696</v>
      </c>
      <c r="F437" s="6">
        <v>400</v>
      </c>
      <c r="G437" s="7">
        <v>24547.01</v>
      </c>
      <c r="H437" s="7">
        <f t="shared" si="49"/>
        <v>28720.0017</v>
      </c>
      <c r="I437">
        <f t="shared" si="46"/>
        <v>26753.8878236214</v>
      </c>
      <c r="J437">
        <f t="shared" si="47"/>
        <v>66.8847195590535</v>
      </c>
    </row>
    <row r="438" spans="1:10">
      <c r="A438" t="s">
        <v>68</v>
      </c>
      <c r="B438" s="6" t="s">
        <v>674</v>
      </c>
      <c r="C438" s="6" t="s">
        <v>699</v>
      </c>
      <c r="D438" s="6" t="s">
        <v>700</v>
      </c>
      <c r="E438" s="6" t="s">
        <v>701</v>
      </c>
      <c r="F438" s="6">
        <v>400</v>
      </c>
      <c r="G438" s="7">
        <v>5326.5</v>
      </c>
      <c r="H438" s="7">
        <f t="shared" si="49"/>
        <v>6232.005</v>
      </c>
      <c r="I438">
        <f t="shared" si="46"/>
        <v>5805.37440171</v>
      </c>
      <c r="J438">
        <f t="shared" si="47"/>
        <v>14.513436004275</v>
      </c>
    </row>
    <row r="439" spans="1:10">
      <c r="A439" t="s">
        <v>68</v>
      </c>
      <c r="B439" s="6" t="s">
        <v>674</v>
      </c>
      <c r="C439" s="6" t="s">
        <v>737</v>
      </c>
      <c r="D439" s="6" t="s">
        <v>738</v>
      </c>
      <c r="E439" s="6" t="s">
        <v>739</v>
      </c>
      <c r="F439" s="6">
        <v>200</v>
      </c>
      <c r="G439" s="7">
        <v>3268.38</v>
      </c>
      <c r="H439" s="7">
        <f t="shared" si="49"/>
        <v>3824.0046</v>
      </c>
      <c r="I439">
        <f t="shared" si="46"/>
        <v>3562.2208930932</v>
      </c>
      <c r="J439">
        <f t="shared" si="47"/>
        <v>17.811104465466</v>
      </c>
    </row>
    <row r="440" spans="1:10">
      <c r="A440" t="s">
        <v>733</v>
      </c>
      <c r="B440" s="6" t="s">
        <v>674</v>
      </c>
      <c r="C440" s="6" t="s">
        <v>734</v>
      </c>
      <c r="D440" s="6" t="s">
        <v>735</v>
      </c>
      <c r="E440" s="6" t="s">
        <v>736</v>
      </c>
      <c r="F440" s="6">
        <v>100</v>
      </c>
      <c r="G440" s="7">
        <v>8382.05</v>
      </c>
      <c r="H440" s="7">
        <f t="shared" si="49"/>
        <v>9806.9985</v>
      </c>
      <c r="I440">
        <f t="shared" si="46"/>
        <v>9135.630996687</v>
      </c>
      <c r="J440">
        <f t="shared" si="47"/>
        <v>91.35630996687</v>
      </c>
    </row>
    <row r="441" spans="1:10">
      <c r="A441" t="s">
        <v>719</v>
      </c>
      <c r="B441" s="6" t="s">
        <v>674</v>
      </c>
      <c r="C441" s="6" t="s">
        <v>720</v>
      </c>
      <c r="D441" s="6" t="s">
        <v>721</v>
      </c>
      <c r="E441" s="6" t="s">
        <v>408</v>
      </c>
      <c r="F441" s="6">
        <v>50</v>
      </c>
      <c r="G441" s="7">
        <v>427.78</v>
      </c>
      <c r="H441" s="7">
        <f t="shared" si="49"/>
        <v>500.5026</v>
      </c>
      <c r="I441">
        <f t="shared" si="46"/>
        <v>466.2391930092</v>
      </c>
      <c r="J441">
        <f t="shared" si="47"/>
        <v>9.324783860184</v>
      </c>
    </row>
    <row r="442" spans="1:10">
      <c r="A442" t="s">
        <v>750</v>
      </c>
      <c r="B442" s="6" t="s">
        <v>674</v>
      </c>
      <c r="C442" s="6" t="s">
        <v>751</v>
      </c>
      <c r="D442" s="6" t="s">
        <v>606</v>
      </c>
      <c r="E442" s="6" t="s">
        <v>752</v>
      </c>
      <c r="F442" s="6">
        <v>120</v>
      </c>
      <c r="G442" s="7">
        <v>2557.95</v>
      </c>
      <c r="H442" s="7">
        <f t="shared" si="49"/>
        <v>2992.8015</v>
      </c>
      <c r="I442">
        <f t="shared" si="46"/>
        <v>2787.920294913</v>
      </c>
      <c r="J442">
        <f t="shared" si="47"/>
        <v>23.232669124275</v>
      </c>
    </row>
    <row r="443" spans="1:10">
      <c r="A443" t="s">
        <v>68</v>
      </c>
      <c r="B443" s="6" t="s">
        <v>674</v>
      </c>
      <c r="C443" s="6" t="s">
        <v>753</v>
      </c>
      <c r="D443" s="6" t="s">
        <v>754</v>
      </c>
      <c r="E443" s="6" t="s">
        <v>755</v>
      </c>
      <c r="F443" s="6">
        <v>60</v>
      </c>
      <c r="G443" s="7">
        <v>2408.72</v>
      </c>
      <c r="H443" s="7">
        <f t="shared" si="49"/>
        <v>2818.2024</v>
      </c>
      <c r="I443">
        <f t="shared" si="46"/>
        <v>2625.2739001008</v>
      </c>
      <c r="J443">
        <f t="shared" si="47"/>
        <v>43.75456500168</v>
      </c>
    </row>
    <row r="444" spans="1:10">
      <c r="A444" t="s">
        <v>574</v>
      </c>
      <c r="B444" s="6" t="s">
        <v>674</v>
      </c>
      <c r="C444" s="6" t="s">
        <v>756</v>
      </c>
      <c r="D444" s="6" t="s">
        <v>757</v>
      </c>
      <c r="E444" s="6" t="s">
        <v>758</v>
      </c>
      <c r="F444" s="6">
        <v>70</v>
      </c>
      <c r="G444" s="7">
        <v>2616.92</v>
      </c>
      <c r="H444" s="7">
        <f t="shared" si="49"/>
        <v>3061.7964</v>
      </c>
      <c r="I444">
        <f t="shared" si="46"/>
        <v>2852.1919420488</v>
      </c>
      <c r="J444">
        <f t="shared" si="47"/>
        <v>40.7455991721257</v>
      </c>
    </row>
    <row r="445" spans="1:10">
      <c r="A445" t="s">
        <v>68</v>
      </c>
      <c r="B445" s="6" t="s">
        <v>674</v>
      </c>
      <c r="C445" s="6" t="s">
        <v>759</v>
      </c>
      <c r="D445" s="6" t="s">
        <v>760</v>
      </c>
      <c r="E445" s="6" t="s">
        <v>761</v>
      </c>
      <c r="F445" s="6">
        <v>50</v>
      </c>
      <c r="G445" s="7">
        <v>3664.1</v>
      </c>
      <c r="H445" s="7">
        <f t="shared" si="49"/>
        <v>4286.997</v>
      </c>
      <c r="I445">
        <f t="shared" si="46"/>
        <v>3993.517759374</v>
      </c>
      <c r="J445">
        <f t="shared" si="47"/>
        <v>79.87035518748</v>
      </c>
    </row>
    <row r="446" spans="1:10">
      <c r="A446" t="s">
        <v>750</v>
      </c>
      <c r="B446" s="6" t="s">
        <v>674</v>
      </c>
      <c r="C446" s="6" t="s">
        <v>751</v>
      </c>
      <c r="D446" s="6" t="s">
        <v>606</v>
      </c>
      <c r="E446" s="6" t="s">
        <v>752</v>
      </c>
      <c r="F446" s="6">
        <v>180</v>
      </c>
      <c r="G446" s="7">
        <v>3836.92</v>
      </c>
      <c r="H446" s="7">
        <f t="shared" si="49"/>
        <v>4489.1964</v>
      </c>
      <c r="I446">
        <f t="shared" si="46"/>
        <v>4181.8749928488</v>
      </c>
      <c r="J446">
        <f t="shared" si="47"/>
        <v>23.23263884916</v>
      </c>
    </row>
    <row r="447" spans="1:10">
      <c r="A447" t="s">
        <v>68</v>
      </c>
      <c r="B447" s="6" t="s">
        <v>674</v>
      </c>
      <c r="C447" s="6" t="s">
        <v>759</v>
      </c>
      <c r="D447" s="6" t="s">
        <v>760</v>
      </c>
      <c r="E447" s="6" t="s">
        <v>761</v>
      </c>
      <c r="F447" s="6">
        <v>50</v>
      </c>
      <c r="G447" s="7">
        <v>3664.1</v>
      </c>
      <c r="H447" s="7">
        <f t="shared" si="49"/>
        <v>4286.997</v>
      </c>
      <c r="I447">
        <f t="shared" si="46"/>
        <v>3993.517759374</v>
      </c>
      <c r="J447">
        <f t="shared" si="47"/>
        <v>79.87035518748</v>
      </c>
    </row>
    <row r="448" spans="1:10">
      <c r="A448" t="s">
        <v>20</v>
      </c>
      <c r="B448" s="6" t="s">
        <v>674</v>
      </c>
      <c r="C448" s="6" t="s">
        <v>762</v>
      </c>
      <c r="D448" s="6" t="s">
        <v>763</v>
      </c>
      <c r="E448" s="6" t="s">
        <v>292</v>
      </c>
      <c r="F448" s="6">
        <v>-111</v>
      </c>
      <c r="G448" s="7">
        <v>-296</v>
      </c>
      <c r="H448" s="7">
        <f t="shared" si="49"/>
        <v>-346.32</v>
      </c>
      <c r="I448">
        <f t="shared" si="46"/>
        <v>-322.61162544</v>
      </c>
      <c r="J448">
        <f t="shared" si="47"/>
        <v>2.90641104</v>
      </c>
    </row>
    <row r="449" spans="1:10">
      <c r="A449" t="s">
        <v>20</v>
      </c>
      <c r="B449" s="6" t="s">
        <v>674</v>
      </c>
      <c r="C449" s="6" t="s">
        <v>762</v>
      </c>
      <c r="D449" s="6" t="s">
        <v>763</v>
      </c>
      <c r="E449" s="6" t="s">
        <v>292</v>
      </c>
      <c r="F449" s="6">
        <v>-120</v>
      </c>
      <c r="G449" s="7">
        <v>-320</v>
      </c>
      <c r="H449" s="7">
        <f t="shared" si="49"/>
        <v>-374.4</v>
      </c>
      <c r="I449">
        <f t="shared" si="46"/>
        <v>-348.7693248</v>
      </c>
      <c r="J449">
        <f t="shared" si="47"/>
        <v>2.90641104</v>
      </c>
    </row>
    <row r="450" spans="1:10">
      <c r="A450" t="s">
        <v>20</v>
      </c>
      <c r="B450" s="6" t="s">
        <v>674</v>
      </c>
      <c r="C450" s="6" t="s">
        <v>762</v>
      </c>
      <c r="D450" s="6" t="s">
        <v>763</v>
      </c>
      <c r="E450" s="6" t="s">
        <v>292</v>
      </c>
      <c r="F450" s="6">
        <v>-120</v>
      </c>
      <c r="G450" s="7">
        <v>-320</v>
      </c>
      <c r="H450" s="7">
        <f t="shared" si="49"/>
        <v>-374.4</v>
      </c>
      <c r="I450">
        <f t="shared" si="46"/>
        <v>-348.7693248</v>
      </c>
      <c r="J450">
        <f t="shared" si="47"/>
        <v>2.90641104</v>
      </c>
    </row>
    <row r="451" spans="1:10">
      <c r="A451" t="s">
        <v>750</v>
      </c>
      <c r="B451" s="6" t="s">
        <v>674</v>
      </c>
      <c r="C451" s="6" t="s">
        <v>751</v>
      </c>
      <c r="D451" s="6" t="s">
        <v>606</v>
      </c>
      <c r="E451" s="6" t="s">
        <v>752</v>
      </c>
      <c r="F451" s="6">
        <v>120</v>
      </c>
      <c r="G451" s="7">
        <v>2557.95</v>
      </c>
      <c r="H451" s="7">
        <f t="shared" si="49"/>
        <v>2992.8015</v>
      </c>
      <c r="I451">
        <f t="shared" ref="I451:I514" si="50">H451*0.931542</f>
        <v>2787.920294913</v>
      </c>
      <c r="J451">
        <f t="shared" ref="J451:J514" si="51">I451/F451</f>
        <v>23.232669124275</v>
      </c>
    </row>
    <row r="452" spans="1:10">
      <c r="A452" t="s">
        <v>20</v>
      </c>
      <c r="B452" s="6" t="s">
        <v>674</v>
      </c>
      <c r="C452" s="6" t="s">
        <v>762</v>
      </c>
      <c r="D452" s="6" t="s">
        <v>763</v>
      </c>
      <c r="E452" s="6" t="s">
        <v>292</v>
      </c>
      <c r="F452" s="6">
        <v>60</v>
      </c>
      <c r="G452" s="7">
        <v>1132.31</v>
      </c>
      <c r="H452" s="7">
        <f t="shared" si="49"/>
        <v>1324.8027</v>
      </c>
      <c r="I452">
        <f t="shared" si="50"/>
        <v>1234.1093567634</v>
      </c>
      <c r="J452">
        <f t="shared" si="51"/>
        <v>20.56848927939</v>
      </c>
    </row>
    <row r="453" spans="1:10">
      <c r="A453" t="s">
        <v>68</v>
      </c>
      <c r="B453" s="6" t="s">
        <v>674</v>
      </c>
      <c r="C453" s="6" t="s">
        <v>759</v>
      </c>
      <c r="D453" s="6" t="s">
        <v>760</v>
      </c>
      <c r="E453" s="6" t="s">
        <v>761</v>
      </c>
      <c r="F453" s="6">
        <v>50</v>
      </c>
      <c r="G453" s="7">
        <v>3664.1</v>
      </c>
      <c r="H453" s="7">
        <f t="shared" si="49"/>
        <v>4286.997</v>
      </c>
      <c r="I453">
        <f t="shared" si="50"/>
        <v>3993.517759374</v>
      </c>
      <c r="J453">
        <f t="shared" si="51"/>
        <v>79.87035518748</v>
      </c>
    </row>
    <row r="454" spans="1:10">
      <c r="A454" t="s">
        <v>445</v>
      </c>
      <c r="B454" s="6" t="s">
        <v>764</v>
      </c>
      <c r="C454" s="6" t="s">
        <v>446</v>
      </c>
      <c r="D454" s="6" t="s">
        <v>447</v>
      </c>
      <c r="E454" s="6" t="s">
        <v>445</v>
      </c>
      <c r="F454" s="6">
        <v>400</v>
      </c>
      <c r="G454" s="7">
        <v>9641.03</v>
      </c>
      <c r="H454" s="7">
        <f t="shared" si="49"/>
        <v>11280.0051</v>
      </c>
      <c r="I454">
        <f t="shared" si="50"/>
        <v>10507.7985108642</v>
      </c>
      <c r="J454">
        <f t="shared" si="51"/>
        <v>26.2694962771605</v>
      </c>
    </row>
    <row r="455" spans="1:10">
      <c r="A455" t="s">
        <v>68</v>
      </c>
      <c r="B455" s="6" t="s">
        <v>764</v>
      </c>
      <c r="C455" s="6" t="s">
        <v>765</v>
      </c>
      <c r="D455" s="6" t="s">
        <v>150</v>
      </c>
      <c r="E455" s="6" t="s">
        <v>766</v>
      </c>
      <c r="F455" s="6">
        <v>2400</v>
      </c>
      <c r="G455" s="7">
        <v>57025.64</v>
      </c>
      <c r="H455" s="7">
        <f t="shared" si="49"/>
        <v>66719.9988</v>
      </c>
      <c r="I455">
        <f t="shared" si="50"/>
        <v>62152.4811221496</v>
      </c>
      <c r="J455">
        <f t="shared" si="51"/>
        <v>25.896867134229</v>
      </c>
    </row>
    <row r="456" spans="1:10">
      <c r="A456" t="s">
        <v>30</v>
      </c>
      <c r="B456" s="6" t="s">
        <v>764</v>
      </c>
      <c r="C456" s="6" t="s">
        <v>706</v>
      </c>
      <c r="D456" s="6" t="s">
        <v>707</v>
      </c>
      <c r="E456" s="6" t="s">
        <v>708</v>
      </c>
      <c r="F456" s="6">
        <v>1000</v>
      </c>
      <c r="G456" s="7">
        <v>18820.51</v>
      </c>
      <c r="H456" s="7">
        <f t="shared" si="49"/>
        <v>22019.9967</v>
      </c>
      <c r="I456">
        <f t="shared" si="50"/>
        <v>20512.5517659114</v>
      </c>
      <c r="J456">
        <f t="shared" si="51"/>
        <v>20.5125517659114</v>
      </c>
    </row>
    <row r="457" spans="1:10">
      <c r="A457" t="s">
        <v>68</v>
      </c>
      <c r="B457" s="6" t="s">
        <v>764</v>
      </c>
      <c r="C457" s="6" t="s">
        <v>765</v>
      </c>
      <c r="D457" s="6" t="s">
        <v>150</v>
      </c>
      <c r="E457" s="6" t="s">
        <v>766</v>
      </c>
      <c r="F457" s="6">
        <v>600</v>
      </c>
      <c r="G457" s="7">
        <v>14256.41</v>
      </c>
      <c r="H457" s="7">
        <f t="shared" si="49"/>
        <v>16679.9997</v>
      </c>
      <c r="I457">
        <f t="shared" si="50"/>
        <v>15538.1202805374</v>
      </c>
      <c r="J457">
        <f t="shared" si="51"/>
        <v>25.896867134229</v>
      </c>
    </row>
    <row r="458" spans="1:10">
      <c r="A458" t="s">
        <v>719</v>
      </c>
      <c r="B458" s="6" t="s">
        <v>764</v>
      </c>
      <c r="C458" s="6" t="s">
        <v>720</v>
      </c>
      <c r="D458" s="6" t="s">
        <v>721</v>
      </c>
      <c r="E458" s="6" t="s">
        <v>408</v>
      </c>
      <c r="F458" s="6">
        <v>200</v>
      </c>
      <c r="G458" s="7">
        <v>1711.11</v>
      </c>
      <c r="H458" s="7">
        <f t="shared" si="49"/>
        <v>2001.9987</v>
      </c>
      <c r="I458">
        <f t="shared" si="50"/>
        <v>1864.9458729954</v>
      </c>
      <c r="J458">
        <f t="shared" si="51"/>
        <v>9.324729364977</v>
      </c>
    </row>
    <row r="459" spans="1:10">
      <c r="A459" t="s">
        <v>68</v>
      </c>
      <c r="B459" s="6" t="s">
        <v>764</v>
      </c>
      <c r="C459" s="6" t="s">
        <v>765</v>
      </c>
      <c r="D459" s="6" t="s">
        <v>150</v>
      </c>
      <c r="E459" s="6" t="s">
        <v>766</v>
      </c>
      <c r="F459" s="6">
        <v>600</v>
      </c>
      <c r="G459" s="7">
        <v>14256.41</v>
      </c>
      <c r="H459" s="7">
        <f t="shared" si="49"/>
        <v>16679.9997</v>
      </c>
      <c r="I459">
        <f t="shared" si="50"/>
        <v>15538.1202805374</v>
      </c>
      <c r="J459">
        <f t="shared" si="51"/>
        <v>25.896867134229</v>
      </c>
    </row>
    <row r="460" spans="1:10">
      <c r="A460" t="s">
        <v>30</v>
      </c>
      <c r="B460" s="6" t="s">
        <v>764</v>
      </c>
      <c r="C460" s="6" t="s">
        <v>706</v>
      </c>
      <c r="D460" s="6" t="s">
        <v>707</v>
      </c>
      <c r="E460" s="6" t="s">
        <v>708</v>
      </c>
      <c r="F460" s="6">
        <v>1000</v>
      </c>
      <c r="G460" s="7">
        <v>18820.51</v>
      </c>
      <c r="H460" s="7">
        <f t="shared" si="49"/>
        <v>22019.9967</v>
      </c>
      <c r="I460">
        <f t="shared" si="50"/>
        <v>20512.5517659114</v>
      </c>
      <c r="J460">
        <f t="shared" si="51"/>
        <v>20.5125517659114</v>
      </c>
    </row>
    <row r="461" spans="1:10">
      <c r="A461" t="s">
        <v>68</v>
      </c>
      <c r="B461" s="6" t="s">
        <v>764</v>
      </c>
      <c r="C461" s="6" t="s">
        <v>765</v>
      </c>
      <c r="D461" s="6" t="s">
        <v>150</v>
      </c>
      <c r="E461" s="6" t="s">
        <v>766</v>
      </c>
      <c r="F461" s="6">
        <v>2400</v>
      </c>
      <c r="G461" s="7">
        <v>57025.64</v>
      </c>
      <c r="H461" s="7">
        <f t="shared" si="49"/>
        <v>66719.9988</v>
      </c>
      <c r="I461">
        <f t="shared" si="50"/>
        <v>62152.4811221496</v>
      </c>
      <c r="J461">
        <f t="shared" si="51"/>
        <v>25.896867134229</v>
      </c>
    </row>
    <row r="462" spans="1:10">
      <c r="A462" t="s">
        <v>68</v>
      </c>
      <c r="B462" s="6" t="s">
        <v>764</v>
      </c>
      <c r="C462" s="6" t="s">
        <v>765</v>
      </c>
      <c r="D462" s="6" t="s">
        <v>150</v>
      </c>
      <c r="E462" s="6" t="s">
        <v>766</v>
      </c>
      <c r="F462" s="6">
        <v>3000</v>
      </c>
      <c r="G462" s="7">
        <v>71282.05</v>
      </c>
      <c r="H462" s="7">
        <f t="shared" si="49"/>
        <v>83399.9985</v>
      </c>
      <c r="I462">
        <f t="shared" si="50"/>
        <v>77690.601402687</v>
      </c>
      <c r="J462">
        <f t="shared" si="51"/>
        <v>25.896867134229</v>
      </c>
    </row>
    <row r="463" spans="1:10">
      <c r="A463" t="s">
        <v>767</v>
      </c>
      <c r="B463" s="6" t="s">
        <v>764</v>
      </c>
      <c r="C463" s="6" t="s">
        <v>768</v>
      </c>
      <c r="D463" s="6" t="s">
        <v>296</v>
      </c>
      <c r="E463" s="6" t="s">
        <v>769</v>
      </c>
      <c r="F463" s="6">
        <v>-210</v>
      </c>
      <c r="G463" s="7">
        <v>-917.18</v>
      </c>
      <c r="H463" s="7">
        <f t="shared" si="49"/>
        <v>-1073.1006</v>
      </c>
      <c r="I463">
        <f t="shared" si="50"/>
        <v>-999.6382791252</v>
      </c>
      <c r="J463">
        <f t="shared" si="51"/>
        <v>4.76018228154857</v>
      </c>
    </row>
    <row r="464" spans="1:10">
      <c r="A464" t="s">
        <v>426</v>
      </c>
      <c r="B464" s="6" t="s">
        <v>764</v>
      </c>
      <c r="C464" s="6" t="s">
        <v>427</v>
      </c>
      <c r="D464" s="6" t="s">
        <v>770</v>
      </c>
      <c r="E464" s="6" t="s">
        <v>429</v>
      </c>
      <c r="F464" s="6">
        <v>-36</v>
      </c>
      <c r="G464" s="7">
        <v>-389.54</v>
      </c>
      <c r="H464" s="7">
        <f t="shared" si="49"/>
        <v>-455.7618</v>
      </c>
      <c r="I464">
        <f t="shared" si="50"/>
        <v>-424.5612586956</v>
      </c>
      <c r="J464">
        <f t="shared" si="51"/>
        <v>11.7933682971</v>
      </c>
    </row>
    <row r="465" spans="1:10">
      <c r="A465" t="s">
        <v>767</v>
      </c>
      <c r="B465" s="6" t="s">
        <v>764</v>
      </c>
      <c r="C465" s="6" t="s">
        <v>768</v>
      </c>
      <c r="D465" s="6" t="s">
        <v>296</v>
      </c>
      <c r="E465" s="6" t="s">
        <v>769</v>
      </c>
      <c r="F465" s="6">
        <v>-81</v>
      </c>
      <c r="G465" s="7">
        <v>-353.77</v>
      </c>
      <c r="H465" s="7">
        <f t="shared" si="49"/>
        <v>-413.9109</v>
      </c>
      <c r="I465">
        <f t="shared" si="50"/>
        <v>-385.5753876078</v>
      </c>
      <c r="J465">
        <f t="shared" si="51"/>
        <v>4.76018997046667</v>
      </c>
    </row>
    <row r="466" spans="1:10">
      <c r="A466" t="s">
        <v>426</v>
      </c>
      <c r="B466" s="6" t="s">
        <v>764</v>
      </c>
      <c r="C466" s="6" t="s">
        <v>427</v>
      </c>
      <c r="D466" s="6" t="s">
        <v>770</v>
      </c>
      <c r="E466" s="6" t="s">
        <v>429</v>
      </c>
      <c r="F466" s="6">
        <v>-260</v>
      </c>
      <c r="G466" s="7">
        <v>-2813.33</v>
      </c>
      <c r="H466" s="7">
        <f t="shared" si="49"/>
        <v>-3291.5961</v>
      </c>
      <c r="I466">
        <f t="shared" si="50"/>
        <v>-3066.2600141862</v>
      </c>
      <c r="J466">
        <f t="shared" si="51"/>
        <v>11.79330774687</v>
      </c>
    </row>
    <row r="467" spans="1:10">
      <c r="A467" t="s">
        <v>719</v>
      </c>
      <c r="B467" s="6" t="s">
        <v>764</v>
      </c>
      <c r="C467" s="6" t="s">
        <v>720</v>
      </c>
      <c r="D467" s="6" t="s">
        <v>721</v>
      </c>
      <c r="E467" s="6" t="s">
        <v>408</v>
      </c>
      <c r="F467" s="6">
        <v>-271</v>
      </c>
      <c r="G467" s="7">
        <v>-319.64</v>
      </c>
      <c r="H467" s="7">
        <f t="shared" si="49"/>
        <v>-373.9788</v>
      </c>
      <c r="I467">
        <f t="shared" si="50"/>
        <v>-348.3769593096</v>
      </c>
      <c r="J467">
        <f t="shared" si="51"/>
        <v>1.28552383509077</v>
      </c>
    </row>
    <row r="468" spans="1:10">
      <c r="A468" t="s">
        <v>68</v>
      </c>
      <c r="B468" s="6" t="s">
        <v>764</v>
      </c>
      <c r="C468" s="6" t="s">
        <v>765</v>
      </c>
      <c r="D468" s="6" t="s">
        <v>150</v>
      </c>
      <c r="E468" s="6" t="s">
        <v>766</v>
      </c>
      <c r="F468" s="6">
        <v>-1333</v>
      </c>
      <c r="G468" s="7">
        <v>-6061.16</v>
      </c>
      <c r="H468" s="7">
        <f t="shared" si="49"/>
        <v>-7091.5572</v>
      </c>
      <c r="I468">
        <f t="shared" si="50"/>
        <v>-6606.0833772024</v>
      </c>
      <c r="J468">
        <f t="shared" si="51"/>
        <v>4.95580148327262</v>
      </c>
    </row>
    <row r="469" spans="1:10">
      <c r="A469" t="s">
        <v>30</v>
      </c>
      <c r="B469" s="6" t="s">
        <v>764</v>
      </c>
      <c r="C469" s="6" t="s">
        <v>706</v>
      </c>
      <c r="D469" s="6" t="s">
        <v>707</v>
      </c>
      <c r="E469" s="6" t="s">
        <v>708</v>
      </c>
      <c r="F469" s="6">
        <v>-1160</v>
      </c>
      <c r="G469" s="7">
        <v>-10886.15</v>
      </c>
      <c r="H469" s="7">
        <f t="shared" si="49"/>
        <v>-12736.7955</v>
      </c>
      <c r="I469">
        <f t="shared" si="50"/>
        <v>-11864.859953661</v>
      </c>
      <c r="J469">
        <f t="shared" si="51"/>
        <v>10.2283275462595</v>
      </c>
    </row>
    <row r="470" spans="1:10">
      <c r="A470" t="s">
        <v>30</v>
      </c>
      <c r="B470" s="6" t="s">
        <v>764</v>
      </c>
      <c r="C470" s="6" t="s">
        <v>706</v>
      </c>
      <c r="D470" s="6" t="s">
        <v>707</v>
      </c>
      <c r="E470" s="6" t="s">
        <v>708</v>
      </c>
      <c r="F470" s="6">
        <v>2000</v>
      </c>
      <c r="G470" s="7">
        <v>37641.03</v>
      </c>
      <c r="H470" s="7">
        <f t="shared" si="49"/>
        <v>44040.0051</v>
      </c>
      <c r="I470">
        <f t="shared" si="50"/>
        <v>41025.1144308642</v>
      </c>
      <c r="J470">
        <f t="shared" si="51"/>
        <v>20.5125572154321</v>
      </c>
    </row>
    <row r="471" spans="1:10">
      <c r="A471" t="s">
        <v>719</v>
      </c>
      <c r="B471" s="6" t="s">
        <v>764</v>
      </c>
      <c r="C471" s="6" t="s">
        <v>720</v>
      </c>
      <c r="D471" s="6" t="s">
        <v>721</v>
      </c>
      <c r="E471" s="6" t="s">
        <v>408</v>
      </c>
      <c r="F471" s="6">
        <v>200</v>
      </c>
      <c r="G471" s="7">
        <v>1711.11</v>
      </c>
      <c r="H471" s="7">
        <f t="shared" si="49"/>
        <v>2001.9987</v>
      </c>
      <c r="I471">
        <f t="shared" si="50"/>
        <v>1864.9458729954</v>
      </c>
      <c r="J471">
        <f t="shared" si="51"/>
        <v>9.324729364977</v>
      </c>
    </row>
    <row r="472" spans="1:10">
      <c r="A472" t="s">
        <v>30</v>
      </c>
      <c r="B472" s="6" t="s">
        <v>764</v>
      </c>
      <c r="C472" s="6" t="s">
        <v>61</v>
      </c>
      <c r="D472" s="6" t="s">
        <v>279</v>
      </c>
      <c r="E472" s="6" t="s">
        <v>84</v>
      </c>
      <c r="F472" s="6">
        <v>1200</v>
      </c>
      <c r="G472" s="7">
        <v>23343.59</v>
      </c>
      <c r="H472" s="7">
        <f t="shared" si="49"/>
        <v>27312.0003</v>
      </c>
      <c r="I472">
        <f t="shared" si="50"/>
        <v>25442.2753834626</v>
      </c>
      <c r="J472">
        <f t="shared" si="51"/>
        <v>21.2018961528855</v>
      </c>
    </row>
    <row r="473" spans="1:10">
      <c r="A473" t="s">
        <v>771</v>
      </c>
      <c r="B473" s="6" t="s">
        <v>764</v>
      </c>
      <c r="C473" s="6" t="s">
        <v>772</v>
      </c>
      <c r="D473" s="6" t="s">
        <v>606</v>
      </c>
      <c r="E473" s="6" t="s">
        <v>773</v>
      </c>
      <c r="F473" s="6">
        <v>84</v>
      </c>
      <c r="G473" s="7">
        <v>2464</v>
      </c>
      <c r="H473" s="7">
        <f t="shared" si="49"/>
        <v>2882.88</v>
      </c>
      <c r="I473">
        <f t="shared" si="50"/>
        <v>2685.52380096</v>
      </c>
      <c r="J473">
        <f t="shared" si="51"/>
        <v>31.97052144</v>
      </c>
    </row>
    <row r="474" spans="1:10">
      <c r="A474" t="s">
        <v>750</v>
      </c>
      <c r="B474" s="6" t="s">
        <v>764</v>
      </c>
      <c r="C474" s="6" t="s">
        <v>774</v>
      </c>
      <c r="D474" s="6" t="s">
        <v>775</v>
      </c>
      <c r="E474" s="6" t="s">
        <v>752</v>
      </c>
      <c r="F474" s="6">
        <v>600</v>
      </c>
      <c r="G474" s="7">
        <v>15589.74</v>
      </c>
      <c r="H474" s="7">
        <f t="shared" si="49"/>
        <v>18239.9958</v>
      </c>
      <c r="I474">
        <f t="shared" si="50"/>
        <v>16991.3221675236</v>
      </c>
      <c r="J474">
        <f t="shared" si="51"/>
        <v>28.318870279206</v>
      </c>
    </row>
    <row r="475" spans="1:10">
      <c r="A475" t="s">
        <v>20</v>
      </c>
      <c r="B475" s="6" t="s">
        <v>764</v>
      </c>
      <c r="C475" s="6" t="s">
        <v>762</v>
      </c>
      <c r="D475" s="6" t="s">
        <v>763</v>
      </c>
      <c r="E475" s="6" t="s">
        <v>292</v>
      </c>
      <c r="F475" s="6">
        <v>60</v>
      </c>
      <c r="G475" s="7">
        <v>1132.31</v>
      </c>
      <c r="H475" s="7">
        <f t="shared" si="49"/>
        <v>1324.8027</v>
      </c>
      <c r="I475">
        <f t="shared" si="50"/>
        <v>1234.1093567634</v>
      </c>
      <c r="J475">
        <f t="shared" si="51"/>
        <v>20.56848927939</v>
      </c>
    </row>
    <row r="476" spans="1:10">
      <c r="A476" t="s">
        <v>750</v>
      </c>
      <c r="B476" s="6" t="s">
        <v>764</v>
      </c>
      <c r="C476" s="6" t="s">
        <v>774</v>
      </c>
      <c r="D476" s="6" t="s">
        <v>775</v>
      </c>
      <c r="E476" s="6" t="s">
        <v>752</v>
      </c>
      <c r="F476" s="6">
        <v>600</v>
      </c>
      <c r="G476" s="7">
        <v>15589.74</v>
      </c>
      <c r="H476" s="7">
        <f t="shared" si="49"/>
        <v>18239.9958</v>
      </c>
      <c r="I476">
        <f t="shared" si="50"/>
        <v>16991.3221675236</v>
      </c>
      <c r="J476">
        <f t="shared" si="51"/>
        <v>28.318870279206</v>
      </c>
    </row>
    <row r="477" spans="1:10">
      <c r="A477" t="s">
        <v>20</v>
      </c>
      <c r="B477" s="6" t="s">
        <v>764</v>
      </c>
      <c r="C477" s="6" t="s">
        <v>762</v>
      </c>
      <c r="D477" s="6" t="s">
        <v>763</v>
      </c>
      <c r="E477" s="6" t="s">
        <v>292</v>
      </c>
      <c r="F477" s="6">
        <v>-18</v>
      </c>
      <c r="G477" s="7">
        <v>-48</v>
      </c>
      <c r="H477" s="7">
        <f t="shared" si="49"/>
        <v>-56.16</v>
      </c>
      <c r="I477">
        <f t="shared" si="50"/>
        <v>-52.31539872</v>
      </c>
      <c r="J477">
        <f t="shared" si="51"/>
        <v>2.90641104</v>
      </c>
    </row>
    <row r="478" spans="1:10">
      <c r="A478" t="s">
        <v>776</v>
      </c>
      <c r="B478" s="6" t="s">
        <v>764</v>
      </c>
      <c r="C478" s="6" t="s">
        <v>777</v>
      </c>
      <c r="D478" s="6" t="s">
        <v>778</v>
      </c>
      <c r="E478" s="6" t="s">
        <v>292</v>
      </c>
      <c r="F478" s="6">
        <v>50</v>
      </c>
      <c r="G478" s="7">
        <v>900.85</v>
      </c>
      <c r="H478" s="7">
        <f t="shared" si="49"/>
        <v>1053.9945</v>
      </c>
      <c r="I478">
        <f t="shared" si="50"/>
        <v>981.840144519</v>
      </c>
      <c r="J478">
        <f t="shared" si="51"/>
        <v>19.63680289038</v>
      </c>
    </row>
    <row r="479" spans="1:10">
      <c r="A479" t="s">
        <v>779</v>
      </c>
      <c r="B479" s="6" t="s">
        <v>780</v>
      </c>
      <c r="C479" s="6" t="s">
        <v>781</v>
      </c>
      <c r="D479" s="6" t="s">
        <v>782</v>
      </c>
      <c r="E479" s="6" t="s">
        <v>783</v>
      </c>
      <c r="F479" s="6">
        <v>1200</v>
      </c>
      <c r="G479" s="7">
        <v>12933.33</v>
      </c>
      <c r="H479" s="7">
        <f t="shared" si="49"/>
        <v>15131.9961</v>
      </c>
      <c r="I479">
        <f t="shared" si="50"/>
        <v>14096.0899109862</v>
      </c>
      <c r="J479">
        <f t="shared" si="51"/>
        <v>11.7467415924885</v>
      </c>
    </row>
    <row r="480" spans="1:10">
      <c r="A480" t="s">
        <v>779</v>
      </c>
      <c r="B480" s="6" t="s">
        <v>780</v>
      </c>
      <c r="C480" s="6" t="s">
        <v>781</v>
      </c>
      <c r="D480" s="6" t="s">
        <v>782</v>
      </c>
      <c r="E480" s="6" t="s">
        <v>783</v>
      </c>
      <c r="F480" s="6">
        <v>1200</v>
      </c>
      <c r="G480" s="7">
        <v>12933.33</v>
      </c>
      <c r="H480" s="7">
        <f t="shared" si="49"/>
        <v>15131.9961</v>
      </c>
      <c r="I480">
        <f t="shared" si="50"/>
        <v>14096.0899109862</v>
      </c>
      <c r="J480">
        <f t="shared" si="51"/>
        <v>11.7467415924885</v>
      </c>
    </row>
    <row r="481" spans="1:10">
      <c r="A481" t="s">
        <v>779</v>
      </c>
      <c r="B481" s="6" t="s">
        <v>780</v>
      </c>
      <c r="C481" s="6" t="s">
        <v>781</v>
      </c>
      <c r="D481" s="6" t="s">
        <v>782</v>
      </c>
      <c r="E481" s="6" t="s">
        <v>783</v>
      </c>
      <c r="F481" s="6">
        <v>1200</v>
      </c>
      <c r="G481" s="7">
        <v>12933.33</v>
      </c>
      <c r="H481" s="7">
        <f t="shared" si="49"/>
        <v>15131.9961</v>
      </c>
      <c r="I481">
        <f t="shared" si="50"/>
        <v>14096.0899109862</v>
      </c>
      <c r="J481">
        <f t="shared" si="51"/>
        <v>11.7467415924885</v>
      </c>
    </row>
    <row r="482" spans="1:10">
      <c r="A482" t="s">
        <v>779</v>
      </c>
      <c r="B482" s="6" t="s">
        <v>780</v>
      </c>
      <c r="C482" s="6" t="s">
        <v>781</v>
      </c>
      <c r="D482" s="6" t="s">
        <v>782</v>
      </c>
      <c r="E482" s="6" t="s">
        <v>783</v>
      </c>
      <c r="F482" s="6">
        <v>-828</v>
      </c>
      <c r="G482" s="7">
        <v>-304.31</v>
      </c>
      <c r="H482" s="7">
        <f t="shared" si="49"/>
        <v>-356.0427</v>
      </c>
      <c r="I482">
        <f t="shared" si="50"/>
        <v>-331.6687288434</v>
      </c>
      <c r="J482">
        <f t="shared" si="51"/>
        <v>0.400566097636957</v>
      </c>
    </row>
    <row r="483" spans="1:10">
      <c r="A483" t="s">
        <v>30</v>
      </c>
      <c r="B483" s="6" t="s">
        <v>784</v>
      </c>
      <c r="C483" s="6" t="s">
        <v>706</v>
      </c>
      <c r="D483" s="6" t="s">
        <v>707</v>
      </c>
      <c r="E483" s="6" t="s">
        <v>708</v>
      </c>
      <c r="F483" s="6">
        <v>200</v>
      </c>
      <c r="G483" s="7">
        <v>5652.99</v>
      </c>
      <c r="H483" s="7">
        <f t="shared" si="49"/>
        <v>6613.9983</v>
      </c>
      <c r="I483">
        <f t="shared" si="50"/>
        <v>6161.2172043786</v>
      </c>
      <c r="J483">
        <f t="shared" si="51"/>
        <v>30.806086021893</v>
      </c>
    </row>
    <row r="484" spans="1:10">
      <c r="A484" t="s">
        <v>726</v>
      </c>
      <c r="B484" s="6" t="s">
        <v>784</v>
      </c>
      <c r="C484" s="6" t="s">
        <v>727</v>
      </c>
      <c r="D484" s="6" t="s">
        <v>785</v>
      </c>
      <c r="E484" s="6" t="s">
        <v>728</v>
      </c>
      <c r="F484" s="6">
        <v>100</v>
      </c>
      <c r="G484" s="7">
        <v>6272.65</v>
      </c>
      <c r="H484" s="7">
        <f t="shared" si="49"/>
        <v>7339.0005</v>
      </c>
      <c r="I484">
        <f t="shared" si="50"/>
        <v>6836.587203771</v>
      </c>
      <c r="J484">
        <f t="shared" si="51"/>
        <v>68.36587203771</v>
      </c>
    </row>
    <row r="485" spans="1:10">
      <c r="A485" t="s">
        <v>68</v>
      </c>
      <c r="B485" s="6" t="s">
        <v>784</v>
      </c>
      <c r="C485" s="6" t="s">
        <v>765</v>
      </c>
      <c r="D485" s="6" t="s">
        <v>150</v>
      </c>
      <c r="E485" s="6" t="s">
        <v>766</v>
      </c>
      <c r="F485" s="6">
        <v>1200</v>
      </c>
      <c r="G485" s="7">
        <v>33969.23</v>
      </c>
      <c r="H485" s="7">
        <f t="shared" si="49"/>
        <v>39743.9991</v>
      </c>
      <c r="I485">
        <f t="shared" si="50"/>
        <v>37023.2044096122</v>
      </c>
      <c r="J485">
        <f t="shared" si="51"/>
        <v>30.8526703413435</v>
      </c>
    </row>
    <row r="486" spans="1:10">
      <c r="A486" t="s">
        <v>20</v>
      </c>
      <c r="B486" s="6" t="s">
        <v>784</v>
      </c>
      <c r="C486" s="6" t="s">
        <v>786</v>
      </c>
      <c r="D486" s="6" t="s">
        <v>787</v>
      </c>
      <c r="E486" s="6" t="s">
        <v>788</v>
      </c>
      <c r="F486" s="6">
        <v>150</v>
      </c>
      <c r="G486" s="7">
        <v>802.56</v>
      </c>
      <c r="H486" s="7">
        <f t="shared" si="49"/>
        <v>938.9952</v>
      </c>
      <c r="I486">
        <f t="shared" si="50"/>
        <v>874.7134665984</v>
      </c>
      <c r="J486">
        <f t="shared" si="51"/>
        <v>5.831423110656</v>
      </c>
    </row>
    <row r="487" spans="1:10">
      <c r="A487" t="s">
        <v>64</v>
      </c>
      <c r="B487" s="6" t="s">
        <v>784</v>
      </c>
      <c r="C487" s="6" t="s">
        <v>72</v>
      </c>
      <c r="D487" s="6" t="s">
        <v>73</v>
      </c>
      <c r="E487" s="6" t="s">
        <v>445</v>
      </c>
      <c r="F487" s="6">
        <v>400</v>
      </c>
      <c r="G487" s="7">
        <v>8297.44</v>
      </c>
      <c r="H487" s="7">
        <f t="shared" si="49"/>
        <v>9708.0048</v>
      </c>
      <c r="I487">
        <f t="shared" si="50"/>
        <v>9043.4142074016</v>
      </c>
      <c r="J487">
        <f t="shared" si="51"/>
        <v>22.608535518504</v>
      </c>
    </row>
    <row r="488" spans="1:10">
      <c r="A488" t="s">
        <v>789</v>
      </c>
      <c r="B488" s="6" t="s">
        <v>784</v>
      </c>
      <c r="C488" s="6" t="s">
        <v>790</v>
      </c>
      <c r="D488" s="6" t="s">
        <v>791</v>
      </c>
      <c r="E488" s="6" t="s">
        <v>792</v>
      </c>
      <c r="F488" s="6">
        <v>250</v>
      </c>
      <c r="G488" s="7">
        <v>7722.22</v>
      </c>
      <c r="H488" s="7">
        <f t="shared" si="49"/>
        <v>9034.9974</v>
      </c>
      <c r="I488">
        <f t="shared" si="50"/>
        <v>8416.4795479908</v>
      </c>
      <c r="J488">
        <f t="shared" si="51"/>
        <v>33.6659181919632</v>
      </c>
    </row>
    <row r="489" spans="1:10">
      <c r="A489" t="s">
        <v>68</v>
      </c>
      <c r="B489" s="6" t="s">
        <v>784</v>
      </c>
      <c r="C489" s="6" t="s">
        <v>281</v>
      </c>
      <c r="D489" s="6" t="s">
        <v>219</v>
      </c>
      <c r="E489" s="6" t="s">
        <v>766</v>
      </c>
      <c r="F489" s="6">
        <v>800</v>
      </c>
      <c r="G489" s="7">
        <v>56410.26</v>
      </c>
      <c r="H489" s="7">
        <f t="shared" si="49"/>
        <v>66000.0042</v>
      </c>
      <c r="I489">
        <f t="shared" si="50"/>
        <v>61481.7759124764</v>
      </c>
      <c r="J489">
        <f t="shared" si="51"/>
        <v>76.8522198905955</v>
      </c>
    </row>
    <row r="490" spans="1:10">
      <c r="A490" t="s">
        <v>20</v>
      </c>
      <c r="B490" s="6" t="s">
        <v>784</v>
      </c>
      <c r="C490" s="6" t="s">
        <v>786</v>
      </c>
      <c r="D490" s="6" t="s">
        <v>787</v>
      </c>
      <c r="E490" s="6" t="s">
        <v>788</v>
      </c>
      <c r="F490" s="6">
        <v>360</v>
      </c>
      <c r="G490" s="7">
        <v>1926.15</v>
      </c>
      <c r="H490" s="7">
        <f t="shared" si="49"/>
        <v>2253.5955</v>
      </c>
      <c r="I490">
        <f t="shared" si="50"/>
        <v>2099.318859261</v>
      </c>
      <c r="J490">
        <f t="shared" si="51"/>
        <v>5.831441275725</v>
      </c>
    </row>
    <row r="491" spans="1:10">
      <c r="A491" t="s">
        <v>20</v>
      </c>
      <c r="B491" s="6" t="s">
        <v>784</v>
      </c>
      <c r="C491" s="6" t="s">
        <v>793</v>
      </c>
      <c r="D491" s="6" t="s">
        <v>787</v>
      </c>
      <c r="E491" s="6" t="s">
        <v>788</v>
      </c>
      <c r="F491" s="6">
        <v>360</v>
      </c>
      <c r="G491" s="7">
        <v>2726.15</v>
      </c>
      <c r="H491" s="7">
        <f t="shared" si="49"/>
        <v>3189.5955</v>
      </c>
      <c r="I491">
        <f t="shared" si="50"/>
        <v>2971.242171261</v>
      </c>
      <c r="J491">
        <f t="shared" si="51"/>
        <v>8.253450475725</v>
      </c>
    </row>
    <row r="492" spans="1:10">
      <c r="A492" t="s">
        <v>30</v>
      </c>
      <c r="B492" s="6" t="s">
        <v>784</v>
      </c>
      <c r="C492" s="6" t="s">
        <v>706</v>
      </c>
      <c r="D492" s="6" t="s">
        <v>707</v>
      </c>
      <c r="E492" s="6" t="s">
        <v>708</v>
      </c>
      <c r="F492" s="6">
        <v>1200</v>
      </c>
      <c r="G492" s="7">
        <v>22584.62</v>
      </c>
      <c r="H492" s="7">
        <f t="shared" si="49"/>
        <v>26424.0054</v>
      </c>
      <c r="I492">
        <f t="shared" si="50"/>
        <v>24615.0708383268</v>
      </c>
      <c r="J492">
        <f t="shared" si="51"/>
        <v>20.512559031939</v>
      </c>
    </row>
    <row r="493" spans="1:10">
      <c r="A493" t="s">
        <v>68</v>
      </c>
      <c r="B493" s="6" t="s">
        <v>784</v>
      </c>
      <c r="C493" s="6" t="s">
        <v>765</v>
      </c>
      <c r="D493" s="6" t="s">
        <v>150</v>
      </c>
      <c r="E493" s="6" t="s">
        <v>766</v>
      </c>
      <c r="F493" s="6">
        <v>1800</v>
      </c>
      <c r="G493" s="7">
        <v>42769.23</v>
      </c>
      <c r="H493" s="7">
        <f t="shared" si="49"/>
        <v>50039.9991</v>
      </c>
      <c r="I493">
        <f t="shared" si="50"/>
        <v>46614.3608416122</v>
      </c>
      <c r="J493">
        <f t="shared" si="51"/>
        <v>25.896867134229</v>
      </c>
    </row>
    <row r="494" spans="1:10">
      <c r="A494" t="s">
        <v>794</v>
      </c>
      <c r="B494" s="6" t="s">
        <v>784</v>
      </c>
      <c r="C494" s="6" t="s">
        <v>795</v>
      </c>
      <c r="D494" s="6" t="s">
        <v>66</v>
      </c>
      <c r="E494" s="6" t="s">
        <v>485</v>
      </c>
      <c r="F494" s="6">
        <v>1200</v>
      </c>
      <c r="G494" s="7">
        <v>22082.05</v>
      </c>
      <c r="H494" s="7">
        <f t="shared" si="49"/>
        <v>25835.9985</v>
      </c>
      <c r="I494">
        <f t="shared" si="50"/>
        <v>24067.317714687</v>
      </c>
      <c r="J494">
        <f t="shared" si="51"/>
        <v>20.0560980955725</v>
      </c>
    </row>
    <row r="495" spans="1:10">
      <c r="A495" t="s">
        <v>68</v>
      </c>
      <c r="B495" s="6" t="s">
        <v>784</v>
      </c>
      <c r="C495" s="6" t="s">
        <v>69</v>
      </c>
      <c r="D495" s="6" t="s">
        <v>28</v>
      </c>
      <c r="E495" s="6" t="s">
        <v>71</v>
      </c>
      <c r="F495" s="6">
        <v>450</v>
      </c>
      <c r="G495" s="7">
        <v>7423.08</v>
      </c>
      <c r="H495" s="7">
        <f t="shared" ref="H495:H558" si="52">G495*1.17</f>
        <v>8685.0036</v>
      </c>
      <c r="I495">
        <f t="shared" si="50"/>
        <v>8090.4456235512</v>
      </c>
      <c r="J495">
        <f t="shared" si="51"/>
        <v>17.978768052336</v>
      </c>
    </row>
    <row r="496" spans="1:10">
      <c r="A496" t="s">
        <v>796</v>
      </c>
      <c r="B496" s="6" t="s">
        <v>784</v>
      </c>
      <c r="C496" s="6" t="s">
        <v>797</v>
      </c>
      <c r="D496" s="6" t="s">
        <v>798</v>
      </c>
      <c r="E496" s="6" t="s">
        <v>799</v>
      </c>
      <c r="F496" s="6">
        <v>3600</v>
      </c>
      <c r="G496" s="7">
        <v>3723.08</v>
      </c>
      <c r="H496" s="7">
        <f t="shared" si="52"/>
        <v>4356.0036</v>
      </c>
      <c r="I496">
        <f t="shared" si="50"/>
        <v>4057.8003055512</v>
      </c>
      <c r="J496">
        <f t="shared" si="51"/>
        <v>1.127166751542</v>
      </c>
    </row>
    <row r="497" spans="1:10">
      <c r="A497" t="s">
        <v>64</v>
      </c>
      <c r="B497" s="6" t="s">
        <v>784</v>
      </c>
      <c r="C497" s="6" t="s">
        <v>72</v>
      </c>
      <c r="D497" s="6" t="s">
        <v>73</v>
      </c>
      <c r="E497" s="6" t="s">
        <v>445</v>
      </c>
      <c r="F497" s="6">
        <v>1200</v>
      </c>
      <c r="G497" s="7">
        <v>21548.72</v>
      </c>
      <c r="H497" s="7">
        <f t="shared" si="52"/>
        <v>25212.0024</v>
      </c>
      <c r="I497">
        <f t="shared" si="50"/>
        <v>23486.0391397008</v>
      </c>
      <c r="J497">
        <f t="shared" si="51"/>
        <v>19.571699283084</v>
      </c>
    </row>
    <row r="498" spans="1:10">
      <c r="A498" t="s">
        <v>800</v>
      </c>
      <c r="B498" s="6" t="s">
        <v>784</v>
      </c>
      <c r="C498" s="6" t="s">
        <v>801</v>
      </c>
      <c r="D498" s="6" t="s">
        <v>802</v>
      </c>
      <c r="E498" s="6" t="s">
        <v>803</v>
      </c>
      <c r="F498" s="6">
        <v>200</v>
      </c>
      <c r="G498" s="7">
        <v>4499.15</v>
      </c>
      <c r="H498" s="7">
        <f t="shared" si="52"/>
        <v>5264.0055</v>
      </c>
      <c r="I498">
        <f t="shared" si="50"/>
        <v>4903.642211481</v>
      </c>
      <c r="J498">
        <f t="shared" si="51"/>
        <v>24.518211057405</v>
      </c>
    </row>
    <row r="499" spans="1:10">
      <c r="A499" t="s">
        <v>574</v>
      </c>
      <c r="B499" s="6" t="s">
        <v>784</v>
      </c>
      <c r="C499" s="6" t="s">
        <v>731</v>
      </c>
      <c r="D499" s="6" t="s">
        <v>436</v>
      </c>
      <c r="E499" s="6" t="s">
        <v>804</v>
      </c>
      <c r="F499" s="6">
        <v>100</v>
      </c>
      <c r="G499" s="7">
        <v>5982.91</v>
      </c>
      <c r="H499" s="7">
        <f t="shared" si="52"/>
        <v>7000.0047</v>
      </c>
      <c r="I499">
        <f t="shared" si="50"/>
        <v>6520.7983782474</v>
      </c>
      <c r="J499">
        <f t="shared" si="51"/>
        <v>65.207983782474</v>
      </c>
    </row>
    <row r="500" spans="1:10">
      <c r="A500" t="s">
        <v>68</v>
      </c>
      <c r="B500" s="6" t="s">
        <v>784</v>
      </c>
      <c r="C500" s="6" t="s">
        <v>805</v>
      </c>
      <c r="D500" s="6" t="s">
        <v>806</v>
      </c>
      <c r="E500" s="6" t="s">
        <v>485</v>
      </c>
      <c r="F500" s="6">
        <v>500</v>
      </c>
      <c r="G500" s="7">
        <v>7547.01</v>
      </c>
      <c r="H500" s="7">
        <f t="shared" si="52"/>
        <v>8830.0017</v>
      </c>
      <c r="I500">
        <f t="shared" si="50"/>
        <v>8225.5174436214</v>
      </c>
      <c r="J500">
        <f t="shared" si="51"/>
        <v>16.4510348872428</v>
      </c>
    </row>
    <row r="501" spans="1:10">
      <c r="A501" t="s">
        <v>574</v>
      </c>
      <c r="B501" s="6" t="s">
        <v>784</v>
      </c>
      <c r="C501" s="6" t="s">
        <v>807</v>
      </c>
      <c r="D501" s="6" t="s">
        <v>808</v>
      </c>
      <c r="E501" s="6" t="s">
        <v>809</v>
      </c>
      <c r="F501" s="6">
        <v>300</v>
      </c>
      <c r="G501" s="7">
        <v>15664.1</v>
      </c>
      <c r="H501" s="7">
        <f t="shared" si="52"/>
        <v>18326.997</v>
      </c>
      <c r="I501">
        <f t="shared" si="50"/>
        <v>17072.367439374</v>
      </c>
      <c r="J501">
        <f t="shared" si="51"/>
        <v>56.90789146458</v>
      </c>
    </row>
    <row r="502" spans="1:10">
      <c r="A502" t="s">
        <v>789</v>
      </c>
      <c r="B502" s="6" t="s">
        <v>784</v>
      </c>
      <c r="C502" s="6" t="s">
        <v>790</v>
      </c>
      <c r="D502" s="6" t="s">
        <v>791</v>
      </c>
      <c r="E502" s="6" t="s">
        <v>792</v>
      </c>
      <c r="F502" s="6">
        <v>1500</v>
      </c>
      <c r="G502" s="7">
        <v>43294.87</v>
      </c>
      <c r="H502" s="7">
        <f t="shared" si="52"/>
        <v>50654.9979</v>
      </c>
      <c r="I502">
        <f t="shared" si="50"/>
        <v>47187.2580537618</v>
      </c>
      <c r="J502">
        <f t="shared" si="51"/>
        <v>31.4581720358412</v>
      </c>
    </row>
    <row r="503" spans="1:10">
      <c r="A503" t="s">
        <v>810</v>
      </c>
      <c r="B503" s="6" t="s">
        <v>784</v>
      </c>
      <c r="C503" s="6" t="s">
        <v>811</v>
      </c>
      <c r="D503" s="6" t="s">
        <v>511</v>
      </c>
      <c r="E503" s="6" t="s">
        <v>812</v>
      </c>
      <c r="F503" s="6">
        <v>400</v>
      </c>
      <c r="G503" s="7">
        <v>1538.46</v>
      </c>
      <c r="H503" s="7">
        <f t="shared" si="52"/>
        <v>1799.9982</v>
      </c>
      <c r="I503">
        <f t="shared" si="50"/>
        <v>1676.7739232244</v>
      </c>
      <c r="J503">
        <f t="shared" si="51"/>
        <v>4.191934808061</v>
      </c>
    </row>
    <row r="504" spans="1:10">
      <c r="A504" t="s">
        <v>726</v>
      </c>
      <c r="B504" s="6" t="s">
        <v>784</v>
      </c>
      <c r="C504" s="6" t="s">
        <v>727</v>
      </c>
      <c r="D504" s="6" t="s">
        <v>785</v>
      </c>
      <c r="E504" s="6" t="s">
        <v>728</v>
      </c>
      <c r="F504" s="6">
        <v>160</v>
      </c>
      <c r="G504" s="7">
        <v>10036.24</v>
      </c>
      <c r="H504" s="7">
        <f t="shared" si="52"/>
        <v>11742.4008</v>
      </c>
      <c r="I504">
        <f t="shared" si="50"/>
        <v>10938.5395260336</v>
      </c>
      <c r="J504">
        <f t="shared" si="51"/>
        <v>68.36587203771</v>
      </c>
    </row>
    <row r="505" spans="1:10">
      <c r="A505" t="s">
        <v>813</v>
      </c>
      <c r="B505" s="6" t="s">
        <v>784</v>
      </c>
      <c r="C505" s="6" t="s">
        <v>814</v>
      </c>
      <c r="D505" s="6" t="s">
        <v>511</v>
      </c>
      <c r="E505" s="6" t="s">
        <v>815</v>
      </c>
      <c r="F505" s="6">
        <v>20</v>
      </c>
      <c r="G505" s="7">
        <v>297.44</v>
      </c>
      <c r="H505" s="7">
        <f t="shared" si="52"/>
        <v>348.0048</v>
      </c>
      <c r="I505">
        <f t="shared" si="50"/>
        <v>324.1810874016</v>
      </c>
      <c r="J505">
        <f t="shared" si="51"/>
        <v>16.20905437008</v>
      </c>
    </row>
    <row r="506" spans="1:10">
      <c r="A506" t="s">
        <v>20</v>
      </c>
      <c r="B506" s="6" t="s">
        <v>784</v>
      </c>
      <c r="C506" s="6" t="s">
        <v>317</v>
      </c>
      <c r="D506" s="6" t="s">
        <v>671</v>
      </c>
      <c r="E506" s="6" t="s">
        <v>816</v>
      </c>
      <c r="F506" s="6">
        <v>240</v>
      </c>
      <c r="G506" s="7">
        <v>3993.85</v>
      </c>
      <c r="H506" s="7">
        <f t="shared" si="52"/>
        <v>4672.8045</v>
      </c>
      <c r="I506">
        <f t="shared" si="50"/>
        <v>4352.913649539</v>
      </c>
      <c r="J506">
        <f t="shared" si="51"/>
        <v>18.1371402064125</v>
      </c>
    </row>
    <row r="507" spans="1:10">
      <c r="A507" t="s">
        <v>64</v>
      </c>
      <c r="B507" s="6" t="s">
        <v>784</v>
      </c>
      <c r="C507" s="6" t="s">
        <v>72</v>
      </c>
      <c r="D507" s="6" t="s">
        <v>73</v>
      </c>
      <c r="E507" s="6" t="s">
        <v>445</v>
      </c>
      <c r="F507" s="6">
        <v>1200</v>
      </c>
      <c r="G507" s="7">
        <v>21548.72</v>
      </c>
      <c r="H507" s="7">
        <f t="shared" si="52"/>
        <v>25212.0024</v>
      </c>
      <c r="I507">
        <f t="shared" si="50"/>
        <v>23486.0391397008</v>
      </c>
      <c r="J507">
        <f t="shared" si="51"/>
        <v>19.571699283084</v>
      </c>
    </row>
    <row r="508" spans="1:10">
      <c r="A508" t="s">
        <v>20</v>
      </c>
      <c r="B508" s="6" t="s">
        <v>784</v>
      </c>
      <c r="C508" s="6" t="s">
        <v>817</v>
      </c>
      <c r="D508" s="6" t="s">
        <v>818</v>
      </c>
      <c r="E508" s="6" t="s">
        <v>819</v>
      </c>
      <c r="F508" s="6">
        <v>100</v>
      </c>
      <c r="G508" s="7">
        <v>47.01</v>
      </c>
      <c r="H508" s="7">
        <f t="shared" si="52"/>
        <v>55.0017</v>
      </c>
      <c r="I508">
        <f t="shared" si="50"/>
        <v>51.2363936214</v>
      </c>
      <c r="J508">
        <f t="shared" si="51"/>
        <v>0.512363936214</v>
      </c>
    </row>
    <row r="509" spans="1:10">
      <c r="A509" t="s">
        <v>20</v>
      </c>
      <c r="B509" s="6" t="s">
        <v>784</v>
      </c>
      <c r="C509" s="6" t="s">
        <v>820</v>
      </c>
      <c r="D509" s="6" t="s">
        <v>821</v>
      </c>
      <c r="E509" s="6" t="s">
        <v>822</v>
      </c>
      <c r="F509" s="6">
        <v>20</v>
      </c>
      <c r="G509" s="7">
        <v>42.39</v>
      </c>
      <c r="H509" s="7">
        <f t="shared" si="52"/>
        <v>49.5963</v>
      </c>
      <c r="I509">
        <f t="shared" si="50"/>
        <v>46.2010364946</v>
      </c>
      <c r="J509">
        <f t="shared" si="51"/>
        <v>2.31005182473</v>
      </c>
    </row>
    <row r="510" spans="1:10">
      <c r="A510" t="s">
        <v>68</v>
      </c>
      <c r="B510" s="6" t="s">
        <v>784</v>
      </c>
      <c r="C510" s="6" t="s">
        <v>281</v>
      </c>
      <c r="D510" s="6" t="s">
        <v>219</v>
      </c>
      <c r="E510" s="6" t="s">
        <v>766</v>
      </c>
      <c r="F510" s="6">
        <v>1000</v>
      </c>
      <c r="G510" s="7">
        <v>70512.82</v>
      </c>
      <c r="H510" s="7">
        <f t="shared" si="52"/>
        <v>82499.9994</v>
      </c>
      <c r="I510">
        <f t="shared" si="50"/>
        <v>76852.2144410748</v>
      </c>
      <c r="J510">
        <f t="shared" si="51"/>
        <v>76.8522144410748</v>
      </c>
    </row>
    <row r="511" spans="1:10">
      <c r="A511" t="s">
        <v>20</v>
      </c>
      <c r="B511" s="6" t="s">
        <v>784</v>
      </c>
      <c r="C511" s="6" t="s">
        <v>786</v>
      </c>
      <c r="D511" s="6" t="s">
        <v>787</v>
      </c>
      <c r="E511" s="6" t="s">
        <v>788</v>
      </c>
      <c r="F511" s="6">
        <v>300</v>
      </c>
      <c r="G511" s="7">
        <v>1605.13</v>
      </c>
      <c r="H511" s="7">
        <f t="shared" si="52"/>
        <v>1878.0021</v>
      </c>
      <c r="I511">
        <f t="shared" si="50"/>
        <v>1749.4378322382</v>
      </c>
      <c r="J511">
        <f t="shared" si="51"/>
        <v>5.831459440794</v>
      </c>
    </row>
    <row r="512" spans="1:10">
      <c r="A512" t="s">
        <v>68</v>
      </c>
      <c r="B512" s="6" t="s">
        <v>784</v>
      </c>
      <c r="C512" s="6" t="s">
        <v>281</v>
      </c>
      <c r="D512" s="6" t="s">
        <v>219</v>
      </c>
      <c r="E512" s="6" t="s">
        <v>766</v>
      </c>
      <c r="F512" s="6">
        <v>3000</v>
      </c>
      <c r="G512" s="7">
        <v>71282.05</v>
      </c>
      <c r="H512" s="7">
        <f t="shared" si="52"/>
        <v>83399.9985</v>
      </c>
      <c r="I512">
        <f t="shared" si="50"/>
        <v>77690.601402687</v>
      </c>
      <c r="J512">
        <f t="shared" si="51"/>
        <v>25.896867134229</v>
      </c>
    </row>
    <row r="513" spans="1:10">
      <c r="A513" t="s">
        <v>20</v>
      </c>
      <c r="B513" s="6" t="s">
        <v>784</v>
      </c>
      <c r="C513" s="6" t="s">
        <v>793</v>
      </c>
      <c r="D513" s="6" t="s">
        <v>787</v>
      </c>
      <c r="E513" s="6" t="s">
        <v>788</v>
      </c>
      <c r="F513" s="6">
        <v>450</v>
      </c>
      <c r="G513" s="7">
        <v>3407.69</v>
      </c>
      <c r="H513" s="7">
        <f t="shared" si="52"/>
        <v>3986.9973</v>
      </c>
      <c r="I513">
        <f t="shared" si="50"/>
        <v>3714.0554388366</v>
      </c>
      <c r="J513">
        <f t="shared" si="51"/>
        <v>8.253456530748</v>
      </c>
    </row>
    <row r="514" spans="1:10">
      <c r="A514" t="s">
        <v>30</v>
      </c>
      <c r="B514" s="6" t="s">
        <v>784</v>
      </c>
      <c r="C514" s="6" t="s">
        <v>706</v>
      </c>
      <c r="D514" s="6" t="s">
        <v>707</v>
      </c>
      <c r="E514" s="6" t="s">
        <v>708</v>
      </c>
      <c r="F514" s="6">
        <v>800</v>
      </c>
      <c r="G514" s="7">
        <v>15056.41</v>
      </c>
      <c r="H514" s="7">
        <f t="shared" si="52"/>
        <v>17615.9997</v>
      </c>
      <c r="I514">
        <f t="shared" si="50"/>
        <v>16410.0435925374</v>
      </c>
      <c r="J514">
        <f t="shared" si="51"/>
        <v>20.5125544906718</v>
      </c>
    </row>
    <row r="515" spans="1:10">
      <c r="A515" t="s">
        <v>64</v>
      </c>
      <c r="B515" s="6" t="s">
        <v>784</v>
      </c>
      <c r="C515" s="6" t="s">
        <v>72</v>
      </c>
      <c r="D515" s="6" t="s">
        <v>73</v>
      </c>
      <c r="E515" s="6" t="s">
        <v>445</v>
      </c>
      <c r="F515" s="6">
        <v>2000</v>
      </c>
      <c r="G515" s="7">
        <v>35914.53</v>
      </c>
      <c r="H515" s="7">
        <f t="shared" si="52"/>
        <v>42020.0001</v>
      </c>
      <c r="I515">
        <f t="shared" ref="I515:I578" si="53">H515*0.931542</f>
        <v>39143.3949331542</v>
      </c>
      <c r="J515">
        <f t="shared" ref="J515:J578" si="54">I515/F515</f>
        <v>19.5716974665771</v>
      </c>
    </row>
    <row r="516" spans="1:10">
      <c r="A516" t="s">
        <v>800</v>
      </c>
      <c r="B516" s="6" t="s">
        <v>784</v>
      </c>
      <c r="C516" s="6" t="s">
        <v>801</v>
      </c>
      <c r="D516" s="6" t="s">
        <v>802</v>
      </c>
      <c r="E516" s="6" t="s">
        <v>803</v>
      </c>
      <c r="F516" s="6">
        <v>200</v>
      </c>
      <c r="G516" s="7">
        <v>4499.15</v>
      </c>
      <c r="H516" s="7">
        <f t="shared" si="52"/>
        <v>5264.0055</v>
      </c>
      <c r="I516">
        <f t="shared" si="53"/>
        <v>4903.642211481</v>
      </c>
      <c r="J516">
        <f t="shared" si="54"/>
        <v>24.518211057405</v>
      </c>
    </row>
    <row r="517" spans="1:10">
      <c r="A517" t="s">
        <v>810</v>
      </c>
      <c r="B517" s="6" t="s">
        <v>784</v>
      </c>
      <c r="C517" s="6" t="s">
        <v>811</v>
      </c>
      <c r="D517" s="6" t="s">
        <v>511</v>
      </c>
      <c r="E517" s="6" t="s">
        <v>812</v>
      </c>
      <c r="F517" s="6">
        <v>100</v>
      </c>
      <c r="G517" s="7">
        <v>94.02</v>
      </c>
      <c r="H517" s="7">
        <f t="shared" si="52"/>
        <v>110.0034</v>
      </c>
      <c r="I517">
        <f t="shared" si="53"/>
        <v>102.4727872428</v>
      </c>
      <c r="J517">
        <f t="shared" si="54"/>
        <v>1.024727872428</v>
      </c>
    </row>
    <row r="518" spans="1:10">
      <c r="A518" t="s">
        <v>789</v>
      </c>
      <c r="B518" s="6" t="s">
        <v>784</v>
      </c>
      <c r="C518" s="6" t="s">
        <v>790</v>
      </c>
      <c r="D518" s="6" t="s">
        <v>791</v>
      </c>
      <c r="E518" s="6" t="s">
        <v>792</v>
      </c>
      <c r="F518" s="6">
        <v>750</v>
      </c>
      <c r="G518" s="7">
        <v>21647.44</v>
      </c>
      <c r="H518" s="7">
        <f t="shared" si="52"/>
        <v>25327.5048</v>
      </c>
      <c r="I518">
        <f t="shared" si="53"/>
        <v>23593.6344764016</v>
      </c>
      <c r="J518">
        <f t="shared" si="54"/>
        <v>31.4581793018688</v>
      </c>
    </row>
    <row r="519" spans="1:10">
      <c r="A519" t="s">
        <v>574</v>
      </c>
      <c r="B519" s="6" t="s">
        <v>784</v>
      </c>
      <c r="C519" s="6" t="s">
        <v>731</v>
      </c>
      <c r="D519" s="6" t="s">
        <v>436</v>
      </c>
      <c r="E519" s="6" t="s">
        <v>804</v>
      </c>
      <c r="F519" s="6">
        <v>100</v>
      </c>
      <c r="G519" s="7">
        <v>5982.91</v>
      </c>
      <c r="H519" s="7">
        <f t="shared" si="52"/>
        <v>7000.0047</v>
      </c>
      <c r="I519">
        <f t="shared" si="53"/>
        <v>6520.7983782474</v>
      </c>
      <c r="J519">
        <f t="shared" si="54"/>
        <v>65.207983782474</v>
      </c>
    </row>
    <row r="520" spans="1:10">
      <c r="A520" t="s">
        <v>823</v>
      </c>
      <c r="B520" s="6" t="s">
        <v>784</v>
      </c>
      <c r="C520" s="6" t="s">
        <v>824</v>
      </c>
      <c r="D520" s="6" t="s">
        <v>825</v>
      </c>
      <c r="E520" s="6" t="s">
        <v>826</v>
      </c>
      <c r="F520" s="6">
        <v>300</v>
      </c>
      <c r="G520" s="7">
        <v>20638.46</v>
      </c>
      <c r="H520" s="7">
        <f t="shared" si="52"/>
        <v>24146.9982</v>
      </c>
      <c r="I520">
        <f t="shared" si="53"/>
        <v>22493.9429972244</v>
      </c>
      <c r="J520">
        <f t="shared" si="54"/>
        <v>74.979809990748</v>
      </c>
    </row>
    <row r="521" spans="1:10">
      <c r="A521" t="s">
        <v>794</v>
      </c>
      <c r="B521" s="6" t="s">
        <v>784</v>
      </c>
      <c r="C521" s="6" t="s">
        <v>795</v>
      </c>
      <c r="D521" s="6" t="s">
        <v>66</v>
      </c>
      <c r="E521" s="6" t="s">
        <v>485</v>
      </c>
      <c r="F521" s="6">
        <v>1200</v>
      </c>
      <c r="G521" s="7">
        <v>22082.05</v>
      </c>
      <c r="H521" s="7">
        <f t="shared" si="52"/>
        <v>25835.9985</v>
      </c>
      <c r="I521">
        <f t="shared" si="53"/>
        <v>24067.317714687</v>
      </c>
      <c r="J521">
        <f t="shared" si="54"/>
        <v>20.0560980955725</v>
      </c>
    </row>
    <row r="522" spans="1:10">
      <c r="A522" t="s">
        <v>796</v>
      </c>
      <c r="B522" s="6" t="s">
        <v>784</v>
      </c>
      <c r="C522" s="6" t="s">
        <v>797</v>
      </c>
      <c r="D522" s="6" t="s">
        <v>798</v>
      </c>
      <c r="E522" s="6" t="s">
        <v>799</v>
      </c>
      <c r="F522" s="6">
        <v>2400</v>
      </c>
      <c r="G522" s="7">
        <v>2482.05</v>
      </c>
      <c r="H522" s="7">
        <f t="shared" si="52"/>
        <v>2903.9985</v>
      </c>
      <c r="I522">
        <f t="shared" si="53"/>
        <v>2705.196570687</v>
      </c>
      <c r="J522">
        <f t="shared" si="54"/>
        <v>1.12716523778625</v>
      </c>
    </row>
    <row r="523" spans="1:10">
      <c r="A523" t="s">
        <v>794</v>
      </c>
      <c r="B523" s="6" t="s">
        <v>784</v>
      </c>
      <c r="C523" s="6" t="s">
        <v>795</v>
      </c>
      <c r="D523" s="6" t="s">
        <v>66</v>
      </c>
      <c r="E523" s="6" t="s">
        <v>485</v>
      </c>
      <c r="F523" s="6">
        <v>600</v>
      </c>
      <c r="G523" s="7">
        <v>11041.03</v>
      </c>
      <c r="H523" s="7">
        <f t="shared" si="52"/>
        <v>12918.0051</v>
      </c>
      <c r="I523">
        <f t="shared" si="53"/>
        <v>12033.6643068642</v>
      </c>
      <c r="J523">
        <f t="shared" si="54"/>
        <v>20.056107178107</v>
      </c>
    </row>
    <row r="524" spans="1:10">
      <c r="A524" t="s">
        <v>68</v>
      </c>
      <c r="B524" s="6" t="s">
        <v>784</v>
      </c>
      <c r="C524" s="6" t="s">
        <v>805</v>
      </c>
      <c r="D524" s="6" t="s">
        <v>806</v>
      </c>
      <c r="E524" s="6" t="s">
        <v>485</v>
      </c>
      <c r="F524" s="6">
        <v>500</v>
      </c>
      <c r="G524" s="7">
        <v>7547.01</v>
      </c>
      <c r="H524" s="7">
        <f t="shared" si="52"/>
        <v>8830.0017</v>
      </c>
      <c r="I524">
        <f t="shared" si="53"/>
        <v>8225.5174436214</v>
      </c>
      <c r="J524">
        <f t="shared" si="54"/>
        <v>16.4510348872428</v>
      </c>
    </row>
    <row r="525" spans="1:10">
      <c r="A525" t="s">
        <v>574</v>
      </c>
      <c r="B525" s="6" t="s">
        <v>784</v>
      </c>
      <c r="C525" s="6" t="s">
        <v>740</v>
      </c>
      <c r="D525" s="6" t="s">
        <v>741</v>
      </c>
      <c r="E525" s="6" t="s">
        <v>648</v>
      </c>
      <c r="F525" s="6">
        <v>-9</v>
      </c>
      <c r="G525" s="7">
        <v>-560.23</v>
      </c>
      <c r="H525" s="7">
        <f t="shared" si="52"/>
        <v>-655.4691</v>
      </c>
      <c r="I525">
        <f t="shared" si="53"/>
        <v>-610.5969963522</v>
      </c>
      <c r="J525">
        <f t="shared" si="54"/>
        <v>67.8441107058</v>
      </c>
    </row>
    <row r="526" spans="1:10">
      <c r="A526" t="s">
        <v>574</v>
      </c>
      <c r="B526" s="6" t="s">
        <v>784</v>
      </c>
      <c r="C526" s="6" t="s">
        <v>740</v>
      </c>
      <c r="D526" s="6" t="s">
        <v>741</v>
      </c>
      <c r="E526" s="6" t="s">
        <v>648</v>
      </c>
      <c r="F526" s="6">
        <v>-50</v>
      </c>
      <c r="G526" s="7">
        <v>-3112.39</v>
      </c>
      <c r="H526" s="7">
        <f t="shared" si="52"/>
        <v>-3641.4963</v>
      </c>
      <c r="I526">
        <f t="shared" si="53"/>
        <v>-3392.2067462946</v>
      </c>
      <c r="J526">
        <f t="shared" si="54"/>
        <v>67.844134925892</v>
      </c>
    </row>
    <row r="527" spans="1:10">
      <c r="A527" t="s">
        <v>726</v>
      </c>
      <c r="B527" s="6" t="s">
        <v>784</v>
      </c>
      <c r="C527" s="6" t="s">
        <v>827</v>
      </c>
      <c r="D527" s="6" t="s">
        <v>828</v>
      </c>
      <c r="E527" s="6" t="s">
        <v>648</v>
      </c>
      <c r="F527" s="6">
        <v>-17</v>
      </c>
      <c r="G527" s="7">
        <v>-162.59</v>
      </c>
      <c r="H527" s="7">
        <f t="shared" si="52"/>
        <v>-190.2303</v>
      </c>
      <c r="I527">
        <f t="shared" si="53"/>
        <v>-177.2075141226</v>
      </c>
      <c r="J527">
        <f t="shared" si="54"/>
        <v>10.4239714189765</v>
      </c>
    </row>
    <row r="528" spans="1:10">
      <c r="A528" t="s">
        <v>726</v>
      </c>
      <c r="B528" s="6" t="s">
        <v>784</v>
      </c>
      <c r="C528" s="6" t="s">
        <v>827</v>
      </c>
      <c r="D528" s="6" t="s">
        <v>828</v>
      </c>
      <c r="E528" s="6" t="s">
        <v>648</v>
      </c>
      <c r="F528" s="6">
        <v>-40</v>
      </c>
      <c r="G528" s="7">
        <v>-382.56</v>
      </c>
      <c r="H528" s="7">
        <f t="shared" si="52"/>
        <v>-447.5952</v>
      </c>
      <c r="I528">
        <f t="shared" si="53"/>
        <v>-416.9537277984</v>
      </c>
      <c r="J528">
        <f t="shared" si="54"/>
        <v>10.42384319496</v>
      </c>
    </row>
    <row r="529" spans="1:10">
      <c r="A529" t="s">
        <v>574</v>
      </c>
      <c r="B529" s="6" t="s">
        <v>784</v>
      </c>
      <c r="C529" s="6" t="s">
        <v>740</v>
      </c>
      <c r="D529" s="6" t="s">
        <v>741</v>
      </c>
      <c r="E529" s="6" t="s">
        <v>648</v>
      </c>
      <c r="F529" s="6">
        <v>-120</v>
      </c>
      <c r="G529" s="7">
        <v>-7469.74</v>
      </c>
      <c r="H529" s="7">
        <f t="shared" si="52"/>
        <v>-8739.5958</v>
      </c>
      <c r="I529">
        <f t="shared" si="53"/>
        <v>-8141.3005507236</v>
      </c>
      <c r="J529">
        <f t="shared" si="54"/>
        <v>67.84417125603</v>
      </c>
    </row>
    <row r="530" spans="1:10">
      <c r="A530" t="s">
        <v>726</v>
      </c>
      <c r="B530" s="6" t="s">
        <v>784</v>
      </c>
      <c r="C530" s="6" t="s">
        <v>827</v>
      </c>
      <c r="D530" s="6" t="s">
        <v>828</v>
      </c>
      <c r="E530" s="6" t="s">
        <v>648</v>
      </c>
      <c r="F530" s="6">
        <v>-30</v>
      </c>
      <c r="G530" s="7">
        <v>-286.92</v>
      </c>
      <c r="H530" s="7">
        <f t="shared" si="52"/>
        <v>-335.6964</v>
      </c>
      <c r="I530">
        <f t="shared" si="53"/>
        <v>-312.7152958488</v>
      </c>
      <c r="J530">
        <f t="shared" si="54"/>
        <v>10.42384319496</v>
      </c>
    </row>
    <row r="531" spans="1:10">
      <c r="A531" t="s">
        <v>794</v>
      </c>
      <c r="B531" s="6" t="s">
        <v>784</v>
      </c>
      <c r="C531" s="6" t="s">
        <v>795</v>
      </c>
      <c r="D531" s="6" t="s">
        <v>66</v>
      </c>
      <c r="E531" s="6" t="s">
        <v>485</v>
      </c>
      <c r="F531" s="6">
        <v>-1624</v>
      </c>
      <c r="G531" s="7">
        <v>-4205.74</v>
      </c>
      <c r="H531" s="7">
        <f t="shared" si="52"/>
        <v>-4920.7158</v>
      </c>
      <c r="I531">
        <f t="shared" si="53"/>
        <v>-4583.8534377636</v>
      </c>
      <c r="J531">
        <f t="shared" si="54"/>
        <v>2.82256985083965</v>
      </c>
    </row>
    <row r="532" spans="1:10">
      <c r="A532" t="s">
        <v>68</v>
      </c>
      <c r="B532" s="6" t="s">
        <v>784</v>
      </c>
      <c r="C532" s="6" t="s">
        <v>737</v>
      </c>
      <c r="D532" s="6" t="s">
        <v>738</v>
      </c>
      <c r="E532" s="6" t="s">
        <v>739</v>
      </c>
      <c r="F532" s="6">
        <v>-331</v>
      </c>
      <c r="G532" s="7">
        <v>-3759.82</v>
      </c>
      <c r="H532" s="7">
        <f t="shared" si="52"/>
        <v>-4398.9894</v>
      </c>
      <c r="I532">
        <f t="shared" si="53"/>
        <v>-4097.8433836548</v>
      </c>
      <c r="J532">
        <f t="shared" si="54"/>
        <v>12.3801914914042</v>
      </c>
    </row>
    <row r="533" spans="1:10">
      <c r="A533" t="s">
        <v>789</v>
      </c>
      <c r="B533" s="6" t="s">
        <v>784</v>
      </c>
      <c r="C533" s="6" t="s">
        <v>790</v>
      </c>
      <c r="D533" s="6" t="s">
        <v>791</v>
      </c>
      <c r="E533" s="6" t="s">
        <v>792</v>
      </c>
      <c r="F533" s="6">
        <v>-215</v>
      </c>
      <c r="G533" s="7">
        <v>-839.79</v>
      </c>
      <c r="H533" s="7">
        <f t="shared" si="52"/>
        <v>-982.5543</v>
      </c>
      <c r="I533">
        <f t="shared" si="53"/>
        <v>-915.2905977306</v>
      </c>
      <c r="J533">
        <f t="shared" si="54"/>
        <v>4.25716557084</v>
      </c>
    </row>
    <row r="534" spans="1:10">
      <c r="A534" t="s">
        <v>823</v>
      </c>
      <c r="B534" s="6" t="s">
        <v>784</v>
      </c>
      <c r="C534" s="6" t="s">
        <v>824</v>
      </c>
      <c r="D534" s="6" t="s">
        <v>825</v>
      </c>
      <c r="E534" s="6" t="s">
        <v>826</v>
      </c>
      <c r="F534" s="6">
        <v>-153</v>
      </c>
      <c r="G534" s="7">
        <v>-309.92</v>
      </c>
      <c r="H534" s="7">
        <f t="shared" si="52"/>
        <v>-362.6064</v>
      </c>
      <c r="I534">
        <f t="shared" si="53"/>
        <v>-337.7830910688</v>
      </c>
      <c r="J534">
        <f t="shared" si="54"/>
        <v>2.20773262136471</v>
      </c>
    </row>
    <row r="535" spans="1:10">
      <c r="A535" t="s">
        <v>64</v>
      </c>
      <c r="B535" s="6" t="s">
        <v>784</v>
      </c>
      <c r="C535" s="6" t="s">
        <v>72</v>
      </c>
      <c r="D535" s="6" t="s">
        <v>73</v>
      </c>
      <c r="E535" s="6" t="s">
        <v>445</v>
      </c>
      <c r="F535" s="6">
        <v>-162</v>
      </c>
      <c r="G535" s="7">
        <v>-451.38</v>
      </c>
      <c r="H535" s="7">
        <f t="shared" si="52"/>
        <v>-528.1146</v>
      </c>
      <c r="I535">
        <f t="shared" si="53"/>
        <v>-491.9609307132</v>
      </c>
      <c r="J535">
        <f t="shared" si="54"/>
        <v>3.0367958686</v>
      </c>
    </row>
    <row r="536" spans="1:10">
      <c r="A536" t="s">
        <v>68</v>
      </c>
      <c r="B536" s="6" t="s">
        <v>784</v>
      </c>
      <c r="C536" s="6" t="s">
        <v>805</v>
      </c>
      <c r="D536" s="6" t="s">
        <v>806</v>
      </c>
      <c r="E536" s="6" t="s">
        <v>485</v>
      </c>
      <c r="F536" s="6">
        <v>-73</v>
      </c>
      <c r="G536" s="7">
        <v>-187.8</v>
      </c>
      <c r="H536" s="7">
        <f t="shared" si="52"/>
        <v>-219.726</v>
      </c>
      <c r="I536">
        <f t="shared" si="53"/>
        <v>-204.683997492</v>
      </c>
      <c r="J536">
        <f t="shared" si="54"/>
        <v>2.80389037660274</v>
      </c>
    </row>
    <row r="537" spans="1:10">
      <c r="A537" t="s">
        <v>30</v>
      </c>
      <c r="B537" s="6" t="s">
        <v>784</v>
      </c>
      <c r="C537" s="6" t="s">
        <v>706</v>
      </c>
      <c r="D537" s="6" t="s">
        <v>707</v>
      </c>
      <c r="E537" s="6" t="s">
        <v>708</v>
      </c>
      <c r="F537" s="6">
        <v>-773</v>
      </c>
      <c r="G537" s="7">
        <v>-7300.56</v>
      </c>
      <c r="H537" s="7">
        <f t="shared" si="52"/>
        <v>-8541.6552</v>
      </c>
      <c r="I537">
        <f t="shared" si="53"/>
        <v>-7956.9105683184</v>
      </c>
      <c r="J537">
        <f t="shared" si="54"/>
        <v>10.293545366518</v>
      </c>
    </row>
    <row r="538" spans="1:10">
      <c r="A538" t="s">
        <v>574</v>
      </c>
      <c r="B538" s="6" t="s">
        <v>784</v>
      </c>
      <c r="C538" s="6" t="s">
        <v>807</v>
      </c>
      <c r="D538" s="6" t="s">
        <v>808</v>
      </c>
      <c r="E538" s="6" t="s">
        <v>809</v>
      </c>
      <c r="F538" s="6">
        <v>-300</v>
      </c>
      <c r="G538" s="7">
        <v>-1220.51</v>
      </c>
      <c r="H538" s="7">
        <f t="shared" si="52"/>
        <v>-1427.9967</v>
      </c>
      <c r="I538">
        <f t="shared" si="53"/>
        <v>-1330.2389019114</v>
      </c>
      <c r="J538">
        <f t="shared" si="54"/>
        <v>4.434129673038</v>
      </c>
    </row>
    <row r="539" spans="1:10">
      <c r="A539" t="s">
        <v>20</v>
      </c>
      <c r="B539" s="6" t="s">
        <v>784</v>
      </c>
      <c r="C539" s="6" t="s">
        <v>793</v>
      </c>
      <c r="D539" s="6" t="s">
        <v>787</v>
      </c>
      <c r="E539" s="6" t="s">
        <v>788</v>
      </c>
      <c r="F539" s="6">
        <v>-467</v>
      </c>
      <c r="G539" s="7">
        <v>-95.79</v>
      </c>
      <c r="H539" s="7">
        <f t="shared" si="52"/>
        <v>-112.0743</v>
      </c>
      <c r="I539">
        <f t="shared" si="53"/>
        <v>-104.4019175706</v>
      </c>
      <c r="J539">
        <f t="shared" si="54"/>
        <v>0.223558710001285</v>
      </c>
    </row>
    <row r="540" spans="1:10">
      <c r="A540" t="s">
        <v>800</v>
      </c>
      <c r="B540" s="6" t="s">
        <v>784</v>
      </c>
      <c r="C540" s="6" t="s">
        <v>801</v>
      </c>
      <c r="D540" s="6" t="s">
        <v>802</v>
      </c>
      <c r="E540" s="6" t="s">
        <v>803</v>
      </c>
      <c r="F540" s="6">
        <v>-122</v>
      </c>
      <c r="G540" s="7">
        <v>-226.27</v>
      </c>
      <c r="H540" s="7">
        <f t="shared" si="52"/>
        <v>-264.7359</v>
      </c>
      <c r="I540">
        <f t="shared" si="53"/>
        <v>-246.6126097578</v>
      </c>
      <c r="J540">
        <f t="shared" si="54"/>
        <v>2.02141483408033</v>
      </c>
    </row>
    <row r="541" spans="1:10">
      <c r="A541" t="s">
        <v>726</v>
      </c>
      <c r="B541" s="6" t="s">
        <v>784</v>
      </c>
      <c r="C541" s="6" t="s">
        <v>827</v>
      </c>
      <c r="D541" s="6" t="s">
        <v>828</v>
      </c>
      <c r="E541" s="6" t="s">
        <v>648</v>
      </c>
      <c r="F541" s="6">
        <v>-50</v>
      </c>
      <c r="G541" s="7">
        <v>-478.21</v>
      </c>
      <c r="H541" s="7">
        <f t="shared" si="52"/>
        <v>-559.5057</v>
      </c>
      <c r="I541">
        <f t="shared" si="53"/>
        <v>-521.2030587894</v>
      </c>
      <c r="J541">
        <f t="shared" si="54"/>
        <v>10.424061175788</v>
      </c>
    </row>
    <row r="542" spans="1:10">
      <c r="A542" t="s">
        <v>68</v>
      </c>
      <c r="B542" s="6" t="s">
        <v>784</v>
      </c>
      <c r="C542" s="6" t="s">
        <v>765</v>
      </c>
      <c r="D542" s="6" t="s">
        <v>150</v>
      </c>
      <c r="E542" s="6" t="s">
        <v>766</v>
      </c>
      <c r="F542" s="6">
        <v>-2048</v>
      </c>
      <c r="G542" s="7">
        <v>-9312.27</v>
      </c>
      <c r="H542" s="7">
        <f t="shared" si="52"/>
        <v>-10895.3559</v>
      </c>
      <c r="I542">
        <f t="shared" si="53"/>
        <v>-10149.4816257978</v>
      </c>
      <c r="J542">
        <f t="shared" si="54"/>
        <v>4.95580157509658</v>
      </c>
    </row>
    <row r="543" spans="1:10">
      <c r="A543" t="s">
        <v>789</v>
      </c>
      <c r="B543" s="6" t="s">
        <v>784</v>
      </c>
      <c r="C543" s="6" t="s">
        <v>790</v>
      </c>
      <c r="D543" s="6" t="s">
        <v>791</v>
      </c>
      <c r="E543" s="6" t="s">
        <v>792</v>
      </c>
      <c r="F543" s="6">
        <v>-1000</v>
      </c>
      <c r="G543" s="7">
        <v>-2025.64</v>
      </c>
      <c r="H543" s="7">
        <f t="shared" si="52"/>
        <v>-2369.9988</v>
      </c>
      <c r="I543">
        <f t="shared" si="53"/>
        <v>-2207.7534221496</v>
      </c>
      <c r="J543">
        <f t="shared" si="54"/>
        <v>2.2077534221496</v>
      </c>
    </row>
    <row r="544" spans="1:10">
      <c r="A544" t="s">
        <v>64</v>
      </c>
      <c r="B544" s="6" t="s">
        <v>784</v>
      </c>
      <c r="C544" s="6" t="s">
        <v>72</v>
      </c>
      <c r="D544" s="6" t="s">
        <v>73</v>
      </c>
      <c r="E544" s="6" t="s">
        <v>445</v>
      </c>
      <c r="F544" s="6">
        <v>-2000</v>
      </c>
      <c r="G544" s="7">
        <v>-5572.65</v>
      </c>
      <c r="H544" s="7">
        <f t="shared" si="52"/>
        <v>-6520.0005</v>
      </c>
      <c r="I544">
        <f t="shared" si="53"/>
        <v>-6073.654305771</v>
      </c>
      <c r="J544">
        <f t="shared" si="54"/>
        <v>3.0368271528855</v>
      </c>
    </row>
    <row r="545" spans="1:10">
      <c r="A545" t="s">
        <v>796</v>
      </c>
      <c r="B545" s="6" t="s">
        <v>784</v>
      </c>
      <c r="C545" s="6" t="s">
        <v>797</v>
      </c>
      <c r="D545" s="6" t="s">
        <v>798</v>
      </c>
      <c r="E545" s="6" t="s">
        <v>799</v>
      </c>
      <c r="F545" s="6">
        <v>-1440</v>
      </c>
      <c r="G545" s="7">
        <v>-61.54</v>
      </c>
      <c r="H545" s="7">
        <f t="shared" si="52"/>
        <v>-72.0018</v>
      </c>
      <c r="I545">
        <f t="shared" si="53"/>
        <v>-67.0727007756</v>
      </c>
      <c r="J545">
        <f t="shared" si="54"/>
        <v>0.0465782644275</v>
      </c>
    </row>
    <row r="546" spans="1:10">
      <c r="A546" t="s">
        <v>574</v>
      </c>
      <c r="B546" s="6" t="s">
        <v>784</v>
      </c>
      <c r="C546" s="6" t="s">
        <v>807</v>
      </c>
      <c r="D546" s="6" t="s">
        <v>808</v>
      </c>
      <c r="E546" s="6" t="s">
        <v>809</v>
      </c>
      <c r="F546" s="6">
        <v>-38</v>
      </c>
      <c r="G546" s="7">
        <v>-154.6</v>
      </c>
      <c r="H546" s="7">
        <f t="shared" si="52"/>
        <v>-180.882</v>
      </c>
      <c r="I546">
        <f t="shared" si="53"/>
        <v>-168.499180044</v>
      </c>
      <c r="J546">
        <f t="shared" si="54"/>
        <v>4.43418894852632</v>
      </c>
    </row>
    <row r="547" spans="1:10">
      <c r="A547" t="s">
        <v>726</v>
      </c>
      <c r="B547" s="6" t="s">
        <v>784</v>
      </c>
      <c r="C547" s="6" t="s">
        <v>827</v>
      </c>
      <c r="D547" s="6" t="s">
        <v>828</v>
      </c>
      <c r="E547" s="6" t="s">
        <v>648</v>
      </c>
      <c r="F547" s="6">
        <v>-60</v>
      </c>
      <c r="G547" s="7">
        <v>-573.85</v>
      </c>
      <c r="H547" s="7">
        <f t="shared" si="52"/>
        <v>-671.4045</v>
      </c>
      <c r="I547">
        <f t="shared" si="53"/>
        <v>-625.441490739</v>
      </c>
      <c r="J547">
        <f t="shared" si="54"/>
        <v>10.42402484565</v>
      </c>
    </row>
    <row r="548" spans="1:10">
      <c r="A548" t="s">
        <v>823</v>
      </c>
      <c r="B548" s="6" t="s">
        <v>784</v>
      </c>
      <c r="C548" s="6" t="s">
        <v>824</v>
      </c>
      <c r="D548" s="6" t="s">
        <v>825</v>
      </c>
      <c r="E548" s="6" t="s">
        <v>826</v>
      </c>
      <c r="F548" s="6">
        <v>-500</v>
      </c>
      <c r="G548" s="7">
        <v>-1952.99</v>
      </c>
      <c r="H548" s="7">
        <f t="shared" si="52"/>
        <v>-2284.9983</v>
      </c>
      <c r="I548">
        <f t="shared" si="53"/>
        <v>-2128.5718863786</v>
      </c>
      <c r="J548">
        <f t="shared" si="54"/>
        <v>4.2571437727572</v>
      </c>
    </row>
    <row r="549" spans="1:10">
      <c r="A549" t="s">
        <v>796</v>
      </c>
      <c r="B549" s="6" t="s">
        <v>784</v>
      </c>
      <c r="C549" s="6" t="s">
        <v>797</v>
      </c>
      <c r="D549" s="6" t="s">
        <v>798</v>
      </c>
      <c r="E549" s="6" t="s">
        <v>799</v>
      </c>
      <c r="F549" s="6">
        <v>-2400</v>
      </c>
      <c r="G549" s="7">
        <v>-102.56</v>
      </c>
      <c r="H549" s="7">
        <f t="shared" si="52"/>
        <v>-119.9952</v>
      </c>
      <c r="I549">
        <f t="shared" si="53"/>
        <v>-111.7805685984</v>
      </c>
      <c r="J549">
        <f t="shared" si="54"/>
        <v>0.046575236916</v>
      </c>
    </row>
    <row r="550" spans="1:10">
      <c r="A550" t="s">
        <v>68</v>
      </c>
      <c r="B550" s="6" t="s">
        <v>784</v>
      </c>
      <c r="C550" s="6" t="s">
        <v>805</v>
      </c>
      <c r="D550" s="6" t="s">
        <v>806</v>
      </c>
      <c r="E550" s="6" t="s">
        <v>485</v>
      </c>
      <c r="F550" s="6">
        <v>-500</v>
      </c>
      <c r="G550" s="7">
        <v>-1286.32</v>
      </c>
      <c r="H550" s="7">
        <f t="shared" si="52"/>
        <v>-1504.9944</v>
      </c>
      <c r="I550">
        <f t="shared" si="53"/>
        <v>-1401.9654933648</v>
      </c>
      <c r="J550">
        <f t="shared" si="54"/>
        <v>2.8039309867296</v>
      </c>
    </row>
    <row r="551" spans="1:10">
      <c r="A551" t="s">
        <v>68</v>
      </c>
      <c r="B551" s="6" t="s">
        <v>784</v>
      </c>
      <c r="C551" s="6" t="s">
        <v>737</v>
      </c>
      <c r="D551" s="6" t="s">
        <v>738</v>
      </c>
      <c r="E551" s="6" t="s">
        <v>739</v>
      </c>
      <c r="F551" s="6">
        <v>-200</v>
      </c>
      <c r="G551" s="7">
        <v>-2271.79</v>
      </c>
      <c r="H551" s="7">
        <f t="shared" si="52"/>
        <v>-2657.9943</v>
      </c>
      <c r="I551">
        <f t="shared" si="53"/>
        <v>-2476.0333262106</v>
      </c>
      <c r="J551">
        <f t="shared" si="54"/>
        <v>12.380166631053</v>
      </c>
    </row>
    <row r="552" spans="1:10">
      <c r="A552" t="s">
        <v>68</v>
      </c>
      <c r="B552" s="6" t="s">
        <v>784</v>
      </c>
      <c r="C552" s="6" t="s">
        <v>281</v>
      </c>
      <c r="D552" s="6" t="s">
        <v>219</v>
      </c>
      <c r="E552" s="6" t="s">
        <v>766</v>
      </c>
      <c r="F552" s="6">
        <v>1000</v>
      </c>
      <c r="G552" s="7">
        <v>70512.82</v>
      </c>
      <c r="H552" s="7">
        <f t="shared" si="52"/>
        <v>82499.9994</v>
      </c>
      <c r="I552">
        <f t="shared" si="53"/>
        <v>76852.2144410748</v>
      </c>
      <c r="J552">
        <f t="shared" si="54"/>
        <v>76.8522144410748</v>
      </c>
    </row>
    <row r="553" spans="1:10">
      <c r="A553" t="s">
        <v>20</v>
      </c>
      <c r="B553" s="6" t="s">
        <v>784</v>
      </c>
      <c r="C553" s="6" t="s">
        <v>786</v>
      </c>
      <c r="D553" s="6" t="s">
        <v>787</v>
      </c>
      <c r="E553" s="6" t="s">
        <v>788</v>
      </c>
      <c r="F553" s="6">
        <v>360</v>
      </c>
      <c r="G553" s="7">
        <v>1926.15</v>
      </c>
      <c r="H553" s="7">
        <f t="shared" si="52"/>
        <v>2253.5955</v>
      </c>
      <c r="I553">
        <f t="shared" si="53"/>
        <v>2099.318859261</v>
      </c>
      <c r="J553">
        <f t="shared" si="54"/>
        <v>5.831441275725</v>
      </c>
    </row>
    <row r="554" spans="1:10">
      <c r="A554" t="s">
        <v>20</v>
      </c>
      <c r="B554" s="6" t="s">
        <v>784</v>
      </c>
      <c r="C554" s="6" t="s">
        <v>793</v>
      </c>
      <c r="D554" s="6" t="s">
        <v>787</v>
      </c>
      <c r="E554" s="6" t="s">
        <v>788</v>
      </c>
      <c r="F554" s="6">
        <v>450</v>
      </c>
      <c r="G554" s="7">
        <v>3407.69</v>
      </c>
      <c r="H554" s="7">
        <f t="shared" si="52"/>
        <v>3986.9973</v>
      </c>
      <c r="I554">
        <f t="shared" si="53"/>
        <v>3714.0554388366</v>
      </c>
      <c r="J554">
        <f t="shared" si="54"/>
        <v>8.253456530748</v>
      </c>
    </row>
    <row r="555" spans="1:10">
      <c r="A555" t="s">
        <v>20</v>
      </c>
      <c r="B555" s="6" t="s">
        <v>784</v>
      </c>
      <c r="C555" s="6" t="s">
        <v>829</v>
      </c>
      <c r="D555" s="6" t="s">
        <v>830</v>
      </c>
      <c r="E555" s="6" t="s">
        <v>831</v>
      </c>
      <c r="F555" s="6">
        <v>200</v>
      </c>
      <c r="G555" s="7">
        <v>2088.89</v>
      </c>
      <c r="H555" s="7">
        <f t="shared" si="52"/>
        <v>2444.0013</v>
      </c>
      <c r="I555">
        <f t="shared" si="53"/>
        <v>2276.6898590046</v>
      </c>
      <c r="J555">
        <f t="shared" si="54"/>
        <v>11.383449295023</v>
      </c>
    </row>
    <row r="556" spans="1:10">
      <c r="A556" t="s">
        <v>20</v>
      </c>
      <c r="B556" s="6" t="s">
        <v>784</v>
      </c>
      <c r="C556" s="6" t="s">
        <v>817</v>
      </c>
      <c r="D556" s="6" t="s">
        <v>818</v>
      </c>
      <c r="E556" s="6" t="s">
        <v>819</v>
      </c>
      <c r="F556" s="6">
        <v>200</v>
      </c>
      <c r="G556" s="7">
        <v>94.02</v>
      </c>
      <c r="H556" s="7">
        <f t="shared" si="52"/>
        <v>110.0034</v>
      </c>
      <c r="I556">
        <f t="shared" si="53"/>
        <v>102.4727872428</v>
      </c>
      <c r="J556">
        <f t="shared" si="54"/>
        <v>0.512363936214</v>
      </c>
    </row>
    <row r="557" spans="1:10">
      <c r="A557" t="s">
        <v>68</v>
      </c>
      <c r="B557" s="6" t="s">
        <v>784</v>
      </c>
      <c r="C557" s="6" t="s">
        <v>765</v>
      </c>
      <c r="D557" s="6" t="s">
        <v>150</v>
      </c>
      <c r="E557" s="6" t="s">
        <v>766</v>
      </c>
      <c r="F557" s="6">
        <v>3000</v>
      </c>
      <c r="G557" s="7">
        <v>71282.05</v>
      </c>
      <c r="H557" s="7">
        <f t="shared" si="52"/>
        <v>83399.9985</v>
      </c>
      <c r="I557">
        <f t="shared" si="53"/>
        <v>77690.601402687</v>
      </c>
      <c r="J557">
        <f t="shared" si="54"/>
        <v>25.896867134229</v>
      </c>
    </row>
    <row r="558" spans="1:10">
      <c r="A558" t="s">
        <v>796</v>
      </c>
      <c r="B558" s="6" t="s">
        <v>784</v>
      </c>
      <c r="C558" s="6" t="s">
        <v>797</v>
      </c>
      <c r="D558" s="6" t="s">
        <v>798</v>
      </c>
      <c r="E558" s="6" t="s">
        <v>799</v>
      </c>
      <c r="F558" s="6">
        <v>2400</v>
      </c>
      <c r="G558" s="7">
        <v>2482.05</v>
      </c>
      <c r="H558" s="7">
        <f t="shared" si="52"/>
        <v>2903.9985</v>
      </c>
      <c r="I558">
        <f t="shared" si="53"/>
        <v>2705.196570687</v>
      </c>
      <c r="J558">
        <f t="shared" si="54"/>
        <v>1.12716523778625</v>
      </c>
    </row>
    <row r="559" spans="1:10">
      <c r="A559" t="s">
        <v>20</v>
      </c>
      <c r="B559" s="6" t="s">
        <v>784</v>
      </c>
      <c r="C559" s="6" t="s">
        <v>832</v>
      </c>
      <c r="D559" s="6" t="s">
        <v>833</v>
      </c>
      <c r="E559" s="6" t="s">
        <v>819</v>
      </c>
      <c r="F559" s="6">
        <v>10</v>
      </c>
      <c r="G559" s="7">
        <v>9.66</v>
      </c>
      <c r="H559" s="7">
        <f t="shared" ref="H559:H595" si="55">G559*1.17</f>
        <v>11.3022</v>
      </c>
      <c r="I559">
        <f t="shared" si="53"/>
        <v>10.5284739924</v>
      </c>
      <c r="J559">
        <f t="shared" si="54"/>
        <v>1.05284739924</v>
      </c>
    </row>
    <row r="560" spans="1:10">
      <c r="A560" t="s">
        <v>20</v>
      </c>
      <c r="B560" s="6" t="s">
        <v>784</v>
      </c>
      <c r="C560" s="6" t="s">
        <v>820</v>
      </c>
      <c r="D560" s="6" t="s">
        <v>821</v>
      </c>
      <c r="E560" s="6" t="s">
        <v>822</v>
      </c>
      <c r="F560" s="6">
        <v>50</v>
      </c>
      <c r="G560" s="7">
        <v>105.98</v>
      </c>
      <c r="H560" s="7">
        <f t="shared" si="55"/>
        <v>123.9966</v>
      </c>
      <c r="I560">
        <f t="shared" si="53"/>
        <v>115.5080407572</v>
      </c>
      <c r="J560">
        <f t="shared" si="54"/>
        <v>2.310160815144</v>
      </c>
    </row>
    <row r="561" spans="1:10">
      <c r="A561" t="s">
        <v>794</v>
      </c>
      <c r="B561" s="6" t="s">
        <v>784</v>
      </c>
      <c r="C561" s="6" t="s">
        <v>795</v>
      </c>
      <c r="D561" s="6" t="s">
        <v>66</v>
      </c>
      <c r="E561" s="6" t="s">
        <v>485</v>
      </c>
      <c r="F561" s="6">
        <v>1200</v>
      </c>
      <c r="G561" s="7">
        <v>22082.05</v>
      </c>
      <c r="H561" s="7">
        <f t="shared" si="55"/>
        <v>25835.9985</v>
      </c>
      <c r="I561">
        <f t="shared" si="53"/>
        <v>24067.317714687</v>
      </c>
      <c r="J561">
        <f t="shared" si="54"/>
        <v>20.0560980955725</v>
      </c>
    </row>
    <row r="562" spans="1:10">
      <c r="A562" t="s">
        <v>68</v>
      </c>
      <c r="B562" s="6" t="s">
        <v>784</v>
      </c>
      <c r="C562" s="6" t="s">
        <v>281</v>
      </c>
      <c r="D562" s="6" t="s">
        <v>219</v>
      </c>
      <c r="E562" s="6" t="s">
        <v>766</v>
      </c>
      <c r="F562" s="6">
        <v>200</v>
      </c>
      <c r="G562" s="7">
        <v>14102.56</v>
      </c>
      <c r="H562" s="7">
        <f t="shared" si="55"/>
        <v>16499.9952</v>
      </c>
      <c r="I562">
        <f t="shared" si="53"/>
        <v>15370.4385285984</v>
      </c>
      <c r="J562">
        <f t="shared" si="54"/>
        <v>76.852192642992</v>
      </c>
    </row>
    <row r="563" spans="1:10">
      <c r="A563" t="s">
        <v>68</v>
      </c>
      <c r="B563" s="6" t="s">
        <v>784</v>
      </c>
      <c r="C563" s="6" t="s">
        <v>69</v>
      </c>
      <c r="D563" s="6" t="s">
        <v>28</v>
      </c>
      <c r="E563" s="6" t="s">
        <v>71</v>
      </c>
      <c r="F563" s="6">
        <v>900</v>
      </c>
      <c r="G563" s="7">
        <v>14846.15</v>
      </c>
      <c r="H563" s="7">
        <f t="shared" si="55"/>
        <v>17369.9955</v>
      </c>
      <c r="I563">
        <f t="shared" si="53"/>
        <v>16180.880348061</v>
      </c>
      <c r="J563">
        <f t="shared" si="54"/>
        <v>17.97875594229</v>
      </c>
    </row>
    <row r="564" spans="1:10">
      <c r="A564" t="s">
        <v>30</v>
      </c>
      <c r="B564" s="6" t="s">
        <v>784</v>
      </c>
      <c r="C564" s="6" t="s">
        <v>706</v>
      </c>
      <c r="D564" s="6" t="s">
        <v>707</v>
      </c>
      <c r="E564" s="6" t="s">
        <v>708</v>
      </c>
      <c r="F564" s="6">
        <v>1000</v>
      </c>
      <c r="G564" s="7">
        <v>18820.51</v>
      </c>
      <c r="H564" s="7">
        <f t="shared" si="55"/>
        <v>22019.9967</v>
      </c>
      <c r="I564">
        <f t="shared" si="53"/>
        <v>20512.5517659114</v>
      </c>
      <c r="J564">
        <f t="shared" si="54"/>
        <v>20.5125517659114</v>
      </c>
    </row>
    <row r="565" spans="1:10">
      <c r="A565" t="s">
        <v>823</v>
      </c>
      <c r="B565" s="6" t="s">
        <v>784</v>
      </c>
      <c r="C565" s="6" t="s">
        <v>824</v>
      </c>
      <c r="D565" s="6" t="s">
        <v>825</v>
      </c>
      <c r="E565" s="6" t="s">
        <v>834</v>
      </c>
      <c r="F565" s="6">
        <v>400</v>
      </c>
      <c r="G565" s="7">
        <v>27517.95</v>
      </c>
      <c r="H565" s="7">
        <f t="shared" si="55"/>
        <v>32196.0015</v>
      </c>
      <c r="I565">
        <f t="shared" si="53"/>
        <v>29991.927629313</v>
      </c>
      <c r="J565">
        <f t="shared" si="54"/>
        <v>74.9798190732825</v>
      </c>
    </row>
    <row r="566" spans="1:10">
      <c r="A566" t="s">
        <v>257</v>
      </c>
      <c r="B566" s="6" t="s">
        <v>784</v>
      </c>
      <c r="C566" s="6" t="s">
        <v>835</v>
      </c>
      <c r="D566" s="6" t="s">
        <v>836</v>
      </c>
      <c r="E566" s="6" t="s">
        <v>708</v>
      </c>
      <c r="F566" s="6">
        <v>100</v>
      </c>
      <c r="G566" s="7">
        <v>16100</v>
      </c>
      <c r="H566" s="7">
        <f t="shared" si="55"/>
        <v>18837</v>
      </c>
      <c r="I566">
        <f t="shared" si="53"/>
        <v>17547.456654</v>
      </c>
      <c r="J566">
        <f t="shared" si="54"/>
        <v>175.47456654</v>
      </c>
    </row>
    <row r="567" spans="1:10">
      <c r="A567" t="s">
        <v>574</v>
      </c>
      <c r="B567" s="6" t="s">
        <v>784</v>
      </c>
      <c r="C567" s="6" t="s">
        <v>731</v>
      </c>
      <c r="D567" s="6" t="s">
        <v>436</v>
      </c>
      <c r="E567" s="6" t="s">
        <v>804</v>
      </c>
      <c r="F567" s="6">
        <v>192</v>
      </c>
      <c r="G567" s="7">
        <v>11487.18</v>
      </c>
      <c r="H567" s="7">
        <f t="shared" si="55"/>
        <v>13440.0006</v>
      </c>
      <c r="I567">
        <f t="shared" si="53"/>
        <v>12519.9250389252</v>
      </c>
      <c r="J567">
        <f t="shared" si="54"/>
        <v>65.2079429110687</v>
      </c>
    </row>
    <row r="568" spans="1:10">
      <c r="A568" t="s">
        <v>810</v>
      </c>
      <c r="B568" s="6" t="s">
        <v>784</v>
      </c>
      <c r="C568" s="6" t="s">
        <v>811</v>
      </c>
      <c r="D568" s="6" t="s">
        <v>511</v>
      </c>
      <c r="E568" s="6" t="s">
        <v>812</v>
      </c>
      <c r="F568" s="6">
        <v>600</v>
      </c>
      <c r="G568" s="7">
        <v>2307.69</v>
      </c>
      <c r="H568" s="7">
        <f t="shared" si="55"/>
        <v>2699.9973</v>
      </c>
      <c r="I568">
        <f t="shared" si="53"/>
        <v>2515.1608848366</v>
      </c>
      <c r="J568">
        <f t="shared" si="54"/>
        <v>4.191934808061</v>
      </c>
    </row>
    <row r="569" spans="1:10">
      <c r="A569" t="s">
        <v>574</v>
      </c>
      <c r="B569" s="6" t="s">
        <v>784</v>
      </c>
      <c r="C569" s="6" t="s">
        <v>807</v>
      </c>
      <c r="D569" s="6" t="s">
        <v>808</v>
      </c>
      <c r="E569" s="6" t="s">
        <v>809</v>
      </c>
      <c r="F569" s="6">
        <v>300</v>
      </c>
      <c r="G569" s="7">
        <v>15664.1</v>
      </c>
      <c r="H569" s="7">
        <f t="shared" si="55"/>
        <v>18326.997</v>
      </c>
      <c r="I569">
        <f t="shared" si="53"/>
        <v>17072.367439374</v>
      </c>
      <c r="J569">
        <f t="shared" si="54"/>
        <v>56.90789146458</v>
      </c>
    </row>
    <row r="570" spans="1:10">
      <c r="A570" t="s">
        <v>789</v>
      </c>
      <c r="B570" s="6" t="s">
        <v>784</v>
      </c>
      <c r="C570" s="6" t="s">
        <v>790</v>
      </c>
      <c r="D570" s="6" t="s">
        <v>791</v>
      </c>
      <c r="E570" s="6" t="s">
        <v>792</v>
      </c>
      <c r="F570" s="6">
        <v>750</v>
      </c>
      <c r="G570" s="7">
        <v>21647.44</v>
      </c>
      <c r="H570" s="7">
        <f t="shared" si="55"/>
        <v>25327.5048</v>
      </c>
      <c r="I570">
        <f t="shared" si="53"/>
        <v>23593.6344764016</v>
      </c>
      <c r="J570">
        <f t="shared" si="54"/>
        <v>31.4581793018688</v>
      </c>
    </row>
    <row r="571" spans="1:10">
      <c r="A571" t="s">
        <v>20</v>
      </c>
      <c r="B571" s="6" t="s">
        <v>784</v>
      </c>
      <c r="C571" s="6" t="s">
        <v>317</v>
      </c>
      <c r="D571" s="6" t="s">
        <v>671</v>
      </c>
      <c r="E571" s="6" t="s">
        <v>816</v>
      </c>
      <c r="F571" s="6">
        <v>240</v>
      </c>
      <c r="G571" s="7">
        <v>3593.85</v>
      </c>
      <c r="H571" s="7">
        <f t="shared" si="55"/>
        <v>4204.8045</v>
      </c>
      <c r="I571">
        <f t="shared" si="53"/>
        <v>3916.951993539</v>
      </c>
      <c r="J571">
        <f t="shared" si="54"/>
        <v>16.3206333064125</v>
      </c>
    </row>
    <row r="572" spans="1:10">
      <c r="A572" t="s">
        <v>813</v>
      </c>
      <c r="B572" s="6" t="s">
        <v>784</v>
      </c>
      <c r="C572" s="6" t="s">
        <v>814</v>
      </c>
      <c r="D572" s="6" t="s">
        <v>511</v>
      </c>
      <c r="E572" s="6" t="s">
        <v>815</v>
      </c>
      <c r="F572" s="6">
        <v>20</v>
      </c>
      <c r="G572" s="7">
        <v>297.44</v>
      </c>
      <c r="H572" s="7">
        <f t="shared" si="55"/>
        <v>348.0048</v>
      </c>
      <c r="I572">
        <f t="shared" si="53"/>
        <v>324.1810874016</v>
      </c>
      <c r="J572">
        <f t="shared" si="54"/>
        <v>16.20905437008</v>
      </c>
    </row>
    <row r="573" spans="1:10">
      <c r="A573" t="s">
        <v>64</v>
      </c>
      <c r="B573" s="6" t="s">
        <v>837</v>
      </c>
      <c r="C573" s="6" t="s">
        <v>149</v>
      </c>
      <c r="D573" s="6" t="s">
        <v>448</v>
      </c>
      <c r="E573" s="6" t="s">
        <v>33</v>
      </c>
      <c r="F573" s="6">
        <v>360</v>
      </c>
      <c r="G573" s="7">
        <v>8400</v>
      </c>
      <c r="H573" s="7">
        <f t="shared" si="55"/>
        <v>9828</v>
      </c>
      <c r="I573">
        <f t="shared" si="53"/>
        <v>9155.194776</v>
      </c>
      <c r="J573">
        <f t="shared" si="54"/>
        <v>25.4310966</v>
      </c>
    </row>
    <row r="574" spans="1:10">
      <c r="A574" t="s">
        <v>30</v>
      </c>
      <c r="B574" s="6" t="s">
        <v>837</v>
      </c>
      <c r="C574" s="6" t="s">
        <v>706</v>
      </c>
      <c r="D574" s="6" t="s">
        <v>707</v>
      </c>
      <c r="E574" s="6" t="s">
        <v>708</v>
      </c>
      <c r="F574" s="6">
        <v>200</v>
      </c>
      <c r="G574" s="7">
        <v>5652.99</v>
      </c>
      <c r="H574" s="7">
        <f t="shared" si="55"/>
        <v>6613.9983</v>
      </c>
      <c r="I574">
        <f t="shared" si="53"/>
        <v>6161.2172043786</v>
      </c>
      <c r="J574">
        <f t="shared" si="54"/>
        <v>30.806086021893</v>
      </c>
    </row>
    <row r="575" spans="1:10">
      <c r="A575" t="s">
        <v>20</v>
      </c>
      <c r="B575" s="6" t="s">
        <v>837</v>
      </c>
      <c r="C575" s="6" t="s">
        <v>786</v>
      </c>
      <c r="D575" s="6" t="s">
        <v>787</v>
      </c>
      <c r="E575" s="6" t="s">
        <v>788</v>
      </c>
      <c r="F575" s="6">
        <v>60</v>
      </c>
      <c r="G575" s="7">
        <v>321.03</v>
      </c>
      <c r="H575" s="7">
        <f t="shared" si="55"/>
        <v>375.6051</v>
      </c>
      <c r="I575">
        <f t="shared" si="53"/>
        <v>349.8919260642</v>
      </c>
      <c r="J575">
        <f t="shared" si="54"/>
        <v>5.83153210107</v>
      </c>
    </row>
    <row r="576" spans="1:10">
      <c r="A576" t="s">
        <v>838</v>
      </c>
      <c r="B576" s="6" t="s">
        <v>837</v>
      </c>
      <c r="C576" s="6" t="s">
        <v>839</v>
      </c>
      <c r="D576" s="6" t="s">
        <v>840</v>
      </c>
      <c r="E576" s="6" t="s">
        <v>841</v>
      </c>
      <c r="F576" s="6">
        <v>200</v>
      </c>
      <c r="G576" s="7">
        <v>3282.05</v>
      </c>
      <c r="H576" s="7">
        <f t="shared" si="55"/>
        <v>3839.9985</v>
      </c>
      <c r="I576">
        <f t="shared" si="53"/>
        <v>3577.119882687</v>
      </c>
      <c r="J576">
        <f t="shared" si="54"/>
        <v>17.885599413435</v>
      </c>
    </row>
    <row r="577" spans="1:10">
      <c r="A577" t="s">
        <v>30</v>
      </c>
      <c r="B577" s="6" t="s">
        <v>837</v>
      </c>
      <c r="C577" s="6" t="s">
        <v>706</v>
      </c>
      <c r="D577" s="6" t="s">
        <v>707</v>
      </c>
      <c r="E577" s="6" t="s">
        <v>708</v>
      </c>
      <c r="F577" s="6">
        <v>200</v>
      </c>
      <c r="G577" s="7">
        <v>3760.68</v>
      </c>
      <c r="H577" s="7">
        <f t="shared" si="55"/>
        <v>4399.9956</v>
      </c>
      <c r="I577">
        <f t="shared" si="53"/>
        <v>4098.7807012152</v>
      </c>
      <c r="J577">
        <f t="shared" si="54"/>
        <v>20.493903506076</v>
      </c>
    </row>
    <row r="578" spans="1:10">
      <c r="A578" t="s">
        <v>64</v>
      </c>
      <c r="B578" s="6" t="s">
        <v>837</v>
      </c>
      <c r="C578" s="6" t="s">
        <v>149</v>
      </c>
      <c r="D578" s="6" t="s">
        <v>448</v>
      </c>
      <c r="E578" s="6" t="s">
        <v>33</v>
      </c>
      <c r="F578" s="6">
        <v>360</v>
      </c>
      <c r="G578" s="7">
        <v>7323.08</v>
      </c>
      <c r="H578" s="7">
        <f t="shared" si="55"/>
        <v>8568.0036</v>
      </c>
      <c r="I578">
        <f t="shared" si="53"/>
        <v>7981.4552095512</v>
      </c>
      <c r="J578">
        <f t="shared" si="54"/>
        <v>22.17070891542</v>
      </c>
    </row>
    <row r="579" spans="1:10">
      <c r="A579" t="s">
        <v>30</v>
      </c>
      <c r="B579" s="6" t="s">
        <v>837</v>
      </c>
      <c r="C579" s="6" t="s">
        <v>706</v>
      </c>
      <c r="D579" s="6" t="s">
        <v>707</v>
      </c>
      <c r="E579" s="6" t="s">
        <v>708</v>
      </c>
      <c r="F579" s="6">
        <v>200</v>
      </c>
      <c r="G579" s="7">
        <v>3760.68</v>
      </c>
      <c r="H579" s="7">
        <f t="shared" si="55"/>
        <v>4399.9956</v>
      </c>
      <c r="I579">
        <f t="shared" ref="I579:I642" si="56">H579*0.931542</f>
        <v>4098.7807012152</v>
      </c>
      <c r="J579">
        <f t="shared" ref="J579:J642" si="57">I579/F579</f>
        <v>20.493903506076</v>
      </c>
    </row>
    <row r="580" spans="1:10">
      <c r="A580" t="s">
        <v>68</v>
      </c>
      <c r="B580" s="6" t="s">
        <v>837</v>
      </c>
      <c r="C580" s="6" t="s">
        <v>737</v>
      </c>
      <c r="D580" s="6" t="s">
        <v>738</v>
      </c>
      <c r="E580" s="6" t="s">
        <v>739</v>
      </c>
      <c r="F580" s="6">
        <v>50</v>
      </c>
      <c r="G580" s="7">
        <v>816.24</v>
      </c>
      <c r="H580" s="7">
        <f t="shared" si="55"/>
        <v>955.0008</v>
      </c>
      <c r="I580">
        <f t="shared" si="56"/>
        <v>889.6233552336</v>
      </c>
      <c r="J580">
        <f t="shared" si="57"/>
        <v>17.792467104672</v>
      </c>
    </row>
    <row r="581" spans="1:10">
      <c r="A581" t="s">
        <v>64</v>
      </c>
      <c r="B581" s="6" t="s">
        <v>837</v>
      </c>
      <c r="C581" s="6" t="s">
        <v>319</v>
      </c>
      <c r="D581" s="6" t="s">
        <v>150</v>
      </c>
      <c r="E581" s="6" t="s">
        <v>485</v>
      </c>
      <c r="F581" s="6">
        <v>-420</v>
      </c>
      <c r="G581" s="7">
        <v>-2907.69</v>
      </c>
      <c r="H581" s="7">
        <f t="shared" si="55"/>
        <v>-3401.9973</v>
      </c>
      <c r="I581">
        <f t="shared" si="56"/>
        <v>-3169.1033688366</v>
      </c>
      <c r="J581">
        <f t="shared" si="57"/>
        <v>7.54548421151571</v>
      </c>
    </row>
    <row r="582" spans="1:10">
      <c r="A582" t="s">
        <v>64</v>
      </c>
      <c r="B582" s="6" t="s">
        <v>837</v>
      </c>
      <c r="C582" s="6" t="s">
        <v>149</v>
      </c>
      <c r="D582" s="6" t="s">
        <v>448</v>
      </c>
      <c r="E582" s="6" t="s">
        <v>33</v>
      </c>
      <c r="F582" s="6">
        <v>-360</v>
      </c>
      <c r="G582" s="7">
        <v>-1076.92</v>
      </c>
      <c r="H582" s="7">
        <f t="shared" si="55"/>
        <v>-1259.9964</v>
      </c>
      <c r="I582">
        <f t="shared" si="56"/>
        <v>-1173.7395664488</v>
      </c>
      <c r="J582">
        <f t="shared" si="57"/>
        <v>3.26038768458</v>
      </c>
    </row>
    <row r="583" spans="1:10">
      <c r="A583" t="s">
        <v>30</v>
      </c>
      <c r="B583" s="6" t="s">
        <v>837</v>
      </c>
      <c r="C583" s="6" t="s">
        <v>706</v>
      </c>
      <c r="D583" s="6" t="s">
        <v>707</v>
      </c>
      <c r="E583" s="6" t="s">
        <v>708</v>
      </c>
      <c r="F583" s="6">
        <v>-200</v>
      </c>
      <c r="G583" s="7">
        <v>-1892.31</v>
      </c>
      <c r="H583" s="7">
        <f t="shared" si="55"/>
        <v>-2214.0027</v>
      </c>
      <c r="I583">
        <f t="shared" si="56"/>
        <v>-2062.4365031634</v>
      </c>
      <c r="J583">
        <f t="shared" si="57"/>
        <v>10.312182515817</v>
      </c>
    </row>
    <row r="584" spans="1:10">
      <c r="A584" t="s">
        <v>20</v>
      </c>
      <c r="B584" s="6" t="s">
        <v>837</v>
      </c>
      <c r="C584" s="6" t="s">
        <v>793</v>
      </c>
      <c r="D584" s="6" t="s">
        <v>787</v>
      </c>
      <c r="E584" s="6" t="s">
        <v>788</v>
      </c>
      <c r="F584" s="6">
        <v>-180</v>
      </c>
      <c r="G584" s="7">
        <v>-36.92</v>
      </c>
      <c r="H584" s="7">
        <f t="shared" si="55"/>
        <v>-43.1964</v>
      </c>
      <c r="I584">
        <f t="shared" si="56"/>
        <v>-40.2392608488</v>
      </c>
      <c r="J584">
        <f t="shared" si="57"/>
        <v>0.22355144916</v>
      </c>
    </row>
    <row r="585" spans="1:10">
      <c r="A585" t="s">
        <v>64</v>
      </c>
      <c r="B585" s="6" t="s">
        <v>837</v>
      </c>
      <c r="C585" s="6" t="s">
        <v>149</v>
      </c>
      <c r="D585" s="6" t="s">
        <v>448</v>
      </c>
      <c r="E585" s="6" t="s">
        <v>33</v>
      </c>
      <c r="F585" s="6">
        <v>-250</v>
      </c>
      <c r="G585" s="7">
        <v>-747.86</v>
      </c>
      <c r="H585" s="7">
        <f t="shared" si="55"/>
        <v>-874.9962</v>
      </c>
      <c r="I585">
        <f t="shared" si="56"/>
        <v>-815.0957101404</v>
      </c>
      <c r="J585">
        <f t="shared" si="57"/>
        <v>3.2603828405616</v>
      </c>
    </row>
    <row r="586" spans="1:10">
      <c r="A586" t="s">
        <v>30</v>
      </c>
      <c r="B586" s="6" t="s">
        <v>837</v>
      </c>
      <c r="C586" s="6" t="s">
        <v>706</v>
      </c>
      <c r="D586" s="6" t="s">
        <v>707</v>
      </c>
      <c r="E586" s="6" t="s">
        <v>708</v>
      </c>
      <c r="F586" s="6">
        <v>-35</v>
      </c>
      <c r="G586" s="7">
        <v>-331.15</v>
      </c>
      <c r="H586" s="7">
        <f t="shared" si="55"/>
        <v>-387.4455</v>
      </c>
      <c r="I586">
        <f t="shared" si="56"/>
        <v>-360.921755961</v>
      </c>
      <c r="J586">
        <f t="shared" si="57"/>
        <v>10.3120501703143</v>
      </c>
    </row>
    <row r="587" spans="1:10">
      <c r="A587" t="s">
        <v>68</v>
      </c>
      <c r="B587" s="6" t="s">
        <v>837</v>
      </c>
      <c r="C587" s="6" t="s">
        <v>737</v>
      </c>
      <c r="D587" s="6" t="s">
        <v>738</v>
      </c>
      <c r="E587" s="6" t="s">
        <v>739</v>
      </c>
      <c r="F587" s="6">
        <v>-72</v>
      </c>
      <c r="G587" s="7">
        <v>-818.46</v>
      </c>
      <c r="H587" s="7">
        <f t="shared" si="55"/>
        <v>-957.5982</v>
      </c>
      <c r="I587">
        <f t="shared" si="56"/>
        <v>-892.0429424244</v>
      </c>
      <c r="J587">
        <f t="shared" si="57"/>
        <v>12.38948531145</v>
      </c>
    </row>
    <row r="588" spans="1:10">
      <c r="A588" t="s">
        <v>20</v>
      </c>
      <c r="B588" s="6" t="s">
        <v>837</v>
      </c>
      <c r="C588" s="6" t="s">
        <v>793</v>
      </c>
      <c r="D588" s="6" t="s">
        <v>787</v>
      </c>
      <c r="E588" s="6" t="s">
        <v>788</v>
      </c>
      <c r="F588" s="6">
        <v>-2</v>
      </c>
      <c r="G588" s="7">
        <v>-0.41</v>
      </c>
      <c r="H588" s="7">
        <f t="shared" si="55"/>
        <v>-0.4797</v>
      </c>
      <c r="I588">
        <f t="shared" si="56"/>
        <v>-0.4468606974</v>
      </c>
      <c r="J588">
        <f t="shared" si="57"/>
        <v>0.2234303487</v>
      </c>
    </row>
    <row r="589" spans="1:10">
      <c r="A589" t="s">
        <v>64</v>
      </c>
      <c r="B589" s="6" t="s">
        <v>837</v>
      </c>
      <c r="C589" s="6" t="s">
        <v>319</v>
      </c>
      <c r="D589" s="6" t="s">
        <v>150</v>
      </c>
      <c r="E589" s="6" t="s">
        <v>485</v>
      </c>
      <c r="F589" s="6">
        <v>-165</v>
      </c>
      <c r="G589" s="7">
        <v>-1142.31</v>
      </c>
      <c r="H589" s="7">
        <f t="shared" si="55"/>
        <v>-1336.5027</v>
      </c>
      <c r="I589">
        <f t="shared" si="56"/>
        <v>-1245.0083981634</v>
      </c>
      <c r="J589">
        <f t="shared" si="57"/>
        <v>7.54550544341455</v>
      </c>
    </row>
    <row r="590" spans="1:10">
      <c r="A590" t="s">
        <v>64</v>
      </c>
      <c r="B590" s="6" t="s">
        <v>837</v>
      </c>
      <c r="C590" s="6" t="s">
        <v>149</v>
      </c>
      <c r="D590" s="6" t="s">
        <v>448</v>
      </c>
      <c r="E590" s="6" t="s">
        <v>33</v>
      </c>
      <c r="F590" s="6">
        <v>720</v>
      </c>
      <c r="G590" s="7">
        <v>14646.15</v>
      </c>
      <c r="H590" s="7">
        <f t="shared" si="55"/>
        <v>17135.9955</v>
      </c>
      <c r="I590">
        <f t="shared" si="56"/>
        <v>15962.899520061</v>
      </c>
      <c r="J590">
        <f t="shared" si="57"/>
        <v>22.1706937778625</v>
      </c>
    </row>
    <row r="591" spans="1:10">
      <c r="A591" t="s">
        <v>20</v>
      </c>
      <c r="B591" s="6" t="s">
        <v>837</v>
      </c>
      <c r="C591" s="6" t="s">
        <v>793</v>
      </c>
      <c r="D591" s="6" t="s">
        <v>787</v>
      </c>
      <c r="E591" s="6" t="s">
        <v>788</v>
      </c>
      <c r="F591" s="6">
        <v>60</v>
      </c>
      <c r="G591" s="7">
        <v>454.36</v>
      </c>
      <c r="H591" s="7">
        <f t="shared" si="55"/>
        <v>531.6012</v>
      </c>
      <c r="I591">
        <f t="shared" si="56"/>
        <v>495.2088450504</v>
      </c>
      <c r="J591">
        <f t="shared" si="57"/>
        <v>8.25348075084</v>
      </c>
    </row>
    <row r="592" spans="1:10">
      <c r="A592" t="s">
        <v>20</v>
      </c>
      <c r="B592" s="6" t="s">
        <v>837</v>
      </c>
      <c r="C592" s="6" t="s">
        <v>786</v>
      </c>
      <c r="D592" s="6" t="s">
        <v>787</v>
      </c>
      <c r="E592" s="6" t="s">
        <v>788</v>
      </c>
      <c r="F592" s="6">
        <v>60</v>
      </c>
      <c r="G592" s="7">
        <v>321.03</v>
      </c>
      <c r="H592" s="7">
        <f t="shared" si="55"/>
        <v>375.6051</v>
      </c>
      <c r="I592">
        <f t="shared" si="56"/>
        <v>349.8919260642</v>
      </c>
      <c r="J592">
        <f t="shared" si="57"/>
        <v>5.83153210107</v>
      </c>
    </row>
    <row r="593" spans="1:10">
      <c r="A593" t="s">
        <v>20</v>
      </c>
      <c r="B593" s="6" t="s">
        <v>837</v>
      </c>
      <c r="C593" s="6" t="s">
        <v>786</v>
      </c>
      <c r="D593" s="6" t="s">
        <v>787</v>
      </c>
      <c r="E593" s="6" t="s">
        <v>788</v>
      </c>
      <c r="F593" s="6">
        <v>30</v>
      </c>
      <c r="G593" s="7">
        <v>160.51</v>
      </c>
      <c r="H593" s="7">
        <f t="shared" si="55"/>
        <v>187.7967</v>
      </c>
      <c r="I593">
        <f t="shared" si="56"/>
        <v>174.9405135114</v>
      </c>
      <c r="J593">
        <f t="shared" si="57"/>
        <v>5.83135045038</v>
      </c>
    </row>
    <row r="594" spans="1:10">
      <c r="A594" t="s">
        <v>64</v>
      </c>
      <c r="B594" s="6" t="s">
        <v>837</v>
      </c>
      <c r="C594" s="6" t="s">
        <v>149</v>
      </c>
      <c r="D594" s="6" t="s">
        <v>448</v>
      </c>
      <c r="E594" s="6" t="s">
        <v>33</v>
      </c>
      <c r="F594" s="6">
        <v>720</v>
      </c>
      <c r="G594" s="7">
        <v>14646.15</v>
      </c>
      <c r="H594" s="7">
        <f t="shared" si="55"/>
        <v>17135.9955</v>
      </c>
      <c r="I594">
        <f t="shared" si="56"/>
        <v>15962.899520061</v>
      </c>
      <c r="J594">
        <f t="shared" si="57"/>
        <v>22.1706937778625</v>
      </c>
    </row>
    <row r="595" spans="1:10">
      <c r="A595" t="s">
        <v>30</v>
      </c>
      <c r="B595" s="6" t="s">
        <v>837</v>
      </c>
      <c r="C595" s="6" t="s">
        <v>706</v>
      </c>
      <c r="D595" s="6" t="s">
        <v>707</v>
      </c>
      <c r="E595" s="6" t="s">
        <v>708</v>
      </c>
      <c r="F595" s="6">
        <v>200</v>
      </c>
      <c r="G595" s="7">
        <v>3760.68</v>
      </c>
      <c r="H595" s="7">
        <f t="shared" si="55"/>
        <v>4399.9956</v>
      </c>
      <c r="I595">
        <f t="shared" si="56"/>
        <v>4098.7807012152</v>
      </c>
      <c r="J595">
        <f t="shared" si="57"/>
        <v>20.493903506076</v>
      </c>
    </row>
    <row r="596" spans="1:10">
      <c r="A596" t="s">
        <v>20</v>
      </c>
      <c r="B596" s="6" t="s">
        <v>842</v>
      </c>
      <c r="C596" s="6" t="s">
        <v>843</v>
      </c>
      <c r="D596" s="6" t="s">
        <v>844</v>
      </c>
      <c r="E596" s="6" t="s">
        <v>845</v>
      </c>
      <c r="F596" s="6">
        <v>6400</v>
      </c>
      <c r="G596" s="7">
        <f t="shared" ref="G596:G659" si="58">H596/1.17</f>
        <v>5470.08547008547</v>
      </c>
      <c r="H596" s="7">
        <v>6400</v>
      </c>
      <c r="I596">
        <f t="shared" si="56"/>
        <v>5961.8688</v>
      </c>
      <c r="J596">
        <f t="shared" si="57"/>
        <v>0.931542</v>
      </c>
    </row>
    <row r="597" spans="1:10">
      <c r="A597" t="s">
        <v>846</v>
      </c>
      <c r="B597" s="6" t="s">
        <v>842</v>
      </c>
      <c r="C597" s="6" t="s">
        <v>847</v>
      </c>
      <c r="D597" s="6" t="s">
        <v>511</v>
      </c>
      <c r="E597" s="6" t="s">
        <v>848</v>
      </c>
      <c r="F597" s="6">
        <v>24</v>
      </c>
      <c r="G597" s="7">
        <f t="shared" si="58"/>
        <v>594.871794871795</v>
      </c>
      <c r="H597" s="7">
        <v>696</v>
      </c>
      <c r="I597">
        <f t="shared" si="56"/>
        <v>648.353232</v>
      </c>
      <c r="J597">
        <f t="shared" si="57"/>
        <v>27.014718</v>
      </c>
    </row>
    <row r="598" spans="1:10">
      <c r="A598" t="s">
        <v>849</v>
      </c>
      <c r="B598" s="6" t="s">
        <v>842</v>
      </c>
      <c r="C598" s="6" t="s">
        <v>850</v>
      </c>
      <c r="D598" s="6" t="s">
        <v>851</v>
      </c>
      <c r="E598" s="6" t="s">
        <v>852</v>
      </c>
      <c r="F598" s="6">
        <v>160</v>
      </c>
      <c r="G598" s="7">
        <f t="shared" si="58"/>
        <v>2707.69230769231</v>
      </c>
      <c r="H598" s="7">
        <v>3168</v>
      </c>
      <c r="I598">
        <f t="shared" si="56"/>
        <v>2951.125056</v>
      </c>
      <c r="J598">
        <f t="shared" si="57"/>
        <v>18.4445316</v>
      </c>
    </row>
    <row r="599" spans="1:10">
      <c r="A599" t="s">
        <v>20</v>
      </c>
      <c r="B599" s="6" t="s">
        <v>842</v>
      </c>
      <c r="C599" s="6" t="s">
        <v>853</v>
      </c>
      <c r="D599" s="6" t="s">
        <v>854</v>
      </c>
      <c r="E599" s="6" t="s">
        <v>855</v>
      </c>
      <c r="F599" s="6">
        <v>20</v>
      </c>
      <c r="G599" s="7">
        <f t="shared" si="58"/>
        <v>46153.8461538462</v>
      </c>
      <c r="H599" s="7">
        <v>54000</v>
      </c>
      <c r="I599">
        <f t="shared" si="56"/>
        <v>50303.268</v>
      </c>
      <c r="J599">
        <f t="shared" si="57"/>
        <v>2515.1634</v>
      </c>
    </row>
    <row r="600" spans="1:10">
      <c r="A600" t="s">
        <v>813</v>
      </c>
      <c r="B600" s="6" t="s">
        <v>842</v>
      </c>
      <c r="C600" s="6" t="s">
        <v>856</v>
      </c>
      <c r="D600" s="6" t="s">
        <v>857</v>
      </c>
      <c r="E600" s="6" t="s">
        <v>858</v>
      </c>
      <c r="F600" s="6">
        <v>2</v>
      </c>
      <c r="G600" s="7">
        <f t="shared" si="58"/>
        <v>642.051282051282</v>
      </c>
      <c r="H600" s="7">
        <f>375.6*2</f>
        <v>751.2</v>
      </c>
      <c r="I600">
        <f t="shared" si="56"/>
        <v>699.7743504</v>
      </c>
      <c r="J600">
        <f t="shared" si="57"/>
        <v>349.8871752</v>
      </c>
    </row>
    <row r="601" spans="1:10">
      <c r="A601" t="s">
        <v>859</v>
      </c>
      <c r="B601" s="6" t="s">
        <v>842</v>
      </c>
      <c r="C601" s="6" t="s">
        <v>860</v>
      </c>
      <c r="D601" s="6" t="s">
        <v>861</v>
      </c>
      <c r="E601" s="6" t="s">
        <v>862</v>
      </c>
      <c r="F601" s="6">
        <v>1</v>
      </c>
      <c r="G601" s="7">
        <f t="shared" si="58"/>
        <v>335.042735042735</v>
      </c>
      <c r="H601" s="7">
        <v>392</v>
      </c>
      <c r="I601">
        <f t="shared" si="56"/>
        <v>365.164464</v>
      </c>
      <c r="J601">
        <f t="shared" si="57"/>
        <v>365.164464</v>
      </c>
    </row>
    <row r="602" spans="1:10">
      <c r="A602" t="s">
        <v>849</v>
      </c>
      <c r="B602" s="6" t="s">
        <v>842</v>
      </c>
      <c r="C602" s="6" t="s">
        <v>863</v>
      </c>
      <c r="D602" s="6" t="s">
        <v>864</v>
      </c>
      <c r="E602" s="6" t="s">
        <v>865</v>
      </c>
      <c r="F602" s="6">
        <v>1</v>
      </c>
      <c r="G602" s="7">
        <f t="shared" si="58"/>
        <v>211.111111111111</v>
      </c>
      <c r="H602" s="7">
        <v>247</v>
      </c>
      <c r="I602">
        <f t="shared" si="56"/>
        <v>230.090874</v>
      </c>
      <c r="J602">
        <f t="shared" si="57"/>
        <v>230.090874</v>
      </c>
    </row>
    <row r="603" spans="1:10">
      <c r="A603" t="s">
        <v>849</v>
      </c>
      <c r="B603" s="6" t="s">
        <v>842</v>
      </c>
      <c r="C603" s="6" t="s">
        <v>863</v>
      </c>
      <c r="D603" s="6" t="s">
        <v>866</v>
      </c>
      <c r="E603" s="6" t="s">
        <v>865</v>
      </c>
      <c r="F603" s="6">
        <v>200</v>
      </c>
      <c r="G603" s="7">
        <f t="shared" si="58"/>
        <v>769.230769230769</v>
      </c>
      <c r="H603" s="7">
        <v>900</v>
      </c>
      <c r="I603">
        <f t="shared" si="56"/>
        <v>838.3878</v>
      </c>
      <c r="J603">
        <f t="shared" si="57"/>
        <v>4.191939</v>
      </c>
    </row>
    <row r="604" spans="1:10">
      <c r="A604" t="s">
        <v>849</v>
      </c>
      <c r="B604" s="6" t="s">
        <v>842</v>
      </c>
      <c r="C604" s="6" t="s">
        <v>867</v>
      </c>
      <c r="D604" s="6" t="s">
        <v>868</v>
      </c>
      <c r="E604" s="6" t="s">
        <v>869</v>
      </c>
      <c r="F604" s="6">
        <v>100</v>
      </c>
      <c r="G604" s="7">
        <f t="shared" si="58"/>
        <v>2564.10256410256</v>
      </c>
      <c r="H604" s="7">
        <v>3000</v>
      </c>
      <c r="I604">
        <f t="shared" si="56"/>
        <v>2794.626</v>
      </c>
      <c r="J604">
        <f t="shared" si="57"/>
        <v>27.94626</v>
      </c>
    </row>
    <row r="605" spans="1:10">
      <c r="A605" t="s">
        <v>849</v>
      </c>
      <c r="B605" s="6" t="s">
        <v>842</v>
      </c>
      <c r="C605" s="6" t="s">
        <v>870</v>
      </c>
      <c r="D605" s="6" t="s">
        <v>871</v>
      </c>
      <c r="E605" s="6" t="s">
        <v>872</v>
      </c>
      <c r="F605" s="6">
        <v>1350</v>
      </c>
      <c r="G605" s="7">
        <f t="shared" si="58"/>
        <v>750</v>
      </c>
      <c r="H605" s="7">
        <v>877.5</v>
      </c>
      <c r="I605">
        <f t="shared" si="56"/>
        <v>817.428105</v>
      </c>
      <c r="J605">
        <f t="shared" si="57"/>
        <v>0.6055023</v>
      </c>
    </row>
    <row r="606" spans="1:10">
      <c r="A606" t="s">
        <v>846</v>
      </c>
      <c r="B606" s="6" t="s">
        <v>842</v>
      </c>
      <c r="C606" s="6" t="s">
        <v>847</v>
      </c>
      <c r="D606" s="6" t="s">
        <v>511</v>
      </c>
      <c r="E606" s="6" t="s">
        <v>848</v>
      </c>
      <c r="F606" s="6">
        <v>312</v>
      </c>
      <c r="G606" s="7">
        <f t="shared" si="58"/>
        <v>7733.33333333333</v>
      </c>
      <c r="H606" s="7">
        <v>9048</v>
      </c>
      <c r="I606">
        <f t="shared" si="56"/>
        <v>8428.592016</v>
      </c>
      <c r="J606">
        <f t="shared" si="57"/>
        <v>27.014718</v>
      </c>
    </row>
    <row r="607" spans="1:10">
      <c r="A607" t="s">
        <v>873</v>
      </c>
      <c r="B607" s="6" t="s">
        <v>842</v>
      </c>
      <c r="C607" s="6" t="s">
        <v>874</v>
      </c>
      <c r="D607" s="6" t="s">
        <v>875</v>
      </c>
      <c r="E607" s="6" t="s">
        <v>876</v>
      </c>
      <c r="F607" s="6">
        <v>16</v>
      </c>
      <c r="G607" s="7">
        <f t="shared" si="58"/>
        <v>37606.8376068376</v>
      </c>
      <c r="H607" s="7">
        <v>44000</v>
      </c>
      <c r="I607">
        <f t="shared" si="56"/>
        <v>40987.848</v>
      </c>
      <c r="J607">
        <f t="shared" si="57"/>
        <v>2561.7405</v>
      </c>
    </row>
    <row r="608" spans="1:10">
      <c r="A608" t="s">
        <v>877</v>
      </c>
      <c r="B608" s="6" t="s">
        <v>842</v>
      </c>
      <c r="C608" s="6" t="s">
        <v>878</v>
      </c>
      <c r="D608" s="6" t="s">
        <v>879</v>
      </c>
      <c r="E608" s="6" t="s">
        <v>880</v>
      </c>
      <c r="F608" s="6">
        <v>5000</v>
      </c>
      <c r="G608" s="7">
        <f t="shared" si="58"/>
        <v>641.025641025641</v>
      </c>
      <c r="H608" s="7">
        <v>750</v>
      </c>
      <c r="I608">
        <f t="shared" si="56"/>
        <v>698.6565</v>
      </c>
      <c r="J608">
        <f t="shared" si="57"/>
        <v>0.1397313</v>
      </c>
    </row>
    <row r="609" spans="1:10">
      <c r="A609" t="s">
        <v>877</v>
      </c>
      <c r="B609" s="6" t="s">
        <v>842</v>
      </c>
      <c r="C609" s="6" t="s">
        <v>878</v>
      </c>
      <c r="D609" s="6" t="s">
        <v>881</v>
      </c>
      <c r="E609" s="6" t="s">
        <v>880</v>
      </c>
      <c r="F609" s="6">
        <v>12500</v>
      </c>
      <c r="G609" s="7">
        <f t="shared" si="58"/>
        <v>1602.5641025641</v>
      </c>
      <c r="H609" s="7">
        <v>1875</v>
      </c>
      <c r="I609">
        <f t="shared" si="56"/>
        <v>1746.64125</v>
      </c>
      <c r="J609">
        <f t="shared" si="57"/>
        <v>0.1397313</v>
      </c>
    </row>
    <row r="610" spans="1:10">
      <c r="A610" t="s">
        <v>849</v>
      </c>
      <c r="B610" s="6" t="s">
        <v>842</v>
      </c>
      <c r="C610" s="6" t="s">
        <v>882</v>
      </c>
      <c r="D610" s="6" t="s">
        <v>883</v>
      </c>
      <c r="E610" s="6" t="s">
        <v>884</v>
      </c>
      <c r="F610" s="6">
        <v>800</v>
      </c>
      <c r="G610" s="7">
        <f t="shared" si="58"/>
        <v>1839.31623931624</v>
      </c>
      <c r="H610" s="7">
        <v>2152</v>
      </c>
      <c r="I610">
        <f t="shared" si="56"/>
        <v>2004.678384</v>
      </c>
      <c r="J610">
        <f t="shared" si="57"/>
        <v>2.50584798</v>
      </c>
    </row>
    <row r="611" spans="1:10">
      <c r="A611" t="s">
        <v>849</v>
      </c>
      <c r="B611" s="6" t="s">
        <v>842</v>
      </c>
      <c r="C611" s="6" t="s">
        <v>885</v>
      </c>
      <c r="D611" s="6">
        <v>915</v>
      </c>
      <c r="E611" s="6" t="s">
        <v>886</v>
      </c>
      <c r="F611" s="6">
        <v>8000</v>
      </c>
      <c r="G611" s="7">
        <f t="shared" si="58"/>
        <v>6495.7264957265</v>
      </c>
      <c r="H611" s="7">
        <v>7600</v>
      </c>
      <c r="I611">
        <f t="shared" si="56"/>
        <v>7079.7192</v>
      </c>
      <c r="J611">
        <f t="shared" si="57"/>
        <v>0.8849649</v>
      </c>
    </row>
    <row r="612" spans="1:10">
      <c r="A612" t="s">
        <v>887</v>
      </c>
      <c r="B612" s="6" t="s">
        <v>842</v>
      </c>
      <c r="C612" s="6" t="s">
        <v>888</v>
      </c>
      <c r="D612" s="6" t="s">
        <v>889</v>
      </c>
      <c r="E612" s="6" t="s">
        <v>890</v>
      </c>
      <c r="F612" s="6">
        <v>2</v>
      </c>
      <c r="G612" s="7">
        <f t="shared" si="58"/>
        <v>2308.71794871795</v>
      </c>
      <c r="H612" s="7">
        <f>1350.6*2</f>
        <v>2701.2</v>
      </c>
      <c r="I612">
        <f t="shared" si="56"/>
        <v>2516.2812504</v>
      </c>
      <c r="J612">
        <f t="shared" si="57"/>
        <v>1258.1406252</v>
      </c>
    </row>
    <row r="613" spans="1:10">
      <c r="A613" t="s">
        <v>887</v>
      </c>
      <c r="B613" s="6" t="s">
        <v>842</v>
      </c>
      <c r="C613" s="6" t="s">
        <v>891</v>
      </c>
      <c r="D613" s="6"/>
      <c r="E613" s="6" t="s">
        <v>892</v>
      </c>
      <c r="F613" s="6">
        <v>5</v>
      </c>
      <c r="G613" s="7">
        <f t="shared" si="58"/>
        <v>313.675213675214</v>
      </c>
      <c r="H613" s="7">
        <f>146.8+220.2</f>
        <v>367</v>
      </c>
      <c r="I613">
        <f t="shared" si="56"/>
        <v>341.875914</v>
      </c>
      <c r="J613">
        <f t="shared" si="57"/>
        <v>68.3751828</v>
      </c>
    </row>
    <row r="614" spans="1:10">
      <c r="A614" t="s">
        <v>849</v>
      </c>
      <c r="B614" s="6" t="s">
        <v>842</v>
      </c>
      <c r="C614" s="6" t="s">
        <v>893</v>
      </c>
      <c r="D614" s="6" t="s">
        <v>894</v>
      </c>
      <c r="E614" s="6" t="s">
        <v>895</v>
      </c>
      <c r="F614" s="6">
        <v>200</v>
      </c>
      <c r="G614" s="7">
        <f t="shared" si="58"/>
        <v>1196.5811965812</v>
      </c>
      <c r="H614" s="7">
        <v>1400</v>
      </c>
      <c r="I614">
        <f t="shared" si="56"/>
        <v>1304.1588</v>
      </c>
      <c r="J614">
        <f t="shared" si="57"/>
        <v>6.520794</v>
      </c>
    </row>
    <row r="615" spans="1:10">
      <c r="A615" t="s">
        <v>896</v>
      </c>
      <c r="B615" s="6" t="s">
        <v>842</v>
      </c>
      <c r="C615" s="6" t="s">
        <v>897</v>
      </c>
      <c r="D615" s="6" t="s">
        <v>898</v>
      </c>
      <c r="E615" s="6" t="s">
        <v>899</v>
      </c>
      <c r="F615" s="6">
        <v>20</v>
      </c>
      <c r="G615" s="7">
        <f t="shared" si="58"/>
        <v>598.290598290598</v>
      </c>
      <c r="H615" s="7">
        <v>700</v>
      </c>
      <c r="I615">
        <f t="shared" si="56"/>
        <v>652.0794</v>
      </c>
      <c r="J615">
        <f t="shared" si="57"/>
        <v>32.60397</v>
      </c>
    </row>
    <row r="616" spans="1:10">
      <c r="A616" t="s">
        <v>846</v>
      </c>
      <c r="B616" s="6" t="s">
        <v>842</v>
      </c>
      <c r="C616" s="6" t="s">
        <v>847</v>
      </c>
      <c r="D616" s="6" t="s">
        <v>511</v>
      </c>
      <c r="E616" s="6" t="s">
        <v>848</v>
      </c>
      <c r="F616" s="6">
        <v>72</v>
      </c>
      <c r="G616" s="7">
        <f t="shared" si="58"/>
        <v>1784.61538461538</v>
      </c>
      <c r="H616" s="7">
        <f>696+1392</f>
        <v>2088</v>
      </c>
      <c r="I616">
        <f t="shared" si="56"/>
        <v>1945.059696</v>
      </c>
      <c r="J616">
        <f t="shared" si="57"/>
        <v>27.014718</v>
      </c>
    </row>
    <row r="617" spans="1:10">
      <c r="A617" t="s">
        <v>813</v>
      </c>
      <c r="B617" s="6" t="s">
        <v>842</v>
      </c>
      <c r="C617" s="6" t="s">
        <v>856</v>
      </c>
      <c r="D617" s="6" t="s">
        <v>857</v>
      </c>
      <c r="E617" s="6" t="s">
        <v>858</v>
      </c>
      <c r="F617" s="6">
        <v>1</v>
      </c>
      <c r="G617" s="7">
        <f t="shared" si="58"/>
        <v>321.025641025641</v>
      </c>
      <c r="H617" s="7">
        <v>375.6</v>
      </c>
      <c r="I617">
        <f t="shared" si="56"/>
        <v>349.8871752</v>
      </c>
      <c r="J617">
        <f t="shared" si="57"/>
        <v>349.8871752</v>
      </c>
    </row>
    <row r="618" spans="1:10">
      <c r="A618" t="s">
        <v>887</v>
      </c>
      <c r="B618" s="6" t="s">
        <v>842</v>
      </c>
      <c r="C618" s="6" t="s">
        <v>900</v>
      </c>
      <c r="D618" s="6" t="s">
        <v>901</v>
      </c>
      <c r="E618" s="6" t="s">
        <v>902</v>
      </c>
      <c r="F618" s="6">
        <v>2000</v>
      </c>
      <c r="G618" s="7">
        <f t="shared" si="58"/>
        <v>2564.10256410256</v>
      </c>
      <c r="H618" s="7">
        <v>3000</v>
      </c>
      <c r="I618">
        <f t="shared" si="56"/>
        <v>2794.626</v>
      </c>
      <c r="J618">
        <f t="shared" si="57"/>
        <v>1.397313</v>
      </c>
    </row>
    <row r="619" spans="1:10">
      <c r="A619" t="s">
        <v>903</v>
      </c>
      <c r="B619" s="6" t="s">
        <v>842</v>
      </c>
      <c r="C619" s="6" t="s">
        <v>904</v>
      </c>
      <c r="D619" s="6" t="s">
        <v>905</v>
      </c>
      <c r="E619" s="6" t="s">
        <v>906</v>
      </c>
      <c r="F619" s="6">
        <v>10</v>
      </c>
      <c r="G619" s="7">
        <f t="shared" si="58"/>
        <v>139.316239316239</v>
      </c>
      <c r="H619" s="7">
        <v>163</v>
      </c>
      <c r="I619">
        <f t="shared" si="56"/>
        <v>151.841346</v>
      </c>
      <c r="J619">
        <f t="shared" si="57"/>
        <v>15.1841346</v>
      </c>
    </row>
    <row r="620" spans="1:10">
      <c r="A620" t="s">
        <v>887</v>
      </c>
      <c r="B620" s="6" t="s">
        <v>842</v>
      </c>
      <c r="C620" s="6" t="s">
        <v>907</v>
      </c>
      <c r="D620" s="6" t="s">
        <v>511</v>
      </c>
      <c r="E620" s="6" t="s">
        <v>908</v>
      </c>
      <c r="F620" s="6">
        <v>40</v>
      </c>
      <c r="G620" s="7">
        <f t="shared" si="58"/>
        <v>324.786324786325</v>
      </c>
      <c r="H620" s="7">
        <v>380</v>
      </c>
      <c r="I620">
        <f t="shared" si="56"/>
        <v>353.98596</v>
      </c>
      <c r="J620">
        <f t="shared" si="57"/>
        <v>8.849649</v>
      </c>
    </row>
    <row r="621" spans="1:10">
      <c r="A621" t="s">
        <v>887</v>
      </c>
      <c r="B621" s="6" t="s">
        <v>842</v>
      </c>
      <c r="C621" s="6" t="s">
        <v>909</v>
      </c>
      <c r="D621" s="6" t="s">
        <v>910</v>
      </c>
      <c r="E621" s="6" t="s">
        <v>911</v>
      </c>
      <c r="F621" s="6">
        <v>6</v>
      </c>
      <c r="G621" s="7">
        <f t="shared" si="58"/>
        <v>344.615384615385</v>
      </c>
      <c r="H621" s="7">
        <v>403.2</v>
      </c>
      <c r="I621">
        <f t="shared" si="56"/>
        <v>375.5977344</v>
      </c>
      <c r="J621">
        <f t="shared" si="57"/>
        <v>62.5996224</v>
      </c>
    </row>
    <row r="622" spans="1:10">
      <c r="A622" t="s">
        <v>912</v>
      </c>
      <c r="B622" s="6" t="s">
        <v>842</v>
      </c>
      <c r="C622" s="6" t="s">
        <v>913</v>
      </c>
      <c r="D622" s="6" t="s">
        <v>914</v>
      </c>
      <c r="E622" s="6" t="s">
        <v>915</v>
      </c>
      <c r="F622" s="6">
        <v>5</v>
      </c>
      <c r="G622" s="7">
        <f t="shared" si="58"/>
        <v>132.478632478632</v>
      </c>
      <c r="H622" s="7">
        <v>155</v>
      </c>
      <c r="I622">
        <f t="shared" si="56"/>
        <v>144.38901</v>
      </c>
      <c r="J622">
        <f t="shared" si="57"/>
        <v>28.877802</v>
      </c>
    </row>
    <row r="623" spans="1:10">
      <c r="A623" t="s">
        <v>849</v>
      </c>
      <c r="B623" s="6" t="s">
        <v>842</v>
      </c>
      <c r="C623" s="6" t="s">
        <v>916</v>
      </c>
      <c r="D623" s="6"/>
      <c r="E623" s="6" t="s">
        <v>917</v>
      </c>
      <c r="F623" s="6">
        <v>120</v>
      </c>
      <c r="G623" s="7">
        <f t="shared" si="58"/>
        <v>666.666666666667</v>
      </c>
      <c r="H623" s="7">
        <v>780</v>
      </c>
      <c r="I623">
        <f t="shared" si="56"/>
        <v>726.60276</v>
      </c>
      <c r="J623">
        <f t="shared" si="57"/>
        <v>6.055023</v>
      </c>
    </row>
    <row r="624" spans="1:10">
      <c r="A624" t="s">
        <v>849</v>
      </c>
      <c r="B624" s="6" t="s">
        <v>842</v>
      </c>
      <c r="C624" s="6" t="s">
        <v>918</v>
      </c>
      <c r="D624" s="6" t="s">
        <v>919</v>
      </c>
      <c r="E624" s="6" t="s">
        <v>852</v>
      </c>
      <c r="F624" s="6">
        <v>10</v>
      </c>
      <c r="G624" s="7">
        <f t="shared" si="58"/>
        <v>85.4700854700855</v>
      </c>
      <c r="H624" s="7">
        <v>100</v>
      </c>
      <c r="I624">
        <f t="shared" si="56"/>
        <v>93.1542</v>
      </c>
      <c r="J624">
        <f t="shared" si="57"/>
        <v>9.31542</v>
      </c>
    </row>
    <row r="625" spans="1:10">
      <c r="A625" t="s">
        <v>20</v>
      </c>
      <c r="B625" s="6" t="s">
        <v>842</v>
      </c>
      <c r="C625" s="6" t="s">
        <v>920</v>
      </c>
      <c r="D625" s="6"/>
      <c r="E625" s="6" t="s">
        <v>921</v>
      </c>
      <c r="F625" s="6">
        <v>400</v>
      </c>
      <c r="G625" s="7">
        <f t="shared" si="58"/>
        <v>854.700854700855</v>
      </c>
      <c r="H625" s="7">
        <v>1000</v>
      </c>
      <c r="I625">
        <f t="shared" si="56"/>
        <v>931.542</v>
      </c>
      <c r="J625">
        <f t="shared" si="57"/>
        <v>2.328855</v>
      </c>
    </row>
    <row r="626" spans="1:10">
      <c r="A626" t="s">
        <v>20</v>
      </c>
      <c r="B626" s="6" t="s">
        <v>842</v>
      </c>
      <c r="C626" s="6" t="s">
        <v>843</v>
      </c>
      <c r="D626" s="6" t="s">
        <v>922</v>
      </c>
      <c r="E626" s="6" t="s">
        <v>845</v>
      </c>
      <c r="F626" s="6">
        <v>250</v>
      </c>
      <c r="G626" s="7">
        <f t="shared" si="58"/>
        <v>1068.37606837607</v>
      </c>
      <c r="H626" s="7">
        <v>1250</v>
      </c>
      <c r="I626">
        <f t="shared" si="56"/>
        <v>1164.4275</v>
      </c>
      <c r="J626">
        <f t="shared" si="57"/>
        <v>4.65771</v>
      </c>
    </row>
    <row r="627" spans="1:10">
      <c r="A627" t="s">
        <v>849</v>
      </c>
      <c r="B627" s="6" t="s">
        <v>842</v>
      </c>
      <c r="C627" s="6" t="s">
        <v>923</v>
      </c>
      <c r="D627" s="6"/>
      <c r="E627" s="6" t="s">
        <v>924</v>
      </c>
      <c r="F627" s="6">
        <v>300</v>
      </c>
      <c r="G627" s="7">
        <f t="shared" si="58"/>
        <v>1410.25641025641</v>
      </c>
      <c r="H627" s="7">
        <v>1650</v>
      </c>
      <c r="I627">
        <f t="shared" si="56"/>
        <v>1537.0443</v>
      </c>
      <c r="J627">
        <f t="shared" si="57"/>
        <v>5.123481</v>
      </c>
    </row>
    <row r="628" spans="1:10">
      <c r="A628" t="s">
        <v>845</v>
      </c>
      <c r="B628" s="6" t="s">
        <v>842</v>
      </c>
      <c r="C628" s="6" t="s">
        <v>925</v>
      </c>
      <c r="D628" s="6" t="s">
        <v>926</v>
      </c>
      <c r="E628" s="6" t="s">
        <v>845</v>
      </c>
      <c r="F628" s="6">
        <v>70</v>
      </c>
      <c r="G628" s="7">
        <f t="shared" si="58"/>
        <v>3141.02564102564</v>
      </c>
      <c r="H628" s="7">
        <v>3675</v>
      </c>
      <c r="I628">
        <f t="shared" si="56"/>
        <v>3423.41685</v>
      </c>
      <c r="J628">
        <f t="shared" si="57"/>
        <v>48.905955</v>
      </c>
    </row>
    <row r="629" spans="1:10">
      <c r="A629" t="s">
        <v>887</v>
      </c>
      <c r="B629" s="6" t="s">
        <v>842</v>
      </c>
      <c r="C629" s="6" t="s">
        <v>927</v>
      </c>
      <c r="D629" s="6" t="s">
        <v>928</v>
      </c>
      <c r="E629" s="6" t="s">
        <v>929</v>
      </c>
      <c r="F629" s="6">
        <v>4</v>
      </c>
      <c r="G629" s="7">
        <f t="shared" si="58"/>
        <v>478.632478632479</v>
      </c>
      <c r="H629" s="7">
        <v>560</v>
      </c>
      <c r="I629">
        <f t="shared" si="56"/>
        <v>521.66352</v>
      </c>
      <c r="J629">
        <f t="shared" si="57"/>
        <v>130.41588</v>
      </c>
    </row>
    <row r="630" spans="1:10">
      <c r="A630" t="s">
        <v>887</v>
      </c>
      <c r="B630" s="6" t="s">
        <v>842</v>
      </c>
      <c r="C630" s="6" t="s">
        <v>930</v>
      </c>
      <c r="D630" s="6" t="s">
        <v>931</v>
      </c>
      <c r="E630" s="6" t="s">
        <v>932</v>
      </c>
      <c r="F630" s="6">
        <v>1</v>
      </c>
      <c r="G630" s="7">
        <f t="shared" si="58"/>
        <v>384.615384615385</v>
      </c>
      <c r="H630" s="7">
        <v>450</v>
      </c>
      <c r="I630">
        <f t="shared" si="56"/>
        <v>419.1939</v>
      </c>
      <c r="J630">
        <f t="shared" si="57"/>
        <v>419.1939</v>
      </c>
    </row>
    <row r="631" spans="1:10">
      <c r="A631" t="s">
        <v>887</v>
      </c>
      <c r="B631" s="6" t="s">
        <v>842</v>
      </c>
      <c r="C631" s="6" t="s">
        <v>933</v>
      </c>
      <c r="D631" s="6" t="s">
        <v>934</v>
      </c>
      <c r="E631" s="6" t="s">
        <v>932</v>
      </c>
      <c r="F631" s="6">
        <v>500</v>
      </c>
      <c r="G631" s="7">
        <f t="shared" si="58"/>
        <v>641.025641025641</v>
      </c>
      <c r="H631" s="7">
        <v>750</v>
      </c>
      <c r="I631">
        <f t="shared" si="56"/>
        <v>698.6565</v>
      </c>
      <c r="J631">
        <f t="shared" si="57"/>
        <v>1.397313</v>
      </c>
    </row>
    <row r="632" spans="1:10">
      <c r="A632" t="s">
        <v>935</v>
      </c>
      <c r="B632" s="6" t="s">
        <v>842</v>
      </c>
      <c r="C632" s="6" t="s">
        <v>936</v>
      </c>
      <c r="D632" s="6" t="s">
        <v>937</v>
      </c>
      <c r="E632" s="6" t="s">
        <v>938</v>
      </c>
      <c r="F632" s="6">
        <v>20</v>
      </c>
      <c r="G632" s="7">
        <f t="shared" si="58"/>
        <v>307.692307692308</v>
      </c>
      <c r="H632" s="7">
        <v>360</v>
      </c>
      <c r="I632">
        <f t="shared" si="56"/>
        <v>335.35512</v>
      </c>
      <c r="J632">
        <f t="shared" si="57"/>
        <v>16.767756</v>
      </c>
    </row>
    <row r="633" spans="1:10">
      <c r="A633" t="s">
        <v>849</v>
      </c>
      <c r="B633" s="6" t="s">
        <v>842</v>
      </c>
      <c r="C633" s="6" t="s">
        <v>939</v>
      </c>
      <c r="D633" s="6" t="s">
        <v>940</v>
      </c>
      <c r="E633" s="6" t="s">
        <v>941</v>
      </c>
      <c r="F633" s="6">
        <v>160</v>
      </c>
      <c r="G633" s="7">
        <f t="shared" si="58"/>
        <v>410.25641025641</v>
      </c>
      <c r="H633" s="7">
        <v>480</v>
      </c>
      <c r="I633">
        <f t="shared" si="56"/>
        <v>447.14016</v>
      </c>
      <c r="J633">
        <f t="shared" si="57"/>
        <v>2.794626</v>
      </c>
    </row>
    <row r="634" spans="1:10">
      <c r="A634" t="s">
        <v>942</v>
      </c>
      <c r="B634" s="6" t="s">
        <v>842</v>
      </c>
      <c r="C634" s="6" t="s">
        <v>943</v>
      </c>
      <c r="D634" s="6" t="s">
        <v>944</v>
      </c>
      <c r="E634" s="6" t="s">
        <v>845</v>
      </c>
      <c r="F634" s="6">
        <v>7000</v>
      </c>
      <c r="G634" s="7">
        <f t="shared" si="58"/>
        <v>957.264957264957</v>
      </c>
      <c r="H634" s="7">
        <v>1120</v>
      </c>
      <c r="I634">
        <f t="shared" si="56"/>
        <v>1043.32704</v>
      </c>
      <c r="J634">
        <f t="shared" si="57"/>
        <v>0.14904672</v>
      </c>
    </row>
    <row r="635" spans="1:10">
      <c r="A635" t="s">
        <v>849</v>
      </c>
      <c r="B635" s="6" t="s">
        <v>842</v>
      </c>
      <c r="C635" s="6" t="s">
        <v>945</v>
      </c>
      <c r="D635" s="6" t="s">
        <v>946</v>
      </c>
      <c r="E635" s="6" t="s">
        <v>947</v>
      </c>
      <c r="F635" s="6">
        <v>200</v>
      </c>
      <c r="G635" s="7">
        <f t="shared" si="58"/>
        <v>136.752136752137</v>
      </c>
      <c r="H635" s="7">
        <v>160</v>
      </c>
      <c r="I635">
        <f t="shared" si="56"/>
        <v>149.04672</v>
      </c>
      <c r="J635">
        <f t="shared" si="57"/>
        <v>0.7452336</v>
      </c>
    </row>
    <row r="636" spans="1:10">
      <c r="A636" t="s">
        <v>873</v>
      </c>
      <c r="B636" s="6" t="s">
        <v>842</v>
      </c>
      <c r="C636" s="6" t="s">
        <v>874</v>
      </c>
      <c r="D636" s="6" t="s">
        <v>875</v>
      </c>
      <c r="E636" s="6" t="s">
        <v>876</v>
      </c>
      <c r="F636" s="6">
        <v>16</v>
      </c>
      <c r="G636" s="7">
        <f t="shared" si="58"/>
        <v>37606.8376068376</v>
      </c>
      <c r="H636" s="7">
        <v>44000</v>
      </c>
      <c r="I636">
        <f t="shared" si="56"/>
        <v>40987.848</v>
      </c>
      <c r="J636">
        <f t="shared" si="57"/>
        <v>2561.7405</v>
      </c>
    </row>
    <row r="637" spans="1:10">
      <c r="A637" t="s">
        <v>948</v>
      </c>
      <c r="B637" s="6" t="s">
        <v>842</v>
      </c>
      <c r="C637" s="6" t="s">
        <v>949</v>
      </c>
      <c r="D637" s="6" t="s">
        <v>950</v>
      </c>
      <c r="E637" s="6" t="s">
        <v>951</v>
      </c>
      <c r="F637" s="6">
        <v>3600</v>
      </c>
      <c r="G637" s="7">
        <f t="shared" si="58"/>
        <v>26153.8461538462</v>
      </c>
      <c r="H637" s="7">
        <f>3600*8.5</f>
        <v>30600</v>
      </c>
      <c r="I637">
        <f t="shared" si="56"/>
        <v>28505.1852</v>
      </c>
      <c r="J637">
        <f t="shared" si="57"/>
        <v>7.918107</v>
      </c>
    </row>
    <row r="638" spans="1:10">
      <c r="A638" t="s">
        <v>873</v>
      </c>
      <c r="B638" s="6" t="s">
        <v>842</v>
      </c>
      <c r="C638" s="6" t="s">
        <v>874</v>
      </c>
      <c r="D638" s="6" t="s">
        <v>952</v>
      </c>
      <c r="E638" s="6" t="s">
        <v>876</v>
      </c>
      <c r="F638" s="6">
        <v>8</v>
      </c>
      <c r="G638" s="7">
        <f t="shared" si="58"/>
        <v>11965.811965812</v>
      </c>
      <c r="H638" s="7">
        <v>14000</v>
      </c>
      <c r="I638">
        <f t="shared" si="56"/>
        <v>13041.588</v>
      </c>
      <c r="J638">
        <f t="shared" si="57"/>
        <v>1630.1985</v>
      </c>
    </row>
    <row r="639" spans="1:10">
      <c r="A639" t="s">
        <v>873</v>
      </c>
      <c r="B639" s="6" t="s">
        <v>842</v>
      </c>
      <c r="C639" s="6" t="s">
        <v>874</v>
      </c>
      <c r="D639" s="6" t="s">
        <v>953</v>
      </c>
      <c r="E639" s="6" t="s">
        <v>876</v>
      </c>
      <c r="F639" s="6">
        <v>8</v>
      </c>
      <c r="G639" s="7">
        <f t="shared" si="58"/>
        <v>8314.52991452992</v>
      </c>
      <c r="H639" s="7">
        <v>9728</v>
      </c>
      <c r="I639">
        <f t="shared" si="56"/>
        <v>9062.040576</v>
      </c>
      <c r="J639">
        <f t="shared" si="57"/>
        <v>1132.755072</v>
      </c>
    </row>
    <row r="640" spans="1:10">
      <c r="A640" t="s">
        <v>954</v>
      </c>
      <c r="B640" s="6" t="s">
        <v>842</v>
      </c>
      <c r="C640" s="6" t="s">
        <v>955</v>
      </c>
      <c r="D640" s="6" t="s">
        <v>956</v>
      </c>
      <c r="E640" s="6" t="s">
        <v>957</v>
      </c>
      <c r="F640" s="6">
        <v>2</v>
      </c>
      <c r="G640" s="7">
        <f t="shared" si="58"/>
        <v>1206.83760683761</v>
      </c>
      <c r="H640" s="7">
        <v>1412</v>
      </c>
      <c r="I640">
        <f t="shared" si="56"/>
        <v>1315.337304</v>
      </c>
      <c r="J640">
        <f t="shared" si="57"/>
        <v>657.668652</v>
      </c>
    </row>
    <row r="641" spans="1:10">
      <c r="A641" t="s">
        <v>954</v>
      </c>
      <c r="B641" s="6" t="s">
        <v>842</v>
      </c>
      <c r="C641" s="6" t="s">
        <v>955</v>
      </c>
      <c r="D641" s="6" t="s">
        <v>958</v>
      </c>
      <c r="E641" s="6" t="s">
        <v>957</v>
      </c>
      <c r="F641" s="6">
        <v>2</v>
      </c>
      <c r="G641" s="7">
        <f t="shared" si="58"/>
        <v>1206.83760683761</v>
      </c>
      <c r="H641" s="7">
        <v>1412</v>
      </c>
      <c r="I641">
        <f t="shared" si="56"/>
        <v>1315.337304</v>
      </c>
      <c r="J641">
        <f t="shared" si="57"/>
        <v>657.668652</v>
      </c>
    </row>
    <row r="642" spans="1:10">
      <c r="A642" t="s">
        <v>954</v>
      </c>
      <c r="B642" s="6" t="s">
        <v>842</v>
      </c>
      <c r="C642" s="6" t="s">
        <v>955</v>
      </c>
      <c r="D642" s="6" t="s">
        <v>959</v>
      </c>
      <c r="E642" s="6" t="s">
        <v>957</v>
      </c>
      <c r="F642" s="6">
        <v>1</v>
      </c>
      <c r="G642" s="7">
        <f t="shared" si="58"/>
        <v>603.418803418803</v>
      </c>
      <c r="H642" s="7">
        <v>706</v>
      </c>
      <c r="I642">
        <f t="shared" si="56"/>
        <v>657.668652</v>
      </c>
      <c r="J642">
        <f t="shared" si="57"/>
        <v>657.668652</v>
      </c>
    </row>
    <row r="643" spans="1:10">
      <c r="A643" t="s">
        <v>954</v>
      </c>
      <c r="B643" s="6" t="s">
        <v>842</v>
      </c>
      <c r="C643" s="6" t="s">
        <v>955</v>
      </c>
      <c r="D643" s="6" t="s">
        <v>960</v>
      </c>
      <c r="E643" s="6" t="s">
        <v>957</v>
      </c>
      <c r="F643" s="6">
        <v>1</v>
      </c>
      <c r="G643" s="7">
        <f t="shared" si="58"/>
        <v>603.418803418803</v>
      </c>
      <c r="H643" s="7">
        <v>706</v>
      </c>
      <c r="I643">
        <f t="shared" ref="I643:I706" si="59">H643*0.931542</f>
        <v>657.668652</v>
      </c>
      <c r="J643">
        <f t="shared" ref="J643:J706" si="60">I643/F643</f>
        <v>657.668652</v>
      </c>
    </row>
    <row r="644" spans="1:10">
      <c r="A644" t="s">
        <v>954</v>
      </c>
      <c r="B644" s="6" t="s">
        <v>842</v>
      </c>
      <c r="C644" s="6" t="s">
        <v>955</v>
      </c>
      <c r="D644" s="6" t="s">
        <v>961</v>
      </c>
      <c r="E644" s="6" t="s">
        <v>957</v>
      </c>
      <c r="F644" s="6">
        <v>1</v>
      </c>
      <c r="G644" s="7">
        <f t="shared" si="58"/>
        <v>590.598290598291</v>
      </c>
      <c r="H644" s="7">
        <v>691</v>
      </c>
      <c r="I644">
        <f t="shared" si="59"/>
        <v>643.695522</v>
      </c>
      <c r="J644">
        <f t="shared" si="60"/>
        <v>643.695522</v>
      </c>
    </row>
    <row r="645" spans="1:10">
      <c r="A645" t="s">
        <v>954</v>
      </c>
      <c r="B645" s="6" t="s">
        <v>842</v>
      </c>
      <c r="C645" s="6" t="s">
        <v>955</v>
      </c>
      <c r="D645" s="6" t="s">
        <v>962</v>
      </c>
      <c r="E645" s="6" t="s">
        <v>957</v>
      </c>
      <c r="F645" s="6">
        <v>1</v>
      </c>
      <c r="G645" s="7">
        <f t="shared" si="58"/>
        <v>590.598290598291</v>
      </c>
      <c r="H645" s="7">
        <v>691</v>
      </c>
      <c r="I645">
        <f t="shared" si="59"/>
        <v>643.695522</v>
      </c>
      <c r="J645">
        <f t="shared" si="60"/>
        <v>643.695522</v>
      </c>
    </row>
    <row r="646" spans="1:10">
      <c r="A646" t="s">
        <v>954</v>
      </c>
      <c r="B646" s="6" t="s">
        <v>842</v>
      </c>
      <c r="C646" s="6" t="s">
        <v>955</v>
      </c>
      <c r="D646" s="6" t="s">
        <v>963</v>
      </c>
      <c r="E646" s="6" t="s">
        <v>957</v>
      </c>
      <c r="F646" s="6">
        <v>1</v>
      </c>
      <c r="G646" s="7">
        <f t="shared" si="58"/>
        <v>972.649572649573</v>
      </c>
      <c r="H646" s="7">
        <v>1138</v>
      </c>
      <c r="I646">
        <f t="shared" si="59"/>
        <v>1060.094796</v>
      </c>
      <c r="J646">
        <f t="shared" si="60"/>
        <v>1060.094796</v>
      </c>
    </row>
    <row r="647" spans="1:10">
      <c r="A647" t="s">
        <v>954</v>
      </c>
      <c r="B647" s="6" t="s">
        <v>842</v>
      </c>
      <c r="C647" s="6" t="s">
        <v>955</v>
      </c>
      <c r="D647" s="6" t="s">
        <v>964</v>
      </c>
      <c r="E647" s="6" t="s">
        <v>957</v>
      </c>
      <c r="F647" s="6">
        <v>1</v>
      </c>
      <c r="G647" s="7">
        <f t="shared" si="58"/>
        <v>959.82905982906</v>
      </c>
      <c r="H647" s="7">
        <v>1123</v>
      </c>
      <c r="I647">
        <f t="shared" si="59"/>
        <v>1046.121666</v>
      </c>
      <c r="J647">
        <f t="shared" si="60"/>
        <v>1046.121666</v>
      </c>
    </row>
    <row r="648" spans="1:10">
      <c r="A648" t="s">
        <v>954</v>
      </c>
      <c r="B648" s="6" t="s">
        <v>842</v>
      </c>
      <c r="C648" s="6" t="s">
        <v>965</v>
      </c>
      <c r="D648" s="6" t="s">
        <v>966</v>
      </c>
      <c r="E648" s="6" t="s">
        <v>957</v>
      </c>
      <c r="F648" s="6">
        <v>1</v>
      </c>
      <c r="G648" s="7">
        <f t="shared" si="58"/>
        <v>603.418803418803</v>
      </c>
      <c r="H648" s="7">
        <v>706</v>
      </c>
      <c r="I648">
        <f t="shared" si="59"/>
        <v>657.668652</v>
      </c>
      <c r="J648">
        <f t="shared" si="60"/>
        <v>657.668652</v>
      </c>
    </row>
    <row r="649" spans="1:10">
      <c r="A649" t="s">
        <v>954</v>
      </c>
      <c r="B649" s="6" t="s">
        <v>842</v>
      </c>
      <c r="C649" s="6" t="s">
        <v>965</v>
      </c>
      <c r="D649" s="6" t="s">
        <v>967</v>
      </c>
      <c r="E649" s="6" t="s">
        <v>957</v>
      </c>
      <c r="F649" s="6">
        <v>1</v>
      </c>
      <c r="G649" s="7">
        <f t="shared" si="58"/>
        <v>590.598290598291</v>
      </c>
      <c r="H649" s="7">
        <v>691</v>
      </c>
      <c r="I649">
        <f t="shared" si="59"/>
        <v>643.695522</v>
      </c>
      <c r="J649">
        <f t="shared" si="60"/>
        <v>643.695522</v>
      </c>
    </row>
    <row r="650" spans="1:10">
      <c r="A650" t="s">
        <v>954</v>
      </c>
      <c r="B650" s="6" t="s">
        <v>842</v>
      </c>
      <c r="C650" s="6" t="s">
        <v>965</v>
      </c>
      <c r="D650" s="6" t="s">
        <v>968</v>
      </c>
      <c r="E650" s="6" t="s">
        <v>957</v>
      </c>
      <c r="F650" s="6">
        <v>1</v>
      </c>
      <c r="G650" s="7">
        <f t="shared" si="58"/>
        <v>590.598290598291</v>
      </c>
      <c r="H650" s="7">
        <v>691</v>
      </c>
      <c r="I650">
        <f t="shared" si="59"/>
        <v>643.695522</v>
      </c>
      <c r="J650">
        <f t="shared" si="60"/>
        <v>643.695522</v>
      </c>
    </row>
    <row r="651" spans="1:10">
      <c r="A651" t="s">
        <v>954</v>
      </c>
      <c r="B651" s="6" t="s">
        <v>842</v>
      </c>
      <c r="C651" s="6" t="s">
        <v>965</v>
      </c>
      <c r="D651" s="6" t="s">
        <v>969</v>
      </c>
      <c r="E651" s="6" t="s">
        <v>957</v>
      </c>
      <c r="F651" s="6">
        <v>1</v>
      </c>
      <c r="G651" s="7">
        <f t="shared" si="58"/>
        <v>603.418803418803</v>
      </c>
      <c r="H651" s="7">
        <v>706</v>
      </c>
      <c r="I651">
        <f t="shared" si="59"/>
        <v>657.668652</v>
      </c>
      <c r="J651">
        <f t="shared" si="60"/>
        <v>657.668652</v>
      </c>
    </row>
    <row r="652" spans="1:10">
      <c r="A652" t="s">
        <v>20</v>
      </c>
      <c r="B652" s="6" t="s">
        <v>842</v>
      </c>
      <c r="C652" s="6" t="s">
        <v>970</v>
      </c>
      <c r="D652" s="6" t="s">
        <v>971</v>
      </c>
      <c r="E652" s="6" t="s">
        <v>972</v>
      </c>
      <c r="F652" s="6">
        <v>20</v>
      </c>
      <c r="G652" s="7">
        <f t="shared" si="58"/>
        <v>51.2820512820513</v>
      </c>
      <c r="H652" s="7">
        <v>60</v>
      </c>
      <c r="I652">
        <f t="shared" si="59"/>
        <v>55.89252</v>
      </c>
      <c r="J652">
        <f t="shared" si="60"/>
        <v>2.794626</v>
      </c>
    </row>
    <row r="653" spans="1:10">
      <c r="A653" t="s">
        <v>887</v>
      </c>
      <c r="B653" s="6" t="s">
        <v>842</v>
      </c>
      <c r="C653" s="6" t="s">
        <v>933</v>
      </c>
      <c r="D653" s="6" t="s">
        <v>973</v>
      </c>
      <c r="E653" s="6" t="s">
        <v>932</v>
      </c>
      <c r="F653" s="6">
        <v>500</v>
      </c>
      <c r="G653" s="7">
        <f t="shared" si="58"/>
        <v>1282.05128205128</v>
      </c>
      <c r="H653" s="7">
        <v>1500</v>
      </c>
      <c r="I653">
        <f t="shared" si="59"/>
        <v>1397.313</v>
      </c>
      <c r="J653">
        <f t="shared" si="60"/>
        <v>2.794626</v>
      </c>
    </row>
    <row r="654" spans="1:10">
      <c r="A654" t="s">
        <v>849</v>
      </c>
      <c r="B654" s="6" t="s">
        <v>842</v>
      </c>
      <c r="C654" s="6" t="s">
        <v>974</v>
      </c>
      <c r="D654" s="6" t="s">
        <v>879</v>
      </c>
      <c r="E654" s="6" t="s">
        <v>975</v>
      </c>
      <c r="F654" s="6">
        <v>1600</v>
      </c>
      <c r="G654" s="7">
        <f t="shared" si="58"/>
        <v>2735.04273504274</v>
      </c>
      <c r="H654" s="7">
        <v>3200</v>
      </c>
      <c r="I654">
        <f t="shared" si="59"/>
        <v>2980.9344</v>
      </c>
      <c r="J654">
        <f t="shared" si="60"/>
        <v>1.863084</v>
      </c>
    </row>
    <row r="655" spans="1:10">
      <c r="A655" t="s">
        <v>849</v>
      </c>
      <c r="B655" s="6" t="s">
        <v>842</v>
      </c>
      <c r="C655" s="6" t="s">
        <v>893</v>
      </c>
      <c r="D655" s="6" t="s">
        <v>976</v>
      </c>
      <c r="E655" s="6" t="s">
        <v>895</v>
      </c>
      <c r="F655" s="6">
        <v>80</v>
      </c>
      <c r="G655" s="7">
        <f t="shared" si="58"/>
        <v>376.068376068376</v>
      </c>
      <c r="H655" s="7">
        <v>440</v>
      </c>
      <c r="I655">
        <f t="shared" si="59"/>
        <v>409.87848</v>
      </c>
      <c r="J655">
        <f t="shared" si="60"/>
        <v>5.123481</v>
      </c>
    </row>
    <row r="656" spans="1:10">
      <c r="A656" t="s">
        <v>977</v>
      </c>
      <c r="B656" s="6" t="s">
        <v>842</v>
      </c>
      <c r="C656" s="6" t="s">
        <v>978</v>
      </c>
      <c r="D656" s="6" t="s">
        <v>511</v>
      </c>
      <c r="E656" s="6" t="s">
        <v>979</v>
      </c>
      <c r="F656" s="6">
        <v>200</v>
      </c>
      <c r="G656" s="7">
        <f t="shared" si="58"/>
        <v>1965.81196581197</v>
      </c>
      <c r="H656" s="7">
        <v>2300</v>
      </c>
      <c r="I656">
        <f t="shared" si="59"/>
        <v>2142.5466</v>
      </c>
      <c r="J656">
        <f t="shared" si="60"/>
        <v>10.712733</v>
      </c>
    </row>
    <row r="657" spans="1:10">
      <c r="A657" t="s">
        <v>980</v>
      </c>
      <c r="B657" s="6" t="s">
        <v>842</v>
      </c>
      <c r="C657" s="6" t="s">
        <v>981</v>
      </c>
      <c r="D657" s="6" t="s">
        <v>982</v>
      </c>
      <c r="E657" s="6" t="s">
        <v>872</v>
      </c>
      <c r="F657" s="6">
        <v>4800</v>
      </c>
      <c r="G657" s="7">
        <f t="shared" si="58"/>
        <v>2666.66666666667</v>
      </c>
      <c r="H657" s="7">
        <v>3120</v>
      </c>
      <c r="I657">
        <f t="shared" si="59"/>
        <v>2906.41104</v>
      </c>
      <c r="J657">
        <f t="shared" si="60"/>
        <v>0.6055023</v>
      </c>
    </row>
    <row r="658" spans="1:10">
      <c r="A658" t="s">
        <v>849</v>
      </c>
      <c r="B658" s="6" t="s">
        <v>842</v>
      </c>
      <c r="C658" s="6" t="s">
        <v>983</v>
      </c>
      <c r="D658" s="6" t="s">
        <v>984</v>
      </c>
      <c r="E658" s="6" t="s">
        <v>872</v>
      </c>
      <c r="F658" s="6">
        <v>1200</v>
      </c>
      <c r="G658" s="7">
        <f t="shared" si="58"/>
        <v>543.589743589744</v>
      </c>
      <c r="H658" s="7">
        <v>636</v>
      </c>
      <c r="I658">
        <f t="shared" si="59"/>
        <v>592.460712</v>
      </c>
      <c r="J658">
        <f t="shared" si="60"/>
        <v>0.49371726</v>
      </c>
    </row>
    <row r="659" spans="1:10">
      <c r="A659" t="s">
        <v>845</v>
      </c>
      <c r="B659" s="6" t="s">
        <v>842</v>
      </c>
      <c r="C659" s="6" t="s">
        <v>985</v>
      </c>
      <c r="D659" s="6" t="s">
        <v>986</v>
      </c>
      <c r="E659" s="6" t="s">
        <v>987</v>
      </c>
      <c r="F659" s="6">
        <v>600</v>
      </c>
      <c r="G659" s="7">
        <f t="shared" si="58"/>
        <v>2564.10256410256</v>
      </c>
      <c r="H659" s="7">
        <v>3000</v>
      </c>
      <c r="I659">
        <f t="shared" si="59"/>
        <v>2794.626</v>
      </c>
      <c r="J659">
        <f t="shared" si="60"/>
        <v>4.65771</v>
      </c>
    </row>
    <row r="660" spans="1:10">
      <c r="A660" t="s">
        <v>948</v>
      </c>
      <c r="B660" s="6" t="s">
        <v>842</v>
      </c>
      <c r="C660" s="6" t="s">
        <v>949</v>
      </c>
      <c r="D660" s="6" t="s">
        <v>950</v>
      </c>
      <c r="E660" s="6" t="s">
        <v>951</v>
      </c>
      <c r="F660" s="6">
        <v>1440</v>
      </c>
      <c r="G660" s="7">
        <f t="shared" ref="G660:G723" si="61">H660/1.17</f>
        <v>10461.5384615385</v>
      </c>
      <c r="H660" s="7">
        <v>12240</v>
      </c>
      <c r="I660">
        <f t="shared" si="59"/>
        <v>11402.07408</v>
      </c>
      <c r="J660">
        <f t="shared" si="60"/>
        <v>7.918107</v>
      </c>
    </row>
    <row r="661" spans="1:10">
      <c r="A661" t="s">
        <v>849</v>
      </c>
      <c r="B661" s="6" t="s">
        <v>842</v>
      </c>
      <c r="C661" s="6" t="s">
        <v>988</v>
      </c>
      <c r="D661" s="6" t="s">
        <v>989</v>
      </c>
      <c r="E661" s="6" t="s">
        <v>990</v>
      </c>
      <c r="F661" s="6">
        <v>25</v>
      </c>
      <c r="G661" s="7">
        <f t="shared" si="61"/>
        <v>897.435897435897</v>
      </c>
      <c r="H661" s="7">
        <v>1050</v>
      </c>
      <c r="I661">
        <f t="shared" si="59"/>
        <v>978.1191</v>
      </c>
      <c r="J661">
        <f t="shared" si="60"/>
        <v>39.124764</v>
      </c>
    </row>
    <row r="662" spans="1:10">
      <c r="A662" t="s">
        <v>849</v>
      </c>
      <c r="B662" s="6" t="s">
        <v>842</v>
      </c>
      <c r="C662" s="6" t="s">
        <v>991</v>
      </c>
      <c r="D662" s="6" t="s">
        <v>940</v>
      </c>
      <c r="E662" s="6" t="s">
        <v>941</v>
      </c>
      <c r="F662" s="6">
        <v>96</v>
      </c>
      <c r="G662" s="7">
        <f t="shared" si="61"/>
        <v>533.333333333333</v>
      </c>
      <c r="H662" s="7">
        <v>624</v>
      </c>
      <c r="I662">
        <f t="shared" si="59"/>
        <v>581.282208</v>
      </c>
      <c r="J662">
        <f t="shared" si="60"/>
        <v>6.055023</v>
      </c>
    </row>
    <row r="663" spans="1:10">
      <c r="A663" t="s">
        <v>992</v>
      </c>
      <c r="B663" s="6" t="s">
        <v>842</v>
      </c>
      <c r="C663" s="6" t="s">
        <v>993</v>
      </c>
      <c r="D663" s="6" t="s">
        <v>994</v>
      </c>
      <c r="E663" s="6" t="s">
        <v>995</v>
      </c>
      <c r="F663" s="6">
        <v>135</v>
      </c>
      <c r="G663" s="7">
        <f t="shared" si="61"/>
        <v>150</v>
      </c>
      <c r="H663" s="7">
        <v>175.5</v>
      </c>
      <c r="I663">
        <f t="shared" si="59"/>
        <v>163.485621</v>
      </c>
      <c r="J663">
        <f t="shared" si="60"/>
        <v>1.2110046</v>
      </c>
    </row>
    <row r="664" spans="1:10">
      <c r="A664" t="s">
        <v>948</v>
      </c>
      <c r="B664" s="6" t="s">
        <v>842</v>
      </c>
      <c r="C664" s="6" t="s">
        <v>949</v>
      </c>
      <c r="D664" s="6" t="s">
        <v>950</v>
      </c>
      <c r="E664" s="6" t="s">
        <v>951</v>
      </c>
      <c r="F664" s="6">
        <v>1440</v>
      </c>
      <c r="G664" s="7">
        <f t="shared" si="61"/>
        <v>10461.5384615385</v>
      </c>
      <c r="H664" s="7">
        <v>12240</v>
      </c>
      <c r="I664">
        <f t="shared" si="59"/>
        <v>11402.07408</v>
      </c>
      <c r="J664">
        <f t="shared" si="60"/>
        <v>7.918107</v>
      </c>
    </row>
    <row r="665" spans="1:10">
      <c r="A665" t="s">
        <v>849</v>
      </c>
      <c r="B665" s="6" t="s">
        <v>842</v>
      </c>
      <c r="C665" s="6" t="s">
        <v>909</v>
      </c>
      <c r="D665" s="6" t="s">
        <v>910</v>
      </c>
      <c r="E665" s="6" t="s">
        <v>911</v>
      </c>
      <c r="F665" s="6">
        <v>10</v>
      </c>
      <c r="G665" s="7">
        <f t="shared" si="61"/>
        <v>574.358974358974</v>
      </c>
      <c r="H665" s="7">
        <v>672</v>
      </c>
      <c r="I665">
        <f t="shared" si="59"/>
        <v>625.996224</v>
      </c>
      <c r="J665">
        <f t="shared" si="60"/>
        <v>62.5996224</v>
      </c>
    </row>
    <row r="666" spans="1:10">
      <c r="A666" t="s">
        <v>849</v>
      </c>
      <c r="B666" s="6" t="s">
        <v>842</v>
      </c>
      <c r="C666" s="6" t="s">
        <v>909</v>
      </c>
      <c r="D666" s="6" t="s">
        <v>910</v>
      </c>
      <c r="E666" s="6" t="s">
        <v>911</v>
      </c>
      <c r="F666" s="6">
        <v>15</v>
      </c>
      <c r="G666" s="7">
        <f t="shared" si="61"/>
        <v>861.538461538462</v>
      </c>
      <c r="H666" s="7">
        <v>1008</v>
      </c>
      <c r="I666">
        <f t="shared" si="59"/>
        <v>938.994336</v>
      </c>
      <c r="J666">
        <f t="shared" si="60"/>
        <v>62.5996224</v>
      </c>
    </row>
    <row r="667" spans="1:10">
      <c r="A667" t="s">
        <v>849</v>
      </c>
      <c r="B667" s="6" t="s">
        <v>842</v>
      </c>
      <c r="C667" s="6" t="s">
        <v>996</v>
      </c>
      <c r="D667" s="6" t="s">
        <v>997</v>
      </c>
      <c r="E667" s="6" t="s">
        <v>998</v>
      </c>
      <c r="F667" s="6">
        <v>100</v>
      </c>
      <c r="G667" s="7">
        <f t="shared" si="61"/>
        <v>239.316239316239</v>
      </c>
      <c r="H667" s="7">
        <v>280</v>
      </c>
      <c r="I667">
        <f t="shared" si="59"/>
        <v>260.83176</v>
      </c>
      <c r="J667">
        <f t="shared" si="60"/>
        <v>2.6083176</v>
      </c>
    </row>
    <row r="668" spans="1:10">
      <c r="A668" t="s">
        <v>849</v>
      </c>
      <c r="B668" s="6" t="s">
        <v>842</v>
      </c>
      <c r="C668" s="6" t="s">
        <v>882</v>
      </c>
      <c r="D668" s="6" t="s">
        <v>999</v>
      </c>
      <c r="E668" s="6" t="s">
        <v>884</v>
      </c>
      <c r="F668" s="6">
        <v>100</v>
      </c>
      <c r="G668" s="7">
        <f t="shared" si="61"/>
        <v>229.059829059829</v>
      </c>
      <c r="H668" s="7">
        <v>268</v>
      </c>
      <c r="I668">
        <f t="shared" si="59"/>
        <v>249.653256</v>
      </c>
      <c r="J668">
        <f t="shared" si="60"/>
        <v>2.49653256</v>
      </c>
    </row>
    <row r="669" spans="1:10">
      <c r="A669" t="s">
        <v>849</v>
      </c>
      <c r="B669" s="6" t="s">
        <v>842</v>
      </c>
      <c r="C669" s="6" t="s">
        <v>1000</v>
      </c>
      <c r="D669" s="6" t="s">
        <v>1001</v>
      </c>
      <c r="E669" s="6" t="s">
        <v>1002</v>
      </c>
      <c r="F669" s="6">
        <v>10</v>
      </c>
      <c r="G669" s="7">
        <f t="shared" si="61"/>
        <v>299.145299145299</v>
      </c>
      <c r="H669" s="7">
        <v>350</v>
      </c>
      <c r="I669">
        <f t="shared" si="59"/>
        <v>326.0397</v>
      </c>
      <c r="J669">
        <f t="shared" si="60"/>
        <v>32.60397</v>
      </c>
    </row>
    <row r="670" spans="1:10">
      <c r="A670" t="s">
        <v>20</v>
      </c>
      <c r="B670" s="6" t="s">
        <v>842</v>
      </c>
      <c r="C670" s="6" t="s">
        <v>843</v>
      </c>
      <c r="D670" s="6" t="s">
        <v>844</v>
      </c>
      <c r="E670" s="6" t="s">
        <v>845</v>
      </c>
      <c r="F670" s="6">
        <v>11400</v>
      </c>
      <c r="G670" s="7">
        <f t="shared" si="61"/>
        <v>9743.58974358974</v>
      </c>
      <c r="H670" s="7">
        <v>11400</v>
      </c>
      <c r="I670">
        <f t="shared" si="59"/>
        <v>10619.5788</v>
      </c>
      <c r="J670">
        <f t="shared" si="60"/>
        <v>0.931542</v>
      </c>
    </row>
    <row r="671" spans="1:10">
      <c r="A671" t="s">
        <v>849</v>
      </c>
      <c r="B671" s="6" t="s">
        <v>842</v>
      </c>
      <c r="C671" s="6" t="s">
        <v>850</v>
      </c>
      <c r="D671" s="6" t="s">
        <v>851</v>
      </c>
      <c r="E671" s="6" t="s">
        <v>852</v>
      </c>
      <c r="F671" s="6">
        <v>120</v>
      </c>
      <c r="G671" s="7">
        <f t="shared" si="61"/>
        <v>2030.76923076923</v>
      </c>
      <c r="H671" s="7">
        <v>2376</v>
      </c>
      <c r="I671">
        <f t="shared" si="59"/>
        <v>2213.343792</v>
      </c>
      <c r="J671">
        <f t="shared" si="60"/>
        <v>18.4445316</v>
      </c>
    </row>
    <row r="672" spans="1:10">
      <c r="A672" t="s">
        <v>1003</v>
      </c>
      <c r="B672" s="6" t="s">
        <v>842</v>
      </c>
      <c r="C672" s="6" t="s">
        <v>1004</v>
      </c>
      <c r="D672" s="6" t="s">
        <v>1005</v>
      </c>
      <c r="E672" s="6" t="s">
        <v>1006</v>
      </c>
      <c r="F672" s="6">
        <v>1500</v>
      </c>
      <c r="G672" s="7">
        <f t="shared" si="61"/>
        <v>3846.15384615385</v>
      </c>
      <c r="H672" s="7">
        <v>4500</v>
      </c>
      <c r="I672">
        <f t="shared" si="59"/>
        <v>4191.939</v>
      </c>
      <c r="J672">
        <f t="shared" si="60"/>
        <v>2.794626</v>
      </c>
    </row>
    <row r="673" spans="1:10">
      <c r="A673" t="s">
        <v>849</v>
      </c>
      <c r="B673" s="6" t="s">
        <v>842</v>
      </c>
      <c r="C673" s="6" t="s">
        <v>1007</v>
      </c>
      <c r="D673" s="6">
        <v>1322</v>
      </c>
      <c r="E673" s="6" t="s">
        <v>1008</v>
      </c>
      <c r="F673" s="6">
        <v>2</v>
      </c>
      <c r="G673" s="7">
        <f t="shared" si="61"/>
        <v>136.752136752137</v>
      </c>
      <c r="H673" s="7">
        <v>160</v>
      </c>
      <c r="I673">
        <f t="shared" si="59"/>
        <v>149.04672</v>
      </c>
      <c r="J673">
        <f t="shared" si="60"/>
        <v>74.52336</v>
      </c>
    </row>
    <row r="674" spans="2:10">
      <c r="B674" s="6" t="s">
        <v>842</v>
      </c>
      <c r="C674" s="6" t="s">
        <v>1009</v>
      </c>
      <c r="D674" s="6" t="s">
        <v>1010</v>
      </c>
      <c r="E674" s="6" t="s">
        <v>1011</v>
      </c>
      <c r="F674" s="6">
        <v>1</v>
      </c>
      <c r="G674" s="7">
        <f t="shared" si="61"/>
        <v>307.692307692308</v>
      </c>
      <c r="H674" s="7">
        <v>360</v>
      </c>
      <c r="I674">
        <f t="shared" si="59"/>
        <v>335.35512</v>
      </c>
      <c r="J674">
        <f t="shared" si="60"/>
        <v>335.35512</v>
      </c>
    </row>
    <row r="675" spans="1:10">
      <c r="A675" t="s">
        <v>849</v>
      </c>
      <c r="B675" s="6" t="s">
        <v>842</v>
      </c>
      <c r="C675" s="6" t="s">
        <v>1012</v>
      </c>
      <c r="D675" s="6" t="s">
        <v>879</v>
      </c>
      <c r="E675" s="6" t="s">
        <v>1013</v>
      </c>
      <c r="F675" s="6">
        <v>4000</v>
      </c>
      <c r="G675" s="7">
        <f t="shared" si="61"/>
        <v>3692.30769230769</v>
      </c>
      <c r="H675" s="7">
        <v>4320</v>
      </c>
      <c r="I675">
        <f t="shared" si="59"/>
        <v>4024.26144</v>
      </c>
      <c r="J675">
        <f t="shared" si="60"/>
        <v>1.00606536</v>
      </c>
    </row>
    <row r="676" spans="1:10">
      <c r="A676" t="s">
        <v>849</v>
      </c>
      <c r="B676" s="6" t="s">
        <v>842</v>
      </c>
      <c r="C676" s="6" t="s">
        <v>1012</v>
      </c>
      <c r="D676" s="6" t="s">
        <v>881</v>
      </c>
      <c r="E676" s="6" t="s">
        <v>1013</v>
      </c>
      <c r="F676" s="6">
        <v>4000</v>
      </c>
      <c r="G676" s="7">
        <f t="shared" si="61"/>
        <v>3692.30769230769</v>
      </c>
      <c r="H676" s="7">
        <v>4320</v>
      </c>
      <c r="I676">
        <f t="shared" si="59"/>
        <v>4024.26144</v>
      </c>
      <c r="J676">
        <f t="shared" si="60"/>
        <v>1.00606536</v>
      </c>
    </row>
    <row r="677" spans="1:10">
      <c r="A677" t="s">
        <v>849</v>
      </c>
      <c r="B677" s="6" t="s">
        <v>842</v>
      </c>
      <c r="C677" s="6" t="s">
        <v>923</v>
      </c>
      <c r="D677" s="6"/>
      <c r="E677" s="6" t="s">
        <v>924</v>
      </c>
      <c r="F677" s="6">
        <v>300</v>
      </c>
      <c r="G677" s="7">
        <f t="shared" si="61"/>
        <v>1410.25641025641</v>
      </c>
      <c r="H677" s="7">
        <v>1650</v>
      </c>
      <c r="I677">
        <f t="shared" si="59"/>
        <v>1537.0443</v>
      </c>
      <c r="J677">
        <f t="shared" si="60"/>
        <v>5.123481</v>
      </c>
    </row>
    <row r="678" spans="1:10">
      <c r="A678" t="s">
        <v>849</v>
      </c>
      <c r="B678" s="6" t="s">
        <v>842</v>
      </c>
      <c r="C678" s="6" t="s">
        <v>1014</v>
      </c>
      <c r="D678" s="6" t="s">
        <v>1015</v>
      </c>
      <c r="E678" s="6" t="s">
        <v>1016</v>
      </c>
      <c r="F678" s="6">
        <v>1</v>
      </c>
      <c r="G678" s="7">
        <f t="shared" si="61"/>
        <v>427.350427350427</v>
      </c>
      <c r="H678" s="7">
        <v>500</v>
      </c>
      <c r="I678">
        <f t="shared" si="59"/>
        <v>465.771</v>
      </c>
      <c r="J678">
        <f t="shared" si="60"/>
        <v>465.771</v>
      </c>
    </row>
    <row r="679" spans="1:10">
      <c r="A679" t="s">
        <v>845</v>
      </c>
      <c r="B679" s="6" t="s">
        <v>842</v>
      </c>
      <c r="C679" s="6" t="s">
        <v>925</v>
      </c>
      <c r="D679" s="6" t="s">
        <v>926</v>
      </c>
      <c r="E679" s="6" t="s">
        <v>845</v>
      </c>
      <c r="F679" s="6">
        <v>70</v>
      </c>
      <c r="G679" s="7">
        <f t="shared" si="61"/>
        <v>3141.02564102564</v>
      </c>
      <c r="H679" s="7">
        <v>3675</v>
      </c>
      <c r="I679">
        <f t="shared" si="59"/>
        <v>3423.41685</v>
      </c>
      <c r="J679">
        <f t="shared" si="60"/>
        <v>48.905955</v>
      </c>
    </row>
    <row r="680" spans="1:10">
      <c r="A680" t="s">
        <v>887</v>
      </c>
      <c r="B680" s="6" t="s">
        <v>842</v>
      </c>
      <c r="C680" s="6" t="s">
        <v>1017</v>
      </c>
      <c r="D680" s="6">
        <v>41360</v>
      </c>
      <c r="E680" s="6" t="s">
        <v>1018</v>
      </c>
      <c r="F680" s="6">
        <v>128</v>
      </c>
      <c r="G680" s="7">
        <f t="shared" si="61"/>
        <v>13128.2051282051</v>
      </c>
      <c r="H680" s="7">
        <v>15360</v>
      </c>
      <c r="I680">
        <f t="shared" si="59"/>
        <v>14308.48512</v>
      </c>
      <c r="J680">
        <f t="shared" si="60"/>
        <v>111.78504</v>
      </c>
    </row>
    <row r="681" spans="1:10">
      <c r="A681" t="s">
        <v>1019</v>
      </c>
      <c r="B681" s="6" t="s">
        <v>842</v>
      </c>
      <c r="C681" s="6" t="s">
        <v>1020</v>
      </c>
      <c r="D681" s="6" t="s">
        <v>1021</v>
      </c>
      <c r="E681" s="6" t="s">
        <v>987</v>
      </c>
      <c r="F681" s="6">
        <v>800</v>
      </c>
      <c r="G681" s="7">
        <f t="shared" si="61"/>
        <v>2051.28205128205</v>
      </c>
      <c r="H681" s="7">
        <v>2400</v>
      </c>
      <c r="I681">
        <f t="shared" si="59"/>
        <v>2235.7008</v>
      </c>
      <c r="J681">
        <f t="shared" si="60"/>
        <v>2.794626</v>
      </c>
    </row>
    <row r="682" spans="1:10">
      <c r="A682" t="s">
        <v>887</v>
      </c>
      <c r="B682" s="6" t="s">
        <v>842</v>
      </c>
      <c r="C682" s="6" t="s">
        <v>1022</v>
      </c>
      <c r="D682" s="6" t="s">
        <v>940</v>
      </c>
      <c r="E682" s="6" t="s">
        <v>890</v>
      </c>
      <c r="F682" s="6">
        <v>8</v>
      </c>
      <c r="G682" s="7">
        <f t="shared" si="61"/>
        <v>4187.69230769231</v>
      </c>
      <c r="H682" s="7">
        <v>4899.6</v>
      </c>
      <c r="I682">
        <f t="shared" si="59"/>
        <v>4564.1831832</v>
      </c>
      <c r="J682">
        <f t="shared" si="60"/>
        <v>570.5228979</v>
      </c>
    </row>
    <row r="683" spans="1:10">
      <c r="A683" t="s">
        <v>849</v>
      </c>
      <c r="B683" s="6" t="s">
        <v>842</v>
      </c>
      <c r="C683" s="6" t="s">
        <v>1023</v>
      </c>
      <c r="D683" s="6">
        <v>1250</v>
      </c>
      <c r="E683" s="6" t="s">
        <v>1008</v>
      </c>
      <c r="F683" s="6">
        <v>6</v>
      </c>
      <c r="G683" s="7">
        <f t="shared" si="61"/>
        <v>1641.02564102564</v>
      </c>
      <c r="H683" s="7">
        <v>1920</v>
      </c>
      <c r="I683">
        <f t="shared" si="59"/>
        <v>1788.56064</v>
      </c>
      <c r="J683">
        <f t="shared" si="60"/>
        <v>298.09344</v>
      </c>
    </row>
    <row r="684" spans="1:10">
      <c r="A684" t="s">
        <v>849</v>
      </c>
      <c r="B684" s="6" t="s">
        <v>842</v>
      </c>
      <c r="C684" s="6" t="s">
        <v>1024</v>
      </c>
      <c r="D684" s="6" t="s">
        <v>1025</v>
      </c>
      <c r="E684" s="6" t="s">
        <v>929</v>
      </c>
      <c r="F684" s="6">
        <v>6</v>
      </c>
      <c r="G684" s="7">
        <f t="shared" si="61"/>
        <v>153.846153846154</v>
      </c>
      <c r="H684" s="7">
        <v>180</v>
      </c>
      <c r="I684">
        <f t="shared" si="59"/>
        <v>167.67756</v>
      </c>
      <c r="J684">
        <f t="shared" si="60"/>
        <v>27.94626</v>
      </c>
    </row>
    <row r="685" spans="1:10">
      <c r="A685" t="s">
        <v>849</v>
      </c>
      <c r="B685" s="6" t="s">
        <v>842</v>
      </c>
      <c r="C685" s="6" t="s">
        <v>1026</v>
      </c>
      <c r="D685" s="6" t="s">
        <v>1027</v>
      </c>
      <c r="E685" s="6" t="s">
        <v>972</v>
      </c>
      <c r="F685" s="6">
        <v>1000</v>
      </c>
      <c r="G685" s="7">
        <f t="shared" si="61"/>
        <v>1367.52136752137</v>
      </c>
      <c r="H685" s="7">
        <v>1600</v>
      </c>
      <c r="I685">
        <f t="shared" si="59"/>
        <v>1490.4672</v>
      </c>
      <c r="J685">
        <f t="shared" si="60"/>
        <v>1.4904672</v>
      </c>
    </row>
    <row r="686" spans="1:10">
      <c r="A686" t="s">
        <v>849</v>
      </c>
      <c r="B686" s="6" t="s">
        <v>842</v>
      </c>
      <c r="C686" s="6" t="s">
        <v>893</v>
      </c>
      <c r="D686" s="6" t="s">
        <v>894</v>
      </c>
      <c r="E686" s="6" t="s">
        <v>895</v>
      </c>
      <c r="F686" s="6">
        <v>400</v>
      </c>
      <c r="G686" s="7">
        <f t="shared" si="61"/>
        <v>2393.16239316239</v>
      </c>
      <c r="H686" s="7">
        <v>2800</v>
      </c>
      <c r="I686">
        <f t="shared" si="59"/>
        <v>2608.3176</v>
      </c>
      <c r="J686">
        <f t="shared" si="60"/>
        <v>6.520794</v>
      </c>
    </row>
    <row r="687" spans="1:10">
      <c r="A687" t="s">
        <v>849</v>
      </c>
      <c r="B687" s="6" t="s">
        <v>842</v>
      </c>
      <c r="C687" s="6" t="s">
        <v>863</v>
      </c>
      <c r="D687" s="6" t="s">
        <v>1028</v>
      </c>
      <c r="E687" s="6" t="s">
        <v>865</v>
      </c>
      <c r="F687" s="6">
        <v>40</v>
      </c>
      <c r="G687" s="7">
        <f t="shared" si="61"/>
        <v>478.632478632479</v>
      </c>
      <c r="H687" s="7">
        <v>560</v>
      </c>
      <c r="I687">
        <f t="shared" si="59"/>
        <v>521.66352</v>
      </c>
      <c r="J687">
        <f t="shared" si="60"/>
        <v>13.041588</v>
      </c>
    </row>
    <row r="688" spans="1:10">
      <c r="A688" t="s">
        <v>849</v>
      </c>
      <c r="B688" s="6" t="s">
        <v>842</v>
      </c>
      <c r="C688" s="6" t="s">
        <v>1029</v>
      </c>
      <c r="D688" s="6" t="s">
        <v>1030</v>
      </c>
      <c r="E688" s="6" t="s">
        <v>1031</v>
      </c>
      <c r="F688" s="6">
        <v>50</v>
      </c>
      <c r="G688" s="7">
        <f t="shared" si="61"/>
        <v>427.350427350427</v>
      </c>
      <c r="H688" s="7">
        <v>500</v>
      </c>
      <c r="I688">
        <f t="shared" si="59"/>
        <v>465.771</v>
      </c>
      <c r="J688">
        <f t="shared" si="60"/>
        <v>9.31542</v>
      </c>
    </row>
    <row r="689" spans="1:10">
      <c r="A689" t="s">
        <v>849</v>
      </c>
      <c r="B689" s="6" t="s">
        <v>842</v>
      </c>
      <c r="C689" s="6" t="s">
        <v>1029</v>
      </c>
      <c r="D689" s="6" t="s">
        <v>1032</v>
      </c>
      <c r="E689" s="6" t="s">
        <v>1031</v>
      </c>
      <c r="F689" s="6">
        <v>50</v>
      </c>
      <c r="G689" s="7">
        <f t="shared" si="61"/>
        <v>149.57264957265</v>
      </c>
      <c r="H689" s="7">
        <v>175</v>
      </c>
      <c r="I689">
        <f t="shared" si="59"/>
        <v>163.01985</v>
      </c>
      <c r="J689">
        <f t="shared" si="60"/>
        <v>3.260397</v>
      </c>
    </row>
    <row r="690" spans="1:10">
      <c r="A690" t="s">
        <v>1033</v>
      </c>
      <c r="B690" s="6" t="s">
        <v>842</v>
      </c>
      <c r="C690" s="6" t="s">
        <v>1034</v>
      </c>
      <c r="D690" s="6" t="s">
        <v>940</v>
      </c>
      <c r="E690" s="6" t="s">
        <v>1035</v>
      </c>
      <c r="F690" s="6">
        <v>20</v>
      </c>
      <c r="G690" s="7">
        <f t="shared" si="61"/>
        <v>854.700854700855</v>
      </c>
      <c r="H690" s="7">
        <v>1000</v>
      </c>
      <c r="I690">
        <f t="shared" si="59"/>
        <v>931.542</v>
      </c>
      <c r="J690">
        <f t="shared" si="60"/>
        <v>46.5771</v>
      </c>
    </row>
    <row r="691" spans="1:10">
      <c r="A691" t="s">
        <v>1033</v>
      </c>
      <c r="B691" s="6" t="s">
        <v>842</v>
      </c>
      <c r="C691" s="6" t="s">
        <v>1036</v>
      </c>
      <c r="D691" s="6" t="s">
        <v>1037</v>
      </c>
      <c r="E691" s="6" t="s">
        <v>1035</v>
      </c>
      <c r="F691" s="6">
        <v>7</v>
      </c>
      <c r="G691" s="7">
        <f t="shared" si="61"/>
        <v>155.555555555556</v>
      </c>
      <c r="H691" s="7">
        <v>182</v>
      </c>
      <c r="I691">
        <f t="shared" si="59"/>
        <v>169.540644</v>
      </c>
      <c r="J691">
        <f t="shared" si="60"/>
        <v>24.220092</v>
      </c>
    </row>
    <row r="692" spans="2:10">
      <c r="B692" s="6" t="s">
        <v>842</v>
      </c>
      <c r="C692" s="6"/>
      <c r="D692" s="6" t="s">
        <v>700</v>
      </c>
      <c r="E692" s="6" t="s">
        <v>1038</v>
      </c>
      <c r="F692" s="6">
        <v>20</v>
      </c>
      <c r="G692" s="7">
        <f t="shared" si="61"/>
        <v>123.247863247863</v>
      </c>
      <c r="H692" s="7">
        <v>144.2</v>
      </c>
      <c r="I692">
        <f t="shared" si="59"/>
        <v>134.3283564</v>
      </c>
      <c r="J692">
        <f t="shared" si="60"/>
        <v>6.71641782</v>
      </c>
    </row>
    <row r="693" spans="2:10">
      <c r="B693" s="6" t="s">
        <v>842</v>
      </c>
      <c r="C693" s="6"/>
      <c r="D693" s="6" t="s">
        <v>1039</v>
      </c>
      <c r="E693" s="6" t="s">
        <v>1040</v>
      </c>
      <c r="F693" s="6">
        <v>20</v>
      </c>
      <c r="G693" s="7">
        <f t="shared" si="61"/>
        <v>444.444444444444</v>
      </c>
      <c r="H693" s="7">
        <v>520</v>
      </c>
      <c r="I693">
        <f t="shared" si="59"/>
        <v>484.40184</v>
      </c>
      <c r="J693">
        <f t="shared" si="60"/>
        <v>24.220092</v>
      </c>
    </row>
    <row r="694" spans="1:10">
      <c r="A694" t="s">
        <v>849</v>
      </c>
      <c r="B694" s="6" t="s">
        <v>842</v>
      </c>
      <c r="C694" s="6" t="s">
        <v>1041</v>
      </c>
      <c r="D694" s="6" t="s">
        <v>1028</v>
      </c>
      <c r="E694" s="6" t="s">
        <v>1042</v>
      </c>
      <c r="F694" s="6">
        <v>300</v>
      </c>
      <c r="G694" s="7">
        <f t="shared" si="61"/>
        <v>1282.05128205128</v>
      </c>
      <c r="H694" s="7">
        <v>1500</v>
      </c>
      <c r="I694">
        <f t="shared" si="59"/>
        <v>1397.313</v>
      </c>
      <c r="J694">
        <f t="shared" si="60"/>
        <v>4.65771</v>
      </c>
    </row>
    <row r="695" spans="1:10">
      <c r="A695" t="s">
        <v>849</v>
      </c>
      <c r="B695" s="6" t="s">
        <v>842</v>
      </c>
      <c r="C695" s="6" t="s">
        <v>863</v>
      </c>
      <c r="D695" s="6" t="s">
        <v>864</v>
      </c>
      <c r="E695" s="6"/>
      <c r="F695" s="6">
        <v>2</v>
      </c>
      <c r="G695" s="7">
        <f t="shared" si="61"/>
        <v>422.222222222222</v>
      </c>
      <c r="H695" s="7">
        <v>494</v>
      </c>
      <c r="I695">
        <f t="shared" si="59"/>
        <v>460.181748</v>
      </c>
      <c r="J695">
        <f t="shared" si="60"/>
        <v>230.090874</v>
      </c>
    </row>
    <row r="696" spans="2:10">
      <c r="B696" s="6" t="s">
        <v>842</v>
      </c>
      <c r="C696" s="6"/>
      <c r="D696" s="6" t="s">
        <v>1043</v>
      </c>
      <c r="E696" s="6" t="s">
        <v>845</v>
      </c>
      <c r="F696" s="6">
        <v>500</v>
      </c>
      <c r="G696" s="7">
        <f t="shared" si="61"/>
        <v>854.700854700855</v>
      </c>
      <c r="H696" s="7">
        <v>1000</v>
      </c>
      <c r="I696">
        <f t="shared" si="59"/>
        <v>931.542</v>
      </c>
      <c r="J696">
        <f t="shared" si="60"/>
        <v>1.863084</v>
      </c>
    </row>
    <row r="697" spans="1:10">
      <c r="A697" t="s">
        <v>1044</v>
      </c>
      <c r="B697" s="6" t="s">
        <v>842</v>
      </c>
      <c r="C697" s="6" t="s">
        <v>1045</v>
      </c>
      <c r="D697" s="6"/>
      <c r="E697" s="6" t="s">
        <v>1046</v>
      </c>
      <c r="F697" s="6">
        <v>24</v>
      </c>
      <c r="G697" s="7">
        <f t="shared" si="61"/>
        <v>410.25641025641</v>
      </c>
      <c r="H697" s="7">
        <v>480</v>
      </c>
      <c r="I697">
        <f t="shared" si="59"/>
        <v>447.14016</v>
      </c>
      <c r="J697">
        <f t="shared" si="60"/>
        <v>18.63084</v>
      </c>
    </row>
    <row r="698" spans="1:10">
      <c r="A698" t="s">
        <v>849</v>
      </c>
      <c r="B698" s="6" t="s">
        <v>842</v>
      </c>
      <c r="C698" s="6" t="s">
        <v>882</v>
      </c>
      <c r="D698" s="6" t="s">
        <v>1047</v>
      </c>
      <c r="E698" s="6" t="s">
        <v>884</v>
      </c>
      <c r="F698" s="6">
        <v>1200</v>
      </c>
      <c r="G698" s="7">
        <f t="shared" si="61"/>
        <v>2758.97435897436</v>
      </c>
      <c r="H698" s="7">
        <v>3228</v>
      </c>
      <c r="I698">
        <f t="shared" si="59"/>
        <v>3007.017576</v>
      </c>
      <c r="J698">
        <f t="shared" si="60"/>
        <v>2.50584798</v>
      </c>
    </row>
    <row r="699" spans="1:10">
      <c r="A699" t="s">
        <v>849</v>
      </c>
      <c r="B699" s="6" t="s">
        <v>842</v>
      </c>
      <c r="C699" s="6" t="s">
        <v>882</v>
      </c>
      <c r="D699" s="6" t="s">
        <v>1048</v>
      </c>
      <c r="E699" s="6" t="s">
        <v>884</v>
      </c>
      <c r="F699" s="6">
        <v>800</v>
      </c>
      <c r="G699" s="7">
        <f t="shared" si="61"/>
        <v>1839.31623931624</v>
      </c>
      <c r="H699" s="7">
        <v>2152</v>
      </c>
      <c r="I699">
        <f t="shared" si="59"/>
        <v>2004.678384</v>
      </c>
      <c r="J699">
        <f t="shared" si="60"/>
        <v>2.50584798</v>
      </c>
    </row>
    <row r="700" spans="1:10">
      <c r="A700" t="s">
        <v>849</v>
      </c>
      <c r="B700" s="6" t="s">
        <v>842</v>
      </c>
      <c r="C700" s="6" t="s">
        <v>882</v>
      </c>
      <c r="D700" s="6" t="s">
        <v>1049</v>
      </c>
      <c r="E700" s="6" t="s">
        <v>884</v>
      </c>
      <c r="F700" s="6">
        <v>800</v>
      </c>
      <c r="G700" s="7">
        <f t="shared" si="61"/>
        <v>1839.31623931624</v>
      </c>
      <c r="H700" s="7">
        <v>2152</v>
      </c>
      <c r="I700">
        <f t="shared" si="59"/>
        <v>2004.678384</v>
      </c>
      <c r="J700">
        <f t="shared" si="60"/>
        <v>2.50584798</v>
      </c>
    </row>
    <row r="701" spans="1:10">
      <c r="A701" t="s">
        <v>1050</v>
      </c>
      <c r="B701" s="6" t="s">
        <v>842</v>
      </c>
      <c r="C701" s="6" t="s">
        <v>1051</v>
      </c>
      <c r="D701" s="6" t="s">
        <v>881</v>
      </c>
      <c r="E701" s="6" t="s">
        <v>975</v>
      </c>
      <c r="F701" s="6">
        <v>600</v>
      </c>
      <c r="G701" s="7">
        <f t="shared" si="61"/>
        <v>1025.64102564103</v>
      </c>
      <c r="H701" s="7">
        <v>1200</v>
      </c>
      <c r="I701">
        <f t="shared" si="59"/>
        <v>1117.8504</v>
      </c>
      <c r="J701">
        <f t="shared" si="60"/>
        <v>1.863084</v>
      </c>
    </row>
    <row r="702" spans="1:10">
      <c r="A702" t="s">
        <v>136</v>
      </c>
      <c r="B702" s="6" t="s">
        <v>1052</v>
      </c>
      <c r="C702" s="6" t="s">
        <v>1053</v>
      </c>
      <c r="D702" s="6" t="s">
        <v>160</v>
      </c>
      <c r="E702" s="6" t="s">
        <v>1054</v>
      </c>
      <c r="F702" s="6">
        <v>60</v>
      </c>
      <c r="G702" s="7">
        <f t="shared" si="61"/>
        <v>743.589743589744</v>
      </c>
      <c r="H702" s="7">
        <v>870</v>
      </c>
      <c r="I702">
        <f t="shared" si="59"/>
        <v>810.44154</v>
      </c>
      <c r="J702">
        <f t="shared" si="60"/>
        <v>13.507359</v>
      </c>
    </row>
    <row r="703" spans="1:10">
      <c r="A703" t="s">
        <v>20</v>
      </c>
      <c r="B703" s="6" t="s">
        <v>1052</v>
      </c>
      <c r="C703" s="6" t="s">
        <v>1055</v>
      </c>
      <c r="D703" s="6" t="s">
        <v>1056</v>
      </c>
      <c r="E703" s="6" t="s">
        <v>1057</v>
      </c>
      <c r="F703" s="6">
        <v>20</v>
      </c>
      <c r="G703" s="7">
        <f t="shared" si="61"/>
        <v>68.3760683760684</v>
      </c>
      <c r="H703" s="7">
        <v>80</v>
      </c>
      <c r="I703">
        <f t="shared" si="59"/>
        <v>74.52336</v>
      </c>
      <c r="J703">
        <f t="shared" si="60"/>
        <v>3.726168</v>
      </c>
    </row>
    <row r="704" spans="1:10">
      <c r="A704" t="s">
        <v>30</v>
      </c>
      <c r="B704" s="6" t="s">
        <v>1052</v>
      </c>
      <c r="C704" s="6" t="s">
        <v>290</v>
      </c>
      <c r="D704" s="6" t="s">
        <v>1058</v>
      </c>
      <c r="E704" s="6" t="s">
        <v>1059</v>
      </c>
      <c r="F704" s="6">
        <v>40</v>
      </c>
      <c r="G704" s="7">
        <f t="shared" si="61"/>
        <v>786.324786324786</v>
      </c>
      <c r="H704" s="7">
        <v>920</v>
      </c>
      <c r="I704">
        <f t="shared" si="59"/>
        <v>857.01864</v>
      </c>
      <c r="J704">
        <f t="shared" si="60"/>
        <v>21.425466</v>
      </c>
    </row>
    <row r="705" spans="1:10">
      <c r="A705" t="s">
        <v>20</v>
      </c>
      <c r="B705" s="6" t="s">
        <v>1052</v>
      </c>
      <c r="C705" s="6" t="s">
        <v>1060</v>
      </c>
      <c r="D705" s="6" t="s">
        <v>1061</v>
      </c>
      <c r="E705" s="6" t="s">
        <v>1062</v>
      </c>
      <c r="F705" s="6">
        <v>6</v>
      </c>
      <c r="G705" s="7">
        <f t="shared" si="61"/>
        <v>128.205128205128</v>
      </c>
      <c r="H705" s="7">
        <v>150</v>
      </c>
      <c r="I705">
        <f t="shared" si="59"/>
        <v>139.7313</v>
      </c>
      <c r="J705">
        <f t="shared" si="60"/>
        <v>23.28855</v>
      </c>
    </row>
    <row r="706" spans="1:10">
      <c r="A706" t="s">
        <v>20</v>
      </c>
      <c r="B706" s="6" t="s">
        <v>1052</v>
      </c>
      <c r="C706" s="6" t="s">
        <v>1063</v>
      </c>
      <c r="D706" s="6" t="s">
        <v>833</v>
      </c>
      <c r="E706" s="6" t="s">
        <v>411</v>
      </c>
      <c r="F706" s="6">
        <v>30</v>
      </c>
      <c r="G706" s="7">
        <f t="shared" si="61"/>
        <v>48.7179487179487</v>
      </c>
      <c r="H706" s="7">
        <v>57</v>
      </c>
      <c r="I706">
        <f t="shared" si="59"/>
        <v>53.097894</v>
      </c>
      <c r="J706">
        <f t="shared" si="60"/>
        <v>1.7699298</v>
      </c>
    </row>
    <row r="707" spans="1:10">
      <c r="A707" t="s">
        <v>140</v>
      </c>
      <c r="B707" s="6" t="s">
        <v>1052</v>
      </c>
      <c r="C707" s="6" t="s">
        <v>1064</v>
      </c>
      <c r="D707" s="6" t="s">
        <v>1065</v>
      </c>
      <c r="E707" s="6" t="s">
        <v>1066</v>
      </c>
      <c r="F707" s="6">
        <v>60</v>
      </c>
      <c r="G707" s="7">
        <f t="shared" si="61"/>
        <v>400</v>
      </c>
      <c r="H707" s="7">
        <v>468</v>
      </c>
      <c r="I707">
        <f t="shared" ref="I707:I770" si="62">H707*0.931542</f>
        <v>435.961656</v>
      </c>
      <c r="J707">
        <f t="shared" ref="J707:J770" si="63">I707/F707</f>
        <v>7.2660276</v>
      </c>
    </row>
    <row r="708" spans="1:10">
      <c r="A708" t="s">
        <v>20</v>
      </c>
      <c r="B708" s="6" t="s">
        <v>1052</v>
      </c>
      <c r="C708" s="6" t="s">
        <v>1067</v>
      </c>
      <c r="D708" s="6" t="s">
        <v>1068</v>
      </c>
      <c r="E708" s="6"/>
      <c r="F708" s="6">
        <v>10</v>
      </c>
      <c r="G708" s="7">
        <f t="shared" si="61"/>
        <v>367.521367521368</v>
      </c>
      <c r="H708" s="7">
        <v>430</v>
      </c>
      <c r="I708">
        <f t="shared" si="62"/>
        <v>400.56306</v>
      </c>
      <c r="J708">
        <f t="shared" si="63"/>
        <v>40.056306</v>
      </c>
    </row>
    <row r="709" spans="1:10">
      <c r="A709" t="s">
        <v>20</v>
      </c>
      <c r="B709" s="6" t="s">
        <v>1052</v>
      </c>
      <c r="C709" s="6" t="s">
        <v>1069</v>
      </c>
      <c r="D709" s="6" t="s">
        <v>1070</v>
      </c>
      <c r="E709" s="6" t="s">
        <v>1071</v>
      </c>
      <c r="F709" s="6">
        <v>20</v>
      </c>
      <c r="G709" s="7">
        <f t="shared" si="61"/>
        <v>135.042735042735</v>
      </c>
      <c r="H709" s="7">
        <v>158</v>
      </c>
      <c r="I709">
        <f t="shared" si="62"/>
        <v>147.183636</v>
      </c>
      <c r="J709">
        <f t="shared" si="63"/>
        <v>7.3591818</v>
      </c>
    </row>
    <row r="710" spans="1:10">
      <c r="A710" t="s">
        <v>20</v>
      </c>
      <c r="B710" s="6" t="s">
        <v>1052</v>
      </c>
      <c r="C710" s="6" t="s">
        <v>1072</v>
      </c>
      <c r="D710" s="6" t="s">
        <v>1073</v>
      </c>
      <c r="E710" s="6" t="s">
        <v>210</v>
      </c>
      <c r="F710" s="6">
        <v>60</v>
      </c>
      <c r="G710" s="7">
        <f t="shared" si="61"/>
        <v>487.179487179487</v>
      </c>
      <c r="H710" s="7">
        <v>570</v>
      </c>
      <c r="I710">
        <f t="shared" si="62"/>
        <v>530.97894</v>
      </c>
      <c r="J710">
        <f t="shared" si="63"/>
        <v>8.849649</v>
      </c>
    </row>
    <row r="711" spans="1:10">
      <c r="A711" t="s">
        <v>307</v>
      </c>
      <c r="B711" s="6" t="s">
        <v>1052</v>
      </c>
      <c r="C711" s="6" t="s">
        <v>1074</v>
      </c>
      <c r="D711" s="6" t="s">
        <v>1075</v>
      </c>
      <c r="E711" s="6" t="s">
        <v>1076</v>
      </c>
      <c r="F711" s="6">
        <v>50</v>
      </c>
      <c r="G711" s="7">
        <f t="shared" si="61"/>
        <v>418.803418803419</v>
      </c>
      <c r="H711" s="7">
        <v>490</v>
      </c>
      <c r="I711">
        <f t="shared" si="62"/>
        <v>456.45558</v>
      </c>
      <c r="J711">
        <f t="shared" si="63"/>
        <v>9.1291116</v>
      </c>
    </row>
    <row r="712" spans="2:10">
      <c r="B712" s="6" t="s">
        <v>1052</v>
      </c>
      <c r="C712" s="6"/>
      <c r="D712" s="6" t="s">
        <v>1077</v>
      </c>
      <c r="E712" s="6" t="s">
        <v>1078</v>
      </c>
      <c r="F712" s="6">
        <v>2</v>
      </c>
      <c r="G712" s="7">
        <f t="shared" si="61"/>
        <v>15.3846153846154</v>
      </c>
      <c r="H712" s="7">
        <v>18</v>
      </c>
      <c r="I712">
        <f t="shared" si="62"/>
        <v>16.767756</v>
      </c>
      <c r="J712">
        <f t="shared" si="63"/>
        <v>8.383878</v>
      </c>
    </row>
    <row r="713" spans="1:10">
      <c r="A713" t="s">
        <v>849</v>
      </c>
      <c r="B713" s="6" t="s">
        <v>1052</v>
      </c>
      <c r="C713" s="6" t="s">
        <v>1079</v>
      </c>
      <c r="D713" s="6"/>
      <c r="E713" s="6" t="s">
        <v>929</v>
      </c>
      <c r="F713" s="6">
        <v>2</v>
      </c>
      <c r="G713" s="7">
        <f t="shared" si="61"/>
        <v>273.504273504273</v>
      </c>
      <c r="H713" s="7">
        <v>320</v>
      </c>
      <c r="I713">
        <f t="shared" si="62"/>
        <v>298.09344</v>
      </c>
      <c r="J713">
        <f t="shared" si="63"/>
        <v>149.04672</v>
      </c>
    </row>
    <row r="714" spans="1:10">
      <c r="A714" t="s">
        <v>849</v>
      </c>
      <c r="B714" s="6" t="s">
        <v>1052</v>
      </c>
      <c r="C714" s="6" t="s">
        <v>1024</v>
      </c>
      <c r="D714" s="6" t="s">
        <v>1025</v>
      </c>
      <c r="E714" s="6" t="s">
        <v>929</v>
      </c>
      <c r="F714" s="6">
        <v>2</v>
      </c>
      <c r="G714" s="7">
        <f t="shared" si="61"/>
        <v>80.3418803418803</v>
      </c>
      <c r="H714" s="7">
        <v>94</v>
      </c>
      <c r="I714">
        <f t="shared" si="62"/>
        <v>87.564948</v>
      </c>
      <c r="J714">
        <f t="shared" si="63"/>
        <v>43.782474</v>
      </c>
    </row>
    <row r="715" spans="1:10">
      <c r="A715" t="s">
        <v>20</v>
      </c>
      <c r="B715" s="6" t="s">
        <v>1080</v>
      </c>
      <c r="C715" s="6" t="s">
        <v>1081</v>
      </c>
      <c r="D715" s="6" t="s">
        <v>1082</v>
      </c>
      <c r="E715" s="6" t="s">
        <v>1083</v>
      </c>
      <c r="F715" s="6">
        <v>2</v>
      </c>
      <c r="G715" s="7">
        <f t="shared" si="61"/>
        <v>7.86324786324786</v>
      </c>
      <c r="H715" s="7">
        <v>9.2</v>
      </c>
      <c r="I715">
        <f t="shared" si="62"/>
        <v>8.5701864</v>
      </c>
      <c r="J715">
        <f t="shared" si="63"/>
        <v>4.2850932</v>
      </c>
    </row>
    <row r="716" spans="1:10">
      <c r="A716" t="s">
        <v>20</v>
      </c>
      <c r="B716" s="6" t="s">
        <v>1080</v>
      </c>
      <c r="C716" s="6" t="s">
        <v>1084</v>
      </c>
      <c r="D716" s="6" t="s">
        <v>1085</v>
      </c>
      <c r="E716" s="6" t="s">
        <v>1086</v>
      </c>
      <c r="F716" s="6">
        <v>2</v>
      </c>
      <c r="G716" s="7">
        <f t="shared" si="61"/>
        <v>14.5299145299145</v>
      </c>
      <c r="H716" s="7">
        <v>17</v>
      </c>
      <c r="I716">
        <f t="shared" si="62"/>
        <v>15.836214</v>
      </c>
      <c r="J716">
        <f t="shared" si="63"/>
        <v>7.918107</v>
      </c>
    </row>
    <row r="717" spans="1:10">
      <c r="A717" t="s">
        <v>522</v>
      </c>
      <c r="B717" s="6" t="s">
        <v>1080</v>
      </c>
      <c r="C717" s="6" t="s">
        <v>523</v>
      </c>
      <c r="D717" s="6" t="s">
        <v>483</v>
      </c>
      <c r="E717" s="6" t="s">
        <v>1087</v>
      </c>
      <c r="F717" s="6">
        <v>5</v>
      </c>
      <c r="G717" s="7">
        <f t="shared" si="61"/>
        <v>89.7435897435898</v>
      </c>
      <c r="H717" s="7">
        <v>105</v>
      </c>
      <c r="I717">
        <f t="shared" si="62"/>
        <v>97.81191</v>
      </c>
      <c r="J717">
        <f t="shared" si="63"/>
        <v>19.562382</v>
      </c>
    </row>
    <row r="718" spans="1:10">
      <c r="A718" t="s">
        <v>20</v>
      </c>
      <c r="B718" s="6" t="s">
        <v>1080</v>
      </c>
      <c r="C718" s="6" t="s">
        <v>456</v>
      </c>
      <c r="D718" s="6" t="s">
        <v>1088</v>
      </c>
      <c r="E718" s="6" t="s">
        <v>458</v>
      </c>
      <c r="F718" s="6">
        <v>10</v>
      </c>
      <c r="G718" s="7">
        <f t="shared" si="61"/>
        <v>663.247863247863</v>
      </c>
      <c r="H718" s="7">
        <v>776</v>
      </c>
      <c r="I718">
        <f t="shared" si="62"/>
        <v>722.876592</v>
      </c>
      <c r="J718">
        <f t="shared" si="63"/>
        <v>72.2876592</v>
      </c>
    </row>
    <row r="719" spans="1:10">
      <c r="A719" t="s">
        <v>20</v>
      </c>
      <c r="B719" s="6" t="s">
        <v>1080</v>
      </c>
      <c r="C719" s="6" t="s">
        <v>1089</v>
      </c>
      <c r="D719" s="6" t="s">
        <v>1090</v>
      </c>
      <c r="E719" s="6" t="s">
        <v>1091</v>
      </c>
      <c r="F719" s="6">
        <v>40</v>
      </c>
      <c r="G719" s="7">
        <f t="shared" si="61"/>
        <v>67.6923076923077</v>
      </c>
      <c r="H719" s="7">
        <v>79.2</v>
      </c>
      <c r="I719">
        <f t="shared" si="62"/>
        <v>73.7781264</v>
      </c>
      <c r="J719">
        <f t="shared" si="63"/>
        <v>1.84445316</v>
      </c>
    </row>
    <row r="720" spans="1:10">
      <c r="A720" t="s">
        <v>20</v>
      </c>
      <c r="B720" s="6" t="s">
        <v>1080</v>
      </c>
      <c r="C720" s="6" t="s">
        <v>1092</v>
      </c>
      <c r="D720" s="6" t="s">
        <v>1093</v>
      </c>
      <c r="E720" s="6" t="s">
        <v>538</v>
      </c>
      <c r="F720" s="6">
        <v>10</v>
      </c>
      <c r="G720" s="7">
        <f t="shared" si="61"/>
        <v>33.4188034188034</v>
      </c>
      <c r="H720" s="7">
        <v>39.1</v>
      </c>
      <c r="I720">
        <f t="shared" si="62"/>
        <v>36.4232922</v>
      </c>
      <c r="J720">
        <f t="shared" si="63"/>
        <v>3.64232922</v>
      </c>
    </row>
    <row r="721" spans="1:10">
      <c r="A721" t="s">
        <v>1094</v>
      </c>
      <c r="B721" s="6" t="s">
        <v>1080</v>
      </c>
      <c r="C721" s="6" t="s">
        <v>1095</v>
      </c>
      <c r="D721" s="6" t="s">
        <v>1096</v>
      </c>
      <c r="E721" s="6" t="s">
        <v>1097</v>
      </c>
      <c r="F721" s="6">
        <v>160</v>
      </c>
      <c r="G721" s="7">
        <f t="shared" si="61"/>
        <v>797.264957264957</v>
      </c>
      <c r="H721" s="7">
        <v>932.8</v>
      </c>
      <c r="I721">
        <f t="shared" si="62"/>
        <v>868.9423776</v>
      </c>
      <c r="J721">
        <f t="shared" si="63"/>
        <v>5.43088986</v>
      </c>
    </row>
    <row r="722" spans="1:10">
      <c r="A722" t="s">
        <v>381</v>
      </c>
      <c r="B722" s="6" t="s">
        <v>1080</v>
      </c>
      <c r="C722" s="6" t="s">
        <v>546</v>
      </c>
      <c r="D722" s="6" t="s">
        <v>1098</v>
      </c>
      <c r="E722" s="6" t="s">
        <v>1099</v>
      </c>
      <c r="F722" s="6">
        <v>150</v>
      </c>
      <c r="G722" s="7">
        <f t="shared" si="61"/>
        <v>4060.25641025641</v>
      </c>
      <c r="H722" s="7">
        <v>4750.5</v>
      </c>
      <c r="I722">
        <f t="shared" si="62"/>
        <v>4425.290271</v>
      </c>
      <c r="J722">
        <f t="shared" si="63"/>
        <v>29.50193514</v>
      </c>
    </row>
    <row r="723" spans="1:10">
      <c r="A723" t="s">
        <v>1100</v>
      </c>
      <c r="B723" s="6" t="s">
        <v>1080</v>
      </c>
      <c r="C723" s="6" t="s">
        <v>1101</v>
      </c>
      <c r="D723" s="6" t="s">
        <v>506</v>
      </c>
      <c r="E723" s="6" t="s">
        <v>1099</v>
      </c>
      <c r="F723" s="6">
        <v>120</v>
      </c>
      <c r="G723" s="7">
        <f t="shared" si="61"/>
        <v>318.974358974359</v>
      </c>
      <c r="H723" s="7">
        <v>373.2</v>
      </c>
      <c r="I723">
        <f t="shared" si="62"/>
        <v>347.6514744</v>
      </c>
      <c r="J723">
        <f t="shared" si="63"/>
        <v>2.89709562</v>
      </c>
    </row>
    <row r="724" spans="1:10">
      <c r="A724" t="s">
        <v>68</v>
      </c>
      <c r="B724" s="6" t="s">
        <v>1080</v>
      </c>
      <c r="C724" s="6" t="s">
        <v>281</v>
      </c>
      <c r="D724" s="6" t="s">
        <v>239</v>
      </c>
      <c r="E724" s="6" t="s">
        <v>766</v>
      </c>
      <c r="F724" s="6">
        <v>1200</v>
      </c>
      <c r="G724" s="7">
        <f t="shared" ref="G724:G764" si="64">H724/1.17</f>
        <v>52410.2564102564</v>
      </c>
      <c r="H724" s="7">
        <v>61320</v>
      </c>
      <c r="I724">
        <f t="shared" si="62"/>
        <v>57122.15544</v>
      </c>
      <c r="J724">
        <f t="shared" si="63"/>
        <v>47.6017962</v>
      </c>
    </row>
    <row r="725" spans="1:10">
      <c r="A725" t="s">
        <v>20</v>
      </c>
      <c r="B725" s="6" t="s">
        <v>1080</v>
      </c>
      <c r="C725" s="6" t="s">
        <v>1102</v>
      </c>
      <c r="D725" s="6" t="s">
        <v>1103</v>
      </c>
      <c r="E725" s="6" t="s">
        <v>1104</v>
      </c>
      <c r="F725" s="6">
        <v>300</v>
      </c>
      <c r="G725" s="7">
        <f t="shared" si="64"/>
        <v>2720.51282051282</v>
      </c>
      <c r="H725" s="7">
        <v>3183</v>
      </c>
      <c r="I725">
        <f t="shared" si="62"/>
        <v>2965.098186</v>
      </c>
      <c r="J725">
        <f t="shared" si="63"/>
        <v>9.88366062</v>
      </c>
    </row>
    <row r="726" spans="1:10">
      <c r="A726" t="s">
        <v>30</v>
      </c>
      <c r="B726" s="6" t="s">
        <v>1080</v>
      </c>
      <c r="C726" s="6" t="s">
        <v>544</v>
      </c>
      <c r="D726" s="6" t="s">
        <v>545</v>
      </c>
      <c r="E726" s="6" t="s">
        <v>1105</v>
      </c>
      <c r="F726" s="6">
        <v>2000</v>
      </c>
      <c r="G726" s="7">
        <f t="shared" si="64"/>
        <v>8461.53846153846</v>
      </c>
      <c r="H726" s="7">
        <v>9900</v>
      </c>
      <c r="I726">
        <f t="shared" si="62"/>
        <v>9222.2658</v>
      </c>
      <c r="J726">
        <f t="shared" si="63"/>
        <v>4.6111329</v>
      </c>
    </row>
    <row r="727" spans="1:10">
      <c r="A727" t="s">
        <v>30</v>
      </c>
      <c r="B727" s="6" t="s">
        <v>1080</v>
      </c>
      <c r="C727" s="6" t="s">
        <v>1106</v>
      </c>
      <c r="D727" s="6" t="s">
        <v>49</v>
      </c>
      <c r="E727" s="6" t="s">
        <v>585</v>
      </c>
      <c r="F727" s="6">
        <v>1000</v>
      </c>
      <c r="G727" s="7">
        <f t="shared" si="64"/>
        <v>2717.94871794872</v>
      </c>
      <c r="H727" s="7">
        <v>3180</v>
      </c>
      <c r="I727">
        <f t="shared" si="62"/>
        <v>2962.30356</v>
      </c>
      <c r="J727">
        <f t="shared" si="63"/>
        <v>2.96230356</v>
      </c>
    </row>
    <row r="728" spans="1:10">
      <c r="A728" t="s">
        <v>20</v>
      </c>
      <c r="B728" s="6" t="s">
        <v>1080</v>
      </c>
      <c r="C728" s="6" t="s">
        <v>1107</v>
      </c>
      <c r="D728" s="6" t="s">
        <v>1108</v>
      </c>
      <c r="E728" s="6" t="s">
        <v>1109</v>
      </c>
      <c r="F728" s="6">
        <v>20</v>
      </c>
      <c r="G728" s="7">
        <f t="shared" si="64"/>
        <v>115.897435897436</v>
      </c>
      <c r="H728" s="7">
        <v>135.6</v>
      </c>
      <c r="I728">
        <f t="shared" si="62"/>
        <v>126.3170952</v>
      </c>
      <c r="J728">
        <f t="shared" si="63"/>
        <v>6.31585476</v>
      </c>
    </row>
    <row r="729" spans="1:10">
      <c r="A729" t="s">
        <v>136</v>
      </c>
      <c r="B729" s="6" t="s">
        <v>1080</v>
      </c>
      <c r="C729" s="6" t="s">
        <v>1110</v>
      </c>
      <c r="D729" s="6" t="s">
        <v>1111</v>
      </c>
      <c r="E729" s="6" t="s">
        <v>120</v>
      </c>
      <c r="F729" s="6">
        <v>20</v>
      </c>
      <c r="G729" s="7">
        <f t="shared" si="64"/>
        <v>30.7692307692308</v>
      </c>
      <c r="H729" s="7">
        <v>36</v>
      </c>
      <c r="I729">
        <f t="shared" si="62"/>
        <v>33.535512</v>
      </c>
      <c r="J729">
        <f t="shared" si="63"/>
        <v>1.6767756</v>
      </c>
    </row>
    <row r="730" spans="1:10">
      <c r="A730" t="s">
        <v>140</v>
      </c>
      <c r="B730" s="6" t="s">
        <v>1080</v>
      </c>
      <c r="C730" s="6" t="s">
        <v>1112</v>
      </c>
      <c r="D730" s="6" t="s">
        <v>1113</v>
      </c>
      <c r="E730" s="6" t="s">
        <v>1114</v>
      </c>
      <c r="F730" s="6">
        <v>100</v>
      </c>
      <c r="G730" s="7">
        <f t="shared" si="64"/>
        <v>341.880341880342</v>
      </c>
      <c r="H730" s="7">
        <v>400</v>
      </c>
      <c r="I730">
        <f t="shared" si="62"/>
        <v>372.6168</v>
      </c>
      <c r="J730">
        <f t="shared" si="63"/>
        <v>3.726168</v>
      </c>
    </row>
    <row r="731" spans="1:10">
      <c r="A731" t="s">
        <v>561</v>
      </c>
      <c r="B731" s="6" t="s">
        <v>1080</v>
      </c>
      <c r="C731" s="6" t="s">
        <v>1115</v>
      </c>
      <c r="D731" s="6" t="s">
        <v>1116</v>
      </c>
      <c r="E731" s="6" t="s">
        <v>1117</v>
      </c>
      <c r="F731" s="6">
        <v>30</v>
      </c>
      <c r="G731" s="7">
        <f t="shared" si="64"/>
        <v>564.102564102564</v>
      </c>
      <c r="H731" s="7">
        <v>660</v>
      </c>
      <c r="I731">
        <f t="shared" si="62"/>
        <v>614.81772</v>
      </c>
      <c r="J731">
        <f t="shared" si="63"/>
        <v>20.493924</v>
      </c>
    </row>
    <row r="732" spans="1:10">
      <c r="A732" t="s">
        <v>136</v>
      </c>
      <c r="B732" s="6" t="s">
        <v>1080</v>
      </c>
      <c r="C732" s="6" t="s">
        <v>1118</v>
      </c>
      <c r="D732" s="6" t="s">
        <v>524</v>
      </c>
      <c r="E732" s="6" t="s">
        <v>1119</v>
      </c>
      <c r="F732" s="6">
        <v>180</v>
      </c>
      <c r="G732" s="7">
        <f t="shared" si="64"/>
        <v>300</v>
      </c>
      <c r="H732" s="7">
        <v>351</v>
      </c>
      <c r="I732">
        <f t="shared" si="62"/>
        <v>326.971242</v>
      </c>
      <c r="J732">
        <f t="shared" si="63"/>
        <v>1.8165069</v>
      </c>
    </row>
    <row r="733" spans="1:10">
      <c r="A733" t="s">
        <v>519</v>
      </c>
      <c r="B733" s="6" t="s">
        <v>1080</v>
      </c>
      <c r="C733" s="6" t="s">
        <v>520</v>
      </c>
      <c r="D733" s="6" t="s">
        <v>524</v>
      </c>
      <c r="E733" s="6" t="s">
        <v>1119</v>
      </c>
      <c r="F733" s="6">
        <v>50</v>
      </c>
      <c r="G733" s="7">
        <f t="shared" si="64"/>
        <v>119.65811965812</v>
      </c>
      <c r="H733" s="7">
        <v>140</v>
      </c>
      <c r="I733">
        <f t="shared" si="62"/>
        <v>130.41588</v>
      </c>
      <c r="J733">
        <f t="shared" si="63"/>
        <v>2.6083176</v>
      </c>
    </row>
    <row r="734" spans="1:10">
      <c r="A734" t="s">
        <v>20</v>
      </c>
      <c r="B734" s="6" t="s">
        <v>1080</v>
      </c>
      <c r="C734" s="6" t="s">
        <v>1120</v>
      </c>
      <c r="D734" s="6" t="s">
        <v>1121</v>
      </c>
      <c r="E734" s="6" t="s">
        <v>705</v>
      </c>
      <c r="F734" s="6">
        <v>60</v>
      </c>
      <c r="G734" s="7">
        <f t="shared" si="64"/>
        <v>373.333333333333</v>
      </c>
      <c r="H734" s="7">
        <v>436.8</v>
      </c>
      <c r="I734">
        <f t="shared" si="62"/>
        <v>406.8975456</v>
      </c>
      <c r="J734">
        <f t="shared" si="63"/>
        <v>6.78162576</v>
      </c>
    </row>
    <row r="735" spans="1:10">
      <c r="A735" t="s">
        <v>20</v>
      </c>
      <c r="B735" s="6" t="s">
        <v>1080</v>
      </c>
      <c r="C735" s="6" t="s">
        <v>1107</v>
      </c>
      <c r="D735" s="6" t="s">
        <v>1108</v>
      </c>
      <c r="E735" s="6" t="s">
        <v>1109</v>
      </c>
      <c r="F735" s="6">
        <v>20</v>
      </c>
      <c r="G735" s="7">
        <f t="shared" si="64"/>
        <v>115.897435897436</v>
      </c>
      <c r="H735" s="7">
        <v>135.6</v>
      </c>
      <c r="I735">
        <f t="shared" si="62"/>
        <v>126.3170952</v>
      </c>
      <c r="J735">
        <f t="shared" si="63"/>
        <v>6.31585476</v>
      </c>
    </row>
    <row r="736" spans="1:10">
      <c r="A736" t="s">
        <v>466</v>
      </c>
      <c r="B736" s="6" t="s">
        <v>1080</v>
      </c>
      <c r="C736" s="6" t="s">
        <v>399</v>
      </c>
      <c r="D736" s="6" t="s">
        <v>1122</v>
      </c>
      <c r="E736" s="6" t="s">
        <v>401</v>
      </c>
      <c r="F736" s="6">
        <v>1000</v>
      </c>
      <c r="G736" s="7">
        <f t="shared" si="64"/>
        <v>19324.7863247863</v>
      </c>
      <c r="H736" s="7">
        <v>22610</v>
      </c>
      <c r="I736">
        <f t="shared" si="62"/>
        <v>21062.16462</v>
      </c>
      <c r="J736">
        <f t="shared" si="63"/>
        <v>21.06216462</v>
      </c>
    </row>
    <row r="737" spans="1:10">
      <c r="A737" t="s">
        <v>140</v>
      </c>
      <c r="B737" s="6" t="s">
        <v>1080</v>
      </c>
      <c r="C737" s="6" t="s">
        <v>1112</v>
      </c>
      <c r="D737" s="6" t="s">
        <v>1113</v>
      </c>
      <c r="E737" s="6" t="s">
        <v>1114</v>
      </c>
      <c r="F737" s="6">
        <v>50</v>
      </c>
      <c r="G737" s="7">
        <f t="shared" si="64"/>
        <v>192.307692307692</v>
      </c>
      <c r="H737" s="7">
        <v>225</v>
      </c>
      <c r="I737">
        <f t="shared" si="62"/>
        <v>209.59695</v>
      </c>
      <c r="J737">
        <f t="shared" si="63"/>
        <v>4.191939</v>
      </c>
    </row>
    <row r="738" spans="1:10">
      <c r="A738" t="s">
        <v>20</v>
      </c>
      <c r="B738" s="6" t="s">
        <v>1080</v>
      </c>
      <c r="C738" s="6" t="s">
        <v>1123</v>
      </c>
      <c r="D738" s="6" t="s">
        <v>1124</v>
      </c>
      <c r="E738" s="6" t="s">
        <v>565</v>
      </c>
      <c r="F738" s="6">
        <v>100</v>
      </c>
      <c r="G738" s="7">
        <f t="shared" si="64"/>
        <v>273.504273504273</v>
      </c>
      <c r="H738" s="7">
        <v>320</v>
      </c>
      <c r="I738">
        <f t="shared" si="62"/>
        <v>298.09344</v>
      </c>
      <c r="J738">
        <f t="shared" si="63"/>
        <v>2.9809344</v>
      </c>
    </row>
    <row r="739" spans="1:10">
      <c r="A739" t="s">
        <v>20</v>
      </c>
      <c r="B739" s="6" t="s">
        <v>1080</v>
      </c>
      <c r="C739" s="6" t="s">
        <v>1125</v>
      </c>
      <c r="D739" s="6" t="s">
        <v>1126</v>
      </c>
      <c r="E739" s="6" t="s">
        <v>1119</v>
      </c>
      <c r="F739" s="6">
        <v>5</v>
      </c>
      <c r="G739" s="7">
        <f t="shared" si="64"/>
        <v>23.5042735042735</v>
      </c>
      <c r="H739" s="7">
        <v>27.5</v>
      </c>
      <c r="I739">
        <f t="shared" si="62"/>
        <v>25.617405</v>
      </c>
      <c r="J739">
        <f t="shared" si="63"/>
        <v>5.123481</v>
      </c>
    </row>
    <row r="740" spans="1:10">
      <c r="A740" t="s">
        <v>20</v>
      </c>
      <c r="B740" s="6" t="s">
        <v>1080</v>
      </c>
      <c r="C740" s="6" t="s">
        <v>317</v>
      </c>
      <c r="D740" s="6" t="s">
        <v>78</v>
      </c>
      <c r="E740" s="6" t="s">
        <v>1105</v>
      </c>
      <c r="F740" s="6">
        <v>20</v>
      </c>
      <c r="G740" s="7">
        <f t="shared" si="64"/>
        <v>37.9487179487179</v>
      </c>
      <c r="H740" s="7">
        <v>44.4</v>
      </c>
      <c r="I740">
        <f t="shared" si="62"/>
        <v>41.3604648</v>
      </c>
      <c r="J740">
        <f t="shared" si="63"/>
        <v>2.06802324</v>
      </c>
    </row>
    <row r="741" spans="1:10">
      <c r="A741" t="s">
        <v>20</v>
      </c>
      <c r="B741" s="6" t="s">
        <v>1080</v>
      </c>
      <c r="C741" s="6" t="s">
        <v>1127</v>
      </c>
      <c r="D741" s="6" t="s">
        <v>483</v>
      </c>
      <c r="E741" s="6" t="s">
        <v>1119</v>
      </c>
      <c r="F741" s="6">
        <v>60</v>
      </c>
      <c r="G741" s="7">
        <f t="shared" si="64"/>
        <v>158.974358974359</v>
      </c>
      <c r="H741" s="7">
        <v>186</v>
      </c>
      <c r="I741">
        <f t="shared" si="62"/>
        <v>173.266812</v>
      </c>
      <c r="J741">
        <f t="shared" si="63"/>
        <v>2.8877802</v>
      </c>
    </row>
    <row r="742" spans="1:10">
      <c r="A742" t="s">
        <v>140</v>
      </c>
      <c r="B742" s="6" t="s">
        <v>1080</v>
      </c>
      <c r="C742" s="6" t="s">
        <v>1112</v>
      </c>
      <c r="D742" s="6" t="s">
        <v>1113</v>
      </c>
      <c r="E742" s="6" t="s">
        <v>1114</v>
      </c>
      <c r="F742" s="6">
        <v>50</v>
      </c>
      <c r="G742" s="7">
        <f t="shared" si="64"/>
        <v>192.307692307692</v>
      </c>
      <c r="H742" s="7">
        <v>225</v>
      </c>
      <c r="I742">
        <f t="shared" si="62"/>
        <v>209.59695</v>
      </c>
      <c r="J742">
        <f t="shared" si="63"/>
        <v>4.191939</v>
      </c>
    </row>
    <row r="743" spans="1:10">
      <c r="A743" t="s">
        <v>20</v>
      </c>
      <c r="B743" s="6" t="s">
        <v>1080</v>
      </c>
      <c r="C743" s="6" t="s">
        <v>1128</v>
      </c>
      <c r="D743" s="6" t="s">
        <v>587</v>
      </c>
      <c r="E743" s="6" t="s">
        <v>1099</v>
      </c>
      <c r="F743" s="6">
        <v>50</v>
      </c>
      <c r="G743" s="7">
        <f t="shared" si="64"/>
        <v>219.230769230769</v>
      </c>
      <c r="H743" s="7">
        <v>256.5</v>
      </c>
      <c r="I743">
        <f t="shared" si="62"/>
        <v>238.940523</v>
      </c>
      <c r="J743">
        <f t="shared" si="63"/>
        <v>4.77881046</v>
      </c>
    </row>
    <row r="744" spans="1:10">
      <c r="A744" t="s">
        <v>20</v>
      </c>
      <c r="B744" s="6" t="s">
        <v>1080</v>
      </c>
      <c r="C744" s="6" t="s">
        <v>456</v>
      </c>
      <c r="D744" s="6" t="s">
        <v>1088</v>
      </c>
      <c r="E744" s="6" t="s">
        <v>458</v>
      </c>
      <c r="F744" s="6">
        <v>10</v>
      </c>
      <c r="G744" s="7">
        <f t="shared" si="64"/>
        <v>569.230769230769</v>
      </c>
      <c r="H744" s="7">
        <v>666</v>
      </c>
      <c r="I744">
        <f t="shared" si="62"/>
        <v>620.406972</v>
      </c>
      <c r="J744">
        <f t="shared" si="63"/>
        <v>62.0406972</v>
      </c>
    </row>
    <row r="745" spans="1:10">
      <c r="A745" t="s">
        <v>20</v>
      </c>
      <c r="B745" s="6" t="s">
        <v>1080</v>
      </c>
      <c r="C745" s="6" t="s">
        <v>1063</v>
      </c>
      <c r="D745" s="6" t="s">
        <v>833</v>
      </c>
      <c r="E745" s="6" t="s">
        <v>411</v>
      </c>
      <c r="F745" s="6">
        <v>10</v>
      </c>
      <c r="G745" s="7">
        <f t="shared" si="64"/>
        <v>7.52136752136752</v>
      </c>
      <c r="H745" s="7">
        <v>8.8</v>
      </c>
      <c r="I745">
        <f t="shared" si="62"/>
        <v>8.1975696</v>
      </c>
      <c r="J745">
        <f t="shared" si="63"/>
        <v>0.81975696</v>
      </c>
    </row>
    <row r="746" spans="1:10">
      <c r="A746" t="s">
        <v>136</v>
      </c>
      <c r="B746" s="6" t="s">
        <v>1080</v>
      </c>
      <c r="C746" s="6" t="s">
        <v>1129</v>
      </c>
      <c r="D746" s="6" t="s">
        <v>1130</v>
      </c>
      <c r="E746" s="6" t="s">
        <v>1131</v>
      </c>
      <c r="F746" s="6">
        <v>100</v>
      </c>
      <c r="G746" s="7">
        <f t="shared" si="64"/>
        <v>256.410256410256</v>
      </c>
      <c r="H746" s="7">
        <v>300</v>
      </c>
      <c r="I746">
        <f t="shared" si="62"/>
        <v>279.4626</v>
      </c>
      <c r="J746">
        <f t="shared" si="63"/>
        <v>2.794626</v>
      </c>
    </row>
    <row r="747" spans="1:10">
      <c r="A747" t="s">
        <v>30</v>
      </c>
      <c r="B747" s="6" t="s">
        <v>1080</v>
      </c>
      <c r="C747" s="6" t="s">
        <v>1132</v>
      </c>
      <c r="D747" s="6" t="s">
        <v>28</v>
      </c>
      <c r="E747" s="6" t="s">
        <v>1133</v>
      </c>
      <c r="F747" s="6">
        <v>200</v>
      </c>
      <c r="G747" s="7">
        <f t="shared" si="64"/>
        <v>2302.5641025641</v>
      </c>
      <c r="H747" s="7">
        <v>2694</v>
      </c>
      <c r="I747">
        <f t="shared" si="62"/>
        <v>2509.574148</v>
      </c>
      <c r="J747">
        <f t="shared" si="63"/>
        <v>12.54787074</v>
      </c>
    </row>
    <row r="748" spans="1:10">
      <c r="A748" t="s">
        <v>592</v>
      </c>
      <c r="B748" s="6" t="s">
        <v>1080</v>
      </c>
      <c r="C748" s="6" t="s">
        <v>593</v>
      </c>
      <c r="D748" s="6" t="s">
        <v>597</v>
      </c>
      <c r="E748" s="6" t="s">
        <v>595</v>
      </c>
      <c r="F748" s="6">
        <v>1800</v>
      </c>
      <c r="G748" s="7">
        <f t="shared" si="64"/>
        <v>1000</v>
      </c>
      <c r="H748" s="7">
        <v>1170</v>
      </c>
      <c r="I748">
        <f t="shared" si="62"/>
        <v>1089.90414</v>
      </c>
      <c r="J748">
        <f t="shared" si="63"/>
        <v>0.6055023</v>
      </c>
    </row>
    <row r="749" spans="1:10">
      <c r="A749" t="s">
        <v>1019</v>
      </c>
      <c r="B749" s="6" t="s">
        <v>1080</v>
      </c>
      <c r="C749" s="6" t="s">
        <v>1020</v>
      </c>
      <c r="D749" s="6"/>
      <c r="E749" s="6"/>
      <c r="F749" s="6">
        <v>80</v>
      </c>
      <c r="G749" s="7">
        <f t="shared" si="64"/>
        <v>170.940170940171</v>
      </c>
      <c r="H749" s="7">
        <v>200</v>
      </c>
      <c r="I749">
        <f t="shared" si="62"/>
        <v>186.3084</v>
      </c>
      <c r="J749">
        <f t="shared" si="63"/>
        <v>2.328855</v>
      </c>
    </row>
    <row r="750" spans="1:10">
      <c r="A750" t="s">
        <v>849</v>
      </c>
      <c r="B750" s="6" t="s">
        <v>1080</v>
      </c>
      <c r="C750" s="6" t="s">
        <v>1134</v>
      </c>
      <c r="D750" s="6"/>
      <c r="E750" s="6"/>
      <c r="F750" s="6">
        <v>2400</v>
      </c>
      <c r="G750" s="7">
        <f t="shared" si="64"/>
        <v>3692.30769230769</v>
      </c>
      <c r="H750" s="7">
        <v>4320</v>
      </c>
      <c r="I750">
        <f t="shared" si="62"/>
        <v>4024.26144</v>
      </c>
      <c r="J750">
        <f t="shared" si="63"/>
        <v>1.6767756</v>
      </c>
    </row>
    <row r="751" spans="1:10">
      <c r="A751" t="s">
        <v>20</v>
      </c>
      <c r="B751" s="6" t="s">
        <v>1080</v>
      </c>
      <c r="C751" s="6" t="s">
        <v>1135</v>
      </c>
      <c r="D751" s="6"/>
      <c r="E751" s="6"/>
      <c r="F751" s="6">
        <v>10</v>
      </c>
      <c r="G751" s="7">
        <f t="shared" si="64"/>
        <v>153.846153846154</v>
      </c>
      <c r="H751" s="7">
        <v>180</v>
      </c>
      <c r="I751">
        <f t="shared" si="62"/>
        <v>167.67756</v>
      </c>
      <c r="J751">
        <f t="shared" si="63"/>
        <v>16.767756</v>
      </c>
    </row>
    <row r="752" spans="2:10">
      <c r="B752" s="6" t="s">
        <v>1080</v>
      </c>
      <c r="C752" s="6"/>
      <c r="D752" s="6">
        <v>1911</v>
      </c>
      <c r="E752" s="6"/>
      <c r="F752" s="6">
        <v>40</v>
      </c>
      <c r="G752" s="7">
        <f t="shared" si="64"/>
        <v>1025.64102564103</v>
      </c>
      <c r="H752" s="7">
        <v>1200</v>
      </c>
      <c r="I752">
        <f t="shared" si="62"/>
        <v>1117.8504</v>
      </c>
      <c r="J752">
        <f t="shared" si="63"/>
        <v>27.94626</v>
      </c>
    </row>
    <row r="753" spans="1:10">
      <c r="A753" t="s">
        <v>849</v>
      </c>
      <c r="B753" s="6" t="s">
        <v>1080</v>
      </c>
      <c r="C753" s="6" t="s">
        <v>1136</v>
      </c>
      <c r="D753" s="6" t="s">
        <v>1137</v>
      </c>
      <c r="E753" s="6"/>
      <c r="F753" s="6">
        <v>10</v>
      </c>
      <c r="G753" s="7">
        <f t="shared" si="64"/>
        <v>213.675213675214</v>
      </c>
      <c r="H753" s="7">
        <v>250</v>
      </c>
      <c r="I753">
        <f t="shared" si="62"/>
        <v>232.8855</v>
      </c>
      <c r="J753">
        <f t="shared" si="63"/>
        <v>23.28855</v>
      </c>
    </row>
    <row r="754" spans="1:10">
      <c r="A754" t="s">
        <v>849</v>
      </c>
      <c r="B754" s="6" t="s">
        <v>1080</v>
      </c>
      <c r="C754" s="6" t="s">
        <v>1136</v>
      </c>
      <c r="D754" s="6" t="s">
        <v>1138</v>
      </c>
      <c r="E754" s="6"/>
      <c r="F754" s="6">
        <v>10</v>
      </c>
      <c r="G754" s="7">
        <f t="shared" si="64"/>
        <v>211.965811965812</v>
      </c>
      <c r="H754" s="7">
        <v>248</v>
      </c>
      <c r="I754">
        <f t="shared" si="62"/>
        <v>231.022416</v>
      </c>
      <c r="J754">
        <f t="shared" si="63"/>
        <v>23.1022416</v>
      </c>
    </row>
    <row r="755" spans="1:10">
      <c r="A755" t="s">
        <v>1139</v>
      </c>
      <c r="B755" s="6" t="s">
        <v>1080</v>
      </c>
      <c r="C755" s="6" t="s">
        <v>1140</v>
      </c>
      <c r="D755" s="6" t="s">
        <v>1141</v>
      </c>
      <c r="E755" s="6"/>
      <c r="F755" s="6">
        <v>500</v>
      </c>
      <c r="G755" s="7">
        <f t="shared" si="64"/>
        <v>128.205128205128</v>
      </c>
      <c r="H755" s="7">
        <v>150</v>
      </c>
      <c r="I755">
        <f t="shared" si="62"/>
        <v>139.7313</v>
      </c>
      <c r="J755">
        <f t="shared" si="63"/>
        <v>0.2794626</v>
      </c>
    </row>
    <row r="756" spans="1:10">
      <c r="A756" t="s">
        <v>877</v>
      </c>
      <c r="B756" s="6" t="s">
        <v>1080</v>
      </c>
      <c r="C756" s="6" t="s">
        <v>878</v>
      </c>
      <c r="D756" s="6" t="s">
        <v>881</v>
      </c>
      <c r="E756" s="6" t="s">
        <v>880</v>
      </c>
      <c r="F756" s="6">
        <v>2500</v>
      </c>
      <c r="G756" s="7">
        <f t="shared" si="64"/>
        <v>299.145299145299</v>
      </c>
      <c r="H756" s="7">
        <v>350</v>
      </c>
      <c r="I756">
        <f t="shared" si="62"/>
        <v>326.0397</v>
      </c>
      <c r="J756">
        <f t="shared" si="63"/>
        <v>0.13041588</v>
      </c>
    </row>
    <row r="757" spans="1:10">
      <c r="A757" t="s">
        <v>20</v>
      </c>
      <c r="B757" s="6" t="s">
        <v>1080</v>
      </c>
      <c r="C757" s="6" t="s">
        <v>843</v>
      </c>
      <c r="D757" s="6" t="s">
        <v>844</v>
      </c>
      <c r="E757" s="6" t="s">
        <v>845</v>
      </c>
      <c r="F757" s="6">
        <v>400</v>
      </c>
      <c r="G757" s="7">
        <f t="shared" si="64"/>
        <v>136.752136752137</v>
      </c>
      <c r="H757" s="7">
        <v>160</v>
      </c>
      <c r="I757">
        <f t="shared" si="62"/>
        <v>149.04672</v>
      </c>
      <c r="J757">
        <f t="shared" si="63"/>
        <v>0.3726168</v>
      </c>
    </row>
    <row r="758" spans="1:10">
      <c r="A758" t="s">
        <v>20</v>
      </c>
      <c r="B758" s="6" t="s">
        <v>1080</v>
      </c>
      <c r="C758" s="6" t="s">
        <v>843</v>
      </c>
      <c r="D758" s="6" t="s">
        <v>1142</v>
      </c>
      <c r="E758" s="6" t="s">
        <v>845</v>
      </c>
      <c r="F758" s="6">
        <v>600</v>
      </c>
      <c r="G758" s="7">
        <f t="shared" si="64"/>
        <v>282.051282051282</v>
      </c>
      <c r="H758" s="7">
        <v>330</v>
      </c>
      <c r="I758">
        <f t="shared" si="62"/>
        <v>307.40886</v>
      </c>
      <c r="J758">
        <f t="shared" si="63"/>
        <v>0.5123481</v>
      </c>
    </row>
    <row r="759" spans="1:10">
      <c r="A759" t="s">
        <v>849</v>
      </c>
      <c r="B759" s="6" t="s">
        <v>1080</v>
      </c>
      <c r="C759" s="8" t="s">
        <v>1143</v>
      </c>
      <c r="D759" s="6"/>
      <c r="E759" s="6"/>
      <c r="F759" s="6">
        <v>10</v>
      </c>
      <c r="G759" s="7">
        <f t="shared" si="64"/>
        <v>76.9230769230769</v>
      </c>
      <c r="H759" s="7">
        <v>90</v>
      </c>
      <c r="I759">
        <f t="shared" si="62"/>
        <v>83.83878</v>
      </c>
      <c r="J759">
        <f t="shared" si="63"/>
        <v>8.383878</v>
      </c>
    </row>
    <row r="760" spans="1:10">
      <c r="A760" t="s">
        <v>849</v>
      </c>
      <c r="B760" s="6" t="s">
        <v>1080</v>
      </c>
      <c r="C760" s="6" t="s">
        <v>1144</v>
      </c>
      <c r="D760" s="6"/>
      <c r="E760" s="6"/>
      <c r="F760" s="6">
        <v>1</v>
      </c>
      <c r="G760" s="7">
        <f t="shared" si="64"/>
        <v>41.025641025641</v>
      </c>
      <c r="H760" s="7">
        <v>48</v>
      </c>
      <c r="I760">
        <f t="shared" si="62"/>
        <v>44.714016</v>
      </c>
      <c r="J760">
        <f t="shared" si="63"/>
        <v>44.714016</v>
      </c>
    </row>
    <row r="761" spans="1:10">
      <c r="A761" t="s">
        <v>849</v>
      </c>
      <c r="B761" s="6" t="s">
        <v>1080</v>
      </c>
      <c r="C761" s="6" t="s">
        <v>1145</v>
      </c>
      <c r="D761" s="6"/>
      <c r="E761" s="6"/>
      <c r="F761" s="6">
        <v>3</v>
      </c>
      <c r="G761" s="7">
        <f t="shared" si="64"/>
        <v>82.0512820512821</v>
      </c>
      <c r="H761" s="7">
        <v>96</v>
      </c>
      <c r="I761">
        <f t="shared" si="62"/>
        <v>89.428032</v>
      </c>
      <c r="J761">
        <f t="shared" si="63"/>
        <v>29.809344</v>
      </c>
    </row>
    <row r="762" spans="1:10">
      <c r="A762" t="s">
        <v>20</v>
      </c>
      <c r="B762" s="6" t="s">
        <v>1080</v>
      </c>
      <c r="C762" s="6" t="s">
        <v>843</v>
      </c>
      <c r="D762" s="6" t="s">
        <v>1146</v>
      </c>
      <c r="E762" s="6" t="s">
        <v>845</v>
      </c>
      <c r="F762" s="6">
        <v>200</v>
      </c>
      <c r="G762" s="7">
        <f t="shared" si="64"/>
        <v>71.7948717948718</v>
      </c>
      <c r="H762" s="7">
        <v>84</v>
      </c>
      <c r="I762">
        <f t="shared" si="62"/>
        <v>78.249528</v>
      </c>
      <c r="J762">
        <f t="shared" si="63"/>
        <v>0.39124764</v>
      </c>
    </row>
    <row r="763" spans="1:10">
      <c r="A763" t="s">
        <v>592</v>
      </c>
      <c r="B763" s="6" t="s">
        <v>1080</v>
      </c>
      <c r="C763" s="6" t="s">
        <v>1147</v>
      </c>
      <c r="D763" s="6" t="s">
        <v>1148</v>
      </c>
      <c r="E763" s="6" t="s">
        <v>595</v>
      </c>
      <c r="F763" s="6">
        <v>500</v>
      </c>
      <c r="G763" s="7">
        <f t="shared" si="64"/>
        <v>811.965811965812</v>
      </c>
      <c r="H763" s="7">
        <v>950</v>
      </c>
      <c r="I763">
        <f t="shared" si="62"/>
        <v>884.9649</v>
      </c>
      <c r="J763">
        <f t="shared" si="63"/>
        <v>1.7699298</v>
      </c>
    </row>
    <row r="764" spans="2:10">
      <c r="B764" s="6" t="s">
        <v>1080</v>
      </c>
      <c r="C764" s="6"/>
      <c r="D764" s="6"/>
      <c r="E764" s="6" t="s">
        <v>872</v>
      </c>
      <c r="F764" s="6">
        <v>50</v>
      </c>
      <c r="G764" s="7">
        <f t="shared" si="64"/>
        <v>119.65811965812</v>
      </c>
      <c r="H764" s="7">
        <v>140</v>
      </c>
      <c r="I764">
        <f t="shared" si="62"/>
        <v>130.41588</v>
      </c>
      <c r="J764">
        <f t="shared" si="63"/>
        <v>2.6083176</v>
      </c>
    </row>
    <row r="765" spans="1:10">
      <c r="A765" t="s">
        <v>1149</v>
      </c>
      <c r="B765" t="s">
        <v>1150</v>
      </c>
      <c r="C765" t="s">
        <v>1151</v>
      </c>
      <c r="D765" t="s">
        <v>1152</v>
      </c>
      <c r="E765" t="s">
        <v>358</v>
      </c>
      <c r="F765">
        <v>1000</v>
      </c>
      <c r="G765" s="2">
        <v>4700.85</v>
      </c>
      <c r="H765" s="2">
        <v>5500</v>
      </c>
      <c r="I765">
        <f t="shared" si="62"/>
        <v>5123.481</v>
      </c>
      <c r="J765">
        <f t="shared" si="63"/>
        <v>5.123481</v>
      </c>
    </row>
    <row r="766" spans="1:10">
      <c r="A766" t="s">
        <v>1149</v>
      </c>
      <c r="B766" t="s">
        <v>522</v>
      </c>
      <c r="C766" t="s">
        <v>1151</v>
      </c>
      <c r="D766" t="s">
        <v>1152</v>
      </c>
      <c r="E766" t="s">
        <v>358</v>
      </c>
      <c r="F766">
        <v>800</v>
      </c>
      <c r="G766" s="2">
        <v>4102.56</v>
      </c>
      <c r="H766" s="2">
        <f t="shared" ref="H766:H780" si="65">G766*1.17</f>
        <v>4799.9952</v>
      </c>
      <c r="I766">
        <f t="shared" si="62"/>
        <v>4471.3971285984</v>
      </c>
      <c r="J766">
        <f t="shared" si="63"/>
        <v>5.589246410748</v>
      </c>
    </row>
    <row r="767" spans="1:10">
      <c r="A767" t="s">
        <v>1153</v>
      </c>
      <c r="B767" t="s">
        <v>1154</v>
      </c>
      <c r="C767" t="s">
        <v>1155</v>
      </c>
      <c r="D767" t="s">
        <v>1156</v>
      </c>
      <c r="E767" t="s">
        <v>1157</v>
      </c>
      <c r="F767">
        <v>1600</v>
      </c>
      <c r="G767" s="2">
        <v>21046.15</v>
      </c>
      <c r="H767" s="2">
        <f t="shared" si="65"/>
        <v>24623.9955</v>
      </c>
      <c r="I767">
        <f t="shared" si="62"/>
        <v>22938.286016061</v>
      </c>
      <c r="J767">
        <f t="shared" si="63"/>
        <v>14.3364287600381</v>
      </c>
    </row>
    <row r="768" spans="1:10">
      <c r="A768" t="s">
        <v>1153</v>
      </c>
      <c r="B768" t="s">
        <v>1154</v>
      </c>
      <c r="C768" t="s">
        <v>1155</v>
      </c>
      <c r="D768" t="s">
        <v>1156</v>
      </c>
      <c r="E768" t="s">
        <v>1157</v>
      </c>
      <c r="F768">
        <v>1600</v>
      </c>
      <c r="G768" s="2">
        <v>22837.61</v>
      </c>
      <c r="H768" s="2">
        <f t="shared" si="65"/>
        <v>26720.0037</v>
      </c>
      <c r="I768">
        <f t="shared" si="62"/>
        <v>24890.8056867054</v>
      </c>
      <c r="J768">
        <f t="shared" si="63"/>
        <v>15.5567535541909</v>
      </c>
    </row>
    <row r="769" spans="1:10">
      <c r="A769" t="s">
        <v>1153</v>
      </c>
      <c r="B769" t="s">
        <v>1158</v>
      </c>
      <c r="C769" t="s">
        <v>1155</v>
      </c>
      <c r="D769" t="s">
        <v>1159</v>
      </c>
      <c r="E769" t="s">
        <v>1157</v>
      </c>
      <c r="F769">
        <v>400</v>
      </c>
      <c r="G769" s="2">
        <v>10358.97</v>
      </c>
      <c r="H769" s="2">
        <v>12120</v>
      </c>
      <c r="I769">
        <f t="shared" si="62"/>
        <v>11290.28904</v>
      </c>
      <c r="J769">
        <f t="shared" si="63"/>
        <v>28.2257226</v>
      </c>
    </row>
    <row r="770" spans="1:10">
      <c r="A770" t="s">
        <v>1149</v>
      </c>
      <c r="B770" t="s">
        <v>257</v>
      </c>
      <c r="C770" t="s">
        <v>1151</v>
      </c>
      <c r="D770" t="s">
        <v>1152</v>
      </c>
      <c r="E770" t="s">
        <v>358</v>
      </c>
      <c r="F770">
        <v>200</v>
      </c>
      <c r="G770" s="2">
        <v>2085.47</v>
      </c>
      <c r="H770" s="2">
        <f t="shared" si="65"/>
        <v>2439.9999</v>
      </c>
      <c r="I770">
        <f t="shared" si="62"/>
        <v>2272.9623868458</v>
      </c>
      <c r="J770">
        <f t="shared" si="63"/>
        <v>11.364811934229</v>
      </c>
    </row>
    <row r="771" spans="1:10">
      <c r="A771" t="s">
        <v>948</v>
      </c>
      <c r="B771" t="s">
        <v>257</v>
      </c>
      <c r="C771" t="s">
        <v>1160</v>
      </c>
      <c r="D771" t="s">
        <v>1161</v>
      </c>
      <c r="E771" t="s">
        <v>1162</v>
      </c>
      <c r="F771">
        <v>100</v>
      </c>
      <c r="G771" s="2">
        <v>2222.22</v>
      </c>
      <c r="H771" s="2">
        <f t="shared" si="65"/>
        <v>2599.9974</v>
      </c>
      <c r="I771">
        <f t="shared" ref="I771:I834" si="66">H771*0.931542</f>
        <v>2422.0067779908</v>
      </c>
      <c r="J771">
        <f t="shared" ref="J771:J834" si="67">I771/F771</f>
        <v>24.220067779908</v>
      </c>
    </row>
    <row r="772" spans="1:10">
      <c r="A772" t="s">
        <v>1163</v>
      </c>
      <c r="B772" t="s">
        <v>257</v>
      </c>
      <c r="C772" t="s">
        <v>1164</v>
      </c>
      <c r="D772" t="s">
        <v>1165</v>
      </c>
      <c r="E772" t="s">
        <v>1166</v>
      </c>
      <c r="F772">
        <v>100</v>
      </c>
      <c r="G772" s="2">
        <v>1803.43</v>
      </c>
      <c r="H772" s="2">
        <f t="shared" si="65"/>
        <v>2110.0131</v>
      </c>
      <c r="I772">
        <f t="shared" si="66"/>
        <v>1965.5658232002</v>
      </c>
      <c r="J772">
        <f t="shared" si="67"/>
        <v>19.655658232002</v>
      </c>
    </row>
    <row r="773" spans="1:10">
      <c r="A773" t="s">
        <v>478</v>
      </c>
      <c r="B773" t="s">
        <v>257</v>
      </c>
      <c r="C773" t="s">
        <v>479</v>
      </c>
      <c r="D773" t="s">
        <v>1167</v>
      </c>
      <c r="E773" t="s">
        <v>1168</v>
      </c>
      <c r="F773">
        <v>300</v>
      </c>
      <c r="G773" s="2">
        <v>6358.97</v>
      </c>
      <c r="H773" s="2">
        <f t="shared" si="65"/>
        <v>7439.9949</v>
      </c>
      <c r="I773">
        <f t="shared" si="66"/>
        <v>6930.6677291358</v>
      </c>
      <c r="J773">
        <f t="shared" si="67"/>
        <v>23.102225763786</v>
      </c>
    </row>
    <row r="774" spans="1:10">
      <c r="A774" t="s">
        <v>64</v>
      </c>
      <c r="B774" t="s">
        <v>257</v>
      </c>
      <c r="C774" s="6" t="s">
        <v>72</v>
      </c>
      <c r="D774" s="6" t="s">
        <v>447</v>
      </c>
      <c r="E774" s="6" t="s">
        <v>1169</v>
      </c>
      <c r="F774">
        <v>400</v>
      </c>
      <c r="G774" s="2">
        <v>7059.83</v>
      </c>
      <c r="H774" s="2">
        <f t="shared" si="65"/>
        <v>8260.0011</v>
      </c>
      <c r="I774">
        <f t="shared" si="66"/>
        <v>7694.5379446962</v>
      </c>
      <c r="J774">
        <f t="shared" si="67"/>
        <v>19.2363448617405</v>
      </c>
    </row>
    <row r="775" spans="1:10">
      <c r="A775" t="s">
        <v>64</v>
      </c>
      <c r="B775" t="s">
        <v>257</v>
      </c>
      <c r="C775" s="6" t="s">
        <v>319</v>
      </c>
      <c r="D775" s="6" t="s">
        <v>150</v>
      </c>
      <c r="E775" s="6" t="s">
        <v>485</v>
      </c>
      <c r="F775">
        <v>600</v>
      </c>
      <c r="G775" s="2">
        <v>8256.41</v>
      </c>
      <c r="H775" s="2">
        <f t="shared" si="65"/>
        <v>9659.9997</v>
      </c>
      <c r="I775">
        <f t="shared" si="66"/>
        <v>8998.6954405374</v>
      </c>
      <c r="J775">
        <f t="shared" si="67"/>
        <v>14.997825734229</v>
      </c>
    </row>
    <row r="776" spans="1:10">
      <c r="A776" t="s">
        <v>794</v>
      </c>
      <c r="B776" t="s">
        <v>257</v>
      </c>
      <c r="C776" s="6" t="s">
        <v>795</v>
      </c>
      <c r="D776" s="6" t="s">
        <v>66</v>
      </c>
      <c r="E776" s="6" t="s">
        <v>1170</v>
      </c>
      <c r="F776">
        <v>1800</v>
      </c>
      <c r="G776" s="2">
        <v>22661.54</v>
      </c>
      <c r="H776" s="2">
        <f t="shared" si="65"/>
        <v>26514.0018</v>
      </c>
      <c r="I776">
        <f t="shared" si="66"/>
        <v>24698.9062647756</v>
      </c>
      <c r="J776">
        <f t="shared" si="67"/>
        <v>13.721614591542</v>
      </c>
    </row>
    <row r="777" spans="1:10">
      <c r="A777" t="s">
        <v>274</v>
      </c>
      <c r="B777" t="s">
        <v>257</v>
      </c>
      <c r="C777" t="s">
        <v>460</v>
      </c>
      <c r="D777" t="s">
        <v>1171</v>
      </c>
      <c r="E777" t="s">
        <v>641</v>
      </c>
      <c r="F777">
        <v>9000</v>
      </c>
      <c r="G777" s="2">
        <v>33846.15</v>
      </c>
      <c r="H777" s="2">
        <f t="shared" si="65"/>
        <v>39599.9955</v>
      </c>
      <c r="I777">
        <f t="shared" si="66"/>
        <v>36889.059008061</v>
      </c>
      <c r="J777">
        <f t="shared" si="67"/>
        <v>4.098784334229</v>
      </c>
    </row>
    <row r="778" spans="1:10">
      <c r="A778" t="s">
        <v>1172</v>
      </c>
      <c r="B778" t="s">
        <v>257</v>
      </c>
      <c r="C778" t="s">
        <v>1173</v>
      </c>
      <c r="D778" t="s">
        <v>1174</v>
      </c>
      <c r="E778" t="s">
        <v>1175</v>
      </c>
      <c r="F778">
        <v>3840</v>
      </c>
      <c r="G778" s="2">
        <v>77456.41</v>
      </c>
      <c r="H778" s="2">
        <f t="shared" si="65"/>
        <v>90623.9997</v>
      </c>
      <c r="I778">
        <f t="shared" si="66"/>
        <v>84420.0619285374</v>
      </c>
      <c r="J778">
        <f t="shared" si="67"/>
        <v>21.9843911272233</v>
      </c>
    </row>
    <row r="779" spans="1:10">
      <c r="A779" t="s">
        <v>1153</v>
      </c>
      <c r="B779" t="s">
        <v>257</v>
      </c>
      <c r="C779" t="s">
        <v>1155</v>
      </c>
      <c r="D779" t="s">
        <v>1159</v>
      </c>
      <c r="E779" t="s">
        <v>1157</v>
      </c>
      <c r="F779">
        <v>1200</v>
      </c>
      <c r="G779" s="2">
        <v>22153.85</v>
      </c>
      <c r="H779" s="2">
        <f t="shared" si="65"/>
        <v>25920.0045</v>
      </c>
      <c r="I779">
        <f t="shared" si="66"/>
        <v>24145.572831939</v>
      </c>
      <c r="J779">
        <f t="shared" si="67"/>
        <v>20.1213106932825</v>
      </c>
    </row>
    <row r="780" spans="1:10">
      <c r="A780" t="s">
        <v>64</v>
      </c>
      <c r="B780" t="s">
        <v>257</v>
      </c>
      <c r="C780" t="s">
        <v>1176</v>
      </c>
      <c r="D780" t="s">
        <v>431</v>
      </c>
      <c r="E780" t="s">
        <v>1177</v>
      </c>
      <c r="F780">
        <v>360</v>
      </c>
      <c r="G780" s="2">
        <v>4615.38</v>
      </c>
      <c r="H780" s="2">
        <v>5400</v>
      </c>
      <c r="I780">
        <f t="shared" si="66"/>
        <v>5030.3268</v>
      </c>
      <c r="J780">
        <f t="shared" si="67"/>
        <v>13.97313</v>
      </c>
    </row>
    <row r="781" spans="1:10">
      <c r="A781" t="s">
        <v>726</v>
      </c>
      <c r="B781" t="s">
        <v>257</v>
      </c>
      <c r="C781" s="6" t="s">
        <v>827</v>
      </c>
      <c r="D781" s="6" t="s">
        <v>828</v>
      </c>
      <c r="E781" s="6" t="s">
        <v>1178</v>
      </c>
      <c r="F781">
        <v>320</v>
      </c>
      <c r="G781" s="2">
        <v>1367.52</v>
      </c>
      <c r="H781" s="2">
        <v>1600</v>
      </c>
      <c r="I781">
        <f t="shared" si="66"/>
        <v>1490.4672</v>
      </c>
      <c r="J781">
        <f t="shared" si="67"/>
        <v>4.65771</v>
      </c>
    </row>
    <row r="782" spans="1:10">
      <c r="A782" t="s">
        <v>558</v>
      </c>
      <c r="B782" t="s">
        <v>1179</v>
      </c>
      <c r="C782" t="s">
        <v>559</v>
      </c>
      <c r="D782" t="s">
        <v>160</v>
      </c>
      <c r="E782" t="s">
        <v>560</v>
      </c>
      <c r="F782">
        <v>100</v>
      </c>
      <c r="G782" s="2">
        <v>2042.74</v>
      </c>
      <c r="H782" s="2">
        <f>G782*1.17</f>
        <v>2390.0058</v>
      </c>
      <c r="I782">
        <f t="shared" si="66"/>
        <v>2226.3907829436</v>
      </c>
      <c r="J782">
        <f t="shared" si="67"/>
        <v>22.263907829436</v>
      </c>
    </row>
    <row r="783" spans="1:10">
      <c r="A783" t="s">
        <v>30</v>
      </c>
      <c r="B783" t="s">
        <v>1179</v>
      </c>
      <c r="C783" t="s">
        <v>1180</v>
      </c>
      <c r="D783" t="s">
        <v>66</v>
      </c>
      <c r="E783" t="s">
        <v>1181</v>
      </c>
      <c r="F783">
        <v>400</v>
      </c>
      <c r="G783" s="2">
        <v>7863.25</v>
      </c>
      <c r="H783" s="2">
        <f t="shared" ref="H783:H804" si="68">G783*1.17</f>
        <v>9200.0025</v>
      </c>
      <c r="I783">
        <f t="shared" si="66"/>
        <v>8570.188728855</v>
      </c>
      <c r="J783">
        <f t="shared" si="67"/>
        <v>21.4254718221375</v>
      </c>
    </row>
    <row r="784" spans="1:10">
      <c r="A784" t="s">
        <v>30</v>
      </c>
      <c r="B784" t="s">
        <v>1179</v>
      </c>
      <c r="C784" t="s">
        <v>432</v>
      </c>
      <c r="D784" t="s">
        <v>267</v>
      </c>
      <c r="E784" t="s">
        <v>619</v>
      </c>
      <c r="F784">
        <v>100</v>
      </c>
      <c r="G784" s="2">
        <v>1094.02</v>
      </c>
      <c r="H784" s="2">
        <f t="shared" si="68"/>
        <v>1280.0034</v>
      </c>
      <c r="I784">
        <f t="shared" si="66"/>
        <v>1192.3769272428</v>
      </c>
      <c r="J784">
        <f t="shared" si="67"/>
        <v>11.923769272428</v>
      </c>
    </row>
    <row r="785" spans="1:10">
      <c r="A785" t="s">
        <v>494</v>
      </c>
      <c r="B785" t="s">
        <v>1179</v>
      </c>
      <c r="C785" t="s">
        <v>495</v>
      </c>
      <c r="D785" t="s">
        <v>623</v>
      </c>
      <c r="E785" t="s">
        <v>497</v>
      </c>
      <c r="F785">
        <v>240</v>
      </c>
      <c r="G785" s="2">
        <v>3708.72</v>
      </c>
      <c r="H785" s="2">
        <f t="shared" si="68"/>
        <v>4339.2024</v>
      </c>
      <c r="I785">
        <f t="shared" si="66"/>
        <v>4042.1492821008</v>
      </c>
      <c r="J785">
        <f t="shared" si="67"/>
        <v>16.84228867542</v>
      </c>
    </row>
    <row r="786" spans="1:10">
      <c r="A786" t="s">
        <v>30</v>
      </c>
      <c r="B786" t="s">
        <v>1179</v>
      </c>
      <c r="C786" t="s">
        <v>1180</v>
      </c>
      <c r="D786" t="s">
        <v>66</v>
      </c>
      <c r="E786" t="s">
        <v>1181</v>
      </c>
      <c r="F786">
        <v>400</v>
      </c>
      <c r="G786" s="2">
        <v>7863.25</v>
      </c>
      <c r="H786" s="2">
        <f t="shared" si="68"/>
        <v>9200.0025</v>
      </c>
      <c r="I786">
        <f t="shared" si="66"/>
        <v>8570.188728855</v>
      </c>
      <c r="J786">
        <f t="shared" si="67"/>
        <v>21.4254718221375</v>
      </c>
    </row>
    <row r="787" spans="1:10">
      <c r="A787" t="s">
        <v>398</v>
      </c>
      <c r="B787" t="s">
        <v>662</v>
      </c>
      <c r="C787" t="s">
        <v>399</v>
      </c>
      <c r="D787" t="s">
        <v>400</v>
      </c>
      <c r="E787" t="s">
        <v>401</v>
      </c>
      <c r="F787">
        <v>1800</v>
      </c>
      <c r="G787" s="2">
        <v>72153.85</v>
      </c>
      <c r="H787" s="2">
        <f t="shared" si="68"/>
        <v>84420.0045</v>
      </c>
      <c r="I787">
        <f t="shared" si="66"/>
        <v>78640.779831939</v>
      </c>
      <c r="J787">
        <f t="shared" si="67"/>
        <v>43.689322128855</v>
      </c>
    </row>
    <row r="788" spans="1:10">
      <c r="A788" t="s">
        <v>445</v>
      </c>
      <c r="B788" t="s">
        <v>1182</v>
      </c>
      <c r="C788" t="s">
        <v>446</v>
      </c>
      <c r="D788" t="s">
        <v>447</v>
      </c>
      <c r="E788" t="s">
        <v>299</v>
      </c>
      <c r="F788">
        <v>400</v>
      </c>
      <c r="G788" s="2">
        <v>9668.38</v>
      </c>
      <c r="H788" s="2">
        <f t="shared" si="68"/>
        <v>11312.0046</v>
      </c>
      <c r="I788">
        <f t="shared" si="66"/>
        <v>10537.6073890932</v>
      </c>
      <c r="J788">
        <f t="shared" si="67"/>
        <v>26.344018472733</v>
      </c>
    </row>
    <row r="789" spans="1:10">
      <c r="A789" t="s">
        <v>20</v>
      </c>
      <c r="B789" t="s">
        <v>1182</v>
      </c>
      <c r="C789" t="s">
        <v>1183</v>
      </c>
      <c r="D789" t="s">
        <v>617</v>
      </c>
      <c r="E789" t="s">
        <v>1184</v>
      </c>
      <c r="F789">
        <v>240</v>
      </c>
      <c r="G789" s="2">
        <v>4646.15</v>
      </c>
      <c r="H789" s="2">
        <f t="shared" si="68"/>
        <v>5435.9955</v>
      </c>
      <c r="I789">
        <f t="shared" si="66"/>
        <v>5063.858120061</v>
      </c>
      <c r="J789">
        <f t="shared" si="67"/>
        <v>21.0994088335875</v>
      </c>
    </row>
    <row r="790" spans="1:10">
      <c r="A790" t="s">
        <v>1185</v>
      </c>
      <c r="B790" t="s">
        <v>1182</v>
      </c>
      <c r="C790" t="s">
        <v>1186</v>
      </c>
      <c r="D790" t="s">
        <v>1187</v>
      </c>
      <c r="E790" t="s">
        <v>538</v>
      </c>
      <c r="F790">
        <v>240</v>
      </c>
      <c r="G790" s="2">
        <v>7938.46</v>
      </c>
      <c r="H790" s="2">
        <f t="shared" si="68"/>
        <v>9287.9982</v>
      </c>
      <c r="I790">
        <f t="shared" si="66"/>
        <v>8652.1604192244</v>
      </c>
      <c r="J790">
        <f t="shared" si="67"/>
        <v>36.050668413435</v>
      </c>
    </row>
    <row r="791" spans="1:10">
      <c r="A791" t="s">
        <v>445</v>
      </c>
      <c r="B791" t="s">
        <v>1182</v>
      </c>
      <c r="C791" t="s">
        <v>446</v>
      </c>
      <c r="D791" t="s">
        <v>447</v>
      </c>
      <c r="E791" t="s">
        <v>299</v>
      </c>
      <c r="F791">
        <v>400</v>
      </c>
      <c r="G791" s="2">
        <v>9668.38</v>
      </c>
      <c r="H791" s="2">
        <f t="shared" si="68"/>
        <v>11312.0046</v>
      </c>
      <c r="I791">
        <f t="shared" si="66"/>
        <v>10537.6073890932</v>
      </c>
      <c r="J791">
        <f t="shared" si="67"/>
        <v>26.344018472733</v>
      </c>
    </row>
    <row r="792" spans="1:10">
      <c r="A792" t="s">
        <v>20</v>
      </c>
      <c r="B792" t="s">
        <v>1182</v>
      </c>
      <c r="C792" t="s">
        <v>1183</v>
      </c>
      <c r="D792" t="s">
        <v>617</v>
      </c>
      <c r="E792" t="s">
        <v>1184</v>
      </c>
      <c r="F792">
        <v>230</v>
      </c>
      <c r="G792" s="2">
        <v>4452.56</v>
      </c>
      <c r="H792" s="2">
        <f t="shared" si="68"/>
        <v>5209.4952</v>
      </c>
      <c r="I792">
        <f t="shared" si="66"/>
        <v>4852.8635775984</v>
      </c>
      <c r="J792">
        <f t="shared" si="67"/>
        <v>21.0994068591235</v>
      </c>
    </row>
    <row r="793" spans="1:10">
      <c r="A793" t="s">
        <v>494</v>
      </c>
      <c r="B793" t="s">
        <v>1188</v>
      </c>
      <c r="C793" t="s">
        <v>495</v>
      </c>
      <c r="D793" t="s">
        <v>623</v>
      </c>
      <c r="E793" t="s">
        <v>497</v>
      </c>
      <c r="F793">
        <v>800</v>
      </c>
      <c r="G793" s="2">
        <v>12786.32</v>
      </c>
      <c r="H793" s="2">
        <f t="shared" si="68"/>
        <v>14959.9944</v>
      </c>
      <c r="I793">
        <f t="shared" si="66"/>
        <v>13935.8631033648</v>
      </c>
      <c r="J793">
        <f t="shared" si="67"/>
        <v>17.419828879206</v>
      </c>
    </row>
    <row r="794" spans="1:10">
      <c r="A794" t="s">
        <v>1189</v>
      </c>
      <c r="B794" t="s">
        <v>1188</v>
      </c>
      <c r="C794" t="s">
        <v>1190</v>
      </c>
      <c r="D794" t="s">
        <v>1191</v>
      </c>
      <c r="E794" t="s">
        <v>299</v>
      </c>
      <c r="F794">
        <v>100</v>
      </c>
      <c r="G794" s="2">
        <v>1711.97</v>
      </c>
      <c r="H794" s="2">
        <f t="shared" si="68"/>
        <v>2003.0049</v>
      </c>
      <c r="I794">
        <f t="shared" si="66"/>
        <v>1865.8831905558</v>
      </c>
      <c r="J794">
        <f t="shared" si="67"/>
        <v>18.658831905558</v>
      </c>
    </row>
    <row r="795" spans="1:10">
      <c r="A795" t="s">
        <v>30</v>
      </c>
      <c r="B795" t="s">
        <v>1188</v>
      </c>
      <c r="C795" t="s">
        <v>1180</v>
      </c>
      <c r="D795" t="s">
        <v>66</v>
      </c>
      <c r="E795" t="s">
        <v>1181</v>
      </c>
      <c r="F795">
        <v>1800</v>
      </c>
      <c r="G795" s="2">
        <v>50676.92</v>
      </c>
      <c r="H795" s="2">
        <f t="shared" si="68"/>
        <v>59291.9964</v>
      </c>
      <c r="I795">
        <f t="shared" si="66"/>
        <v>55232.9849104488</v>
      </c>
      <c r="J795">
        <f t="shared" si="67"/>
        <v>30.684991616916</v>
      </c>
    </row>
    <row r="796" spans="1:10">
      <c r="A796" t="s">
        <v>20</v>
      </c>
      <c r="B796" t="s">
        <v>1188</v>
      </c>
      <c r="C796" t="s">
        <v>1192</v>
      </c>
      <c r="D796" t="s">
        <v>267</v>
      </c>
      <c r="E796" t="s">
        <v>277</v>
      </c>
      <c r="F796">
        <v>150</v>
      </c>
      <c r="G796" s="2">
        <v>2787.18</v>
      </c>
      <c r="H796" s="2">
        <f t="shared" si="68"/>
        <v>3261.0006</v>
      </c>
      <c r="I796">
        <f t="shared" si="66"/>
        <v>3037.7590209252</v>
      </c>
      <c r="J796">
        <f t="shared" si="67"/>
        <v>20.251726806168</v>
      </c>
    </row>
    <row r="797" spans="1:10">
      <c r="A797" t="s">
        <v>64</v>
      </c>
      <c r="B797" t="s">
        <v>1188</v>
      </c>
      <c r="C797" t="s">
        <v>646</v>
      </c>
      <c r="D797" t="s">
        <v>647</v>
      </c>
      <c r="E797" t="s">
        <v>425</v>
      </c>
      <c r="F797">
        <v>900</v>
      </c>
      <c r="G797" s="2">
        <v>10769.23</v>
      </c>
      <c r="H797" s="2">
        <f t="shared" si="68"/>
        <v>12599.9991</v>
      </c>
      <c r="I797">
        <f t="shared" si="66"/>
        <v>11737.4283616122</v>
      </c>
      <c r="J797">
        <f t="shared" si="67"/>
        <v>13.041587068458</v>
      </c>
    </row>
    <row r="798" spans="1:10">
      <c r="A798" t="s">
        <v>64</v>
      </c>
      <c r="B798" t="s">
        <v>1188</v>
      </c>
      <c r="C798" t="s">
        <v>646</v>
      </c>
      <c r="D798" t="s">
        <v>647</v>
      </c>
      <c r="E798" t="s">
        <v>425</v>
      </c>
      <c r="F798">
        <v>900</v>
      </c>
      <c r="G798" s="2">
        <v>10769.23</v>
      </c>
      <c r="H798" s="2">
        <f t="shared" si="68"/>
        <v>12599.9991</v>
      </c>
      <c r="I798">
        <f t="shared" si="66"/>
        <v>11737.4283616122</v>
      </c>
      <c r="J798">
        <f t="shared" si="67"/>
        <v>13.041587068458</v>
      </c>
    </row>
    <row r="799" spans="1:10">
      <c r="A799" t="s">
        <v>494</v>
      </c>
      <c r="B799" t="s">
        <v>1188</v>
      </c>
      <c r="C799" t="s">
        <v>495</v>
      </c>
      <c r="D799" t="s">
        <v>623</v>
      </c>
      <c r="E799" t="s">
        <v>497</v>
      </c>
      <c r="F799">
        <v>1200</v>
      </c>
      <c r="G799" s="2">
        <v>18543.59</v>
      </c>
      <c r="H799" s="2">
        <f t="shared" si="68"/>
        <v>21696.0003</v>
      </c>
      <c r="I799">
        <f t="shared" si="66"/>
        <v>20210.7355114626</v>
      </c>
      <c r="J799">
        <f t="shared" si="67"/>
        <v>16.8422795928855</v>
      </c>
    </row>
    <row r="800" spans="1:10">
      <c r="A800" t="s">
        <v>30</v>
      </c>
      <c r="B800" t="s">
        <v>1188</v>
      </c>
      <c r="C800" t="s">
        <v>1180</v>
      </c>
      <c r="D800" t="s">
        <v>66</v>
      </c>
      <c r="E800" t="s">
        <v>1181</v>
      </c>
      <c r="F800">
        <v>2000</v>
      </c>
      <c r="G800" s="2">
        <v>48854.7</v>
      </c>
      <c r="H800" s="2">
        <f t="shared" si="68"/>
        <v>57159.999</v>
      </c>
      <c r="I800">
        <f t="shared" si="66"/>
        <v>53246.939788458</v>
      </c>
      <c r="J800">
        <f t="shared" si="67"/>
        <v>26.623469894229</v>
      </c>
    </row>
    <row r="801" spans="1:10">
      <c r="A801" t="s">
        <v>30</v>
      </c>
      <c r="B801" t="s">
        <v>1188</v>
      </c>
      <c r="C801" t="s">
        <v>1180</v>
      </c>
      <c r="D801" t="s">
        <v>66</v>
      </c>
      <c r="E801" t="s">
        <v>1181</v>
      </c>
      <c r="F801">
        <v>-1000</v>
      </c>
      <c r="G801" s="2">
        <v>-3692.31</v>
      </c>
      <c r="H801" s="2">
        <f t="shared" si="68"/>
        <v>-4320.0027</v>
      </c>
      <c r="I801">
        <f t="shared" si="66"/>
        <v>-4024.2639551634</v>
      </c>
      <c r="J801">
        <f t="shared" si="67"/>
        <v>4.0242639551634</v>
      </c>
    </row>
    <row r="802" spans="1:10">
      <c r="A802" t="s">
        <v>20</v>
      </c>
      <c r="B802" t="s">
        <v>1188</v>
      </c>
      <c r="C802" t="s">
        <v>1192</v>
      </c>
      <c r="D802" t="s">
        <v>267</v>
      </c>
      <c r="E802" t="s">
        <v>277</v>
      </c>
      <c r="F802">
        <v>-200</v>
      </c>
      <c r="G802" s="2">
        <v>-758.97</v>
      </c>
      <c r="H802" s="2">
        <f t="shared" si="68"/>
        <v>-887.9949</v>
      </c>
      <c r="I802">
        <f t="shared" si="66"/>
        <v>-827.2045451358</v>
      </c>
      <c r="J802">
        <f t="shared" si="67"/>
        <v>4.136022725679</v>
      </c>
    </row>
    <row r="803" spans="1:10">
      <c r="A803" t="s">
        <v>1189</v>
      </c>
      <c r="B803" t="s">
        <v>1188</v>
      </c>
      <c r="C803" t="s">
        <v>1190</v>
      </c>
      <c r="D803" t="s">
        <v>1191</v>
      </c>
      <c r="E803" t="s">
        <v>299</v>
      </c>
      <c r="F803">
        <v>-80</v>
      </c>
      <c r="G803" s="2">
        <v>-421.2</v>
      </c>
      <c r="H803" s="2">
        <f t="shared" si="68"/>
        <v>-492.804</v>
      </c>
      <c r="I803">
        <f t="shared" si="66"/>
        <v>-459.067623768</v>
      </c>
      <c r="J803">
        <f t="shared" si="67"/>
        <v>5.7383452971</v>
      </c>
    </row>
    <row r="804" spans="1:10">
      <c r="A804" t="s">
        <v>494</v>
      </c>
      <c r="B804" t="s">
        <v>1188</v>
      </c>
      <c r="C804" t="s">
        <v>495</v>
      </c>
      <c r="D804" t="s">
        <v>623</v>
      </c>
      <c r="E804" t="s">
        <v>497</v>
      </c>
      <c r="F804">
        <v>-1200</v>
      </c>
      <c r="G804" s="2">
        <v>-635.9</v>
      </c>
      <c r="H804" s="2">
        <f t="shared" si="68"/>
        <v>-744.003</v>
      </c>
      <c r="I804">
        <f t="shared" si="66"/>
        <v>-693.070042626</v>
      </c>
      <c r="J804">
        <f t="shared" si="67"/>
        <v>0.577558368855</v>
      </c>
    </row>
    <row r="805" spans="1:10">
      <c r="A805" t="s">
        <v>494</v>
      </c>
      <c r="B805" t="s">
        <v>1188</v>
      </c>
      <c r="C805" t="s">
        <v>495</v>
      </c>
      <c r="D805" t="s">
        <v>623</v>
      </c>
      <c r="E805" t="s">
        <v>497</v>
      </c>
      <c r="F805">
        <v>-1760</v>
      </c>
      <c r="G805" s="2">
        <v>-932.65</v>
      </c>
      <c r="H805" s="2">
        <f t="shared" ref="H805:H827" si="69">G805*1.17</f>
        <v>-1091.2005</v>
      </c>
      <c r="I805">
        <f t="shared" si="66"/>
        <v>-1016.499096171</v>
      </c>
      <c r="J805">
        <f t="shared" si="67"/>
        <v>0.577556304642614</v>
      </c>
    </row>
    <row r="806" spans="1:10">
      <c r="A806" t="s">
        <v>1189</v>
      </c>
      <c r="B806" t="s">
        <v>1188</v>
      </c>
      <c r="C806" t="s">
        <v>1190</v>
      </c>
      <c r="D806" t="s">
        <v>1191</v>
      </c>
      <c r="E806" t="s">
        <v>299</v>
      </c>
      <c r="F806">
        <v>-50</v>
      </c>
      <c r="G806" s="2">
        <v>-263.25</v>
      </c>
      <c r="H806" s="2">
        <f t="shared" si="69"/>
        <v>-308.0025</v>
      </c>
      <c r="I806">
        <f t="shared" si="66"/>
        <v>-286.917264855</v>
      </c>
      <c r="J806">
        <f t="shared" si="67"/>
        <v>5.7383452971</v>
      </c>
    </row>
    <row r="807" spans="1:10">
      <c r="A807" t="s">
        <v>1189</v>
      </c>
      <c r="B807" t="s">
        <v>1188</v>
      </c>
      <c r="C807" t="s">
        <v>1190</v>
      </c>
      <c r="D807" t="s">
        <v>1191</v>
      </c>
      <c r="E807" t="s">
        <v>299</v>
      </c>
      <c r="F807">
        <v>-150</v>
      </c>
      <c r="G807" s="2">
        <v>-789.74</v>
      </c>
      <c r="H807" s="2">
        <f t="shared" si="69"/>
        <v>-923.9958</v>
      </c>
      <c r="I807">
        <f t="shared" si="66"/>
        <v>-860.7408955236</v>
      </c>
      <c r="J807">
        <f t="shared" si="67"/>
        <v>5.738272636824</v>
      </c>
    </row>
    <row r="808" spans="1:10">
      <c r="A808" t="s">
        <v>30</v>
      </c>
      <c r="B808" t="s">
        <v>1188</v>
      </c>
      <c r="C808" t="s">
        <v>1180</v>
      </c>
      <c r="D808" t="s">
        <v>66</v>
      </c>
      <c r="E808" t="s">
        <v>1181</v>
      </c>
      <c r="F808">
        <v>-1000</v>
      </c>
      <c r="G808" s="2">
        <v>-3692.31</v>
      </c>
      <c r="H808" s="2">
        <f t="shared" si="69"/>
        <v>-4320.0027</v>
      </c>
      <c r="I808">
        <f t="shared" si="66"/>
        <v>-4024.2639551634</v>
      </c>
      <c r="J808">
        <f t="shared" si="67"/>
        <v>4.0242639551634</v>
      </c>
    </row>
    <row r="809" spans="1:10">
      <c r="A809" t="s">
        <v>494</v>
      </c>
      <c r="B809" t="s">
        <v>1188</v>
      </c>
      <c r="C809" t="s">
        <v>495</v>
      </c>
      <c r="D809" t="s">
        <v>623</v>
      </c>
      <c r="E809" t="s">
        <v>497</v>
      </c>
      <c r="F809">
        <v>-284</v>
      </c>
      <c r="G809" s="2">
        <v>-150.5</v>
      </c>
      <c r="H809" s="2">
        <f t="shared" si="69"/>
        <v>-176.085</v>
      </c>
      <c r="I809">
        <f t="shared" si="66"/>
        <v>-164.03057307</v>
      </c>
      <c r="J809">
        <f t="shared" si="67"/>
        <v>0.577572440387324</v>
      </c>
    </row>
    <row r="810" spans="1:10">
      <c r="A810" t="s">
        <v>398</v>
      </c>
      <c r="B810" t="s">
        <v>1188</v>
      </c>
      <c r="C810" t="s">
        <v>399</v>
      </c>
      <c r="D810" t="s">
        <v>400</v>
      </c>
      <c r="E810" t="s">
        <v>401</v>
      </c>
      <c r="F810">
        <v>-313</v>
      </c>
      <c r="G810" s="2">
        <v>-173.89</v>
      </c>
      <c r="H810" s="2">
        <f t="shared" si="69"/>
        <v>-203.4513</v>
      </c>
      <c r="I810">
        <f t="shared" si="66"/>
        <v>-189.5234309046</v>
      </c>
      <c r="J810">
        <f t="shared" si="67"/>
        <v>0.605506169024281</v>
      </c>
    </row>
    <row r="811" spans="1:10">
      <c r="A811" t="s">
        <v>1189</v>
      </c>
      <c r="B811" t="s">
        <v>1188</v>
      </c>
      <c r="C811" t="s">
        <v>1190</v>
      </c>
      <c r="D811" t="s">
        <v>1191</v>
      </c>
      <c r="E811" t="s">
        <v>299</v>
      </c>
      <c r="F811">
        <v>-71</v>
      </c>
      <c r="G811" s="2">
        <v>-373.81</v>
      </c>
      <c r="H811" s="2">
        <f t="shared" si="69"/>
        <v>-437.3577</v>
      </c>
      <c r="I811">
        <f t="shared" si="66"/>
        <v>-407.4170665734</v>
      </c>
      <c r="J811">
        <f t="shared" si="67"/>
        <v>5.73826854328732</v>
      </c>
    </row>
    <row r="812" spans="1:10">
      <c r="A812" t="s">
        <v>20</v>
      </c>
      <c r="B812" t="s">
        <v>1188</v>
      </c>
      <c r="C812" t="s">
        <v>1192</v>
      </c>
      <c r="D812" t="s">
        <v>267</v>
      </c>
      <c r="E812" t="s">
        <v>277</v>
      </c>
      <c r="F812">
        <v>-200</v>
      </c>
      <c r="G812" s="2">
        <v>-758.97</v>
      </c>
      <c r="H812" s="2">
        <f t="shared" si="69"/>
        <v>-887.9949</v>
      </c>
      <c r="I812">
        <f t="shared" si="66"/>
        <v>-827.2045451358</v>
      </c>
      <c r="J812">
        <f t="shared" si="67"/>
        <v>4.136022725679</v>
      </c>
    </row>
    <row r="813" spans="1:10">
      <c r="A813" t="s">
        <v>30</v>
      </c>
      <c r="B813" t="s">
        <v>1188</v>
      </c>
      <c r="C813" t="s">
        <v>1180</v>
      </c>
      <c r="D813" t="s">
        <v>66</v>
      </c>
      <c r="E813" t="s">
        <v>1181</v>
      </c>
      <c r="F813">
        <v>-1000</v>
      </c>
      <c r="G813" s="2">
        <v>-3692.31</v>
      </c>
      <c r="H813" s="2">
        <f t="shared" si="69"/>
        <v>-4320.0027</v>
      </c>
      <c r="I813">
        <f t="shared" si="66"/>
        <v>-4024.2639551634</v>
      </c>
      <c r="J813">
        <f t="shared" si="67"/>
        <v>4.0242639551634</v>
      </c>
    </row>
    <row r="814" spans="1:10">
      <c r="A814" t="s">
        <v>30</v>
      </c>
      <c r="B814" t="s">
        <v>1188</v>
      </c>
      <c r="C814" t="s">
        <v>1180</v>
      </c>
      <c r="D814" t="s">
        <v>66</v>
      </c>
      <c r="E814" t="s">
        <v>1181</v>
      </c>
      <c r="F814">
        <v>-678</v>
      </c>
      <c r="G814" s="2">
        <v>-2503.38</v>
      </c>
      <c r="H814" s="2">
        <f t="shared" si="69"/>
        <v>-2928.9546</v>
      </c>
      <c r="I814">
        <f t="shared" si="66"/>
        <v>-2728.4442259932</v>
      </c>
      <c r="J814">
        <f t="shared" si="67"/>
        <v>4.02425402063894</v>
      </c>
    </row>
    <row r="815" spans="1:10">
      <c r="A815" t="s">
        <v>20</v>
      </c>
      <c r="B815" t="s">
        <v>1188</v>
      </c>
      <c r="C815" t="s">
        <v>1192</v>
      </c>
      <c r="D815" t="s">
        <v>267</v>
      </c>
      <c r="E815" t="s">
        <v>277</v>
      </c>
      <c r="F815">
        <v>-83</v>
      </c>
      <c r="G815" s="2">
        <v>-314.97</v>
      </c>
      <c r="H815" s="2">
        <f t="shared" si="69"/>
        <v>-368.5149</v>
      </c>
      <c r="I815">
        <f t="shared" si="66"/>
        <v>-343.2871069758</v>
      </c>
      <c r="J815">
        <f t="shared" si="67"/>
        <v>4.13598924067229</v>
      </c>
    </row>
    <row r="816" spans="1:10">
      <c r="A816" t="s">
        <v>30</v>
      </c>
      <c r="B816" t="s">
        <v>1188</v>
      </c>
      <c r="C816" t="s">
        <v>1180</v>
      </c>
      <c r="D816" t="s">
        <v>66</v>
      </c>
      <c r="E816" t="s">
        <v>1181</v>
      </c>
      <c r="F816">
        <v>-1000</v>
      </c>
      <c r="G816" s="2">
        <v>-34.19</v>
      </c>
      <c r="H816" s="2">
        <f t="shared" si="69"/>
        <v>-40.0023</v>
      </c>
      <c r="I816">
        <f t="shared" si="66"/>
        <v>-37.2638225466</v>
      </c>
      <c r="J816">
        <f t="shared" si="67"/>
        <v>0.0372638225466</v>
      </c>
    </row>
    <row r="817" spans="1:10">
      <c r="A817" t="s">
        <v>30</v>
      </c>
      <c r="B817" t="s">
        <v>1188</v>
      </c>
      <c r="C817" t="s">
        <v>1180</v>
      </c>
      <c r="D817" t="s">
        <v>66</v>
      </c>
      <c r="E817" t="s">
        <v>1181</v>
      </c>
      <c r="F817">
        <v>-1000</v>
      </c>
      <c r="G817" s="2">
        <v>-34.19</v>
      </c>
      <c r="H817" s="2">
        <f t="shared" si="69"/>
        <v>-40.0023</v>
      </c>
      <c r="I817">
        <f t="shared" si="66"/>
        <v>-37.2638225466</v>
      </c>
      <c r="J817">
        <f t="shared" si="67"/>
        <v>0.0372638225466</v>
      </c>
    </row>
    <row r="818" spans="1:10">
      <c r="A818" t="s">
        <v>30</v>
      </c>
      <c r="B818" t="s">
        <v>1188</v>
      </c>
      <c r="C818" t="s">
        <v>1180</v>
      </c>
      <c r="D818" t="s">
        <v>66</v>
      </c>
      <c r="E818" t="s">
        <v>1181</v>
      </c>
      <c r="F818">
        <v>-1000</v>
      </c>
      <c r="G818" s="2">
        <v>-34.19</v>
      </c>
      <c r="H818" s="2">
        <f t="shared" si="69"/>
        <v>-40.0023</v>
      </c>
      <c r="I818">
        <f t="shared" si="66"/>
        <v>-37.2638225466</v>
      </c>
      <c r="J818">
        <f t="shared" si="67"/>
        <v>0.0372638225466</v>
      </c>
    </row>
    <row r="819" spans="1:10">
      <c r="A819" t="s">
        <v>30</v>
      </c>
      <c r="B819" t="s">
        <v>1188</v>
      </c>
      <c r="C819" t="s">
        <v>1180</v>
      </c>
      <c r="D819" t="s">
        <v>66</v>
      </c>
      <c r="E819" t="s">
        <v>1181</v>
      </c>
      <c r="F819">
        <v>-678</v>
      </c>
      <c r="G819" s="2">
        <v>-23.18</v>
      </c>
      <c r="H819" s="2">
        <f t="shared" si="69"/>
        <v>-27.1206</v>
      </c>
      <c r="I819">
        <f t="shared" si="66"/>
        <v>-25.2639779652</v>
      </c>
      <c r="J819">
        <f t="shared" si="67"/>
        <v>0.0372625043734513</v>
      </c>
    </row>
    <row r="820" spans="1:10">
      <c r="A820" t="s">
        <v>588</v>
      </c>
      <c r="B820" t="s">
        <v>1193</v>
      </c>
      <c r="C820" t="s">
        <v>1194</v>
      </c>
      <c r="D820" t="s">
        <v>1195</v>
      </c>
      <c r="E820" t="s">
        <v>1196</v>
      </c>
      <c r="F820">
        <v>1200</v>
      </c>
      <c r="G820" s="2">
        <v>21702.56</v>
      </c>
      <c r="H820" s="2">
        <f t="shared" si="69"/>
        <v>25391.9952</v>
      </c>
      <c r="I820">
        <f t="shared" si="66"/>
        <v>23653.7099925984</v>
      </c>
      <c r="J820">
        <f t="shared" si="67"/>
        <v>19.711424993832</v>
      </c>
    </row>
    <row r="821" spans="1:10">
      <c r="A821" t="s">
        <v>588</v>
      </c>
      <c r="B821" t="s">
        <v>1197</v>
      </c>
      <c r="C821" t="s">
        <v>605</v>
      </c>
      <c r="D821" t="s">
        <v>1198</v>
      </c>
      <c r="E821" t="s">
        <v>607</v>
      </c>
      <c r="F821">
        <v>360</v>
      </c>
      <c r="G821" s="2">
        <v>11692.31</v>
      </c>
      <c r="H821" s="2">
        <f t="shared" si="69"/>
        <v>13680.0027</v>
      </c>
      <c r="I821">
        <f t="shared" si="66"/>
        <v>12743.4970751634</v>
      </c>
      <c r="J821">
        <f t="shared" si="67"/>
        <v>35.398602986565</v>
      </c>
    </row>
    <row r="822" spans="1:10">
      <c r="A822" t="s">
        <v>588</v>
      </c>
      <c r="B822" t="s">
        <v>1199</v>
      </c>
      <c r="C822" t="s">
        <v>605</v>
      </c>
      <c r="D822" t="s">
        <v>606</v>
      </c>
      <c r="E822" t="s">
        <v>1200</v>
      </c>
      <c r="F822">
        <v>240</v>
      </c>
      <c r="G822" s="2">
        <v>2133.33</v>
      </c>
      <c r="H822" s="2">
        <f t="shared" si="69"/>
        <v>2495.9961</v>
      </c>
      <c r="I822">
        <f t="shared" si="66"/>
        <v>2325.1251989862</v>
      </c>
      <c r="J822">
        <f t="shared" si="67"/>
        <v>9.6880216624425</v>
      </c>
    </row>
    <row r="823" spans="1:10">
      <c r="A823" t="s">
        <v>588</v>
      </c>
      <c r="B823" t="s">
        <v>1199</v>
      </c>
      <c r="C823" t="s">
        <v>1194</v>
      </c>
      <c r="D823" t="s">
        <v>1195</v>
      </c>
      <c r="E823" t="s">
        <v>1201</v>
      </c>
      <c r="F823">
        <v>200</v>
      </c>
      <c r="G823" s="2">
        <v>3278.63</v>
      </c>
      <c r="H823" s="2">
        <f t="shared" si="69"/>
        <v>3835.9971</v>
      </c>
      <c r="I823">
        <f t="shared" si="66"/>
        <v>3573.3924105282</v>
      </c>
      <c r="J823">
        <f t="shared" si="67"/>
        <v>17.866962052641</v>
      </c>
    </row>
    <row r="824" spans="1:10">
      <c r="A824" t="s">
        <v>588</v>
      </c>
      <c r="B824" t="s">
        <v>1199</v>
      </c>
      <c r="C824" t="s">
        <v>1202</v>
      </c>
      <c r="D824" t="s">
        <v>1203</v>
      </c>
      <c r="E824" t="s">
        <v>1204</v>
      </c>
      <c r="F824">
        <v>200</v>
      </c>
      <c r="G824" s="2">
        <v>12000</v>
      </c>
      <c r="H824" s="2">
        <f t="shared" si="69"/>
        <v>14040</v>
      </c>
      <c r="I824">
        <f t="shared" si="66"/>
        <v>13078.84968</v>
      </c>
      <c r="J824">
        <f t="shared" si="67"/>
        <v>65.3942484</v>
      </c>
    </row>
    <row r="825" spans="1:10">
      <c r="A825" t="s">
        <v>588</v>
      </c>
      <c r="B825" t="s">
        <v>1199</v>
      </c>
      <c r="C825" t="s">
        <v>1205</v>
      </c>
      <c r="D825" t="s">
        <v>337</v>
      </c>
      <c r="E825" t="s">
        <v>607</v>
      </c>
      <c r="F825">
        <v>432</v>
      </c>
      <c r="G825" s="2">
        <v>4752</v>
      </c>
      <c r="H825" s="2">
        <f t="shared" si="69"/>
        <v>5559.84</v>
      </c>
      <c r="I825">
        <f t="shared" si="66"/>
        <v>5179.22447328</v>
      </c>
      <c r="J825">
        <f t="shared" si="67"/>
        <v>11.98894554</v>
      </c>
    </row>
    <row r="826" spans="1:10">
      <c r="A826" t="s">
        <v>588</v>
      </c>
      <c r="B826" t="s">
        <v>1199</v>
      </c>
      <c r="C826" t="s">
        <v>605</v>
      </c>
      <c r="D826" t="s">
        <v>1198</v>
      </c>
      <c r="E826" t="s">
        <v>607</v>
      </c>
      <c r="F826">
        <v>2400</v>
      </c>
      <c r="G826" s="2">
        <v>79712.82</v>
      </c>
      <c r="H826" s="2">
        <f t="shared" si="69"/>
        <v>93263.9994</v>
      </c>
      <c r="I826">
        <f t="shared" si="66"/>
        <v>86879.3325290748</v>
      </c>
      <c r="J826">
        <f t="shared" si="67"/>
        <v>36.1997218871145</v>
      </c>
    </row>
    <row r="827" spans="1:10">
      <c r="A827" t="s">
        <v>1206</v>
      </c>
      <c r="B827" t="s">
        <v>1199</v>
      </c>
      <c r="C827" t="s">
        <v>1207</v>
      </c>
      <c r="D827" t="s">
        <v>1208</v>
      </c>
      <c r="E827" t="s">
        <v>579</v>
      </c>
      <c r="F827">
        <v>500</v>
      </c>
      <c r="G827" s="2">
        <v>32777.78</v>
      </c>
      <c r="H827" s="2">
        <f t="shared" si="69"/>
        <v>38350.0026</v>
      </c>
      <c r="I827">
        <f t="shared" si="66"/>
        <v>35724.6381220092</v>
      </c>
      <c r="J827">
        <f t="shared" si="67"/>
        <v>71.4492762440184</v>
      </c>
    </row>
    <row r="828" spans="1:10">
      <c r="A828" t="s">
        <v>588</v>
      </c>
      <c r="B828" t="s">
        <v>1199</v>
      </c>
      <c r="C828" t="s">
        <v>605</v>
      </c>
      <c r="D828" t="s">
        <v>1198</v>
      </c>
      <c r="E828" t="s">
        <v>607</v>
      </c>
      <c r="F828">
        <v>5400</v>
      </c>
      <c r="G828" s="2">
        <v>179353.85</v>
      </c>
      <c r="H828" s="2">
        <f t="shared" ref="H828:H858" si="70">G828*1.17</f>
        <v>209844.0045</v>
      </c>
      <c r="I828">
        <f t="shared" si="66"/>
        <v>195478.503639939</v>
      </c>
      <c r="J828">
        <f t="shared" si="67"/>
        <v>36.199722896285</v>
      </c>
    </row>
    <row r="829" spans="1:10">
      <c r="A829" t="s">
        <v>20</v>
      </c>
      <c r="B829" t="s">
        <v>1199</v>
      </c>
      <c r="C829" t="s">
        <v>1209</v>
      </c>
      <c r="D829" t="s">
        <v>1210</v>
      </c>
      <c r="E829" t="s">
        <v>579</v>
      </c>
      <c r="F829">
        <v>923</v>
      </c>
      <c r="G829" s="2">
        <v>9230</v>
      </c>
      <c r="H829" s="2">
        <f t="shared" si="70"/>
        <v>10799.1</v>
      </c>
      <c r="I829">
        <f t="shared" si="66"/>
        <v>10059.8152122</v>
      </c>
      <c r="J829">
        <f t="shared" si="67"/>
        <v>10.8990414</v>
      </c>
    </row>
    <row r="830" spans="1:10">
      <c r="A830" t="s">
        <v>1206</v>
      </c>
      <c r="B830" t="s">
        <v>1199</v>
      </c>
      <c r="C830" t="s">
        <v>1205</v>
      </c>
      <c r="D830" t="s">
        <v>337</v>
      </c>
      <c r="E830" t="s">
        <v>607</v>
      </c>
      <c r="F830">
        <v>1240</v>
      </c>
      <c r="G830" s="2">
        <v>13640</v>
      </c>
      <c r="H830" s="2">
        <f t="shared" si="70"/>
        <v>15958.8</v>
      </c>
      <c r="I830">
        <f t="shared" si="66"/>
        <v>14866.2924696</v>
      </c>
      <c r="J830">
        <f t="shared" si="67"/>
        <v>11.98894554</v>
      </c>
    </row>
    <row r="831" spans="1:10">
      <c r="A831" t="s">
        <v>1206</v>
      </c>
      <c r="B831" t="s">
        <v>1199</v>
      </c>
      <c r="C831" t="s">
        <v>1211</v>
      </c>
      <c r="D831" t="s">
        <v>468</v>
      </c>
      <c r="E831" t="s">
        <v>579</v>
      </c>
      <c r="F831">
        <v>1187</v>
      </c>
      <c r="G831" s="2">
        <v>21102.22</v>
      </c>
      <c r="H831" s="2">
        <f t="shared" si="70"/>
        <v>24689.5974</v>
      </c>
      <c r="I831">
        <f t="shared" si="66"/>
        <v>22999.3969411908</v>
      </c>
      <c r="J831">
        <f t="shared" si="67"/>
        <v>19.3760715595542</v>
      </c>
    </row>
    <row r="832" spans="1:10">
      <c r="A832" t="s">
        <v>1206</v>
      </c>
      <c r="B832" t="s">
        <v>1199</v>
      </c>
      <c r="C832" t="s">
        <v>1212</v>
      </c>
      <c r="D832" t="s">
        <v>1213</v>
      </c>
      <c r="E832" t="s">
        <v>579</v>
      </c>
      <c r="F832">
        <v>40</v>
      </c>
      <c r="G832" s="2">
        <v>1022.22</v>
      </c>
      <c r="H832" s="2">
        <f t="shared" si="70"/>
        <v>1195.9974</v>
      </c>
      <c r="I832">
        <f t="shared" si="66"/>
        <v>1114.1218099908</v>
      </c>
      <c r="J832">
        <f t="shared" si="67"/>
        <v>27.85304524977</v>
      </c>
    </row>
    <row r="833" spans="1:10">
      <c r="A833" t="s">
        <v>1206</v>
      </c>
      <c r="B833" t="s">
        <v>1199</v>
      </c>
      <c r="C833" t="s">
        <v>1214</v>
      </c>
      <c r="D833" t="s">
        <v>1215</v>
      </c>
      <c r="E833" t="s">
        <v>579</v>
      </c>
      <c r="F833">
        <v>320</v>
      </c>
      <c r="G833" s="2">
        <v>8177.78</v>
      </c>
      <c r="H833" s="2">
        <f t="shared" si="70"/>
        <v>9568.0026</v>
      </c>
      <c r="I833">
        <f t="shared" si="66"/>
        <v>8912.9962780092</v>
      </c>
      <c r="J833">
        <f t="shared" si="67"/>
        <v>27.8531133687787</v>
      </c>
    </row>
    <row r="834" spans="1:10">
      <c r="A834" t="s">
        <v>588</v>
      </c>
      <c r="B834" t="s">
        <v>1199</v>
      </c>
      <c r="C834" t="s">
        <v>1202</v>
      </c>
      <c r="D834" t="s">
        <v>1216</v>
      </c>
      <c r="E834" t="s">
        <v>1204</v>
      </c>
      <c r="F834">
        <v>800</v>
      </c>
      <c r="G834" s="2">
        <v>48000</v>
      </c>
      <c r="H834" s="2">
        <f t="shared" si="70"/>
        <v>56160</v>
      </c>
      <c r="I834">
        <f t="shared" si="66"/>
        <v>52315.39872</v>
      </c>
      <c r="J834">
        <f t="shared" si="67"/>
        <v>65.3942484</v>
      </c>
    </row>
    <row r="835" spans="1:10">
      <c r="A835" t="s">
        <v>1217</v>
      </c>
      <c r="B835" t="s">
        <v>1199</v>
      </c>
      <c r="C835" t="s">
        <v>1218</v>
      </c>
      <c r="D835" t="s">
        <v>1219</v>
      </c>
      <c r="E835" t="s">
        <v>1220</v>
      </c>
      <c r="F835">
        <v>100</v>
      </c>
      <c r="G835" s="2">
        <v>7666.67</v>
      </c>
      <c r="H835" s="2">
        <f t="shared" si="70"/>
        <v>8970.0039</v>
      </c>
      <c r="I835">
        <f t="shared" ref="I835:I898" si="71">H835*0.931542</f>
        <v>8355.9353730138</v>
      </c>
      <c r="J835">
        <f t="shared" ref="J835:J898" si="72">I835/F835</f>
        <v>83.559353730138</v>
      </c>
    </row>
    <row r="836" spans="1:10">
      <c r="A836" t="s">
        <v>1206</v>
      </c>
      <c r="B836" t="s">
        <v>1199</v>
      </c>
      <c r="C836" t="s">
        <v>1212</v>
      </c>
      <c r="D836" t="s">
        <v>1213</v>
      </c>
      <c r="E836" t="s">
        <v>579</v>
      </c>
      <c r="F836">
        <v>320</v>
      </c>
      <c r="G836" s="2">
        <v>8177.78</v>
      </c>
      <c r="H836" s="2">
        <f t="shared" si="70"/>
        <v>9568.0026</v>
      </c>
      <c r="I836">
        <f t="shared" si="71"/>
        <v>8912.9962780092</v>
      </c>
      <c r="J836">
        <f t="shared" si="72"/>
        <v>27.8531133687787</v>
      </c>
    </row>
    <row r="837" spans="1:10">
      <c r="A837" t="s">
        <v>588</v>
      </c>
      <c r="B837" t="s">
        <v>1199</v>
      </c>
      <c r="C837" t="s">
        <v>1221</v>
      </c>
      <c r="D837" t="s">
        <v>664</v>
      </c>
      <c r="E837" t="s">
        <v>579</v>
      </c>
      <c r="F837">
        <v>274</v>
      </c>
      <c r="G837" s="2">
        <v>2892.22</v>
      </c>
      <c r="H837" s="2">
        <f t="shared" si="70"/>
        <v>3383.8974</v>
      </c>
      <c r="I837">
        <f t="shared" si="71"/>
        <v>3152.2425517908</v>
      </c>
      <c r="J837">
        <f t="shared" si="72"/>
        <v>11.5045348605504</v>
      </c>
    </row>
    <row r="838" spans="1:10">
      <c r="A838" t="s">
        <v>140</v>
      </c>
      <c r="B838" t="s">
        <v>1199</v>
      </c>
      <c r="C838" t="s">
        <v>1222</v>
      </c>
      <c r="D838" t="s">
        <v>1223</v>
      </c>
      <c r="E838" t="s">
        <v>1201</v>
      </c>
      <c r="F838">
        <v>147</v>
      </c>
      <c r="G838" s="2">
        <v>4736.67</v>
      </c>
      <c r="H838" s="2">
        <f t="shared" si="70"/>
        <v>5541.9039</v>
      </c>
      <c r="I838">
        <f t="shared" si="71"/>
        <v>5162.5162428138</v>
      </c>
      <c r="J838">
        <f t="shared" si="72"/>
        <v>35.1191581143796</v>
      </c>
    </row>
    <row r="839" spans="1:10">
      <c r="A839" t="s">
        <v>1224</v>
      </c>
      <c r="B839" t="s">
        <v>1199</v>
      </c>
      <c r="C839" t="s">
        <v>1225</v>
      </c>
      <c r="D839" t="s">
        <v>1226</v>
      </c>
      <c r="E839" t="s">
        <v>579</v>
      </c>
      <c r="F839">
        <v>100</v>
      </c>
      <c r="G839" s="2">
        <v>1444.44</v>
      </c>
      <c r="H839" s="2">
        <f t="shared" si="70"/>
        <v>1689.9948</v>
      </c>
      <c r="I839">
        <f t="shared" si="71"/>
        <v>1574.3011359816</v>
      </c>
      <c r="J839">
        <f t="shared" si="72"/>
        <v>15.743011359816</v>
      </c>
    </row>
    <row r="840" spans="1:10">
      <c r="A840" t="s">
        <v>377</v>
      </c>
      <c r="B840" t="s">
        <v>1199</v>
      </c>
      <c r="C840" t="s">
        <v>378</v>
      </c>
      <c r="D840" t="s">
        <v>775</v>
      </c>
      <c r="E840" t="s">
        <v>579</v>
      </c>
      <c r="F840">
        <v>447</v>
      </c>
      <c r="G840" s="2">
        <v>8940</v>
      </c>
      <c r="H840" s="2">
        <f t="shared" si="70"/>
        <v>10459.8</v>
      </c>
      <c r="I840">
        <f t="shared" si="71"/>
        <v>9743.7430116</v>
      </c>
      <c r="J840">
        <f t="shared" si="72"/>
        <v>21.7980828</v>
      </c>
    </row>
    <row r="841" spans="1:10">
      <c r="A841" t="s">
        <v>1224</v>
      </c>
      <c r="B841" t="s">
        <v>1199</v>
      </c>
      <c r="C841" t="s">
        <v>1227</v>
      </c>
      <c r="D841" t="s">
        <v>1213</v>
      </c>
      <c r="E841" t="s">
        <v>579</v>
      </c>
      <c r="F841">
        <v>240</v>
      </c>
      <c r="G841" s="2">
        <v>3333.33</v>
      </c>
      <c r="H841" s="2">
        <f t="shared" si="70"/>
        <v>3899.9961</v>
      </c>
      <c r="I841">
        <f t="shared" si="71"/>
        <v>3633.0101669862</v>
      </c>
      <c r="J841">
        <f t="shared" si="72"/>
        <v>15.1375423624425</v>
      </c>
    </row>
    <row r="842" spans="1:10">
      <c r="A842" t="s">
        <v>1224</v>
      </c>
      <c r="B842" t="s">
        <v>1199</v>
      </c>
      <c r="C842" t="s">
        <v>1228</v>
      </c>
      <c r="D842" t="s">
        <v>1229</v>
      </c>
      <c r="E842" t="s">
        <v>579</v>
      </c>
      <c r="F842">
        <v>200</v>
      </c>
      <c r="G842" s="2">
        <v>4000</v>
      </c>
      <c r="H842" s="2">
        <f t="shared" si="70"/>
        <v>4680</v>
      </c>
      <c r="I842">
        <f t="shared" si="71"/>
        <v>4359.61656</v>
      </c>
      <c r="J842">
        <f t="shared" si="72"/>
        <v>21.7980828</v>
      </c>
    </row>
    <row r="843" spans="1:10">
      <c r="A843" t="s">
        <v>140</v>
      </c>
      <c r="B843" t="s">
        <v>1199</v>
      </c>
      <c r="C843" t="s">
        <v>1222</v>
      </c>
      <c r="D843" t="s">
        <v>1223</v>
      </c>
      <c r="E843" t="s">
        <v>1201</v>
      </c>
      <c r="F843">
        <v>400</v>
      </c>
      <c r="G843" s="2">
        <v>12888.89</v>
      </c>
      <c r="H843" s="2">
        <f t="shared" si="70"/>
        <v>15080.0013</v>
      </c>
      <c r="I843">
        <f t="shared" si="71"/>
        <v>14047.6545710046</v>
      </c>
      <c r="J843">
        <f t="shared" si="72"/>
        <v>35.1191364275115</v>
      </c>
    </row>
    <row r="844" spans="1:10">
      <c r="A844" t="s">
        <v>588</v>
      </c>
      <c r="B844" t="s">
        <v>1199</v>
      </c>
      <c r="C844" t="s">
        <v>605</v>
      </c>
      <c r="D844" t="s">
        <v>1198</v>
      </c>
      <c r="E844" t="s">
        <v>607</v>
      </c>
      <c r="F844">
        <v>4800</v>
      </c>
      <c r="G844" s="2">
        <v>159425.64</v>
      </c>
      <c r="H844" s="2">
        <f t="shared" si="70"/>
        <v>186527.9988</v>
      </c>
      <c r="I844">
        <f t="shared" si="71"/>
        <v>173758.66505815</v>
      </c>
      <c r="J844">
        <f t="shared" si="72"/>
        <v>36.1997218871145</v>
      </c>
    </row>
    <row r="845" spans="1:10">
      <c r="A845" t="s">
        <v>588</v>
      </c>
      <c r="B845" t="s">
        <v>1199</v>
      </c>
      <c r="C845" t="s">
        <v>1205</v>
      </c>
      <c r="D845" t="s">
        <v>337</v>
      </c>
      <c r="E845" t="s">
        <v>607</v>
      </c>
      <c r="F845">
        <v>1080</v>
      </c>
      <c r="G845" s="2">
        <v>11880</v>
      </c>
      <c r="H845" s="2">
        <f t="shared" si="70"/>
        <v>13899.6</v>
      </c>
      <c r="I845">
        <f t="shared" si="71"/>
        <v>12948.0611832</v>
      </c>
      <c r="J845">
        <f t="shared" si="72"/>
        <v>11.98894554</v>
      </c>
    </row>
    <row r="846" spans="1:10">
      <c r="A846" t="s">
        <v>588</v>
      </c>
      <c r="B846" t="s">
        <v>1199</v>
      </c>
      <c r="C846" t="s">
        <v>1202</v>
      </c>
      <c r="D846" t="s">
        <v>1216</v>
      </c>
      <c r="E846" t="s">
        <v>1204</v>
      </c>
      <c r="F846">
        <v>300</v>
      </c>
      <c r="G846" s="2">
        <v>18000</v>
      </c>
      <c r="H846" s="2">
        <f t="shared" si="70"/>
        <v>21060</v>
      </c>
      <c r="I846">
        <f t="shared" si="71"/>
        <v>19618.27452</v>
      </c>
      <c r="J846">
        <f t="shared" si="72"/>
        <v>65.3942484</v>
      </c>
    </row>
    <row r="847" spans="1:10">
      <c r="A847" t="s">
        <v>1206</v>
      </c>
      <c r="B847" t="s">
        <v>1199</v>
      </c>
      <c r="C847" t="s">
        <v>1212</v>
      </c>
      <c r="D847" t="s">
        <v>1230</v>
      </c>
      <c r="E847" t="s">
        <v>579</v>
      </c>
      <c r="F847">
        <v>23</v>
      </c>
      <c r="G847" s="2">
        <v>2108.33</v>
      </c>
      <c r="H847" s="2">
        <f t="shared" si="70"/>
        <v>2466.7461</v>
      </c>
      <c r="I847">
        <f t="shared" si="71"/>
        <v>2297.8775954862</v>
      </c>
      <c r="J847">
        <f t="shared" si="72"/>
        <v>99.9077215428782</v>
      </c>
    </row>
    <row r="848" spans="1:10">
      <c r="A848" t="s">
        <v>445</v>
      </c>
      <c r="B848" t="s">
        <v>1199</v>
      </c>
      <c r="C848" t="s">
        <v>446</v>
      </c>
      <c r="D848" t="s">
        <v>1231</v>
      </c>
      <c r="E848" t="s">
        <v>1232</v>
      </c>
      <c r="F848">
        <v>1015</v>
      </c>
      <c r="G848" s="2">
        <v>17766.84</v>
      </c>
      <c r="H848" s="2">
        <f t="shared" si="70"/>
        <v>20787.2028</v>
      </c>
      <c r="I848">
        <f t="shared" si="71"/>
        <v>19364.1524707176</v>
      </c>
      <c r="J848">
        <f t="shared" si="72"/>
        <v>19.077982729771</v>
      </c>
    </row>
    <row r="849" spans="1:10">
      <c r="A849" t="s">
        <v>1224</v>
      </c>
      <c r="B849" t="s">
        <v>1199</v>
      </c>
      <c r="C849" t="s">
        <v>1225</v>
      </c>
      <c r="D849" t="s">
        <v>1226</v>
      </c>
      <c r="E849" t="s">
        <v>579</v>
      </c>
      <c r="F849">
        <v>200</v>
      </c>
      <c r="G849" s="2">
        <v>2888.89</v>
      </c>
      <c r="H849" s="2">
        <f t="shared" si="70"/>
        <v>3380.0013</v>
      </c>
      <c r="I849">
        <f t="shared" si="71"/>
        <v>3148.6131710046</v>
      </c>
      <c r="J849">
        <f t="shared" si="72"/>
        <v>15.743065855023</v>
      </c>
    </row>
    <row r="850" spans="1:10">
      <c r="A850" t="s">
        <v>1206</v>
      </c>
      <c r="B850" t="s">
        <v>1199</v>
      </c>
      <c r="C850" t="s">
        <v>1233</v>
      </c>
      <c r="D850" t="s">
        <v>1234</v>
      </c>
      <c r="E850" t="s">
        <v>579</v>
      </c>
      <c r="F850">
        <v>24</v>
      </c>
      <c r="G850" s="2">
        <v>4693.33</v>
      </c>
      <c r="H850" s="2">
        <f t="shared" si="70"/>
        <v>5491.1961</v>
      </c>
      <c r="I850">
        <f t="shared" si="71"/>
        <v>5115.2797973862</v>
      </c>
      <c r="J850">
        <f t="shared" si="72"/>
        <v>213.136658224425</v>
      </c>
    </row>
    <row r="851" spans="1:10">
      <c r="A851" t="s">
        <v>217</v>
      </c>
      <c r="B851" t="s">
        <v>1199</v>
      </c>
      <c r="C851" t="s">
        <v>1235</v>
      </c>
      <c r="D851" t="s">
        <v>606</v>
      </c>
      <c r="E851" t="s">
        <v>1200</v>
      </c>
      <c r="F851">
        <v>120</v>
      </c>
      <c r="G851" s="2">
        <v>1066.67</v>
      </c>
      <c r="H851" s="2">
        <f t="shared" si="70"/>
        <v>1248.0039</v>
      </c>
      <c r="I851">
        <f t="shared" si="71"/>
        <v>1162.5680490138</v>
      </c>
      <c r="J851">
        <f t="shared" si="72"/>
        <v>9.688067075115</v>
      </c>
    </row>
    <row r="852" spans="1:10">
      <c r="A852" t="s">
        <v>1206</v>
      </c>
      <c r="B852" t="s">
        <v>1199</v>
      </c>
      <c r="C852" t="s">
        <v>1214</v>
      </c>
      <c r="D852" t="s">
        <v>1215</v>
      </c>
      <c r="E852" t="s">
        <v>579</v>
      </c>
      <c r="F852">
        <v>16</v>
      </c>
      <c r="G852" s="2">
        <v>1466.67</v>
      </c>
      <c r="H852" s="2">
        <f t="shared" si="70"/>
        <v>1716.0039</v>
      </c>
      <c r="I852">
        <f t="shared" si="71"/>
        <v>1598.5297050138</v>
      </c>
      <c r="J852">
        <f t="shared" si="72"/>
        <v>99.9081065633625</v>
      </c>
    </row>
    <row r="853" spans="1:10">
      <c r="A853" t="s">
        <v>1206</v>
      </c>
      <c r="B853" t="s">
        <v>1199</v>
      </c>
      <c r="C853" t="s">
        <v>1211</v>
      </c>
      <c r="D853" t="s">
        <v>468</v>
      </c>
      <c r="E853" t="s">
        <v>579</v>
      </c>
      <c r="F853">
        <v>200</v>
      </c>
      <c r="G853" s="2">
        <v>3555.56</v>
      </c>
      <c r="H853" s="2">
        <f t="shared" si="70"/>
        <v>4160.0052</v>
      </c>
      <c r="I853">
        <f t="shared" si="71"/>
        <v>3875.2195640184</v>
      </c>
      <c r="J853">
        <f t="shared" si="72"/>
        <v>19.376097820092</v>
      </c>
    </row>
    <row r="854" spans="1:10">
      <c r="A854" t="s">
        <v>588</v>
      </c>
      <c r="B854" t="s">
        <v>1236</v>
      </c>
      <c r="C854" t="s">
        <v>1237</v>
      </c>
      <c r="D854" t="s">
        <v>606</v>
      </c>
      <c r="E854" t="s">
        <v>1238</v>
      </c>
      <c r="F854">
        <v>600</v>
      </c>
      <c r="G854" s="2">
        <v>10189.74</v>
      </c>
      <c r="H854" s="2">
        <f t="shared" si="70"/>
        <v>11921.9958</v>
      </c>
      <c r="I854">
        <f t="shared" si="71"/>
        <v>11105.8398115236</v>
      </c>
      <c r="J854">
        <f t="shared" si="72"/>
        <v>18.509733019206</v>
      </c>
    </row>
    <row r="855" spans="1:10">
      <c r="A855" t="s">
        <v>588</v>
      </c>
      <c r="B855" t="s">
        <v>1236</v>
      </c>
      <c r="C855" t="s">
        <v>605</v>
      </c>
      <c r="D855" t="s">
        <v>1198</v>
      </c>
      <c r="E855" t="s">
        <v>607</v>
      </c>
      <c r="F855">
        <v>7500</v>
      </c>
      <c r="G855" s="2">
        <f>262179.49-23889.06</f>
        <v>238290.43</v>
      </c>
      <c r="H855" s="2">
        <f t="shared" si="70"/>
        <v>278799.8031</v>
      </c>
      <c r="I855">
        <f t="shared" si="71"/>
        <v>259713.72617938</v>
      </c>
      <c r="J855">
        <f t="shared" si="72"/>
        <v>34.6284968239174</v>
      </c>
    </row>
    <row r="856" spans="1:10">
      <c r="A856" t="s">
        <v>1239</v>
      </c>
      <c r="B856" t="s">
        <v>75</v>
      </c>
      <c r="C856" t="s">
        <v>1240</v>
      </c>
      <c r="D856" t="s">
        <v>1241</v>
      </c>
      <c r="E856" t="s">
        <v>1242</v>
      </c>
      <c r="F856">
        <v>900</v>
      </c>
      <c r="G856" s="2">
        <v>7692.31</v>
      </c>
      <c r="H856" s="2">
        <f t="shared" si="70"/>
        <v>9000.0027</v>
      </c>
      <c r="I856">
        <f t="shared" si="71"/>
        <v>8383.8805151634</v>
      </c>
      <c r="J856">
        <f t="shared" si="72"/>
        <v>9.315422794626</v>
      </c>
    </row>
    <row r="857" spans="1:10">
      <c r="A857" t="s">
        <v>494</v>
      </c>
      <c r="B857" t="s">
        <v>1243</v>
      </c>
      <c r="C857" t="s">
        <v>495</v>
      </c>
      <c r="D857" t="s">
        <v>623</v>
      </c>
      <c r="E857" t="s">
        <v>497</v>
      </c>
      <c r="F857">
        <v>160</v>
      </c>
      <c r="G857" s="2">
        <v>2352.14</v>
      </c>
      <c r="H857" s="2">
        <f t="shared" si="70"/>
        <v>2752.0038</v>
      </c>
      <c r="I857">
        <f t="shared" si="71"/>
        <v>2563.6071238596</v>
      </c>
      <c r="J857">
        <f t="shared" si="72"/>
        <v>16.0225445241225</v>
      </c>
    </row>
    <row r="858" spans="1:10">
      <c r="A858" t="s">
        <v>398</v>
      </c>
      <c r="B858" t="s">
        <v>1244</v>
      </c>
      <c r="C858" t="s">
        <v>399</v>
      </c>
      <c r="D858" t="s">
        <v>400</v>
      </c>
      <c r="E858" t="s">
        <v>401</v>
      </c>
      <c r="F858">
        <v>1800</v>
      </c>
      <c r="G858" s="2">
        <v>67938.46</v>
      </c>
      <c r="H858" s="2">
        <f t="shared" si="70"/>
        <v>79487.9982</v>
      </c>
      <c r="I858">
        <f t="shared" si="71"/>
        <v>74046.4088192244</v>
      </c>
      <c r="J858">
        <f t="shared" si="72"/>
        <v>41.136893788458</v>
      </c>
    </row>
    <row r="859" spans="1:10">
      <c r="A859" t="s">
        <v>1245</v>
      </c>
      <c r="B859" t="s">
        <v>1246</v>
      </c>
      <c r="C859" t="s">
        <v>1247</v>
      </c>
      <c r="D859" t="s">
        <v>1248</v>
      </c>
      <c r="E859" t="s">
        <v>169</v>
      </c>
      <c r="F859">
        <v>600</v>
      </c>
      <c r="G859" s="2">
        <v>15887.18</v>
      </c>
      <c r="H859" s="2">
        <f t="shared" ref="H859:H884" si="73">G859*1.17</f>
        <v>18588.0006</v>
      </c>
      <c r="I859">
        <f t="shared" si="71"/>
        <v>17315.5032549252</v>
      </c>
      <c r="J859">
        <f t="shared" si="72"/>
        <v>28.859172091542</v>
      </c>
    </row>
    <row r="860" spans="1:10">
      <c r="A860" t="s">
        <v>588</v>
      </c>
      <c r="B860" t="s">
        <v>257</v>
      </c>
      <c r="C860" t="s">
        <v>605</v>
      </c>
      <c r="D860" t="s">
        <v>1198</v>
      </c>
      <c r="E860" t="s">
        <v>607</v>
      </c>
      <c r="F860">
        <v>1680</v>
      </c>
      <c r="G860" s="2">
        <v>38194.87</v>
      </c>
      <c r="H860" s="2">
        <f t="shared" si="73"/>
        <v>44687.9979</v>
      </c>
      <c r="I860">
        <f t="shared" si="71"/>
        <v>41628.7469397618</v>
      </c>
      <c r="J860">
        <f t="shared" si="72"/>
        <v>24.7790160355725</v>
      </c>
    </row>
    <row r="861" spans="1:10">
      <c r="A861" t="s">
        <v>1249</v>
      </c>
      <c r="B861" t="s">
        <v>257</v>
      </c>
      <c r="C861" t="s">
        <v>1250</v>
      </c>
      <c r="D861" t="s">
        <v>1251</v>
      </c>
      <c r="E861" t="s">
        <v>579</v>
      </c>
      <c r="F861">
        <v>1330</v>
      </c>
      <c r="G861" s="2">
        <v>17392.31</v>
      </c>
      <c r="H861" s="2">
        <f t="shared" si="73"/>
        <v>20349.0027</v>
      </c>
      <c r="I861">
        <f t="shared" si="71"/>
        <v>18955.9506731634</v>
      </c>
      <c r="J861">
        <f t="shared" si="72"/>
        <v>14.2525944911003</v>
      </c>
    </row>
    <row r="862" spans="1:10">
      <c r="A862" t="s">
        <v>588</v>
      </c>
      <c r="B862" t="s">
        <v>257</v>
      </c>
      <c r="C862" t="s">
        <v>1252</v>
      </c>
      <c r="D862" t="s">
        <v>1253</v>
      </c>
      <c r="E862" t="s">
        <v>1254</v>
      </c>
      <c r="F862">
        <v>288</v>
      </c>
      <c r="G862" s="2">
        <v>5395.69</v>
      </c>
      <c r="H862" s="2">
        <f t="shared" si="73"/>
        <v>6312.9573</v>
      </c>
      <c r="I862">
        <f t="shared" si="71"/>
        <v>5880.7848691566</v>
      </c>
      <c r="J862">
        <f t="shared" si="72"/>
        <v>20.4193919067937</v>
      </c>
    </row>
    <row r="863" spans="1:10">
      <c r="A863" t="s">
        <v>1249</v>
      </c>
      <c r="B863" t="s">
        <v>257</v>
      </c>
      <c r="C863" t="s">
        <v>1255</v>
      </c>
      <c r="D863" t="s">
        <v>1256</v>
      </c>
      <c r="E863" t="s">
        <v>1257</v>
      </c>
      <c r="F863">
        <v>50</v>
      </c>
      <c r="G863" s="2">
        <v>769.23</v>
      </c>
      <c r="H863" s="2">
        <f t="shared" si="73"/>
        <v>899.9991</v>
      </c>
      <c r="I863">
        <f t="shared" si="71"/>
        <v>838.3869616122</v>
      </c>
      <c r="J863">
        <f t="shared" si="72"/>
        <v>16.767739232244</v>
      </c>
    </row>
    <row r="864" spans="1:10">
      <c r="A864" t="s">
        <v>588</v>
      </c>
      <c r="B864" t="s">
        <v>1258</v>
      </c>
      <c r="C864" t="s">
        <v>605</v>
      </c>
      <c r="D864" t="s">
        <v>1198</v>
      </c>
      <c r="E864" t="s">
        <v>607</v>
      </c>
      <c r="F864">
        <v>4404</v>
      </c>
      <c r="G864" s="2">
        <v>120451.28</v>
      </c>
      <c r="H864" s="2">
        <f t="shared" si="73"/>
        <v>140927.9976</v>
      </c>
      <c r="I864">
        <f t="shared" si="71"/>
        <v>131280.348740299</v>
      </c>
      <c r="J864">
        <f t="shared" si="72"/>
        <v>29.8093434923477</v>
      </c>
    </row>
    <row r="865" spans="1:10">
      <c r="A865" t="s">
        <v>1249</v>
      </c>
      <c r="B865" t="s">
        <v>1258</v>
      </c>
      <c r="C865" t="s">
        <v>1250</v>
      </c>
      <c r="D865" t="s">
        <v>1251</v>
      </c>
      <c r="E865" t="s">
        <v>579</v>
      </c>
      <c r="F865">
        <v>230</v>
      </c>
      <c r="G865" s="2">
        <v>2752.14</v>
      </c>
      <c r="H865" s="2">
        <f t="shared" si="73"/>
        <v>3220.0038</v>
      </c>
      <c r="I865">
        <f t="shared" si="71"/>
        <v>2999.5687798596</v>
      </c>
      <c r="J865">
        <f t="shared" si="72"/>
        <v>13.0416033906939</v>
      </c>
    </row>
    <row r="866" spans="1:10">
      <c r="A866" t="s">
        <v>1206</v>
      </c>
      <c r="B866" t="s">
        <v>1258</v>
      </c>
      <c r="C866" t="s">
        <v>589</v>
      </c>
      <c r="D866" t="s">
        <v>1259</v>
      </c>
      <c r="E866" t="s">
        <v>579</v>
      </c>
      <c r="F866">
        <v>145</v>
      </c>
      <c r="G866" s="2">
        <v>1982.91</v>
      </c>
      <c r="H866" s="2">
        <f t="shared" si="73"/>
        <v>2320.0047</v>
      </c>
      <c r="I866">
        <f t="shared" si="71"/>
        <v>2161.1818182474</v>
      </c>
      <c r="J866">
        <f t="shared" si="72"/>
        <v>14.9047021948097</v>
      </c>
    </row>
    <row r="867" spans="1:10">
      <c r="A867" t="s">
        <v>1224</v>
      </c>
      <c r="B867" t="s">
        <v>1258</v>
      </c>
      <c r="C867" t="s">
        <v>1225</v>
      </c>
      <c r="D867" t="s">
        <v>1226</v>
      </c>
      <c r="E867" t="s">
        <v>579</v>
      </c>
      <c r="F867">
        <v>88</v>
      </c>
      <c r="G867" s="2">
        <v>977.78</v>
      </c>
      <c r="H867" s="2">
        <f t="shared" si="73"/>
        <v>1144.0026</v>
      </c>
      <c r="I867">
        <f t="shared" si="71"/>
        <v>1065.6864700092</v>
      </c>
      <c r="J867">
        <f t="shared" si="72"/>
        <v>12.1100735228318</v>
      </c>
    </row>
    <row r="868" spans="1:10">
      <c r="A868" s="8" t="s">
        <v>20</v>
      </c>
      <c r="B868" t="s">
        <v>1258</v>
      </c>
      <c r="C868" t="s">
        <v>1260</v>
      </c>
      <c r="D868" t="s">
        <v>1261</v>
      </c>
      <c r="E868" t="s">
        <v>579</v>
      </c>
      <c r="F868">
        <v>109</v>
      </c>
      <c r="G868" s="2">
        <v>1117.95</v>
      </c>
      <c r="H868" s="2">
        <f t="shared" si="73"/>
        <v>1308.0015</v>
      </c>
      <c r="I868">
        <f t="shared" si="71"/>
        <v>1218.458333313</v>
      </c>
      <c r="J868">
        <f t="shared" si="72"/>
        <v>11.1785168193853</v>
      </c>
    </row>
    <row r="869" spans="1:10">
      <c r="A869" t="s">
        <v>1262</v>
      </c>
      <c r="B869" t="s">
        <v>1258</v>
      </c>
      <c r="C869" t="s">
        <v>1202</v>
      </c>
      <c r="D869" t="s">
        <v>1203</v>
      </c>
      <c r="E869" t="s">
        <v>1204</v>
      </c>
      <c r="F869">
        <v>5</v>
      </c>
      <c r="G869" s="2">
        <v>230.77</v>
      </c>
      <c r="H869" s="2">
        <f t="shared" si="73"/>
        <v>270.0009</v>
      </c>
      <c r="I869">
        <f t="shared" si="71"/>
        <v>251.5171783878</v>
      </c>
      <c r="J869">
        <f t="shared" si="72"/>
        <v>50.30343567756</v>
      </c>
    </row>
    <row r="870" spans="1:10">
      <c r="A870" t="s">
        <v>588</v>
      </c>
      <c r="B870" t="s">
        <v>1258</v>
      </c>
      <c r="C870" t="s">
        <v>1237</v>
      </c>
      <c r="D870" t="s">
        <v>606</v>
      </c>
      <c r="E870" t="s">
        <v>1238</v>
      </c>
      <c r="F870">
        <v>60</v>
      </c>
      <c r="G870" s="2">
        <v>820.51</v>
      </c>
      <c r="H870" s="2">
        <f t="shared" si="73"/>
        <v>959.9967</v>
      </c>
      <c r="I870">
        <f t="shared" si="71"/>
        <v>894.2772459114</v>
      </c>
      <c r="J870">
        <f t="shared" si="72"/>
        <v>14.90462076519</v>
      </c>
    </row>
    <row r="871" spans="1:10">
      <c r="A871" t="s">
        <v>1263</v>
      </c>
      <c r="B871" t="s">
        <v>1258</v>
      </c>
      <c r="C871" t="s">
        <v>1205</v>
      </c>
      <c r="D871" t="s">
        <v>337</v>
      </c>
      <c r="E871" t="s">
        <v>607</v>
      </c>
      <c r="F871">
        <v>100</v>
      </c>
      <c r="G871" s="2">
        <v>598.29</v>
      </c>
      <c r="H871" s="2">
        <f t="shared" si="73"/>
        <v>699.9993</v>
      </c>
      <c r="I871">
        <f t="shared" si="71"/>
        <v>652.0787479206</v>
      </c>
      <c r="J871">
        <f t="shared" si="72"/>
        <v>6.520787479206</v>
      </c>
    </row>
    <row r="872" spans="1:10">
      <c r="A872" t="s">
        <v>1206</v>
      </c>
      <c r="B872" t="s">
        <v>1258</v>
      </c>
      <c r="C872" t="s">
        <v>1211</v>
      </c>
      <c r="D872" t="s">
        <v>468</v>
      </c>
      <c r="E872" t="s">
        <v>579</v>
      </c>
      <c r="F872">
        <v>89</v>
      </c>
      <c r="G872" s="2">
        <v>1217.09</v>
      </c>
      <c r="H872" s="2">
        <f t="shared" si="73"/>
        <v>1423.9953</v>
      </c>
      <c r="I872">
        <f t="shared" si="71"/>
        <v>1326.5114297526</v>
      </c>
      <c r="J872">
        <f t="shared" si="72"/>
        <v>14.904622806209</v>
      </c>
    </row>
    <row r="873" spans="1:10">
      <c r="A873" t="s">
        <v>1206</v>
      </c>
      <c r="B873" t="s">
        <v>1258</v>
      </c>
      <c r="C873" t="s">
        <v>1233</v>
      </c>
      <c r="D873" t="s">
        <v>1234</v>
      </c>
      <c r="E873" t="s">
        <v>579</v>
      </c>
      <c r="F873">
        <v>287</v>
      </c>
      <c r="G873" s="2">
        <v>10793.16</v>
      </c>
      <c r="H873" s="2">
        <f t="shared" si="73"/>
        <v>12627.9972</v>
      </c>
      <c r="I873">
        <f t="shared" si="71"/>
        <v>11763.5097676824</v>
      </c>
      <c r="J873">
        <f t="shared" si="72"/>
        <v>40.9878389117854</v>
      </c>
    </row>
    <row r="874" spans="1:10">
      <c r="A874" t="s">
        <v>1206</v>
      </c>
      <c r="B874" t="s">
        <v>1258</v>
      </c>
      <c r="C874" t="s">
        <v>1264</v>
      </c>
      <c r="D874" t="s">
        <v>1265</v>
      </c>
      <c r="E874" t="s">
        <v>579</v>
      </c>
      <c r="F874">
        <v>57</v>
      </c>
      <c r="G874" s="2">
        <v>633.33</v>
      </c>
      <c r="H874" s="2">
        <f t="shared" si="73"/>
        <v>740.9961</v>
      </c>
      <c r="I874">
        <f t="shared" si="71"/>
        <v>690.2689889862</v>
      </c>
      <c r="J874">
        <f t="shared" si="72"/>
        <v>12.1099822629158</v>
      </c>
    </row>
    <row r="875" spans="1:10">
      <c r="A875" t="s">
        <v>1206</v>
      </c>
      <c r="B875" t="s">
        <v>1258</v>
      </c>
      <c r="C875" t="s">
        <v>1207</v>
      </c>
      <c r="D875" t="s">
        <v>1266</v>
      </c>
      <c r="E875" t="s">
        <v>579</v>
      </c>
      <c r="F875">
        <v>60</v>
      </c>
      <c r="G875" s="2">
        <v>794.87</v>
      </c>
      <c r="H875" s="2">
        <f t="shared" si="73"/>
        <v>929.9979</v>
      </c>
      <c r="I875">
        <f t="shared" si="71"/>
        <v>866.3321037618</v>
      </c>
      <c r="J875">
        <f t="shared" si="72"/>
        <v>14.43886839603</v>
      </c>
    </row>
    <row r="876" spans="1:10">
      <c r="A876" t="s">
        <v>1206</v>
      </c>
      <c r="B876" t="s">
        <v>1258</v>
      </c>
      <c r="C876" t="s">
        <v>1207</v>
      </c>
      <c r="D876" t="s">
        <v>1213</v>
      </c>
      <c r="E876" t="s">
        <v>579</v>
      </c>
      <c r="F876">
        <v>10</v>
      </c>
      <c r="G876" s="2">
        <v>196.58</v>
      </c>
      <c r="H876" s="2">
        <f t="shared" si="73"/>
        <v>229.9986</v>
      </c>
      <c r="I876">
        <f t="shared" si="71"/>
        <v>214.2533558412</v>
      </c>
      <c r="J876">
        <f t="shared" si="72"/>
        <v>21.42533558412</v>
      </c>
    </row>
    <row r="877" spans="1:10">
      <c r="A877" t="s">
        <v>25</v>
      </c>
      <c r="B877" t="s">
        <v>1258</v>
      </c>
      <c r="C877" t="s">
        <v>1194</v>
      </c>
      <c r="D877" t="s">
        <v>1195</v>
      </c>
      <c r="E877" t="s">
        <v>1201</v>
      </c>
      <c r="F877">
        <v>380</v>
      </c>
      <c r="G877" s="2">
        <v>11302.56</v>
      </c>
      <c r="H877" s="2">
        <f t="shared" si="73"/>
        <v>13223.9952</v>
      </c>
      <c r="I877">
        <f t="shared" si="71"/>
        <v>12318.7069365984</v>
      </c>
      <c r="J877">
        <f t="shared" si="72"/>
        <v>32.4176498331537</v>
      </c>
    </row>
    <row r="878" spans="1:10">
      <c r="A878" t="s">
        <v>20</v>
      </c>
      <c r="B878" t="s">
        <v>1267</v>
      </c>
      <c r="C878" t="s">
        <v>1268</v>
      </c>
      <c r="D878" t="s">
        <v>1269</v>
      </c>
      <c r="E878" t="s">
        <v>1270</v>
      </c>
      <c r="F878">
        <v>160</v>
      </c>
      <c r="G878" s="2">
        <v>1695.73</v>
      </c>
      <c r="H878" s="2">
        <f t="shared" si="73"/>
        <v>1984.0041</v>
      </c>
      <c r="I878">
        <f t="shared" si="71"/>
        <v>1848.1831473222</v>
      </c>
      <c r="J878">
        <f t="shared" si="72"/>
        <v>11.5511446707638</v>
      </c>
    </row>
    <row r="879" spans="1:10">
      <c r="A879" t="s">
        <v>588</v>
      </c>
      <c r="B879" t="s">
        <v>1267</v>
      </c>
      <c r="C879" t="s">
        <v>589</v>
      </c>
      <c r="D879" t="s">
        <v>1259</v>
      </c>
      <c r="E879" t="s">
        <v>579</v>
      </c>
      <c r="F879">
        <v>300</v>
      </c>
      <c r="G879" s="2">
        <v>5025.64</v>
      </c>
      <c r="H879" s="2">
        <f t="shared" si="73"/>
        <v>5879.9988</v>
      </c>
      <c r="I879">
        <f t="shared" si="71"/>
        <v>5477.4658421496</v>
      </c>
      <c r="J879">
        <f t="shared" si="72"/>
        <v>18.258219473832</v>
      </c>
    </row>
    <row r="880" spans="1:10">
      <c r="A880" t="s">
        <v>1224</v>
      </c>
      <c r="B880" t="s">
        <v>1267</v>
      </c>
      <c r="C880" t="s">
        <v>1227</v>
      </c>
      <c r="D880" t="s">
        <v>1213</v>
      </c>
      <c r="E880" t="s">
        <v>579</v>
      </c>
      <c r="F880">
        <v>80</v>
      </c>
      <c r="G880" s="2">
        <v>1196.58</v>
      </c>
      <c r="H880" s="2">
        <f t="shared" si="73"/>
        <v>1399.9986</v>
      </c>
      <c r="I880">
        <f t="shared" si="71"/>
        <v>1304.1574958412</v>
      </c>
      <c r="J880">
        <f t="shared" si="72"/>
        <v>16.301968698015</v>
      </c>
    </row>
    <row r="881" spans="1:10">
      <c r="A881" t="s">
        <v>217</v>
      </c>
      <c r="B881" t="s">
        <v>1267</v>
      </c>
      <c r="C881" t="s">
        <v>1235</v>
      </c>
      <c r="D881" t="s">
        <v>606</v>
      </c>
      <c r="E881" t="s">
        <v>1200</v>
      </c>
      <c r="F881">
        <v>120</v>
      </c>
      <c r="G881" s="2">
        <v>1148.72</v>
      </c>
      <c r="H881" s="2">
        <f t="shared" si="73"/>
        <v>1344.0024</v>
      </c>
      <c r="I881">
        <f t="shared" si="71"/>
        <v>1251.9946837008</v>
      </c>
      <c r="J881">
        <f t="shared" si="72"/>
        <v>10.43328903084</v>
      </c>
    </row>
    <row r="882" spans="1:10">
      <c r="A882" t="s">
        <v>588</v>
      </c>
      <c r="B882" t="s">
        <v>1267</v>
      </c>
      <c r="C882" t="s">
        <v>605</v>
      </c>
      <c r="D882" t="s">
        <v>1198</v>
      </c>
      <c r="E882" t="s">
        <v>607</v>
      </c>
      <c r="F882">
        <v>1500</v>
      </c>
      <c r="G882" s="2">
        <v>52051.28</v>
      </c>
      <c r="H882" s="2">
        <f t="shared" si="73"/>
        <v>60899.9976</v>
      </c>
      <c r="I882">
        <f t="shared" si="71"/>
        <v>56730.9055642992</v>
      </c>
      <c r="J882">
        <f t="shared" si="72"/>
        <v>37.8206037095328</v>
      </c>
    </row>
    <row r="883" spans="1:10">
      <c r="A883" t="s">
        <v>377</v>
      </c>
      <c r="B883" t="s">
        <v>1267</v>
      </c>
      <c r="C883" t="s">
        <v>378</v>
      </c>
      <c r="D883" t="s">
        <v>775</v>
      </c>
      <c r="E883" t="s">
        <v>579</v>
      </c>
      <c r="F883">
        <v>200</v>
      </c>
      <c r="G883" s="2">
        <v>4307.69</v>
      </c>
      <c r="H883" s="2">
        <f t="shared" si="73"/>
        <v>5039.9973</v>
      </c>
      <c r="I883">
        <f t="shared" si="71"/>
        <v>4694.9691648366</v>
      </c>
      <c r="J883">
        <f t="shared" si="72"/>
        <v>23.474845824183</v>
      </c>
    </row>
    <row r="884" spans="1:10">
      <c r="A884" t="s">
        <v>20</v>
      </c>
      <c r="B884" t="s">
        <v>1267</v>
      </c>
      <c r="C884" t="s">
        <v>1271</v>
      </c>
      <c r="D884" t="s">
        <v>664</v>
      </c>
      <c r="E884" t="s">
        <v>1272</v>
      </c>
      <c r="F884">
        <v>180</v>
      </c>
      <c r="G884" s="2">
        <v>2800</v>
      </c>
      <c r="H884" s="2">
        <f t="shared" si="73"/>
        <v>3276</v>
      </c>
      <c r="I884">
        <f t="shared" si="71"/>
        <v>3051.731592</v>
      </c>
      <c r="J884">
        <f t="shared" si="72"/>
        <v>16.9540644</v>
      </c>
    </row>
    <row r="885" spans="1:10">
      <c r="A885" t="s">
        <v>588</v>
      </c>
      <c r="B885" t="s">
        <v>1267</v>
      </c>
      <c r="C885" t="s">
        <v>1221</v>
      </c>
      <c r="D885" t="s">
        <v>664</v>
      </c>
      <c r="E885" t="s">
        <v>579</v>
      </c>
      <c r="F885">
        <v>200</v>
      </c>
      <c r="G885" s="2">
        <v>2273.5</v>
      </c>
      <c r="H885" s="2">
        <f t="shared" ref="H885:H904" si="74">G885*1.17</f>
        <v>2659.995</v>
      </c>
      <c r="I885">
        <f t="shared" si="71"/>
        <v>2477.89706229</v>
      </c>
      <c r="J885">
        <f t="shared" si="72"/>
        <v>12.38948531145</v>
      </c>
    </row>
    <row r="886" spans="1:10">
      <c r="A886" t="s">
        <v>1206</v>
      </c>
      <c r="B886" t="s">
        <v>1267</v>
      </c>
      <c r="C886" t="s">
        <v>1273</v>
      </c>
      <c r="D886" t="s">
        <v>1274</v>
      </c>
      <c r="E886" t="s">
        <v>579</v>
      </c>
      <c r="F886">
        <v>300</v>
      </c>
      <c r="G886" s="2">
        <v>3435.9</v>
      </c>
      <c r="H886" s="2">
        <f t="shared" si="74"/>
        <v>4020.003</v>
      </c>
      <c r="I886">
        <f t="shared" si="71"/>
        <v>3744.801634626</v>
      </c>
      <c r="J886">
        <f t="shared" si="72"/>
        <v>12.48267211542</v>
      </c>
    </row>
    <row r="887" spans="1:10">
      <c r="A887" t="s">
        <v>1249</v>
      </c>
      <c r="B887" t="s">
        <v>1267</v>
      </c>
      <c r="C887" t="s">
        <v>1255</v>
      </c>
      <c r="D887" t="s">
        <v>1256</v>
      </c>
      <c r="E887" t="s">
        <v>1257</v>
      </c>
      <c r="F887">
        <v>200</v>
      </c>
      <c r="G887" s="2">
        <v>3111.11</v>
      </c>
      <c r="H887" s="2">
        <f t="shared" si="74"/>
        <v>3639.9987</v>
      </c>
      <c r="I887">
        <f t="shared" si="71"/>
        <v>3390.8116689954</v>
      </c>
      <c r="J887">
        <f t="shared" si="72"/>
        <v>16.954058344977</v>
      </c>
    </row>
    <row r="888" spans="1:10">
      <c r="A888" t="s">
        <v>217</v>
      </c>
      <c r="B888" t="s">
        <v>1267</v>
      </c>
      <c r="C888" t="s">
        <v>1260</v>
      </c>
      <c r="D888" t="s">
        <v>1261</v>
      </c>
      <c r="E888" t="s">
        <v>579</v>
      </c>
      <c r="F888">
        <v>200</v>
      </c>
      <c r="G888" s="2">
        <v>2940.17</v>
      </c>
      <c r="H888" s="2">
        <f t="shared" si="74"/>
        <v>3439.9989</v>
      </c>
      <c r="I888">
        <f t="shared" si="71"/>
        <v>3204.5034553038</v>
      </c>
      <c r="J888">
        <f t="shared" si="72"/>
        <v>16.022517276519</v>
      </c>
    </row>
    <row r="889" spans="1:10">
      <c r="A889" t="s">
        <v>588</v>
      </c>
      <c r="B889" t="s">
        <v>1275</v>
      </c>
      <c r="C889" t="s">
        <v>605</v>
      </c>
      <c r="D889" t="s">
        <v>1198</v>
      </c>
      <c r="E889" t="s">
        <v>607</v>
      </c>
      <c r="F889">
        <v>4560</v>
      </c>
      <c r="G889" s="2">
        <v>133976.31</v>
      </c>
      <c r="H889" s="2">
        <f t="shared" si="74"/>
        <v>156752.2827</v>
      </c>
      <c r="I889">
        <f t="shared" si="71"/>
        <v>146021.334930923</v>
      </c>
      <c r="J889">
        <f t="shared" si="72"/>
        <v>32.0222225725709</v>
      </c>
    </row>
    <row r="890" spans="1:10">
      <c r="A890" t="s">
        <v>1276</v>
      </c>
      <c r="B890" t="s">
        <v>1275</v>
      </c>
      <c r="C890" t="s">
        <v>1277</v>
      </c>
      <c r="D890" t="s">
        <v>1278</v>
      </c>
      <c r="E890" t="s">
        <v>1279</v>
      </c>
      <c r="F890">
        <v>50</v>
      </c>
      <c r="G890" s="2">
        <v>1179.49</v>
      </c>
      <c r="H890" s="2">
        <f t="shared" si="74"/>
        <v>1380.0033</v>
      </c>
      <c r="I890">
        <f t="shared" si="71"/>
        <v>1285.5310340886</v>
      </c>
      <c r="J890">
        <f t="shared" si="72"/>
        <v>25.710620681772</v>
      </c>
    </row>
    <row r="891" spans="1:10">
      <c r="A891" t="s">
        <v>1206</v>
      </c>
      <c r="B891" t="s">
        <v>1275</v>
      </c>
      <c r="C891" t="s">
        <v>1233</v>
      </c>
      <c r="D891" t="s">
        <v>1215</v>
      </c>
      <c r="E891" t="s">
        <v>579</v>
      </c>
      <c r="F891">
        <v>288</v>
      </c>
      <c r="G891" s="2">
        <v>12603.08</v>
      </c>
      <c r="H891" s="2">
        <f t="shared" si="74"/>
        <v>14745.6036</v>
      </c>
      <c r="I891">
        <f t="shared" si="71"/>
        <v>13736.1490687512</v>
      </c>
      <c r="J891">
        <f t="shared" si="72"/>
        <v>47.694962044275</v>
      </c>
    </row>
    <row r="892" spans="1:10">
      <c r="A892" t="s">
        <v>1206</v>
      </c>
      <c r="B892" t="s">
        <v>1275</v>
      </c>
      <c r="C892" t="s">
        <v>1264</v>
      </c>
      <c r="D892" t="s">
        <v>1265</v>
      </c>
      <c r="E892" t="s">
        <v>579</v>
      </c>
      <c r="F892">
        <v>50</v>
      </c>
      <c r="G892" s="2">
        <v>666.67</v>
      </c>
      <c r="H892" s="2">
        <f t="shared" si="74"/>
        <v>780.0039</v>
      </c>
      <c r="I892">
        <f t="shared" si="71"/>
        <v>726.6063930138</v>
      </c>
      <c r="J892">
        <f t="shared" si="72"/>
        <v>14.532127860276</v>
      </c>
    </row>
    <row r="893" spans="1:10">
      <c r="A893" t="s">
        <v>217</v>
      </c>
      <c r="B893" t="s">
        <v>1275</v>
      </c>
      <c r="C893" t="s">
        <v>1260</v>
      </c>
      <c r="D893" t="s">
        <v>1261</v>
      </c>
      <c r="E893" t="s">
        <v>579</v>
      </c>
      <c r="F893">
        <v>100</v>
      </c>
      <c r="G893" s="2">
        <v>1256.41</v>
      </c>
      <c r="H893" s="2">
        <f t="shared" si="74"/>
        <v>1469.9997</v>
      </c>
      <c r="I893">
        <f t="shared" si="71"/>
        <v>1369.3664605374</v>
      </c>
      <c r="J893">
        <f t="shared" si="72"/>
        <v>13.693664605374</v>
      </c>
    </row>
    <row r="894" spans="1:10">
      <c r="A894" t="s">
        <v>20</v>
      </c>
      <c r="B894" t="s">
        <v>1275</v>
      </c>
      <c r="C894" t="s">
        <v>1280</v>
      </c>
      <c r="D894" t="s">
        <v>1281</v>
      </c>
      <c r="E894" t="s">
        <v>579</v>
      </c>
      <c r="F894">
        <v>200</v>
      </c>
      <c r="G894" s="2">
        <v>2358.97</v>
      </c>
      <c r="H894" s="2">
        <f t="shared" si="74"/>
        <v>2759.9949</v>
      </c>
      <c r="I894">
        <f t="shared" si="71"/>
        <v>2571.0511691358</v>
      </c>
      <c r="J894">
        <f t="shared" si="72"/>
        <v>12.855255845679</v>
      </c>
    </row>
    <row r="895" spans="1:10">
      <c r="A895" t="s">
        <v>588</v>
      </c>
      <c r="B895" t="s">
        <v>1275</v>
      </c>
      <c r="C895" t="s">
        <v>1202</v>
      </c>
      <c r="D895" t="s">
        <v>1203</v>
      </c>
      <c r="E895" t="s">
        <v>1204</v>
      </c>
      <c r="F895">
        <v>50</v>
      </c>
      <c r="G895" s="2">
        <v>2769.23</v>
      </c>
      <c r="H895" s="2">
        <f t="shared" si="74"/>
        <v>3239.9991</v>
      </c>
      <c r="I895">
        <f t="shared" si="71"/>
        <v>3018.1952416122</v>
      </c>
      <c r="J895">
        <f t="shared" si="72"/>
        <v>60.363904832244</v>
      </c>
    </row>
    <row r="896" spans="1:10">
      <c r="A896" t="s">
        <v>588</v>
      </c>
      <c r="B896" t="s">
        <v>1275</v>
      </c>
      <c r="C896" t="s">
        <v>1237</v>
      </c>
      <c r="D896" t="s">
        <v>606</v>
      </c>
      <c r="E896" t="s">
        <v>1238</v>
      </c>
      <c r="F896">
        <v>60</v>
      </c>
      <c r="G896" s="2">
        <v>1076.92</v>
      </c>
      <c r="H896" s="2">
        <f t="shared" si="74"/>
        <v>1259.9964</v>
      </c>
      <c r="I896">
        <f t="shared" si="71"/>
        <v>1173.7395664488</v>
      </c>
      <c r="J896">
        <f t="shared" si="72"/>
        <v>19.56232610748</v>
      </c>
    </row>
    <row r="897" spans="1:10">
      <c r="A897" t="s">
        <v>20</v>
      </c>
      <c r="B897" t="s">
        <v>1282</v>
      </c>
      <c r="C897" t="s">
        <v>1209</v>
      </c>
      <c r="D897" t="s">
        <v>1210</v>
      </c>
      <c r="E897" t="s">
        <v>579</v>
      </c>
      <c r="F897">
        <v>10</v>
      </c>
      <c r="G897" s="2">
        <v>76.92</v>
      </c>
      <c r="H897" s="2">
        <f t="shared" si="74"/>
        <v>89.9964</v>
      </c>
      <c r="I897">
        <f t="shared" si="71"/>
        <v>83.8354264488</v>
      </c>
      <c r="J897">
        <f t="shared" si="72"/>
        <v>8.38354264488</v>
      </c>
    </row>
    <row r="898" spans="1:10">
      <c r="A898" t="s">
        <v>588</v>
      </c>
      <c r="B898" t="s">
        <v>1282</v>
      </c>
      <c r="C898" t="s">
        <v>589</v>
      </c>
      <c r="D898" t="s">
        <v>1259</v>
      </c>
      <c r="E898" t="s">
        <v>579</v>
      </c>
      <c r="F898">
        <v>10</v>
      </c>
      <c r="G898" s="2">
        <v>136.75</v>
      </c>
      <c r="H898" s="2">
        <f t="shared" ref="H898:H929" si="75">G898*1.17</f>
        <v>159.9975</v>
      </c>
      <c r="I898">
        <f t="shared" si="71"/>
        <v>149.044391145</v>
      </c>
      <c r="J898">
        <f t="shared" si="72"/>
        <v>14.9044391145</v>
      </c>
    </row>
    <row r="899" spans="1:10">
      <c r="A899" t="s">
        <v>1283</v>
      </c>
      <c r="B899" t="s">
        <v>1282</v>
      </c>
      <c r="C899" t="s">
        <v>1277</v>
      </c>
      <c r="D899" t="s">
        <v>1278</v>
      </c>
      <c r="E899" t="s">
        <v>1279</v>
      </c>
      <c r="F899">
        <v>10</v>
      </c>
      <c r="G899" s="2">
        <v>235.9</v>
      </c>
      <c r="H899" s="2">
        <f t="shared" si="75"/>
        <v>276.003</v>
      </c>
      <c r="I899">
        <f t="shared" ref="I899:I962" si="76">H899*0.931542</f>
        <v>257.108386626</v>
      </c>
      <c r="J899">
        <f t="shared" ref="J899:J962" si="77">I899/F899</f>
        <v>25.7108386626</v>
      </c>
    </row>
    <row r="900" spans="1:10">
      <c r="A900" t="s">
        <v>1224</v>
      </c>
      <c r="B900" t="s">
        <v>1282</v>
      </c>
      <c r="C900" t="s">
        <v>1225</v>
      </c>
      <c r="D900" t="s">
        <v>1226</v>
      </c>
      <c r="E900" t="s">
        <v>579</v>
      </c>
      <c r="F900">
        <v>10</v>
      </c>
      <c r="G900" s="2">
        <v>111.11</v>
      </c>
      <c r="H900" s="2">
        <f t="shared" si="75"/>
        <v>129.9987</v>
      </c>
      <c r="I900">
        <f t="shared" si="76"/>
        <v>121.0992489954</v>
      </c>
      <c r="J900">
        <f t="shared" si="77"/>
        <v>12.10992489954</v>
      </c>
    </row>
    <row r="901" spans="1:10">
      <c r="A901" t="s">
        <v>1249</v>
      </c>
      <c r="B901" t="s">
        <v>1282</v>
      </c>
      <c r="C901" t="s">
        <v>1250</v>
      </c>
      <c r="D901" t="s">
        <v>1251</v>
      </c>
      <c r="E901" t="s">
        <v>579</v>
      </c>
      <c r="F901">
        <v>30</v>
      </c>
      <c r="G901" s="2">
        <v>410.26</v>
      </c>
      <c r="H901" s="2">
        <f t="shared" si="75"/>
        <v>480.0042</v>
      </c>
      <c r="I901">
        <f t="shared" si="76"/>
        <v>447.1440724764</v>
      </c>
      <c r="J901">
        <f t="shared" si="77"/>
        <v>14.90480241588</v>
      </c>
    </row>
    <row r="902" spans="1:10">
      <c r="A902" t="s">
        <v>1224</v>
      </c>
      <c r="B902" t="s">
        <v>1282</v>
      </c>
      <c r="C902" t="s">
        <v>1227</v>
      </c>
      <c r="D902" t="s">
        <v>1213</v>
      </c>
      <c r="E902" t="s">
        <v>579</v>
      </c>
      <c r="F902">
        <v>20</v>
      </c>
      <c r="G902" s="2">
        <v>213.68</v>
      </c>
      <c r="H902" s="2">
        <f t="shared" si="75"/>
        <v>250.0056</v>
      </c>
      <c r="I902">
        <f t="shared" si="76"/>
        <v>232.8907166352</v>
      </c>
      <c r="J902">
        <f t="shared" si="77"/>
        <v>11.64453583176</v>
      </c>
    </row>
    <row r="903" spans="1:10">
      <c r="A903" t="s">
        <v>1249</v>
      </c>
      <c r="B903" t="s">
        <v>1282</v>
      </c>
      <c r="C903" t="s">
        <v>1284</v>
      </c>
      <c r="D903" t="s">
        <v>1285</v>
      </c>
      <c r="E903" t="s">
        <v>1286</v>
      </c>
      <c r="F903">
        <v>10</v>
      </c>
      <c r="G903" s="2">
        <v>105.98</v>
      </c>
      <c r="H903" s="2">
        <f t="shared" si="75"/>
        <v>123.9966</v>
      </c>
      <c r="I903">
        <f t="shared" si="76"/>
        <v>115.5080407572</v>
      </c>
      <c r="J903">
        <f t="shared" si="77"/>
        <v>11.55080407572</v>
      </c>
    </row>
    <row r="904" spans="1:10">
      <c r="A904" t="s">
        <v>140</v>
      </c>
      <c r="B904" t="s">
        <v>1282</v>
      </c>
      <c r="C904" t="s">
        <v>1222</v>
      </c>
      <c r="D904" t="s">
        <v>1223</v>
      </c>
      <c r="E904" t="s">
        <v>1201</v>
      </c>
      <c r="F904">
        <v>10</v>
      </c>
      <c r="G904" s="2">
        <v>247.86</v>
      </c>
      <c r="H904" s="2">
        <f t="shared" si="75"/>
        <v>289.9962</v>
      </c>
      <c r="I904">
        <f t="shared" si="76"/>
        <v>270.1436401404</v>
      </c>
      <c r="J904">
        <f t="shared" si="77"/>
        <v>27.01436401404</v>
      </c>
    </row>
    <row r="905" spans="1:10">
      <c r="A905" t="s">
        <v>217</v>
      </c>
      <c r="B905" t="s">
        <v>1282</v>
      </c>
      <c r="C905" t="s">
        <v>1260</v>
      </c>
      <c r="D905" t="s">
        <v>1261</v>
      </c>
      <c r="E905" t="s">
        <v>579</v>
      </c>
      <c r="F905">
        <v>20</v>
      </c>
      <c r="G905" s="2">
        <v>251.28</v>
      </c>
      <c r="H905" s="2">
        <f t="shared" si="75"/>
        <v>293.9976</v>
      </c>
      <c r="I905">
        <f t="shared" si="76"/>
        <v>273.8711122992</v>
      </c>
      <c r="J905">
        <f t="shared" si="77"/>
        <v>13.69355561496</v>
      </c>
    </row>
    <row r="906" spans="1:10">
      <c r="A906" t="s">
        <v>445</v>
      </c>
      <c r="B906" t="s">
        <v>1282</v>
      </c>
      <c r="C906" t="s">
        <v>446</v>
      </c>
      <c r="D906" t="s">
        <v>1231</v>
      </c>
      <c r="E906" t="s">
        <v>1232</v>
      </c>
      <c r="F906">
        <v>20</v>
      </c>
      <c r="G906" s="2">
        <v>264.96</v>
      </c>
      <c r="H906" s="2">
        <f t="shared" si="75"/>
        <v>310.0032</v>
      </c>
      <c r="I906">
        <f t="shared" si="76"/>
        <v>288.7810009344</v>
      </c>
      <c r="J906">
        <f t="shared" si="77"/>
        <v>14.43905004672</v>
      </c>
    </row>
    <row r="907" spans="1:10">
      <c r="A907" t="s">
        <v>1263</v>
      </c>
      <c r="B907" t="s">
        <v>1282</v>
      </c>
      <c r="C907" t="s">
        <v>1205</v>
      </c>
      <c r="D907" t="s">
        <v>337</v>
      </c>
      <c r="E907" t="s">
        <v>607</v>
      </c>
      <c r="F907">
        <v>20</v>
      </c>
      <c r="G907" s="2">
        <v>169.23</v>
      </c>
      <c r="H907" s="2">
        <f t="shared" si="75"/>
        <v>197.9991</v>
      </c>
      <c r="I907">
        <f t="shared" si="76"/>
        <v>184.4444776122</v>
      </c>
      <c r="J907">
        <f t="shared" si="77"/>
        <v>9.22222388061</v>
      </c>
    </row>
    <row r="908" spans="1:10">
      <c r="A908" t="s">
        <v>1206</v>
      </c>
      <c r="B908" t="s">
        <v>1282</v>
      </c>
      <c r="C908" t="s">
        <v>1287</v>
      </c>
      <c r="D908" t="s">
        <v>1288</v>
      </c>
      <c r="E908" t="s">
        <v>579</v>
      </c>
      <c r="F908">
        <v>10</v>
      </c>
      <c r="G908" s="2">
        <v>96.58</v>
      </c>
      <c r="H908" s="2">
        <f t="shared" si="75"/>
        <v>112.9986</v>
      </c>
      <c r="I908">
        <f t="shared" si="76"/>
        <v>105.2629418412</v>
      </c>
      <c r="J908">
        <f t="shared" si="77"/>
        <v>10.52629418412</v>
      </c>
    </row>
    <row r="909" spans="1:10">
      <c r="A909" t="s">
        <v>1289</v>
      </c>
      <c r="B909" t="s">
        <v>1282</v>
      </c>
      <c r="C909" t="s">
        <v>1290</v>
      </c>
      <c r="D909" t="s">
        <v>1256</v>
      </c>
      <c r="E909" t="s">
        <v>1201</v>
      </c>
      <c r="F909">
        <v>10</v>
      </c>
      <c r="G909" s="2">
        <v>297.44</v>
      </c>
      <c r="H909" s="2">
        <f t="shared" si="75"/>
        <v>348.0048</v>
      </c>
      <c r="I909">
        <f t="shared" si="76"/>
        <v>324.1810874016</v>
      </c>
      <c r="J909">
        <f t="shared" si="77"/>
        <v>32.41810874016</v>
      </c>
    </row>
    <row r="910" spans="1:10">
      <c r="A910" t="s">
        <v>20</v>
      </c>
      <c r="B910" t="s">
        <v>1282</v>
      </c>
      <c r="C910" t="s">
        <v>1291</v>
      </c>
      <c r="D910" t="s">
        <v>1292</v>
      </c>
      <c r="E910" t="s">
        <v>579</v>
      </c>
      <c r="F910">
        <v>50</v>
      </c>
      <c r="G910" s="2">
        <v>461.54</v>
      </c>
      <c r="H910" s="2">
        <f t="shared" si="75"/>
        <v>540.0018</v>
      </c>
      <c r="I910">
        <f t="shared" si="76"/>
        <v>503.0343567756</v>
      </c>
      <c r="J910">
        <f t="shared" si="77"/>
        <v>10.060687135512</v>
      </c>
    </row>
    <row r="911" spans="1:10">
      <c r="A911" t="s">
        <v>20</v>
      </c>
      <c r="B911" t="s">
        <v>1282</v>
      </c>
      <c r="C911" t="s">
        <v>1293</v>
      </c>
      <c r="D911" t="s">
        <v>1294</v>
      </c>
      <c r="F911">
        <v>20</v>
      </c>
      <c r="G911" s="2">
        <v>128.21</v>
      </c>
      <c r="H911" s="2">
        <f t="shared" si="75"/>
        <v>150.0057</v>
      </c>
      <c r="I911">
        <f t="shared" si="76"/>
        <v>139.7366097894</v>
      </c>
      <c r="J911">
        <f t="shared" si="77"/>
        <v>6.98683048947</v>
      </c>
    </row>
    <row r="912" spans="1:10">
      <c r="A912" t="s">
        <v>588</v>
      </c>
      <c r="B912" t="s">
        <v>1295</v>
      </c>
      <c r="C912" t="s">
        <v>605</v>
      </c>
      <c r="D912" t="s">
        <v>1198</v>
      </c>
      <c r="E912" t="s">
        <v>607</v>
      </c>
      <c r="F912">
        <v>60</v>
      </c>
      <c r="G912" s="2">
        <v>1635.9</v>
      </c>
      <c r="H912" s="2">
        <f t="shared" si="75"/>
        <v>1914.003</v>
      </c>
      <c r="I912">
        <f t="shared" si="76"/>
        <v>1782.974182626</v>
      </c>
      <c r="J912">
        <f t="shared" si="77"/>
        <v>29.7162363771</v>
      </c>
    </row>
    <row r="913" spans="1:10">
      <c r="A913" t="s">
        <v>588</v>
      </c>
      <c r="B913" t="s">
        <v>1295</v>
      </c>
      <c r="C913" t="s">
        <v>1202</v>
      </c>
      <c r="D913" t="s">
        <v>1203</v>
      </c>
      <c r="E913" t="s">
        <v>1204</v>
      </c>
      <c r="F913">
        <v>20</v>
      </c>
      <c r="G913" s="2">
        <v>1015.38</v>
      </c>
      <c r="H913" s="2">
        <f t="shared" si="75"/>
        <v>1187.9946</v>
      </c>
      <c r="I913">
        <f t="shared" si="76"/>
        <v>1106.6668656732</v>
      </c>
      <c r="J913">
        <f t="shared" si="77"/>
        <v>55.33334328366</v>
      </c>
    </row>
    <row r="914" spans="1:10">
      <c r="A914" t="s">
        <v>588</v>
      </c>
      <c r="B914" t="s">
        <v>1296</v>
      </c>
      <c r="C914" t="s">
        <v>605</v>
      </c>
      <c r="D914" t="s">
        <v>1198</v>
      </c>
      <c r="E914" t="s">
        <v>607</v>
      </c>
      <c r="F914">
        <v>600</v>
      </c>
      <c r="G914" s="2">
        <v>14871.79</v>
      </c>
      <c r="H914" s="2">
        <v>17400</v>
      </c>
      <c r="I914">
        <f t="shared" si="76"/>
        <v>16208.8308</v>
      </c>
      <c r="J914">
        <f t="shared" si="77"/>
        <v>27.014718</v>
      </c>
    </row>
    <row r="915" spans="1:10">
      <c r="A915" t="s">
        <v>588</v>
      </c>
      <c r="B915" t="s">
        <v>823</v>
      </c>
      <c r="C915" t="s">
        <v>1290</v>
      </c>
      <c r="D915" t="s">
        <v>1297</v>
      </c>
      <c r="E915" t="s">
        <v>1201</v>
      </c>
      <c r="F915">
        <v>1000</v>
      </c>
      <c r="G915" s="2">
        <v>7264.96</v>
      </c>
      <c r="H915" s="2">
        <f t="shared" si="75"/>
        <v>8500.0032</v>
      </c>
      <c r="I915">
        <f t="shared" si="76"/>
        <v>7918.1099809344</v>
      </c>
      <c r="J915">
        <f t="shared" si="77"/>
        <v>7.9181099809344</v>
      </c>
    </row>
    <row r="916" spans="1:10">
      <c r="A916" t="s">
        <v>1298</v>
      </c>
      <c r="B916" t="s">
        <v>1299</v>
      </c>
      <c r="C916" t="s">
        <v>1300</v>
      </c>
      <c r="D916" t="s">
        <v>1301</v>
      </c>
      <c r="E916" t="s">
        <v>1302</v>
      </c>
      <c r="F916">
        <v>360</v>
      </c>
      <c r="G916" s="2">
        <v>3538.46</v>
      </c>
      <c r="H916" s="2">
        <f t="shared" si="75"/>
        <v>4139.9982</v>
      </c>
      <c r="I916">
        <f t="shared" si="76"/>
        <v>3856.5822032244</v>
      </c>
      <c r="J916">
        <f t="shared" si="77"/>
        <v>10.71272834229</v>
      </c>
    </row>
    <row r="917" spans="1:10">
      <c r="A917" t="s">
        <v>1303</v>
      </c>
      <c r="B917" t="s">
        <v>1299</v>
      </c>
      <c r="C917" t="s">
        <v>1304</v>
      </c>
      <c r="D917" t="s">
        <v>1305</v>
      </c>
      <c r="E917" t="s">
        <v>1306</v>
      </c>
      <c r="F917">
        <v>200</v>
      </c>
      <c r="G917" s="2">
        <v>3076.92</v>
      </c>
      <c r="H917" s="2">
        <f t="shared" si="75"/>
        <v>3599.9964</v>
      </c>
      <c r="I917">
        <f t="shared" si="76"/>
        <v>3353.5478464488</v>
      </c>
      <c r="J917">
        <f t="shared" si="77"/>
        <v>16.767739232244</v>
      </c>
    </row>
    <row r="918" spans="1:10">
      <c r="A918" t="s">
        <v>1307</v>
      </c>
      <c r="B918" t="s">
        <v>474</v>
      </c>
      <c r="C918" t="s">
        <v>1308</v>
      </c>
      <c r="D918" t="s">
        <v>1309</v>
      </c>
      <c r="E918" t="s">
        <v>1310</v>
      </c>
      <c r="F918">
        <v>500</v>
      </c>
      <c r="G918" s="2">
        <v>2564.1</v>
      </c>
      <c r="H918" s="2">
        <f t="shared" si="75"/>
        <v>2999.997</v>
      </c>
      <c r="I918">
        <f t="shared" si="76"/>
        <v>2794.623205374</v>
      </c>
      <c r="J918">
        <f t="shared" si="77"/>
        <v>5.589246410748</v>
      </c>
    </row>
    <row r="919" spans="1:10">
      <c r="A919" t="s">
        <v>1307</v>
      </c>
      <c r="B919" t="s">
        <v>474</v>
      </c>
      <c r="C919" t="s">
        <v>1308</v>
      </c>
      <c r="D919" t="s">
        <v>1309</v>
      </c>
      <c r="E919" t="s">
        <v>1310</v>
      </c>
      <c r="F919">
        <v>500</v>
      </c>
      <c r="G919" s="2">
        <v>2564.1</v>
      </c>
      <c r="H919" s="2">
        <f t="shared" si="75"/>
        <v>2999.997</v>
      </c>
      <c r="I919">
        <f t="shared" si="76"/>
        <v>2794.623205374</v>
      </c>
      <c r="J919">
        <f t="shared" si="77"/>
        <v>5.589246410748</v>
      </c>
    </row>
    <row r="920" spans="1:10">
      <c r="A920" t="s">
        <v>588</v>
      </c>
      <c r="B920" t="s">
        <v>1311</v>
      </c>
      <c r="C920" t="s">
        <v>1194</v>
      </c>
      <c r="D920" t="s">
        <v>1195</v>
      </c>
      <c r="E920" t="s">
        <v>1201</v>
      </c>
      <c r="F920">
        <v>400</v>
      </c>
      <c r="G920" s="2">
        <v>5299.15</v>
      </c>
      <c r="H920" s="2">
        <f t="shared" si="75"/>
        <v>6200.0055</v>
      </c>
      <c r="I920">
        <f t="shared" si="76"/>
        <v>5775.565523481</v>
      </c>
      <c r="J920">
        <f t="shared" si="77"/>
        <v>14.4389138087025</v>
      </c>
    </row>
    <row r="921" spans="1:10">
      <c r="A921" t="s">
        <v>1239</v>
      </c>
      <c r="B921" t="s">
        <v>1312</v>
      </c>
      <c r="C921" t="s">
        <v>1240</v>
      </c>
      <c r="D921" t="s">
        <v>1313</v>
      </c>
      <c r="E921" t="s">
        <v>1242</v>
      </c>
      <c r="F921">
        <v>200</v>
      </c>
      <c r="G921" s="2">
        <v>2393.16</v>
      </c>
      <c r="H921" s="2">
        <f t="shared" si="75"/>
        <v>2799.9972</v>
      </c>
      <c r="I921">
        <f t="shared" si="76"/>
        <v>2608.3149916824</v>
      </c>
      <c r="J921">
        <f t="shared" si="77"/>
        <v>13.041574958412</v>
      </c>
    </row>
    <row r="922" spans="1:10">
      <c r="A922" t="s">
        <v>1314</v>
      </c>
      <c r="B922" t="s">
        <v>1315</v>
      </c>
      <c r="C922" t="s">
        <v>1316</v>
      </c>
      <c r="D922" t="s">
        <v>1317</v>
      </c>
      <c r="E922" t="s">
        <v>1318</v>
      </c>
      <c r="F922">
        <v>300</v>
      </c>
      <c r="G922" s="2">
        <v>1666.67</v>
      </c>
      <c r="H922" s="2">
        <f t="shared" si="75"/>
        <v>1950.0039</v>
      </c>
      <c r="I922">
        <f t="shared" si="76"/>
        <v>1816.5105330138</v>
      </c>
      <c r="J922">
        <f t="shared" si="77"/>
        <v>6.055035110046</v>
      </c>
    </row>
    <row r="923" spans="1:10">
      <c r="A923" t="s">
        <v>1314</v>
      </c>
      <c r="B923" t="s">
        <v>1319</v>
      </c>
      <c r="C923" t="s">
        <v>1316</v>
      </c>
      <c r="D923" t="s">
        <v>1317</v>
      </c>
      <c r="E923" t="s">
        <v>1318</v>
      </c>
      <c r="F923">
        <v>300</v>
      </c>
      <c r="G923" s="2">
        <v>1666.67</v>
      </c>
      <c r="H923" s="2">
        <f t="shared" si="75"/>
        <v>1950.0039</v>
      </c>
      <c r="I923">
        <f t="shared" si="76"/>
        <v>1816.5105330138</v>
      </c>
      <c r="J923">
        <f t="shared" si="77"/>
        <v>6.055035110046</v>
      </c>
    </row>
    <row r="924" spans="1:10">
      <c r="A924" t="s">
        <v>588</v>
      </c>
      <c r="B924" t="s">
        <v>1320</v>
      </c>
      <c r="C924" t="s">
        <v>1221</v>
      </c>
      <c r="D924" t="s">
        <v>664</v>
      </c>
      <c r="E924" t="s">
        <v>579</v>
      </c>
      <c r="F924">
        <v>496</v>
      </c>
      <c r="G924" s="2">
        <v>3179.49</v>
      </c>
      <c r="H924" s="2">
        <f t="shared" si="75"/>
        <v>3720.0033</v>
      </c>
      <c r="I924">
        <f t="shared" si="76"/>
        <v>3465.3393140886</v>
      </c>
      <c r="J924">
        <f t="shared" si="77"/>
        <v>6.98657119775927</v>
      </c>
    </row>
    <row r="925" spans="1:10">
      <c r="A925" t="s">
        <v>588</v>
      </c>
      <c r="B925" t="s">
        <v>1320</v>
      </c>
      <c r="C925" t="s">
        <v>1290</v>
      </c>
      <c r="D925" t="s">
        <v>1256</v>
      </c>
      <c r="E925" t="s">
        <v>1201</v>
      </c>
      <c r="F925">
        <v>100</v>
      </c>
      <c r="G925" s="2">
        <v>1982.91</v>
      </c>
      <c r="H925" s="2">
        <f t="shared" si="75"/>
        <v>2320.0047</v>
      </c>
      <c r="I925">
        <f t="shared" si="76"/>
        <v>2161.1818182474</v>
      </c>
      <c r="J925">
        <f t="shared" si="77"/>
        <v>21.611818182474</v>
      </c>
    </row>
    <row r="926" spans="1:10">
      <c r="A926" t="s">
        <v>1249</v>
      </c>
      <c r="B926" t="s">
        <v>1320</v>
      </c>
      <c r="C926" t="s">
        <v>1255</v>
      </c>
      <c r="D926" t="s">
        <v>1297</v>
      </c>
      <c r="E926" t="s">
        <v>1257</v>
      </c>
      <c r="F926">
        <v>148</v>
      </c>
      <c r="G926" s="2">
        <v>1770.94</v>
      </c>
      <c r="H926" s="2">
        <f t="shared" si="75"/>
        <v>2071.9998</v>
      </c>
      <c r="I926">
        <f t="shared" si="76"/>
        <v>1930.1548376916</v>
      </c>
      <c r="J926">
        <f t="shared" si="77"/>
        <v>13.0415867411595</v>
      </c>
    </row>
    <row r="927" spans="1:10">
      <c r="A927" t="s">
        <v>20</v>
      </c>
      <c r="B927" t="s">
        <v>1320</v>
      </c>
      <c r="C927" t="s">
        <v>1321</v>
      </c>
      <c r="D927" t="s">
        <v>1294</v>
      </c>
      <c r="E927" t="s">
        <v>1322</v>
      </c>
      <c r="F927">
        <v>138</v>
      </c>
      <c r="G927" s="2">
        <v>636.92</v>
      </c>
      <c r="H927" s="2">
        <f t="shared" si="75"/>
        <v>745.1964</v>
      </c>
      <c r="I927">
        <f t="shared" si="76"/>
        <v>694.1817448488</v>
      </c>
      <c r="J927">
        <f t="shared" si="77"/>
        <v>5.03030249890435</v>
      </c>
    </row>
    <row r="928" spans="1:10">
      <c r="A928" t="s">
        <v>140</v>
      </c>
      <c r="B928" t="s">
        <v>1320</v>
      </c>
      <c r="C928" t="s">
        <v>1222</v>
      </c>
      <c r="D928" t="s">
        <v>1223</v>
      </c>
      <c r="E928" t="s">
        <v>1201</v>
      </c>
      <c r="F928">
        <v>44</v>
      </c>
      <c r="G928" s="2">
        <v>958.97</v>
      </c>
      <c r="H928" s="2">
        <f t="shared" si="75"/>
        <v>1121.9949</v>
      </c>
      <c r="I928">
        <f t="shared" si="76"/>
        <v>1045.1853731358</v>
      </c>
      <c r="J928">
        <f t="shared" si="77"/>
        <v>23.7542130258136</v>
      </c>
    </row>
    <row r="929" spans="1:10">
      <c r="A929" t="s">
        <v>217</v>
      </c>
      <c r="B929" t="s">
        <v>1320</v>
      </c>
      <c r="C929" t="s">
        <v>1268</v>
      </c>
      <c r="D929" t="s">
        <v>1269</v>
      </c>
      <c r="E929" t="s">
        <v>1270</v>
      </c>
      <c r="F929">
        <v>100</v>
      </c>
      <c r="G929" s="2">
        <v>1111.11</v>
      </c>
      <c r="H929" s="2">
        <f t="shared" si="75"/>
        <v>1299.9987</v>
      </c>
      <c r="I929">
        <f t="shared" si="76"/>
        <v>1211.0033889954</v>
      </c>
      <c r="J929">
        <f t="shared" si="77"/>
        <v>12.110033889954</v>
      </c>
    </row>
    <row r="930" spans="1:10">
      <c r="A930" t="s">
        <v>588</v>
      </c>
      <c r="B930" t="s">
        <v>1320</v>
      </c>
      <c r="C930" t="s">
        <v>1237</v>
      </c>
      <c r="D930" t="s">
        <v>606</v>
      </c>
      <c r="E930" t="s">
        <v>1238</v>
      </c>
      <c r="F930">
        <v>150</v>
      </c>
      <c r="G930" s="2">
        <v>1794.87</v>
      </c>
      <c r="H930" s="2">
        <f t="shared" ref="H930:H948" si="78">G930*1.17</f>
        <v>2099.9979</v>
      </c>
      <c r="I930">
        <f t="shared" si="76"/>
        <v>1956.2362437618</v>
      </c>
      <c r="J930">
        <f t="shared" si="77"/>
        <v>13.041574958412</v>
      </c>
    </row>
    <row r="931" spans="1:10">
      <c r="A931" t="s">
        <v>1249</v>
      </c>
      <c r="B931" t="s">
        <v>1320</v>
      </c>
      <c r="C931" t="s">
        <v>1250</v>
      </c>
      <c r="D931" t="s">
        <v>1251</v>
      </c>
      <c r="E931" t="s">
        <v>579</v>
      </c>
      <c r="F931">
        <v>200</v>
      </c>
      <c r="G931" s="2">
        <v>2393.16</v>
      </c>
      <c r="H931" s="2">
        <f t="shared" si="78"/>
        <v>2799.9972</v>
      </c>
      <c r="I931">
        <f t="shared" si="76"/>
        <v>2608.3149916824</v>
      </c>
      <c r="J931">
        <f t="shared" si="77"/>
        <v>13.041574958412</v>
      </c>
    </row>
    <row r="932" spans="1:10">
      <c r="A932" t="s">
        <v>1224</v>
      </c>
      <c r="B932" t="s">
        <v>1320</v>
      </c>
      <c r="C932" t="s">
        <v>589</v>
      </c>
      <c r="D932" t="s">
        <v>1259</v>
      </c>
      <c r="E932" t="s">
        <v>579</v>
      </c>
      <c r="F932">
        <v>400</v>
      </c>
      <c r="G932" s="2">
        <v>4683.76</v>
      </c>
      <c r="H932" s="2">
        <f t="shared" si="78"/>
        <v>5479.9992</v>
      </c>
      <c r="I932">
        <f t="shared" si="76"/>
        <v>5104.8494147664</v>
      </c>
      <c r="J932">
        <f t="shared" si="77"/>
        <v>12.762123536916</v>
      </c>
    </row>
    <row r="933" spans="1:10">
      <c r="A933" t="s">
        <v>445</v>
      </c>
      <c r="B933" t="s">
        <v>1320</v>
      </c>
      <c r="C933" t="s">
        <v>446</v>
      </c>
      <c r="D933" t="s">
        <v>1323</v>
      </c>
      <c r="E933" t="s">
        <v>1232</v>
      </c>
      <c r="F933">
        <v>500</v>
      </c>
      <c r="G933" s="2">
        <v>2564.1</v>
      </c>
      <c r="H933" s="2">
        <f t="shared" si="78"/>
        <v>2999.997</v>
      </c>
      <c r="I933">
        <f t="shared" si="76"/>
        <v>2794.623205374</v>
      </c>
      <c r="J933">
        <f t="shared" si="77"/>
        <v>5.589246410748</v>
      </c>
    </row>
    <row r="934" spans="1:10">
      <c r="A934" t="s">
        <v>588</v>
      </c>
      <c r="B934" t="s">
        <v>1320</v>
      </c>
      <c r="C934" t="s">
        <v>1324</v>
      </c>
      <c r="D934" t="s">
        <v>468</v>
      </c>
      <c r="E934" t="s">
        <v>579</v>
      </c>
      <c r="F934">
        <v>61</v>
      </c>
      <c r="G934" s="2">
        <v>729.91</v>
      </c>
      <c r="H934" s="2">
        <f t="shared" si="78"/>
        <v>853.9947</v>
      </c>
      <c r="I934">
        <f t="shared" si="76"/>
        <v>795.5319308274</v>
      </c>
      <c r="J934">
        <f t="shared" si="77"/>
        <v>13.0415070627443</v>
      </c>
    </row>
    <row r="935" spans="1:10">
      <c r="A935" t="s">
        <v>217</v>
      </c>
      <c r="B935" t="s">
        <v>1320</v>
      </c>
      <c r="C935" t="s">
        <v>1235</v>
      </c>
      <c r="D935" t="s">
        <v>606</v>
      </c>
      <c r="E935" t="s">
        <v>1200</v>
      </c>
      <c r="F935">
        <v>40</v>
      </c>
      <c r="G935" s="2">
        <v>232.48</v>
      </c>
      <c r="H935" s="2">
        <f t="shared" si="78"/>
        <v>272.0016</v>
      </c>
      <c r="I935">
        <f t="shared" si="76"/>
        <v>253.3809144672</v>
      </c>
      <c r="J935">
        <f t="shared" si="77"/>
        <v>6.33452286168</v>
      </c>
    </row>
    <row r="936" spans="1:10">
      <c r="A936" t="s">
        <v>1224</v>
      </c>
      <c r="B936" t="s">
        <v>1320</v>
      </c>
      <c r="C936" t="s">
        <v>1228</v>
      </c>
      <c r="D936" t="s">
        <v>1229</v>
      </c>
      <c r="E936" t="s">
        <v>579</v>
      </c>
      <c r="F936">
        <v>100</v>
      </c>
      <c r="G936" s="2">
        <v>1692.31</v>
      </c>
      <c r="H936" s="2">
        <f t="shared" si="78"/>
        <v>1980.0027</v>
      </c>
      <c r="I936">
        <f t="shared" si="76"/>
        <v>1844.4556751634</v>
      </c>
      <c r="J936">
        <f t="shared" si="77"/>
        <v>18.444556751634</v>
      </c>
    </row>
    <row r="937" spans="1:10">
      <c r="A937" t="s">
        <v>588</v>
      </c>
      <c r="B937" t="s">
        <v>1320</v>
      </c>
      <c r="C937" t="s">
        <v>605</v>
      </c>
      <c r="D937" t="s">
        <v>1325</v>
      </c>
      <c r="E937" t="s">
        <v>607</v>
      </c>
      <c r="F937">
        <v>270</v>
      </c>
      <c r="G937" s="2">
        <v>4038.46</v>
      </c>
      <c r="H937" s="2">
        <f t="shared" si="78"/>
        <v>4724.9982</v>
      </c>
      <c r="I937">
        <f t="shared" si="76"/>
        <v>4401.5342732244</v>
      </c>
      <c r="J937">
        <f t="shared" si="77"/>
        <v>16.30197878972</v>
      </c>
    </row>
    <row r="938" spans="1:10">
      <c r="A938" t="s">
        <v>1326</v>
      </c>
      <c r="B938" t="s">
        <v>1320</v>
      </c>
      <c r="C938" t="s">
        <v>1327</v>
      </c>
      <c r="D938" t="s">
        <v>1328</v>
      </c>
      <c r="E938" t="s">
        <v>1322</v>
      </c>
      <c r="F938">
        <v>95</v>
      </c>
      <c r="G938" s="2">
        <v>545.64</v>
      </c>
      <c r="H938" s="2">
        <f t="shared" si="78"/>
        <v>638.3988</v>
      </c>
      <c r="I938">
        <f t="shared" si="76"/>
        <v>594.6952949496</v>
      </c>
      <c r="J938">
        <f t="shared" si="77"/>
        <v>6.25995047315368</v>
      </c>
    </row>
    <row r="939" spans="1:10">
      <c r="A939" t="s">
        <v>1329</v>
      </c>
      <c r="B939" t="s">
        <v>1320</v>
      </c>
      <c r="C939" t="s">
        <v>1330</v>
      </c>
      <c r="D939" t="s">
        <v>1331</v>
      </c>
      <c r="E939" t="s">
        <v>1270</v>
      </c>
      <c r="F939">
        <v>97</v>
      </c>
      <c r="G939" s="2">
        <v>978.29</v>
      </c>
      <c r="H939" s="2">
        <f t="shared" si="78"/>
        <v>1144.5993</v>
      </c>
      <c r="I939">
        <f t="shared" si="76"/>
        <v>1066.2423211206</v>
      </c>
      <c r="J939">
        <f t="shared" si="77"/>
        <v>10.992188877532</v>
      </c>
    </row>
    <row r="940" spans="1:10">
      <c r="A940" t="s">
        <v>1224</v>
      </c>
      <c r="B940" t="s">
        <v>1320</v>
      </c>
      <c r="C940" t="s">
        <v>1227</v>
      </c>
      <c r="D940" t="s">
        <v>1213</v>
      </c>
      <c r="E940" t="s">
        <v>579</v>
      </c>
      <c r="F940">
        <v>100</v>
      </c>
      <c r="G940" s="2">
        <v>1068.38</v>
      </c>
      <c r="H940" s="2">
        <f t="shared" si="78"/>
        <v>1250.0046</v>
      </c>
      <c r="I940">
        <f t="shared" si="76"/>
        <v>1164.4317850932</v>
      </c>
      <c r="J940">
        <f t="shared" si="77"/>
        <v>11.644317850932</v>
      </c>
    </row>
    <row r="941" spans="1:10">
      <c r="A941" t="s">
        <v>588</v>
      </c>
      <c r="B941" t="s">
        <v>1320</v>
      </c>
      <c r="C941" t="s">
        <v>605</v>
      </c>
      <c r="D941" t="s">
        <v>1198</v>
      </c>
      <c r="E941" t="s">
        <v>607</v>
      </c>
      <c r="F941">
        <v>599</v>
      </c>
      <c r="G941" s="2">
        <v>19454.7</v>
      </c>
      <c r="H941" s="2">
        <f t="shared" si="78"/>
        <v>22761.999</v>
      </c>
      <c r="I941">
        <f t="shared" si="76"/>
        <v>21203.758072458</v>
      </c>
      <c r="J941">
        <f t="shared" si="77"/>
        <v>35.3985944448381</v>
      </c>
    </row>
    <row r="942" spans="1:10">
      <c r="A942" t="s">
        <v>1283</v>
      </c>
      <c r="B942" t="s">
        <v>1320</v>
      </c>
      <c r="C942" t="s">
        <v>1277</v>
      </c>
      <c r="D942" t="s">
        <v>1278</v>
      </c>
      <c r="E942" t="s">
        <v>1279</v>
      </c>
      <c r="F942">
        <v>50</v>
      </c>
      <c r="G942" s="2">
        <v>982.91</v>
      </c>
      <c r="H942" s="2">
        <f t="shared" si="78"/>
        <v>1150.0047</v>
      </c>
      <c r="I942">
        <f t="shared" si="76"/>
        <v>1071.2776782474</v>
      </c>
      <c r="J942">
        <f t="shared" si="77"/>
        <v>21.425553564948</v>
      </c>
    </row>
    <row r="943" spans="1:10">
      <c r="A943" t="s">
        <v>1206</v>
      </c>
      <c r="B943" t="s">
        <v>1320</v>
      </c>
      <c r="C943" t="s">
        <v>1207</v>
      </c>
      <c r="D943" t="s">
        <v>1266</v>
      </c>
      <c r="E943" t="s">
        <v>579</v>
      </c>
      <c r="F943">
        <v>70</v>
      </c>
      <c r="G943" s="2">
        <f>957.26-404.7</f>
        <v>552.56</v>
      </c>
      <c r="H943" s="2">
        <f t="shared" si="78"/>
        <v>646.4952</v>
      </c>
      <c r="I943">
        <f t="shared" si="76"/>
        <v>602.2374315984</v>
      </c>
      <c r="J943">
        <f t="shared" si="77"/>
        <v>8.60339187997714</v>
      </c>
    </row>
    <row r="944" spans="1:10">
      <c r="A944" t="s">
        <v>1332</v>
      </c>
      <c r="B944" t="s">
        <v>1333</v>
      </c>
      <c r="C944" t="s">
        <v>1334</v>
      </c>
      <c r="D944" t="s">
        <v>1335</v>
      </c>
      <c r="E944" t="s">
        <v>1336</v>
      </c>
      <c r="F944">
        <v>300</v>
      </c>
      <c r="G944" s="2">
        <v>2769.23</v>
      </c>
      <c r="H944" s="2">
        <f t="shared" si="78"/>
        <v>3239.9991</v>
      </c>
      <c r="I944">
        <f t="shared" si="76"/>
        <v>3018.1952416122</v>
      </c>
      <c r="J944">
        <f t="shared" si="77"/>
        <v>10.060650805374</v>
      </c>
    </row>
    <row r="945" spans="1:10">
      <c r="A945" t="s">
        <v>1337</v>
      </c>
      <c r="B945" t="s">
        <v>1333</v>
      </c>
      <c r="C945" t="s">
        <v>1338</v>
      </c>
      <c r="D945" t="s">
        <v>1339</v>
      </c>
      <c r="E945" t="s">
        <v>1340</v>
      </c>
      <c r="F945">
        <v>600</v>
      </c>
      <c r="G945" s="2">
        <v>6153.85</v>
      </c>
      <c r="H945" s="2">
        <f t="shared" si="78"/>
        <v>7200.0045</v>
      </c>
      <c r="I945">
        <f t="shared" si="76"/>
        <v>6707.106591939</v>
      </c>
      <c r="J945">
        <f t="shared" si="77"/>
        <v>11.178510986565</v>
      </c>
    </row>
    <row r="946" spans="1:10">
      <c r="A946" t="s">
        <v>1303</v>
      </c>
      <c r="B946" t="s">
        <v>1333</v>
      </c>
      <c r="C946" t="s">
        <v>1304</v>
      </c>
      <c r="D946" t="s">
        <v>1305</v>
      </c>
      <c r="E946" t="s">
        <v>1341</v>
      </c>
      <c r="F946">
        <v>200</v>
      </c>
      <c r="G946" s="2">
        <v>3162.39</v>
      </c>
      <c r="H946" s="2">
        <f t="shared" si="78"/>
        <v>3699.9963</v>
      </c>
      <c r="I946">
        <f t="shared" si="76"/>
        <v>3446.7019532946</v>
      </c>
      <c r="J946">
        <f t="shared" si="77"/>
        <v>17.233509766473</v>
      </c>
    </row>
    <row r="947" spans="1:10">
      <c r="A947" t="s">
        <v>588</v>
      </c>
      <c r="B947" t="s">
        <v>1342</v>
      </c>
      <c r="C947" t="s">
        <v>605</v>
      </c>
      <c r="D947" t="s">
        <v>1198</v>
      </c>
      <c r="E947" t="s">
        <v>607</v>
      </c>
      <c r="F947">
        <v>300</v>
      </c>
      <c r="G947" s="2">
        <v>8974.36</v>
      </c>
      <c r="H947" s="2">
        <f t="shared" si="78"/>
        <v>10500.0012</v>
      </c>
      <c r="I947">
        <f t="shared" si="76"/>
        <v>9781.1921178504</v>
      </c>
      <c r="J947">
        <f t="shared" si="77"/>
        <v>32.603973726168</v>
      </c>
    </row>
    <row r="948" spans="1:10">
      <c r="A948" t="s">
        <v>588</v>
      </c>
      <c r="B948" t="s">
        <v>1343</v>
      </c>
      <c r="C948" t="s">
        <v>605</v>
      </c>
      <c r="D948" t="s">
        <v>1198</v>
      </c>
      <c r="E948" t="s">
        <v>607</v>
      </c>
      <c r="F948">
        <v>120</v>
      </c>
      <c r="G948" s="2">
        <v>3589.74</v>
      </c>
      <c r="H948" s="2">
        <f t="shared" si="78"/>
        <v>4199.9958</v>
      </c>
      <c r="I948">
        <f t="shared" si="76"/>
        <v>3912.4724875236</v>
      </c>
      <c r="J948">
        <f t="shared" si="77"/>
        <v>32.60393739603</v>
      </c>
    </row>
    <row r="949" spans="1:10">
      <c r="A949" t="s">
        <v>1206</v>
      </c>
      <c r="B949" t="s">
        <v>1344</v>
      </c>
      <c r="C949" t="s">
        <v>1233</v>
      </c>
      <c r="D949" t="s">
        <v>1215</v>
      </c>
      <c r="E949" t="s">
        <v>579</v>
      </c>
      <c r="F949">
        <v>30</v>
      </c>
      <c r="G949" s="2">
        <v>1128.21</v>
      </c>
      <c r="H949" s="2">
        <f t="shared" ref="H949:H975" si="79">G949*1.17</f>
        <v>1320.0057</v>
      </c>
      <c r="I949">
        <f t="shared" si="76"/>
        <v>1229.6407497894</v>
      </c>
      <c r="J949">
        <f t="shared" si="77"/>
        <v>40.98802499298</v>
      </c>
    </row>
    <row r="950" spans="1:10">
      <c r="A950" t="s">
        <v>1224</v>
      </c>
      <c r="B950" t="s">
        <v>1344</v>
      </c>
      <c r="C950" t="s">
        <v>589</v>
      </c>
      <c r="D950" t="s">
        <v>1259</v>
      </c>
      <c r="E950" t="s">
        <v>579</v>
      </c>
      <c r="F950">
        <v>40</v>
      </c>
      <c r="G950" s="2">
        <v>492.31</v>
      </c>
      <c r="H950" s="2">
        <f t="shared" si="79"/>
        <v>576.0027</v>
      </c>
      <c r="I950">
        <f t="shared" si="76"/>
        <v>536.5707071634</v>
      </c>
      <c r="J950">
        <f t="shared" si="77"/>
        <v>13.414267679085</v>
      </c>
    </row>
    <row r="951" spans="1:10">
      <c r="A951" t="s">
        <v>588</v>
      </c>
      <c r="B951" t="s">
        <v>1344</v>
      </c>
      <c r="C951" t="s">
        <v>605</v>
      </c>
      <c r="D951" t="s">
        <v>1198</v>
      </c>
      <c r="E951" t="s">
        <v>607</v>
      </c>
      <c r="F951">
        <v>540</v>
      </c>
      <c r="G951" s="2">
        <v>16153.85</v>
      </c>
      <c r="H951" s="2">
        <f t="shared" si="79"/>
        <v>18900.0045</v>
      </c>
      <c r="I951">
        <f t="shared" si="76"/>
        <v>17606.147991939</v>
      </c>
      <c r="J951">
        <f t="shared" si="77"/>
        <v>32.60397776285</v>
      </c>
    </row>
    <row r="952" spans="1:10">
      <c r="A952" t="s">
        <v>1206</v>
      </c>
      <c r="B952" t="s">
        <v>1344</v>
      </c>
      <c r="C952" t="s">
        <v>1273</v>
      </c>
      <c r="D952" t="s">
        <v>1274</v>
      </c>
      <c r="E952" t="s">
        <v>579</v>
      </c>
      <c r="F952">
        <v>30</v>
      </c>
      <c r="G952" s="2">
        <v>246.15</v>
      </c>
      <c r="H952" s="2">
        <f t="shared" si="79"/>
        <v>287.9955</v>
      </c>
      <c r="I952">
        <f t="shared" si="76"/>
        <v>268.279904061</v>
      </c>
      <c r="J952">
        <f t="shared" si="77"/>
        <v>8.9426634687</v>
      </c>
    </row>
    <row r="953" spans="1:10">
      <c r="A953" t="s">
        <v>588</v>
      </c>
      <c r="B953" t="s">
        <v>1344</v>
      </c>
      <c r="C953" t="s">
        <v>1324</v>
      </c>
      <c r="D953" t="s">
        <v>468</v>
      </c>
      <c r="E953" t="s">
        <v>579</v>
      </c>
      <c r="F953">
        <v>20</v>
      </c>
      <c r="G953" s="2">
        <v>239.32</v>
      </c>
      <c r="H953" s="2">
        <f t="shared" si="79"/>
        <v>280.0044</v>
      </c>
      <c r="I953">
        <f t="shared" si="76"/>
        <v>260.8358587848</v>
      </c>
      <c r="J953">
        <f t="shared" si="77"/>
        <v>13.04179293924</v>
      </c>
    </row>
    <row r="954" spans="1:10">
      <c r="A954" t="s">
        <v>588</v>
      </c>
      <c r="B954" t="s">
        <v>1344</v>
      </c>
      <c r="C954" t="s">
        <v>1202</v>
      </c>
      <c r="D954" t="s">
        <v>1203</v>
      </c>
      <c r="E954" t="s">
        <v>1204</v>
      </c>
      <c r="F954">
        <v>10</v>
      </c>
      <c r="G954" s="2">
        <v>415.38</v>
      </c>
      <c r="H954" s="2">
        <f t="shared" si="79"/>
        <v>485.9946</v>
      </c>
      <c r="I954">
        <f t="shared" si="76"/>
        <v>452.7243816732</v>
      </c>
      <c r="J954">
        <f t="shared" si="77"/>
        <v>45.27243816732</v>
      </c>
    </row>
    <row r="955" spans="1:10">
      <c r="A955" t="s">
        <v>1249</v>
      </c>
      <c r="B955" t="s">
        <v>1344</v>
      </c>
      <c r="C955" t="s">
        <v>1250</v>
      </c>
      <c r="D955" t="s">
        <v>1251</v>
      </c>
      <c r="E955" t="s">
        <v>579</v>
      </c>
      <c r="F955">
        <v>30</v>
      </c>
      <c r="G955" s="2">
        <v>358.97</v>
      </c>
      <c r="H955" s="2">
        <f t="shared" si="79"/>
        <v>419.9949</v>
      </c>
      <c r="I955">
        <f t="shared" si="76"/>
        <v>391.2428891358</v>
      </c>
      <c r="J955">
        <f t="shared" si="77"/>
        <v>13.04142963786</v>
      </c>
    </row>
    <row r="956" spans="1:10">
      <c r="A956" t="s">
        <v>64</v>
      </c>
      <c r="B956" t="s">
        <v>474</v>
      </c>
      <c r="C956" s="6" t="s">
        <v>149</v>
      </c>
      <c r="D956" s="6" t="s">
        <v>448</v>
      </c>
      <c r="E956" s="6" t="s">
        <v>348</v>
      </c>
      <c r="F956">
        <v>2400</v>
      </c>
      <c r="G956" s="2">
        <v>13948.72</v>
      </c>
      <c r="H956" s="2">
        <f t="shared" si="79"/>
        <v>16320.0024</v>
      </c>
      <c r="I956">
        <f t="shared" si="76"/>
        <v>15202.7676757008</v>
      </c>
      <c r="J956">
        <f t="shared" si="77"/>
        <v>6.334486531542</v>
      </c>
    </row>
    <row r="957" spans="1:10">
      <c r="A957" t="s">
        <v>64</v>
      </c>
      <c r="B957" t="s">
        <v>474</v>
      </c>
      <c r="C957" s="6" t="s">
        <v>149</v>
      </c>
      <c r="D957" s="6" t="s">
        <v>448</v>
      </c>
      <c r="E957" s="6" t="s">
        <v>348</v>
      </c>
      <c r="F957">
        <v>3600</v>
      </c>
      <c r="G957" s="2">
        <v>20923.08</v>
      </c>
      <c r="H957" s="2">
        <f t="shared" si="79"/>
        <v>24480.0036</v>
      </c>
      <c r="I957">
        <f t="shared" si="76"/>
        <v>22804.1515135512</v>
      </c>
      <c r="J957">
        <f t="shared" si="77"/>
        <v>6.334486531542</v>
      </c>
    </row>
    <row r="958" spans="1:10">
      <c r="A958" t="s">
        <v>64</v>
      </c>
      <c r="B958" t="s">
        <v>474</v>
      </c>
      <c r="C958" s="6" t="s">
        <v>149</v>
      </c>
      <c r="D958" s="6" t="s">
        <v>448</v>
      </c>
      <c r="E958" s="6" t="s">
        <v>348</v>
      </c>
      <c r="F958">
        <v>2800</v>
      </c>
      <c r="G958" s="2">
        <v>16273.5</v>
      </c>
      <c r="H958" s="2">
        <f t="shared" si="79"/>
        <v>19039.995</v>
      </c>
      <c r="I958">
        <f t="shared" si="76"/>
        <v>17736.55502229</v>
      </c>
      <c r="J958">
        <f t="shared" si="77"/>
        <v>6.33448393653214</v>
      </c>
    </row>
    <row r="959" spans="1:10">
      <c r="A959" t="s">
        <v>1307</v>
      </c>
      <c r="B959" t="s">
        <v>1345</v>
      </c>
      <c r="C959" t="s">
        <v>1308</v>
      </c>
      <c r="D959" t="s">
        <v>1309</v>
      </c>
      <c r="E959" t="s">
        <v>1310</v>
      </c>
      <c r="F959">
        <v>600</v>
      </c>
      <c r="G959" s="2">
        <v>3076.92</v>
      </c>
      <c r="H959" s="2">
        <f t="shared" si="79"/>
        <v>3599.9964</v>
      </c>
      <c r="I959">
        <f t="shared" si="76"/>
        <v>3353.5478464488</v>
      </c>
      <c r="J959">
        <f t="shared" si="77"/>
        <v>5.589246410748</v>
      </c>
    </row>
    <row r="960" spans="1:10">
      <c r="A960" t="s">
        <v>1239</v>
      </c>
      <c r="B960" t="s">
        <v>1346</v>
      </c>
      <c r="C960" t="s">
        <v>1240</v>
      </c>
      <c r="D960" t="s">
        <v>1313</v>
      </c>
      <c r="E960" t="s">
        <v>1242</v>
      </c>
      <c r="F960">
        <v>1500</v>
      </c>
      <c r="G960" s="2">
        <v>12820.51</v>
      </c>
      <c r="H960" s="2">
        <f t="shared" si="79"/>
        <v>14999.9967</v>
      </c>
      <c r="I960">
        <f t="shared" si="76"/>
        <v>13973.1269259114</v>
      </c>
      <c r="J960">
        <f t="shared" si="77"/>
        <v>9.3154179506076</v>
      </c>
    </row>
    <row r="961" spans="1:10">
      <c r="A961" t="s">
        <v>1239</v>
      </c>
      <c r="B961" t="s">
        <v>1346</v>
      </c>
      <c r="C961" t="s">
        <v>1240</v>
      </c>
      <c r="D961" t="s">
        <v>1313</v>
      </c>
      <c r="E961" t="s">
        <v>1242</v>
      </c>
      <c r="F961">
        <v>400</v>
      </c>
      <c r="G961" s="2">
        <v>4786.32</v>
      </c>
      <c r="H961" s="2">
        <v>5600</v>
      </c>
      <c r="I961">
        <f t="shared" si="76"/>
        <v>5216.6352</v>
      </c>
      <c r="J961">
        <f t="shared" si="77"/>
        <v>13.041588</v>
      </c>
    </row>
    <row r="962" spans="1:10">
      <c r="A962" t="s">
        <v>588</v>
      </c>
      <c r="B962" t="s">
        <v>1347</v>
      </c>
      <c r="C962" t="s">
        <v>605</v>
      </c>
      <c r="D962" t="s">
        <v>1198</v>
      </c>
      <c r="E962" t="s">
        <v>607</v>
      </c>
      <c r="F962">
        <v>1800</v>
      </c>
      <c r="G962" s="2">
        <v>53846.15</v>
      </c>
      <c r="H962" s="2">
        <f t="shared" si="79"/>
        <v>62999.9955</v>
      </c>
      <c r="I962">
        <f t="shared" si="76"/>
        <v>58687.141808061</v>
      </c>
      <c r="J962">
        <f t="shared" si="77"/>
        <v>32.603967671145</v>
      </c>
    </row>
    <row r="963" spans="1:10">
      <c r="A963" t="s">
        <v>1224</v>
      </c>
      <c r="B963" t="s">
        <v>1348</v>
      </c>
      <c r="C963" t="s">
        <v>589</v>
      </c>
      <c r="D963" t="s">
        <v>1259</v>
      </c>
      <c r="E963" t="s">
        <v>579</v>
      </c>
      <c r="F963">
        <v>50</v>
      </c>
      <c r="G963" s="2">
        <v>683.76</v>
      </c>
      <c r="H963" s="2">
        <f t="shared" si="79"/>
        <v>799.9992</v>
      </c>
      <c r="I963">
        <f t="shared" ref="I963:I1026" si="80">H963*0.931542</f>
        <v>745.2328547664</v>
      </c>
      <c r="J963">
        <f t="shared" ref="J963:J1026" si="81">I963/F963</f>
        <v>14.904657095328</v>
      </c>
    </row>
    <row r="964" spans="1:10">
      <c r="A964" t="s">
        <v>1249</v>
      </c>
      <c r="B964" t="s">
        <v>1348</v>
      </c>
      <c r="C964" t="s">
        <v>1250</v>
      </c>
      <c r="D964" t="s">
        <v>1251</v>
      </c>
      <c r="E964" t="s">
        <v>579</v>
      </c>
      <c r="F964">
        <v>100</v>
      </c>
      <c r="G964" s="2">
        <v>1196.58</v>
      </c>
      <c r="H964" s="2">
        <f t="shared" si="79"/>
        <v>1399.9986</v>
      </c>
      <c r="I964">
        <f t="shared" si="80"/>
        <v>1304.1574958412</v>
      </c>
      <c r="J964">
        <f t="shared" si="81"/>
        <v>13.041574958412</v>
      </c>
    </row>
    <row r="965" spans="1:10">
      <c r="A965" t="s">
        <v>1249</v>
      </c>
      <c r="B965" t="s">
        <v>1349</v>
      </c>
      <c r="C965" t="s">
        <v>1250</v>
      </c>
      <c r="D965" t="s">
        <v>1251</v>
      </c>
      <c r="E965" t="s">
        <v>579</v>
      </c>
      <c r="F965">
        <v>196</v>
      </c>
      <c r="G965" s="2">
        <v>2110.77</v>
      </c>
      <c r="H965" s="2">
        <f t="shared" si="79"/>
        <v>2469.6009</v>
      </c>
      <c r="I965">
        <f t="shared" si="80"/>
        <v>2300.5369615878</v>
      </c>
      <c r="J965">
        <f t="shared" si="81"/>
        <v>11.7374334774888</v>
      </c>
    </row>
    <row r="966" spans="1:10">
      <c r="A966" t="s">
        <v>1249</v>
      </c>
      <c r="B966" t="s">
        <v>1349</v>
      </c>
      <c r="C966" t="s">
        <v>1255</v>
      </c>
      <c r="D966" t="s">
        <v>1297</v>
      </c>
      <c r="E966" t="s">
        <v>1257</v>
      </c>
      <c r="F966">
        <v>116</v>
      </c>
      <c r="G966" s="2">
        <v>1249.23</v>
      </c>
      <c r="H966" s="2">
        <f t="shared" si="79"/>
        <v>1461.5991</v>
      </c>
      <c r="I966">
        <f t="shared" si="80"/>
        <v>1361.5409488122</v>
      </c>
      <c r="J966">
        <f t="shared" si="81"/>
        <v>11.737421972519</v>
      </c>
    </row>
    <row r="967" spans="1:10">
      <c r="A967" t="s">
        <v>1224</v>
      </c>
      <c r="B967" t="s">
        <v>1349</v>
      </c>
      <c r="C967" t="s">
        <v>589</v>
      </c>
      <c r="D967" t="s">
        <v>1259</v>
      </c>
      <c r="E967" t="s">
        <v>579</v>
      </c>
      <c r="F967">
        <v>60</v>
      </c>
      <c r="G967" s="2">
        <v>738.46</v>
      </c>
      <c r="H967" s="2">
        <f t="shared" si="79"/>
        <v>863.9982</v>
      </c>
      <c r="I967">
        <f t="shared" si="80"/>
        <v>804.8506112244</v>
      </c>
      <c r="J967">
        <f t="shared" si="81"/>
        <v>13.41417685374</v>
      </c>
    </row>
    <row r="968" spans="1:10">
      <c r="A968" t="s">
        <v>20</v>
      </c>
      <c r="B968" t="s">
        <v>1349</v>
      </c>
      <c r="C968" t="s">
        <v>1271</v>
      </c>
      <c r="D968" t="s">
        <v>664</v>
      </c>
      <c r="E968" t="s">
        <v>1272</v>
      </c>
      <c r="F968">
        <v>98</v>
      </c>
      <c r="G968" s="2">
        <v>980</v>
      </c>
      <c r="H968" s="2">
        <f t="shared" si="79"/>
        <v>1146.6</v>
      </c>
      <c r="I968">
        <f t="shared" si="80"/>
        <v>1068.1060572</v>
      </c>
      <c r="J968">
        <f t="shared" si="81"/>
        <v>10.8990414</v>
      </c>
    </row>
    <row r="969" spans="1:10">
      <c r="A969" t="s">
        <v>1206</v>
      </c>
      <c r="B969" t="s">
        <v>1349</v>
      </c>
      <c r="C969" t="s">
        <v>1233</v>
      </c>
      <c r="D969" t="s">
        <v>1215</v>
      </c>
      <c r="E969" t="s">
        <v>579</v>
      </c>
      <c r="F969">
        <v>96</v>
      </c>
      <c r="G969" s="2">
        <f>3610.26-766.72</f>
        <v>2843.54</v>
      </c>
      <c r="H969" s="2">
        <f t="shared" si="79"/>
        <v>3326.9418</v>
      </c>
      <c r="I969">
        <f t="shared" si="80"/>
        <v>3099.1860182556</v>
      </c>
      <c r="J969">
        <f t="shared" si="81"/>
        <v>32.2831876901625</v>
      </c>
    </row>
    <row r="970" spans="1:10">
      <c r="A970" t="s">
        <v>1206</v>
      </c>
      <c r="B970" t="s">
        <v>1349</v>
      </c>
      <c r="C970" t="s">
        <v>1350</v>
      </c>
      <c r="D970" t="s">
        <v>1292</v>
      </c>
      <c r="E970" t="s">
        <v>579</v>
      </c>
      <c r="F970">
        <v>47</v>
      </c>
      <c r="G970" s="2">
        <v>325.38</v>
      </c>
      <c r="H970" s="2">
        <f t="shared" si="79"/>
        <v>380.6946</v>
      </c>
      <c r="I970">
        <f t="shared" si="80"/>
        <v>354.6330090732</v>
      </c>
      <c r="J970">
        <f t="shared" si="81"/>
        <v>7.54538317177021</v>
      </c>
    </row>
    <row r="971" spans="1:10">
      <c r="A971" t="s">
        <v>1224</v>
      </c>
      <c r="B971" s="9" t="s">
        <v>1351</v>
      </c>
      <c r="C971" s="9" t="s">
        <v>589</v>
      </c>
      <c r="D971" s="9" t="s">
        <v>1259</v>
      </c>
      <c r="E971" s="9" t="s">
        <v>579</v>
      </c>
      <c r="F971" s="9">
        <v>300</v>
      </c>
      <c r="G971" s="10">
        <v>4102.56</v>
      </c>
      <c r="H971" s="10">
        <f t="shared" si="79"/>
        <v>4799.9952</v>
      </c>
      <c r="I971">
        <f t="shared" si="80"/>
        <v>4471.3971285984</v>
      </c>
      <c r="J971">
        <f t="shared" si="81"/>
        <v>14.904657095328</v>
      </c>
    </row>
    <row r="972" spans="1:10">
      <c r="A972" t="s">
        <v>588</v>
      </c>
      <c r="B972" s="9" t="s">
        <v>1351</v>
      </c>
      <c r="C972" s="9" t="s">
        <v>605</v>
      </c>
      <c r="D972" s="9" t="s">
        <v>1198</v>
      </c>
      <c r="E972" s="9" t="s">
        <v>607</v>
      </c>
      <c r="F972" s="9">
        <v>4200</v>
      </c>
      <c r="G972" s="10">
        <v>104102.56</v>
      </c>
      <c r="H972" s="10">
        <f t="shared" ref="H972:H986" si="82">G972*1.17</f>
        <v>121799.9952</v>
      </c>
      <c r="I972">
        <f t="shared" si="80"/>
        <v>113461.811128598</v>
      </c>
      <c r="J972">
        <f t="shared" si="81"/>
        <v>27.0147169353806</v>
      </c>
    </row>
    <row r="973" spans="1:10">
      <c r="A973" t="s">
        <v>588</v>
      </c>
      <c r="B973" s="9" t="s">
        <v>1351</v>
      </c>
      <c r="C973" s="9" t="s">
        <v>1237</v>
      </c>
      <c r="D973" s="9" t="s">
        <v>606</v>
      </c>
      <c r="E973" s="9" t="s">
        <v>1238</v>
      </c>
      <c r="F973" s="9">
        <v>120</v>
      </c>
      <c r="G973" s="10">
        <v>1538.46</v>
      </c>
      <c r="H973" s="10">
        <f t="shared" si="82"/>
        <v>1799.9982</v>
      </c>
      <c r="I973">
        <f t="shared" si="80"/>
        <v>1676.7739232244</v>
      </c>
      <c r="J973">
        <f t="shared" si="81"/>
        <v>13.97311602687</v>
      </c>
    </row>
    <row r="974" spans="1:10">
      <c r="A974" t="s">
        <v>1283</v>
      </c>
      <c r="B974" s="9" t="s">
        <v>1351</v>
      </c>
      <c r="C974" s="9" t="s">
        <v>1277</v>
      </c>
      <c r="D974" s="9" t="s">
        <v>1278</v>
      </c>
      <c r="E974" s="9" t="s">
        <v>1279</v>
      </c>
      <c r="F974" s="9">
        <v>50</v>
      </c>
      <c r="G974" s="10">
        <v>1068.38</v>
      </c>
      <c r="H974" s="10">
        <f t="shared" si="82"/>
        <v>1250.0046</v>
      </c>
      <c r="I974">
        <f t="shared" si="80"/>
        <v>1164.4317850932</v>
      </c>
      <c r="J974">
        <f t="shared" si="81"/>
        <v>23.288635701864</v>
      </c>
    </row>
    <row r="975" spans="1:10">
      <c r="A975" t="s">
        <v>1206</v>
      </c>
      <c r="B975" s="9" t="s">
        <v>1351</v>
      </c>
      <c r="C975" s="9" t="s">
        <v>1212</v>
      </c>
      <c r="D975" s="9" t="s">
        <v>1213</v>
      </c>
      <c r="E975" s="9" t="s">
        <v>579</v>
      </c>
      <c r="F975" s="9">
        <v>120</v>
      </c>
      <c r="G975" s="10">
        <v>2358.97</v>
      </c>
      <c r="H975" s="10">
        <v>2760</v>
      </c>
      <c r="I975">
        <f t="shared" si="80"/>
        <v>2571.05592</v>
      </c>
      <c r="J975">
        <f t="shared" si="81"/>
        <v>21.425466</v>
      </c>
    </row>
    <row r="976" spans="1:10">
      <c r="A976" t="s">
        <v>1206</v>
      </c>
      <c r="B976" s="9" t="s">
        <v>1351</v>
      </c>
      <c r="C976" s="9" t="s">
        <v>1352</v>
      </c>
      <c r="D976" s="9" t="s">
        <v>1353</v>
      </c>
      <c r="E976" s="9"/>
      <c r="F976" s="9">
        <v>15</v>
      </c>
      <c r="G976" s="10">
        <v>820.51</v>
      </c>
      <c r="H976" s="10">
        <f t="shared" si="82"/>
        <v>959.9967</v>
      </c>
      <c r="I976">
        <f t="shared" si="80"/>
        <v>894.2772459114</v>
      </c>
      <c r="J976">
        <f t="shared" si="81"/>
        <v>59.61848306076</v>
      </c>
    </row>
    <row r="977" spans="1:10">
      <c r="A977" t="s">
        <v>1206</v>
      </c>
      <c r="B977" s="9" t="s">
        <v>1351</v>
      </c>
      <c r="C977" s="9" t="s">
        <v>1287</v>
      </c>
      <c r="D977" s="9" t="s">
        <v>1288</v>
      </c>
      <c r="E977" s="9" t="s">
        <v>579</v>
      </c>
      <c r="F977" s="9">
        <v>50</v>
      </c>
      <c r="G977" s="10">
        <v>405.98</v>
      </c>
      <c r="H977" s="10">
        <f t="shared" si="82"/>
        <v>474.9966</v>
      </c>
      <c r="I977">
        <f t="shared" si="80"/>
        <v>442.4792827572</v>
      </c>
      <c r="J977">
        <f t="shared" si="81"/>
        <v>8.849585655144</v>
      </c>
    </row>
    <row r="978" spans="1:10">
      <c r="A978" t="s">
        <v>217</v>
      </c>
      <c r="B978" s="9" t="s">
        <v>1351</v>
      </c>
      <c r="C978" s="9" t="s">
        <v>1268</v>
      </c>
      <c r="D978" s="9" t="s">
        <v>1269</v>
      </c>
      <c r="E978" s="9" t="s">
        <v>1270</v>
      </c>
      <c r="F978" s="9">
        <v>80</v>
      </c>
      <c r="G978" s="10">
        <v>676.92</v>
      </c>
      <c r="H978" s="10">
        <f t="shared" si="82"/>
        <v>791.9964</v>
      </c>
      <c r="I978">
        <f t="shared" si="80"/>
        <v>737.7779104488</v>
      </c>
      <c r="J978">
        <f t="shared" si="81"/>
        <v>9.22222388061</v>
      </c>
    </row>
    <row r="979" spans="1:10">
      <c r="A979" t="s">
        <v>1249</v>
      </c>
      <c r="B979" s="9" t="s">
        <v>1351</v>
      </c>
      <c r="C979" s="9" t="s">
        <v>1284</v>
      </c>
      <c r="D979" s="9" t="s">
        <v>1285</v>
      </c>
      <c r="E979" s="9" t="s">
        <v>1286</v>
      </c>
      <c r="F979" s="9">
        <v>30</v>
      </c>
      <c r="G979" s="10">
        <v>317.95</v>
      </c>
      <c r="H979" s="10">
        <f t="shared" si="82"/>
        <v>372.0015</v>
      </c>
      <c r="I979">
        <f t="shared" si="80"/>
        <v>346.535021313</v>
      </c>
      <c r="J979">
        <f t="shared" si="81"/>
        <v>11.5511673771</v>
      </c>
    </row>
    <row r="980" spans="1:10">
      <c r="A980" t="s">
        <v>1206</v>
      </c>
      <c r="B980" s="9" t="s">
        <v>1351</v>
      </c>
      <c r="C980" s="9" t="s">
        <v>1233</v>
      </c>
      <c r="D980" s="9" t="s">
        <v>1215</v>
      </c>
      <c r="E980" s="9" t="s">
        <v>579</v>
      </c>
      <c r="F980" s="9">
        <v>528</v>
      </c>
      <c r="G980" s="10">
        <v>19856.41</v>
      </c>
      <c r="H980" s="10">
        <f t="shared" si="82"/>
        <v>23231.9997</v>
      </c>
      <c r="I980">
        <f t="shared" si="80"/>
        <v>21641.5834645374</v>
      </c>
      <c r="J980">
        <f t="shared" si="81"/>
        <v>40.9878474707148</v>
      </c>
    </row>
    <row r="981" spans="1:10">
      <c r="A981" t="s">
        <v>588</v>
      </c>
      <c r="B981" s="9" t="s">
        <v>1351</v>
      </c>
      <c r="C981" s="9" t="s">
        <v>1290</v>
      </c>
      <c r="D981" s="9" t="s">
        <v>1256</v>
      </c>
      <c r="E981" s="9" t="s">
        <v>1201</v>
      </c>
      <c r="F981" s="9">
        <v>300</v>
      </c>
      <c r="G981" s="10">
        <v>7435.9</v>
      </c>
      <c r="H981" s="10">
        <f t="shared" si="82"/>
        <v>8700.003</v>
      </c>
      <c r="I981">
        <f t="shared" si="80"/>
        <v>8104.418194626</v>
      </c>
      <c r="J981">
        <f t="shared" si="81"/>
        <v>27.01472731542</v>
      </c>
    </row>
    <row r="982" spans="1:10">
      <c r="A982" t="s">
        <v>1206</v>
      </c>
      <c r="B982" s="9" t="s">
        <v>1351</v>
      </c>
      <c r="C982" s="9" t="s">
        <v>1207</v>
      </c>
      <c r="D982" s="9" t="s">
        <v>1266</v>
      </c>
      <c r="E982" s="9" t="s">
        <v>579</v>
      </c>
      <c r="F982" s="9">
        <v>50</v>
      </c>
      <c r="G982" s="10">
        <v>683.76</v>
      </c>
      <c r="H982" s="10">
        <f t="shared" si="82"/>
        <v>799.9992</v>
      </c>
      <c r="I982">
        <f t="shared" si="80"/>
        <v>745.2328547664</v>
      </c>
      <c r="J982">
        <f t="shared" si="81"/>
        <v>14.904657095328</v>
      </c>
    </row>
    <row r="983" spans="1:10">
      <c r="A983" t="s">
        <v>588</v>
      </c>
      <c r="B983" s="9" t="s">
        <v>1351</v>
      </c>
      <c r="C983" s="9" t="s">
        <v>1202</v>
      </c>
      <c r="D983" s="9" t="s">
        <v>1203</v>
      </c>
      <c r="E983" s="9" t="s">
        <v>1204</v>
      </c>
      <c r="F983" s="9">
        <v>600</v>
      </c>
      <c r="G983" s="10">
        <v>27692.31</v>
      </c>
      <c r="H983" s="10">
        <f t="shared" si="82"/>
        <v>32400.0027</v>
      </c>
      <c r="I983">
        <f t="shared" si="80"/>
        <v>30181.9633151634</v>
      </c>
      <c r="J983">
        <f t="shared" si="81"/>
        <v>50.303272191939</v>
      </c>
    </row>
    <row r="984" spans="2:10">
      <c r="B984" s="9" t="s">
        <v>1354</v>
      </c>
      <c r="C984" s="9"/>
      <c r="D984" s="9"/>
      <c r="E984" s="9"/>
      <c r="F984" s="9"/>
      <c r="G984" s="10">
        <v>-171060.67</v>
      </c>
      <c r="H984" s="10">
        <f t="shared" si="82"/>
        <v>-200140.9839</v>
      </c>
      <c r="I984">
        <f t="shared" si="80"/>
        <v>-186439.732424174</v>
      </c>
      <c r="J984" t="e">
        <f t="shared" si="81"/>
        <v>#DIV/0!</v>
      </c>
    </row>
    <row r="985" spans="1:10">
      <c r="A985" t="s">
        <v>1355</v>
      </c>
      <c r="B985" t="s">
        <v>1356</v>
      </c>
      <c r="C985" t="s">
        <v>1357</v>
      </c>
      <c r="D985" t="s">
        <v>1358</v>
      </c>
      <c r="E985" t="s">
        <v>1359</v>
      </c>
      <c r="F985">
        <v>900</v>
      </c>
      <c r="G985" s="2">
        <v>10785.23</v>
      </c>
      <c r="H985" s="2">
        <f t="shared" si="82"/>
        <v>12618.7191</v>
      </c>
      <c r="I985">
        <f t="shared" si="80"/>
        <v>11754.8668278522</v>
      </c>
      <c r="J985">
        <f t="shared" si="81"/>
        <v>13.060963142058</v>
      </c>
    </row>
    <row r="986" spans="1:10">
      <c r="A986" t="s">
        <v>1329</v>
      </c>
      <c r="B986" t="s">
        <v>1360</v>
      </c>
      <c r="C986" t="s">
        <v>1330</v>
      </c>
      <c r="D986" t="s">
        <v>1331</v>
      </c>
      <c r="E986" t="s">
        <v>1270</v>
      </c>
      <c r="F986">
        <v>200</v>
      </c>
      <c r="G986" s="2">
        <v>2034.19</v>
      </c>
      <c r="H986" s="2">
        <f t="shared" si="82"/>
        <v>2380.0023</v>
      </c>
      <c r="I986">
        <f t="shared" si="80"/>
        <v>2217.0721025466</v>
      </c>
      <c r="J986">
        <f t="shared" si="81"/>
        <v>11.085360512733</v>
      </c>
    </row>
    <row r="987" spans="1:10">
      <c r="A987" t="s">
        <v>217</v>
      </c>
      <c r="B987" t="s">
        <v>1360</v>
      </c>
      <c r="C987" t="s">
        <v>1361</v>
      </c>
      <c r="D987" t="s">
        <v>1269</v>
      </c>
      <c r="E987" t="s">
        <v>1270</v>
      </c>
      <c r="F987">
        <v>80</v>
      </c>
      <c r="G987" s="2">
        <v>1429.06</v>
      </c>
      <c r="H987" s="2">
        <f t="shared" ref="H987:H999" si="83">G987*1.17</f>
        <v>1672.0002</v>
      </c>
      <c r="I987">
        <f t="shared" si="80"/>
        <v>1557.5384103084</v>
      </c>
      <c r="J987">
        <f t="shared" si="81"/>
        <v>19.469230128855</v>
      </c>
    </row>
    <row r="988" spans="1:10">
      <c r="A988" t="s">
        <v>1224</v>
      </c>
      <c r="B988" t="s">
        <v>1360</v>
      </c>
      <c r="C988" t="s">
        <v>589</v>
      </c>
      <c r="D988" t="s">
        <v>1259</v>
      </c>
      <c r="E988" t="s">
        <v>579</v>
      </c>
      <c r="F988">
        <v>150</v>
      </c>
      <c r="G988" s="2">
        <v>2666.67</v>
      </c>
      <c r="H988" s="2">
        <f t="shared" si="83"/>
        <v>3120.0039</v>
      </c>
      <c r="I988">
        <f t="shared" si="80"/>
        <v>2906.4146730138</v>
      </c>
      <c r="J988">
        <f t="shared" si="81"/>
        <v>19.376097820092</v>
      </c>
    </row>
    <row r="989" spans="1:10">
      <c r="A989" t="s">
        <v>1206</v>
      </c>
      <c r="B989" t="s">
        <v>1360</v>
      </c>
      <c r="C989" t="s">
        <v>1350</v>
      </c>
      <c r="D989" t="s">
        <v>1292</v>
      </c>
      <c r="E989" t="s">
        <v>579</v>
      </c>
      <c r="F989">
        <v>100</v>
      </c>
      <c r="G989" s="2">
        <v>846.15</v>
      </c>
      <c r="H989" s="2">
        <f t="shared" si="83"/>
        <v>989.9955</v>
      </c>
      <c r="I989">
        <f t="shared" si="80"/>
        <v>922.222388061</v>
      </c>
      <c r="J989">
        <f t="shared" si="81"/>
        <v>9.22222388061</v>
      </c>
    </row>
    <row r="990" spans="1:10">
      <c r="A990" t="s">
        <v>588</v>
      </c>
      <c r="B990" t="s">
        <v>1360</v>
      </c>
      <c r="C990" t="s">
        <v>605</v>
      </c>
      <c r="D990" t="s">
        <v>1198</v>
      </c>
      <c r="E990" t="s">
        <v>607</v>
      </c>
      <c r="F990">
        <v>600</v>
      </c>
      <c r="G990" s="2">
        <v>19333.33</v>
      </c>
      <c r="H990" s="2">
        <f t="shared" si="83"/>
        <v>22619.9961</v>
      </c>
      <c r="I990">
        <f t="shared" si="80"/>
        <v>21071.4764069862</v>
      </c>
      <c r="J990">
        <f t="shared" si="81"/>
        <v>35.119127344977</v>
      </c>
    </row>
    <row r="991" spans="1:10">
      <c r="A991" t="s">
        <v>1249</v>
      </c>
      <c r="B991" t="s">
        <v>1360</v>
      </c>
      <c r="C991" t="s">
        <v>1255</v>
      </c>
      <c r="D991" t="s">
        <v>1297</v>
      </c>
      <c r="E991" t="s">
        <v>1257</v>
      </c>
      <c r="F991">
        <v>50</v>
      </c>
      <c r="G991" s="2">
        <v>658.12</v>
      </c>
      <c r="H991" s="2">
        <f t="shared" si="83"/>
        <v>770.0004</v>
      </c>
      <c r="I991">
        <f t="shared" si="80"/>
        <v>717.2877126168</v>
      </c>
      <c r="J991">
        <f t="shared" si="81"/>
        <v>14.345754252336</v>
      </c>
    </row>
    <row r="992" spans="1:10">
      <c r="A992" t="s">
        <v>1224</v>
      </c>
      <c r="B992" t="s">
        <v>1360</v>
      </c>
      <c r="C992" t="s">
        <v>1227</v>
      </c>
      <c r="D992" t="s">
        <v>1213</v>
      </c>
      <c r="E992" t="s">
        <v>579</v>
      </c>
      <c r="F992">
        <v>80</v>
      </c>
      <c r="G992" s="2">
        <v>943.59</v>
      </c>
      <c r="H992" s="2">
        <f t="shared" si="83"/>
        <v>1104.0003</v>
      </c>
      <c r="I992">
        <f t="shared" si="80"/>
        <v>1028.4226474626</v>
      </c>
      <c r="J992">
        <f t="shared" si="81"/>
        <v>12.8552830932825</v>
      </c>
    </row>
    <row r="993" spans="1:10">
      <c r="A993" t="s">
        <v>1206</v>
      </c>
      <c r="B993" t="s">
        <v>1360</v>
      </c>
      <c r="C993" t="s">
        <v>1233</v>
      </c>
      <c r="D993" t="s">
        <v>1215</v>
      </c>
      <c r="E993" t="s">
        <v>579</v>
      </c>
      <c r="F993">
        <v>96</v>
      </c>
      <c r="G993" s="2">
        <v>4693.33</v>
      </c>
      <c r="H993" s="2">
        <f t="shared" si="83"/>
        <v>5491.1961</v>
      </c>
      <c r="I993">
        <f t="shared" si="80"/>
        <v>5115.2797973862</v>
      </c>
      <c r="J993">
        <f t="shared" si="81"/>
        <v>53.2841645561062</v>
      </c>
    </row>
    <row r="994" spans="1:10">
      <c r="A994" t="s">
        <v>20</v>
      </c>
      <c r="B994" t="s">
        <v>1360</v>
      </c>
      <c r="C994" t="s">
        <v>1321</v>
      </c>
      <c r="D994" t="s">
        <v>1294</v>
      </c>
      <c r="E994" t="s">
        <v>1322</v>
      </c>
      <c r="F994">
        <v>50</v>
      </c>
      <c r="G994" s="2">
        <v>423.08</v>
      </c>
      <c r="H994" s="2">
        <f t="shared" si="83"/>
        <v>495.0036</v>
      </c>
      <c r="I994">
        <f t="shared" si="80"/>
        <v>461.1166435512</v>
      </c>
      <c r="J994">
        <f t="shared" si="81"/>
        <v>9.222332871024</v>
      </c>
    </row>
    <row r="995" spans="1:10">
      <c r="A995" t="s">
        <v>1249</v>
      </c>
      <c r="B995" t="s">
        <v>1360</v>
      </c>
      <c r="C995" t="s">
        <v>1250</v>
      </c>
      <c r="D995" t="s">
        <v>1251</v>
      </c>
      <c r="E995" t="s">
        <v>579</v>
      </c>
      <c r="F995">
        <v>100</v>
      </c>
      <c r="G995" s="2">
        <v>1555.56</v>
      </c>
      <c r="H995" s="2">
        <f t="shared" si="83"/>
        <v>1820.0052</v>
      </c>
      <c r="I995">
        <f t="shared" si="80"/>
        <v>1695.4112840184</v>
      </c>
      <c r="J995">
        <f t="shared" si="81"/>
        <v>16.954112840184</v>
      </c>
    </row>
    <row r="996" spans="1:10">
      <c r="A996" t="s">
        <v>588</v>
      </c>
      <c r="B996" t="s">
        <v>1360</v>
      </c>
      <c r="C996" t="s">
        <v>1202</v>
      </c>
      <c r="D996" t="s">
        <v>1203</v>
      </c>
      <c r="E996" t="s">
        <v>1204</v>
      </c>
      <c r="F996">
        <v>100</v>
      </c>
      <c r="G996" s="2">
        <v>5076.92</v>
      </c>
      <c r="H996" s="2">
        <f t="shared" si="83"/>
        <v>5939.9964</v>
      </c>
      <c r="I996">
        <f t="shared" si="80"/>
        <v>5533.3561264488</v>
      </c>
      <c r="J996">
        <f t="shared" si="81"/>
        <v>55.333561264488</v>
      </c>
    </row>
    <row r="997" spans="1:10">
      <c r="A997" t="s">
        <v>588</v>
      </c>
      <c r="B997" t="s">
        <v>1360</v>
      </c>
      <c r="C997" t="s">
        <v>1237</v>
      </c>
      <c r="D997" t="s">
        <v>606</v>
      </c>
      <c r="E997" t="s">
        <v>1238</v>
      </c>
      <c r="F997">
        <v>60</v>
      </c>
      <c r="G997" s="2">
        <v>989.74</v>
      </c>
      <c r="H997" s="2">
        <f t="shared" si="83"/>
        <v>1157.9958</v>
      </c>
      <c r="I997">
        <f t="shared" si="80"/>
        <v>1078.7217235236</v>
      </c>
      <c r="J997">
        <f t="shared" si="81"/>
        <v>17.97869539206</v>
      </c>
    </row>
    <row r="998" spans="1:10">
      <c r="A998" t="s">
        <v>588</v>
      </c>
      <c r="B998" t="s">
        <v>235</v>
      </c>
      <c r="C998" t="s">
        <v>1290</v>
      </c>
      <c r="D998" t="s">
        <v>1297</v>
      </c>
      <c r="E998" t="s">
        <v>1201</v>
      </c>
      <c r="F998">
        <v>200</v>
      </c>
      <c r="G998" s="2">
        <v>1623.93</v>
      </c>
      <c r="H998" s="2">
        <f t="shared" si="83"/>
        <v>1899.9981</v>
      </c>
      <c r="I998">
        <f t="shared" si="80"/>
        <v>1769.9280300702</v>
      </c>
      <c r="J998">
        <f t="shared" si="81"/>
        <v>8.849640150351</v>
      </c>
    </row>
    <row r="999" spans="1:10">
      <c r="A999" t="s">
        <v>1314</v>
      </c>
      <c r="B999" t="s">
        <v>1362</v>
      </c>
      <c r="C999" t="s">
        <v>1316</v>
      </c>
      <c r="D999" t="s">
        <v>1317</v>
      </c>
      <c r="E999" t="s">
        <v>1318</v>
      </c>
      <c r="F999">
        <v>1800</v>
      </c>
      <c r="G999" s="2">
        <v>10000</v>
      </c>
      <c r="H999" s="2">
        <f t="shared" si="83"/>
        <v>11700</v>
      </c>
      <c r="I999">
        <f t="shared" si="80"/>
        <v>10899.0414</v>
      </c>
      <c r="J999">
        <f t="shared" si="81"/>
        <v>6.055023</v>
      </c>
    </row>
    <row r="1000" spans="1:10">
      <c r="A1000" t="s">
        <v>1314</v>
      </c>
      <c r="B1000" t="s">
        <v>1363</v>
      </c>
      <c r="C1000" t="s">
        <v>1316</v>
      </c>
      <c r="D1000" t="s">
        <v>1317</v>
      </c>
      <c r="E1000" t="s">
        <v>1318</v>
      </c>
      <c r="F1000">
        <v>600</v>
      </c>
      <c r="G1000" s="2">
        <v>3333.33</v>
      </c>
      <c r="H1000" s="2">
        <f t="shared" ref="H1000:H1019" si="84">G1000*1.17</f>
        <v>3899.9961</v>
      </c>
      <c r="I1000">
        <f t="shared" si="80"/>
        <v>3633.0101669862</v>
      </c>
      <c r="J1000">
        <f t="shared" si="81"/>
        <v>6.055016944977</v>
      </c>
    </row>
    <row r="1001" spans="1:10">
      <c r="A1001" t="s">
        <v>1307</v>
      </c>
      <c r="B1001" t="s">
        <v>1364</v>
      </c>
      <c r="C1001" t="s">
        <v>1308</v>
      </c>
      <c r="D1001" t="s">
        <v>1309</v>
      </c>
      <c r="E1001" t="s">
        <v>1310</v>
      </c>
      <c r="F1001">
        <v>1000</v>
      </c>
      <c r="G1001" s="2">
        <v>5128.21</v>
      </c>
      <c r="H1001" s="2">
        <f t="shared" si="84"/>
        <v>6000.0057</v>
      </c>
      <c r="I1001">
        <f t="shared" si="80"/>
        <v>5589.2573097894</v>
      </c>
      <c r="J1001">
        <f t="shared" si="81"/>
        <v>5.5892573097894</v>
      </c>
    </row>
    <row r="1002" spans="1:10">
      <c r="A1002" t="s">
        <v>588</v>
      </c>
      <c r="B1002" t="s">
        <v>650</v>
      </c>
      <c r="C1002" t="s">
        <v>605</v>
      </c>
      <c r="D1002" t="s">
        <v>1198</v>
      </c>
      <c r="E1002" t="s">
        <v>607</v>
      </c>
      <c r="F1002">
        <v>1200</v>
      </c>
      <c r="G1002" s="2">
        <v>43323.08</v>
      </c>
      <c r="H1002" s="2">
        <f t="shared" si="84"/>
        <v>50688.0036</v>
      </c>
      <c r="I1002">
        <f t="shared" si="80"/>
        <v>47218.0042495512</v>
      </c>
      <c r="J1002">
        <f t="shared" si="81"/>
        <v>39.348336874626</v>
      </c>
    </row>
    <row r="1003" spans="1:10">
      <c r="A1003" t="s">
        <v>1224</v>
      </c>
      <c r="B1003" t="s">
        <v>650</v>
      </c>
      <c r="C1003" t="s">
        <v>589</v>
      </c>
      <c r="D1003" t="s">
        <v>1259</v>
      </c>
      <c r="E1003" t="s">
        <v>579</v>
      </c>
      <c r="F1003">
        <v>200</v>
      </c>
      <c r="G1003" s="2">
        <v>4550.43</v>
      </c>
      <c r="H1003" s="2">
        <f t="shared" si="84"/>
        <v>5324.0031</v>
      </c>
      <c r="I1003">
        <f t="shared" si="80"/>
        <v>4959.5324957802</v>
      </c>
      <c r="J1003">
        <f t="shared" si="81"/>
        <v>24.797662478901</v>
      </c>
    </row>
    <row r="1004" spans="1:10">
      <c r="A1004" t="s">
        <v>1365</v>
      </c>
      <c r="B1004" t="s">
        <v>650</v>
      </c>
      <c r="C1004" t="s">
        <v>1366</v>
      </c>
      <c r="D1004" t="s">
        <v>1269</v>
      </c>
      <c r="E1004" t="s">
        <v>1367</v>
      </c>
      <c r="F1004">
        <v>100</v>
      </c>
      <c r="G1004" s="2">
        <v>2194.02</v>
      </c>
      <c r="H1004" s="2">
        <f t="shared" si="84"/>
        <v>2567.0034</v>
      </c>
      <c r="I1004">
        <f t="shared" si="80"/>
        <v>2391.2714812428</v>
      </c>
      <c r="J1004">
        <f t="shared" si="81"/>
        <v>23.912714812428</v>
      </c>
    </row>
    <row r="1005" spans="1:10">
      <c r="A1005" t="s">
        <v>588</v>
      </c>
      <c r="B1005" t="s">
        <v>1368</v>
      </c>
      <c r="C1005" t="s">
        <v>605</v>
      </c>
      <c r="D1005" t="s">
        <v>1198</v>
      </c>
      <c r="E1005" t="s">
        <v>607</v>
      </c>
      <c r="F1005">
        <v>180</v>
      </c>
      <c r="G1005" s="2">
        <v>6840</v>
      </c>
      <c r="H1005" s="2">
        <f t="shared" si="84"/>
        <v>8002.8</v>
      </c>
      <c r="I1005">
        <f t="shared" si="80"/>
        <v>7454.9443176</v>
      </c>
      <c r="J1005">
        <f t="shared" si="81"/>
        <v>41.41635732</v>
      </c>
    </row>
    <row r="1006" spans="1:10">
      <c r="A1006" t="s">
        <v>588</v>
      </c>
      <c r="B1006" t="s">
        <v>1368</v>
      </c>
      <c r="C1006" t="s">
        <v>605</v>
      </c>
      <c r="D1006" t="s">
        <v>1198</v>
      </c>
      <c r="E1006" t="s">
        <v>607</v>
      </c>
      <c r="F1006">
        <v>240</v>
      </c>
      <c r="G1006" s="2">
        <v>9120</v>
      </c>
      <c r="H1006" s="2">
        <f t="shared" si="84"/>
        <v>10670.4</v>
      </c>
      <c r="I1006">
        <f t="shared" si="80"/>
        <v>9939.9257568</v>
      </c>
      <c r="J1006">
        <f t="shared" si="81"/>
        <v>41.41635732</v>
      </c>
    </row>
    <row r="1007" spans="1:10">
      <c r="A1007" t="s">
        <v>588</v>
      </c>
      <c r="B1007" t="s">
        <v>1368</v>
      </c>
      <c r="C1007" t="s">
        <v>1252</v>
      </c>
      <c r="D1007" t="s">
        <v>1253</v>
      </c>
      <c r="E1007" t="s">
        <v>1369</v>
      </c>
      <c r="F1007">
        <v>192</v>
      </c>
      <c r="G1007" s="2">
        <v>5994.67</v>
      </c>
      <c r="H1007" s="2">
        <f t="shared" si="84"/>
        <v>7013.7639</v>
      </c>
      <c r="I1007">
        <f t="shared" si="80"/>
        <v>6533.6156509338</v>
      </c>
      <c r="J1007">
        <f t="shared" si="81"/>
        <v>34.0292481819469</v>
      </c>
    </row>
    <row r="1008" spans="1:10">
      <c r="A1008" t="s">
        <v>588</v>
      </c>
      <c r="B1008" t="s">
        <v>1370</v>
      </c>
      <c r="C1008" t="s">
        <v>605</v>
      </c>
      <c r="D1008" t="s">
        <v>1198</v>
      </c>
      <c r="E1008" t="s">
        <v>607</v>
      </c>
      <c r="F1008">
        <v>300</v>
      </c>
      <c r="G1008" s="2">
        <v>11400</v>
      </c>
      <c r="H1008" s="2">
        <f t="shared" si="84"/>
        <v>13338</v>
      </c>
      <c r="I1008">
        <f t="shared" si="80"/>
        <v>12424.907196</v>
      </c>
      <c r="J1008">
        <f t="shared" si="81"/>
        <v>41.41635732</v>
      </c>
    </row>
    <row r="1009" spans="1:10">
      <c r="A1009" t="s">
        <v>588</v>
      </c>
      <c r="B1009" t="s">
        <v>1370</v>
      </c>
      <c r="C1009" t="s">
        <v>1194</v>
      </c>
      <c r="D1009" t="s">
        <v>1371</v>
      </c>
      <c r="E1009" t="s">
        <v>1196</v>
      </c>
      <c r="F1009">
        <v>240</v>
      </c>
      <c r="G1009" s="2">
        <v>4400</v>
      </c>
      <c r="H1009" s="2">
        <f t="shared" si="84"/>
        <v>5148</v>
      </c>
      <c r="I1009">
        <f t="shared" si="80"/>
        <v>4795.578216</v>
      </c>
      <c r="J1009">
        <f t="shared" si="81"/>
        <v>19.9815759</v>
      </c>
    </row>
    <row r="1010" spans="1:10">
      <c r="A1010" t="s">
        <v>980</v>
      </c>
      <c r="B1010" t="s">
        <v>1372</v>
      </c>
      <c r="C1010" t="s">
        <v>1373</v>
      </c>
      <c r="D1010" t="s">
        <v>1374</v>
      </c>
      <c r="E1010" t="s">
        <v>1375</v>
      </c>
      <c r="F1010">
        <v>4</v>
      </c>
      <c r="G1010" s="2">
        <v>1982.91</v>
      </c>
      <c r="H1010" s="2">
        <f t="shared" si="84"/>
        <v>2320.0047</v>
      </c>
      <c r="I1010">
        <f t="shared" si="80"/>
        <v>2161.1818182474</v>
      </c>
      <c r="J1010">
        <f t="shared" si="81"/>
        <v>540.29545456185</v>
      </c>
    </row>
    <row r="1011" spans="1:10">
      <c r="A1011" t="s">
        <v>980</v>
      </c>
      <c r="B1011" t="s">
        <v>1372</v>
      </c>
      <c r="C1011" t="s">
        <v>1376</v>
      </c>
      <c r="D1011" t="s">
        <v>1374</v>
      </c>
      <c r="E1011" t="s">
        <v>1375</v>
      </c>
      <c r="F1011">
        <v>4</v>
      </c>
      <c r="G1011" s="2">
        <v>1367.52</v>
      </c>
      <c r="H1011" s="2">
        <f t="shared" si="84"/>
        <v>1599.9984</v>
      </c>
      <c r="I1011">
        <f t="shared" si="80"/>
        <v>1490.4657095328</v>
      </c>
      <c r="J1011">
        <f t="shared" si="81"/>
        <v>372.6164273832</v>
      </c>
    </row>
    <row r="1012" spans="1:10">
      <c r="A1012" t="s">
        <v>980</v>
      </c>
      <c r="B1012" t="s">
        <v>1372</v>
      </c>
      <c r="C1012" t="s">
        <v>1377</v>
      </c>
      <c r="D1012" t="s">
        <v>1378</v>
      </c>
      <c r="E1012" t="s">
        <v>876</v>
      </c>
      <c r="F1012">
        <v>5</v>
      </c>
      <c r="G1012" s="2">
        <v>3632.48</v>
      </c>
      <c r="H1012" s="2">
        <f t="shared" si="84"/>
        <v>4250.0016</v>
      </c>
      <c r="I1012">
        <f t="shared" si="80"/>
        <v>3959.0549904672</v>
      </c>
      <c r="J1012">
        <f t="shared" si="81"/>
        <v>791.81099809344</v>
      </c>
    </row>
    <row r="1013" spans="1:10">
      <c r="A1013" t="s">
        <v>1379</v>
      </c>
      <c r="B1013" t="s">
        <v>1380</v>
      </c>
      <c r="C1013" t="s">
        <v>1381</v>
      </c>
      <c r="D1013" t="s">
        <v>1382</v>
      </c>
      <c r="E1013" t="s">
        <v>1383</v>
      </c>
      <c r="F1013">
        <v>100</v>
      </c>
      <c r="G1013" s="2">
        <v>1794.87</v>
      </c>
      <c r="H1013" s="2">
        <f t="shared" si="84"/>
        <v>2099.9979</v>
      </c>
      <c r="I1013">
        <f t="shared" si="80"/>
        <v>1956.2362437618</v>
      </c>
      <c r="J1013">
        <f t="shared" si="81"/>
        <v>19.562362437618</v>
      </c>
    </row>
    <row r="1014" spans="1:10">
      <c r="A1014" t="s">
        <v>1384</v>
      </c>
      <c r="B1014" t="s">
        <v>1385</v>
      </c>
      <c r="C1014" t="s">
        <v>1386</v>
      </c>
      <c r="D1014" t="s">
        <v>1387</v>
      </c>
      <c r="E1014" t="s">
        <v>1388</v>
      </c>
      <c r="F1014">
        <v>200</v>
      </c>
      <c r="G1014" s="2">
        <v>4991.45</v>
      </c>
      <c r="H1014" s="2">
        <f t="shared" si="84"/>
        <v>5839.9965</v>
      </c>
      <c r="I1014">
        <f t="shared" si="80"/>
        <v>5440.202019603</v>
      </c>
      <c r="J1014">
        <f t="shared" si="81"/>
        <v>27.201010098015</v>
      </c>
    </row>
    <row r="1015" spans="1:10">
      <c r="A1015" t="s">
        <v>1389</v>
      </c>
      <c r="B1015" t="s">
        <v>1390</v>
      </c>
      <c r="C1015" t="s">
        <v>1391</v>
      </c>
      <c r="D1015" t="s">
        <v>1392</v>
      </c>
      <c r="E1015" t="s">
        <v>1383</v>
      </c>
      <c r="F1015">
        <v>100</v>
      </c>
      <c r="G1015" s="2">
        <v>2649.57</v>
      </c>
      <c r="H1015" s="2">
        <f t="shared" si="84"/>
        <v>3099.9969</v>
      </c>
      <c r="I1015">
        <f t="shared" si="80"/>
        <v>2887.7773122198</v>
      </c>
      <c r="J1015">
        <f t="shared" si="81"/>
        <v>28.877773122198</v>
      </c>
    </row>
    <row r="1016" spans="1:10">
      <c r="A1016" t="s">
        <v>1239</v>
      </c>
      <c r="B1016" t="s">
        <v>1393</v>
      </c>
      <c r="C1016" t="s">
        <v>1240</v>
      </c>
      <c r="D1016" t="s">
        <v>1313</v>
      </c>
      <c r="E1016" t="s">
        <v>1242</v>
      </c>
      <c r="F1016">
        <v>400</v>
      </c>
      <c r="G1016" s="2">
        <v>14358.97</v>
      </c>
      <c r="H1016" s="2">
        <f t="shared" si="84"/>
        <v>16799.9949</v>
      </c>
      <c r="I1016">
        <f t="shared" si="80"/>
        <v>15649.9008491358</v>
      </c>
      <c r="J1016">
        <f t="shared" si="81"/>
        <v>39.1247521228395</v>
      </c>
    </row>
    <row r="1017" spans="1:10">
      <c r="A1017" t="s">
        <v>1337</v>
      </c>
      <c r="B1017" t="s">
        <v>1393</v>
      </c>
      <c r="C1017" t="s">
        <v>1338</v>
      </c>
      <c r="D1017" t="s">
        <v>1339</v>
      </c>
      <c r="E1017" t="s">
        <v>1340</v>
      </c>
      <c r="F1017">
        <v>400</v>
      </c>
      <c r="G1017" s="2">
        <v>9059.83</v>
      </c>
      <c r="H1017" s="2">
        <f t="shared" si="84"/>
        <v>10600.0011</v>
      </c>
      <c r="I1017">
        <f t="shared" si="80"/>
        <v>9874.3462246962</v>
      </c>
      <c r="J1017">
        <f t="shared" si="81"/>
        <v>24.6858655617405</v>
      </c>
    </row>
    <row r="1018" spans="1:10">
      <c r="A1018" t="s">
        <v>1303</v>
      </c>
      <c r="B1018" t="s">
        <v>1393</v>
      </c>
      <c r="C1018" t="s">
        <v>1394</v>
      </c>
      <c r="D1018" t="s">
        <v>1395</v>
      </c>
      <c r="E1018" t="s">
        <v>1341</v>
      </c>
      <c r="F1018">
        <v>100</v>
      </c>
      <c r="G1018" s="2">
        <v>1581.2</v>
      </c>
      <c r="H1018" s="2">
        <f t="shared" si="84"/>
        <v>1850.004</v>
      </c>
      <c r="I1018">
        <f t="shared" si="80"/>
        <v>1723.356426168</v>
      </c>
      <c r="J1018">
        <f t="shared" si="81"/>
        <v>17.23356426168</v>
      </c>
    </row>
    <row r="1019" spans="1:10">
      <c r="A1019" t="s">
        <v>1396</v>
      </c>
      <c r="B1019" t="s">
        <v>1397</v>
      </c>
      <c r="C1019" t="s">
        <v>1398</v>
      </c>
      <c r="D1019" t="s">
        <v>1399</v>
      </c>
      <c r="E1019" t="s">
        <v>1400</v>
      </c>
      <c r="F1019">
        <v>100</v>
      </c>
      <c r="G1019" s="2">
        <v>2658.12</v>
      </c>
      <c r="H1019" s="2">
        <f t="shared" si="84"/>
        <v>3110.0004</v>
      </c>
      <c r="I1019">
        <f t="shared" si="80"/>
        <v>2897.0959926168</v>
      </c>
      <c r="J1019">
        <f t="shared" si="81"/>
        <v>28.970959926168</v>
      </c>
    </row>
    <row r="1020" spans="1:10">
      <c r="A1020" t="s">
        <v>30</v>
      </c>
      <c r="B1020" t="s">
        <v>1397</v>
      </c>
      <c r="C1020" t="s">
        <v>1401</v>
      </c>
      <c r="D1020" t="s">
        <v>1402</v>
      </c>
      <c r="E1020" t="s">
        <v>1403</v>
      </c>
      <c r="F1020">
        <v>160</v>
      </c>
      <c r="G1020" s="2">
        <v>2201.71</v>
      </c>
      <c r="H1020" s="2">
        <f t="shared" ref="H1020:H1042" si="85">G1020*1.17</f>
        <v>2576.0007</v>
      </c>
      <c r="I1020">
        <f t="shared" si="80"/>
        <v>2399.6528440794</v>
      </c>
      <c r="J1020">
        <f t="shared" si="81"/>
        <v>14.9978302754963</v>
      </c>
    </row>
    <row r="1021" spans="1:10">
      <c r="A1021" t="s">
        <v>474</v>
      </c>
      <c r="B1021" t="s">
        <v>1397</v>
      </c>
      <c r="C1021" t="s">
        <v>1404</v>
      </c>
      <c r="D1021" t="s">
        <v>1405</v>
      </c>
      <c r="E1021" t="s">
        <v>1406</v>
      </c>
      <c r="F1021">
        <v>120</v>
      </c>
      <c r="G1021" s="2">
        <v>9230.77</v>
      </c>
      <c r="H1021" s="2">
        <f t="shared" si="85"/>
        <v>10800.0009</v>
      </c>
      <c r="I1021">
        <f t="shared" si="80"/>
        <v>10060.6544383878</v>
      </c>
      <c r="J1021">
        <f t="shared" si="81"/>
        <v>83.838786986565</v>
      </c>
    </row>
    <row r="1022" spans="1:10">
      <c r="A1022" t="s">
        <v>1407</v>
      </c>
      <c r="B1022" t="s">
        <v>1408</v>
      </c>
      <c r="C1022" t="s">
        <v>1409</v>
      </c>
      <c r="D1022" t="s">
        <v>1410</v>
      </c>
      <c r="E1022" t="s">
        <v>1411</v>
      </c>
      <c r="F1022">
        <v>600</v>
      </c>
      <c r="G1022" s="2">
        <v>10769.23</v>
      </c>
      <c r="H1022" s="2">
        <f t="shared" si="85"/>
        <v>12599.9991</v>
      </c>
      <c r="I1022">
        <f t="shared" si="80"/>
        <v>11737.4283616122</v>
      </c>
      <c r="J1022">
        <f t="shared" si="81"/>
        <v>19.562380602687</v>
      </c>
    </row>
    <row r="1023" spans="1:10">
      <c r="A1023" t="s">
        <v>1239</v>
      </c>
      <c r="B1023" t="s">
        <v>1412</v>
      </c>
      <c r="C1023" t="s">
        <v>1240</v>
      </c>
      <c r="D1023" t="s">
        <v>1313</v>
      </c>
      <c r="E1023" t="s">
        <v>1242</v>
      </c>
      <c r="F1023">
        <v>400</v>
      </c>
      <c r="G1023" s="2">
        <v>14017.09</v>
      </c>
      <c r="H1023" s="2">
        <f t="shared" si="85"/>
        <v>16399.9953</v>
      </c>
      <c r="I1023">
        <f t="shared" si="80"/>
        <v>15277.2844217526</v>
      </c>
      <c r="J1023">
        <f t="shared" si="81"/>
        <v>38.1932110543815</v>
      </c>
    </row>
    <row r="1024" spans="1:10">
      <c r="A1024" t="s">
        <v>1413</v>
      </c>
      <c r="B1024" t="s">
        <v>1412</v>
      </c>
      <c r="C1024" t="s">
        <v>1414</v>
      </c>
      <c r="D1024" t="s">
        <v>383</v>
      </c>
      <c r="E1024" t="s">
        <v>268</v>
      </c>
      <c r="F1024">
        <v>100</v>
      </c>
      <c r="G1024" s="2">
        <v>2205.13</v>
      </c>
      <c r="H1024" s="2">
        <f t="shared" si="85"/>
        <v>2580.0021</v>
      </c>
      <c r="I1024">
        <f t="shared" si="80"/>
        <v>2403.3803162382</v>
      </c>
      <c r="J1024">
        <f t="shared" si="81"/>
        <v>24.033803162382</v>
      </c>
    </row>
    <row r="1025" spans="1:10">
      <c r="A1025" t="s">
        <v>980</v>
      </c>
      <c r="B1025" t="s">
        <v>1415</v>
      </c>
      <c r="C1025" t="s">
        <v>1416</v>
      </c>
      <c r="D1025" t="s">
        <v>1374</v>
      </c>
      <c r="E1025" t="s">
        <v>1375</v>
      </c>
      <c r="F1025">
        <v>1</v>
      </c>
      <c r="G1025" s="2">
        <v>478.63</v>
      </c>
      <c r="H1025" s="2">
        <f t="shared" si="85"/>
        <v>559.9971</v>
      </c>
      <c r="I1025">
        <f t="shared" si="80"/>
        <v>521.6608185282</v>
      </c>
      <c r="J1025">
        <f t="shared" si="81"/>
        <v>521.6608185282</v>
      </c>
    </row>
    <row r="1026" spans="1:10">
      <c r="A1026" t="s">
        <v>980</v>
      </c>
      <c r="B1026" t="s">
        <v>1415</v>
      </c>
      <c r="C1026" t="s">
        <v>1376</v>
      </c>
      <c r="D1026" t="s">
        <v>1374</v>
      </c>
      <c r="E1026" t="s">
        <v>1375</v>
      </c>
      <c r="F1026">
        <v>1</v>
      </c>
      <c r="G1026" s="2">
        <v>358.97</v>
      </c>
      <c r="H1026" s="2">
        <v>420</v>
      </c>
      <c r="I1026">
        <f t="shared" si="80"/>
        <v>391.24764</v>
      </c>
      <c r="J1026">
        <f t="shared" si="81"/>
        <v>391.24764</v>
      </c>
    </row>
    <row r="1027" spans="1:10">
      <c r="A1027" t="s">
        <v>1417</v>
      </c>
      <c r="B1027" t="s">
        <v>1418</v>
      </c>
      <c r="C1027" t="s">
        <v>1419</v>
      </c>
      <c r="D1027" t="s">
        <v>1420</v>
      </c>
      <c r="E1027" t="s">
        <v>1421</v>
      </c>
      <c r="F1027">
        <v>10</v>
      </c>
      <c r="G1027" s="2">
        <v>1153.85</v>
      </c>
      <c r="H1027" s="2">
        <f t="shared" si="85"/>
        <v>1350.0045</v>
      </c>
      <c r="I1027">
        <f t="shared" ref="I1027:I1090" si="86">H1027*0.931542</f>
        <v>1257.585891939</v>
      </c>
      <c r="J1027">
        <f t="shared" ref="J1027:J1090" si="87">I1027/F1027</f>
        <v>125.7585891939</v>
      </c>
    </row>
    <row r="1028" spans="1:10">
      <c r="A1028" t="s">
        <v>849</v>
      </c>
      <c r="B1028" t="s">
        <v>1418</v>
      </c>
      <c r="C1028" t="s">
        <v>1422</v>
      </c>
      <c r="D1028" t="s">
        <v>1423</v>
      </c>
      <c r="E1028" t="s">
        <v>1424</v>
      </c>
      <c r="F1028">
        <v>50</v>
      </c>
      <c r="G1028" s="2">
        <v>641.03</v>
      </c>
      <c r="H1028" s="2">
        <f t="shared" si="85"/>
        <v>750.0051</v>
      </c>
      <c r="I1028">
        <f t="shared" si="86"/>
        <v>698.6612508642</v>
      </c>
      <c r="J1028">
        <f t="shared" si="87"/>
        <v>13.973225017284</v>
      </c>
    </row>
    <row r="1029" spans="1:10">
      <c r="A1029" t="s">
        <v>1425</v>
      </c>
      <c r="B1029" t="s">
        <v>1418</v>
      </c>
      <c r="C1029" t="s">
        <v>1426</v>
      </c>
      <c r="D1029" t="s">
        <v>1427</v>
      </c>
      <c r="E1029" t="s">
        <v>1428</v>
      </c>
      <c r="F1029">
        <v>10</v>
      </c>
      <c r="G1029" s="2">
        <v>170.94</v>
      </c>
      <c r="H1029" s="2">
        <f t="shared" si="85"/>
        <v>199.9998</v>
      </c>
      <c r="I1029">
        <f t="shared" si="86"/>
        <v>186.3082136916</v>
      </c>
      <c r="J1029">
        <f t="shared" si="87"/>
        <v>18.63082136916</v>
      </c>
    </row>
    <row r="1030" spans="1:10">
      <c r="A1030" t="s">
        <v>1429</v>
      </c>
      <c r="B1030" t="s">
        <v>1418</v>
      </c>
      <c r="C1030" t="s">
        <v>1430</v>
      </c>
      <c r="D1030" t="s">
        <v>1431</v>
      </c>
      <c r="E1030" t="s">
        <v>1432</v>
      </c>
      <c r="F1030">
        <v>20</v>
      </c>
      <c r="G1030" s="2">
        <v>205.13</v>
      </c>
      <c r="H1030" s="2">
        <f t="shared" si="85"/>
        <v>240.0021</v>
      </c>
      <c r="I1030">
        <f t="shared" si="86"/>
        <v>223.5720362382</v>
      </c>
      <c r="J1030">
        <f t="shared" si="87"/>
        <v>11.17860181191</v>
      </c>
    </row>
    <row r="1031" spans="1:10">
      <c r="A1031" t="s">
        <v>1433</v>
      </c>
      <c r="B1031" t="s">
        <v>1418</v>
      </c>
      <c r="C1031" t="s">
        <v>1434</v>
      </c>
      <c r="D1031" t="s">
        <v>511</v>
      </c>
      <c r="E1031" t="s">
        <v>908</v>
      </c>
      <c r="F1031">
        <v>20</v>
      </c>
      <c r="G1031" s="2">
        <v>478.63</v>
      </c>
      <c r="H1031" s="2">
        <f t="shared" si="85"/>
        <v>559.9971</v>
      </c>
      <c r="I1031">
        <f t="shared" si="86"/>
        <v>521.6608185282</v>
      </c>
      <c r="J1031">
        <f t="shared" si="87"/>
        <v>26.08304092641</v>
      </c>
    </row>
    <row r="1032" spans="1:10">
      <c r="A1032" t="s">
        <v>588</v>
      </c>
      <c r="B1032" t="s">
        <v>1435</v>
      </c>
      <c r="C1032" t="s">
        <v>605</v>
      </c>
      <c r="D1032" t="s">
        <v>606</v>
      </c>
      <c r="E1032" t="s">
        <v>607</v>
      </c>
      <c r="F1032">
        <v>240</v>
      </c>
      <c r="G1032" s="2">
        <v>4676.92</v>
      </c>
      <c r="H1032" s="2">
        <f t="shared" si="85"/>
        <v>5471.9964</v>
      </c>
      <c r="I1032">
        <f t="shared" si="86"/>
        <v>5097.3944704488</v>
      </c>
      <c r="J1032">
        <f t="shared" si="87"/>
        <v>21.23914362687</v>
      </c>
    </row>
    <row r="1033" spans="1:10">
      <c r="A1033" t="s">
        <v>25</v>
      </c>
      <c r="B1033" t="s">
        <v>1435</v>
      </c>
      <c r="C1033" t="s">
        <v>1436</v>
      </c>
      <c r="D1033" t="s">
        <v>1437</v>
      </c>
      <c r="E1033" t="s">
        <v>579</v>
      </c>
      <c r="F1033">
        <v>800</v>
      </c>
      <c r="G1033" s="2">
        <v>6844.44</v>
      </c>
      <c r="H1033" s="2">
        <f t="shared" si="85"/>
        <v>8007.9948</v>
      </c>
      <c r="I1033">
        <f t="shared" si="86"/>
        <v>7459.7834919816</v>
      </c>
      <c r="J1033">
        <f t="shared" si="87"/>
        <v>9.324729364977</v>
      </c>
    </row>
    <row r="1034" spans="1:10">
      <c r="A1034" t="s">
        <v>1379</v>
      </c>
      <c r="B1034" t="s">
        <v>1438</v>
      </c>
      <c r="C1034" t="s">
        <v>1381</v>
      </c>
      <c r="D1034" t="s">
        <v>1382</v>
      </c>
      <c r="E1034" t="s">
        <v>1383</v>
      </c>
      <c r="F1034">
        <v>200</v>
      </c>
      <c r="G1034" s="2">
        <v>3070.09</v>
      </c>
      <c r="H1034" s="2">
        <f t="shared" si="85"/>
        <v>3592.0053</v>
      </c>
      <c r="I1034">
        <f t="shared" si="86"/>
        <v>3346.1038011726</v>
      </c>
      <c r="J1034">
        <f t="shared" si="87"/>
        <v>16.730519005863</v>
      </c>
    </row>
    <row r="1035" spans="1:10">
      <c r="A1035" t="s">
        <v>1384</v>
      </c>
      <c r="B1035" t="s">
        <v>1439</v>
      </c>
      <c r="C1035" t="s">
        <v>1386</v>
      </c>
      <c r="D1035" t="s">
        <v>1387</v>
      </c>
      <c r="E1035" t="s">
        <v>1388</v>
      </c>
      <c r="F1035">
        <v>300</v>
      </c>
      <c r="G1035" s="2">
        <v>7564.1</v>
      </c>
      <c r="H1035" s="2">
        <f t="shared" si="85"/>
        <v>8849.997</v>
      </c>
      <c r="I1035">
        <f t="shared" si="86"/>
        <v>8244.143905374</v>
      </c>
      <c r="J1035">
        <f t="shared" si="87"/>
        <v>27.48047968458</v>
      </c>
    </row>
    <row r="1036" spans="1:10">
      <c r="A1036" t="s">
        <v>588</v>
      </c>
      <c r="B1036" t="s">
        <v>1368</v>
      </c>
      <c r="C1036" t="s">
        <v>605</v>
      </c>
      <c r="D1036" t="s">
        <v>1198</v>
      </c>
      <c r="E1036" t="s">
        <v>607</v>
      </c>
      <c r="F1036">
        <v>120</v>
      </c>
      <c r="G1036" s="2">
        <v>4102.56</v>
      </c>
      <c r="H1036" s="2">
        <f t="shared" si="85"/>
        <v>4799.9952</v>
      </c>
      <c r="I1036">
        <f t="shared" si="86"/>
        <v>4471.3971285984</v>
      </c>
      <c r="J1036">
        <f t="shared" si="87"/>
        <v>37.26164273832</v>
      </c>
    </row>
    <row r="1037" spans="1:10">
      <c r="A1037" t="e">
        <v>#N/A</v>
      </c>
      <c r="B1037" t="s">
        <v>1440</v>
      </c>
      <c r="C1037" s="11" t="s">
        <v>501</v>
      </c>
      <c r="D1037" s="11" t="s">
        <v>1441</v>
      </c>
      <c r="E1037" s="11" t="s">
        <v>1442</v>
      </c>
      <c r="F1037">
        <v>1000</v>
      </c>
      <c r="G1037" s="2">
        <v>3022.22</v>
      </c>
      <c r="H1037" s="2">
        <f t="shared" si="85"/>
        <v>3535.9974</v>
      </c>
      <c r="I1037">
        <f t="shared" si="86"/>
        <v>3293.9300899908</v>
      </c>
      <c r="J1037">
        <f t="shared" si="87"/>
        <v>3.2939300899908</v>
      </c>
    </row>
    <row r="1038" spans="1:10">
      <c r="A1038" t="s">
        <v>1443</v>
      </c>
      <c r="B1038" t="s">
        <v>1439</v>
      </c>
      <c r="C1038" t="s">
        <v>1444</v>
      </c>
      <c r="D1038" t="s">
        <v>1445</v>
      </c>
      <c r="E1038" t="s">
        <v>1446</v>
      </c>
      <c r="F1038">
        <v>1600</v>
      </c>
      <c r="G1038" s="2">
        <v>23658.12</v>
      </c>
      <c r="H1038" s="2">
        <f t="shared" si="85"/>
        <v>27680.0004</v>
      </c>
      <c r="I1038">
        <f t="shared" si="86"/>
        <v>25785.0829326168</v>
      </c>
      <c r="J1038">
        <f t="shared" si="87"/>
        <v>16.1156768328855</v>
      </c>
    </row>
    <row r="1039" spans="1:10">
      <c r="A1039" t="s">
        <v>1337</v>
      </c>
      <c r="B1039" t="s">
        <v>1447</v>
      </c>
      <c r="C1039" t="s">
        <v>1338</v>
      </c>
      <c r="D1039" t="s">
        <v>1339</v>
      </c>
      <c r="E1039" t="s">
        <v>1340</v>
      </c>
      <c r="F1039">
        <v>600</v>
      </c>
      <c r="G1039" s="2">
        <v>14256.41</v>
      </c>
      <c r="H1039" s="2">
        <f t="shared" si="85"/>
        <v>16679.9997</v>
      </c>
      <c r="I1039">
        <f t="shared" si="86"/>
        <v>15538.1202805374</v>
      </c>
      <c r="J1039">
        <f t="shared" si="87"/>
        <v>25.896867134229</v>
      </c>
    </row>
    <row r="1040" spans="1:10">
      <c r="A1040" t="s">
        <v>1303</v>
      </c>
      <c r="B1040" t="s">
        <v>1447</v>
      </c>
      <c r="C1040" t="s">
        <v>1394</v>
      </c>
      <c r="D1040" t="s">
        <v>1395</v>
      </c>
      <c r="E1040" t="s">
        <v>1341</v>
      </c>
      <c r="F1040">
        <v>200</v>
      </c>
      <c r="G1040" s="2">
        <v>3348.72</v>
      </c>
      <c r="H1040" s="2">
        <f t="shared" si="85"/>
        <v>3918.0024</v>
      </c>
      <c r="I1040">
        <f t="shared" si="86"/>
        <v>3649.7837917008</v>
      </c>
      <c r="J1040">
        <f t="shared" si="87"/>
        <v>18.248918958504</v>
      </c>
    </row>
    <row r="1041" spans="1:10">
      <c r="A1041" t="s">
        <v>1303</v>
      </c>
      <c r="B1041" t="s">
        <v>1447</v>
      </c>
      <c r="C1041" t="s">
        <v>1304</v>
      </c>
      <c r="D1041" t="s">
        <v>1395</v>
      </c>
      <c r="E1041" t="s">
        <v>1341</v>
      </c>
      <c r="F1041">
        <v>50</v>
      </c>
      <c r="G1041" s="2">
        <v>982.91</v>
      </c>
      <c r="H1041" s="2">
        <f t="shared" si="85"/>
        <v>1150.0047</v>
      </c>
      <c r="I1041">
        <f t="shared" si="86"/>
        <v>1071.2776782474</v>
      </c>
      <c r="J1041">
        <f t="shared" si="87"/>
        <v>21.425553564948</v>
      </c>
    </row>
    <row r="1042" spans="1:10">
      <c r="A1042" t="s">
        <v>1337</v>
      </c>
      <c r="B1042" t="s">
        <v>1390</v>
      </c>
      <c r="C1042" t="s">
        <v>1338</v>
      </c>
      <c r="D1042" t="s">
        <v>1339</v>
      </c>
      <c r="E1042" t="s">
        <v>1340</v>
      </c>
      <c r="F1042">
        <v>400</v>
      </c>
      <c r="G1042" s="2">
        <v>9846.15</v>
      </c>
      <c r="H1042" s="2">
        <f t="shared" si="85"/>
        <v>11519.9955</v>
      </c>
      <c r="I1042">
        <f t="shared" si="86"/>
        <v>10731.359648061</v>
      </c>
      <c r="J1042">
        <f t="shared" si="87"/>
        <v>26.8283991201525</v>
      </c>
    </row>
    <row r="1043" spans="1:10">
      <c r="A1043" t="s">
        <v>445</v>
      </c>
      <c r="B1043" t="s">
        <v>1397</v>
      </c>
      <c r="C1043" t="s">
        <v>1448</v>
      </c>
      <c r="D1043" t="s">
        <v>1449</v>
      </c>
      <c r="E1043" t="s">
        <v>299</v>
      </c>
      <c r="F1043">
        <v>200</v>
      </c>
      <c r="G1043" s="2">
        <v>3905.98</v>
      </c>
      <c r="H1043" s="2">
        <f t="shared" ref="H1043:H1053" si="88">G1043*1.17</f>
        <v>4569.9966</v>
      </c>
      <c r="I1043">
        <f t="shared" si="86"/>
        <v>4257.1437727572</v>
      </c>
      <c r="J1043">
        <f t="shared" si="87"/>
        <v>21.285718863786</v>
      </c>
    </row>
    <row r="1044" spans="1:10">
      <c r="A1044" t="s">
        <v>1384</v>
      </c>
      <c r="B1044" t="s">
        <v>1447</v>
      </c>
      <c r="C1044" t="s">
        <v>1386</v>
      </c>
      <c r="D1044" t="s">
        <v>1387</v>
      </c>
      <c r="E1044" t="s">
        <v>1388</v>
      </c>
      <c r="F1044">
        <v>400</v>
      </c>
      <c r="G1044" s="2">
        <v>10085.47</v>
      </c>
      <c r="H1044" s="2">
        <f t="shared" si="88"/>
        <v>11799.9999</v>
      </c>
      <c r="I1044">
        <f t="shared" si="86"/>
        <v>10992.1955068458</v>
      </c>
      <c r="J1044">
        <f t="shared" si="87"/>
        <v>27.4804887671145</v>
      </c>
    </row>
    <row r="1045" spans="1:10">
      <c r="A1045" t="s">
        <v>588</v>
      </c>
      <c r="B1045" t="s">
        <v>650</v>
      </c>
      <c r="C1045" t="s">
        <v>605</v>
      </c>
      <c r="D1045" t="s">
        <v>1198</v>
      </c>
      <c r="E1045" t="s">
        <v>607</v>
      </c>
      <c r="F1045">
        <v>300</v>
      </c>
      <c r="G1045" s="2">
        <v>10000</v>
      </c>
      <c r="H1045" s="2">
        <f t="shared" si="88"/>
        <v>11700</v>
      </c>
      <c r="I1045">
        <f t="shared" si="86"/>
        <v>10899.0414</v>
      </c>
      <c r="J1045">
        <f t="shared" si="87"/>
        <v>36.330138</v>
      </c>
    </row>
    <row r="1046" spans="1:10">
      <c r="A1046" t="s">
        <v>30</v>
      </c>
      <c r="B1046" t="s">
        <v>650</v>
      </c>
      <c r="C1046" t="s">
        <v>1450</v>
      </c>
      <c r="D1046" t="s">
        <v>1451</v>
      </c>
      <c r="E1046" t="s">
        <v>579</v>
      </c>
      <c r="F1046">
        <v>200</v>
      </c>
      <c r="G1046" s="2">
        <v>4102.56</v>
      </c>
      <c r="H1046" s="2">
        <f t="shared" si="88"/>
        <v>4799.9952</v>
      </c>
      <c r="I1046">
        <f t="shared" si="86"/>
        <v>4471.3971285984</v>
      </c>
      <c r="J1046">
        <f t="shared" si="87"/>
        <v>22.356985642992</v>
      </c>
    </row>
    <row r="1047" spans="1:10">
      <c r="A1047" t="s">
        <v>588</v>
      </c>
      <c r="B1047" t="s">
        <v>650</v>
      </c>
      <c r="C1047" t="s">
        <v>605</v>
      </c>
      <c r="D1047" t="s">
        <v>1198</v>
      </c>
      <c r="E1047" t="s">
        <v>607</v>
      </c>
      <c r="F1047">
        <v>300</v>
      </c>
      <c r="G1047" s="2">
        <v>10000</v>
      </c>
      <c r="H1047" s="2">
        <f t="shared" si="88"/>
        <v>11700</v>
      </c>
      <c r="I1047">
        <f t="shared" si="86"/>
        <v>10899.0414</v>
      </c>
      <c r="J1047">
        <f t="shared" si="87"/>
        <v>36.330138</v>
      </c>
    </row>
    <row r="1048" spans="1:10">
      <c r="A1048" t="s">
        <v>588</v>
      </c>
      <c r="B1048" t="s">
        <v>650</v>
      </c>
      <c r="C1048" t="s">
        <v>605</v>
      </c>
      <c r="D1048" t="s">
        <v>1198</v>
      </c>
      <c r="E1048" t="s">
        <v>607</v>
      </c>
      <c r="F1048">
        <v>600</v>
      </c>
      <c r="G1048" s="2">
        <v>20000</v>
      </c>
      <c r="H1048" s="2">
        <f t="shared" si="88"/>
        <v>23400</v>
      </c>
      <c r="I1048">
        <f t="shared" si="86"/>
        <v>21798.0828</v>
      </c>
      <c r="J1048">
        <f t="shared" si="87"/>
        <v>36.330138</v>
      </c>
    </row>
    <row r="1049" spans="1:10">
      <c r="A1049" t="s">
        <v>588</v>
      </c>
      <c r="B1049" t="s">
        <v>650</v>
      </c>
      <c r="C1049" t="s">
        <v>1194</v>
      </c>
      <c r="D1049" t="s">
        <v>1371</v>
      </c>
      <c r="E1049" t="s">
        <v>1196</v>
      </c>
      <c r="F1049">
        <v>240</v>
      </c>
      <c r="G1049" s="2">
        <v>3204.1</v>
      </c>
      <c r="H1049" s="2">
        <f t="shared" si="88"/>
        <v>3748.797</v>
      </c>
      <c r="I1049">
        <f t="shared" si="86"/>
        <v>3492.161854974</v>
      </c>
      <c r="J1049">
        <f t="shared" si="87"/>
        <v>14.550674395725</v>
      </c>
    </row>
    <row r="1050" spans="1:10">
      <c r="A1050" t="s">
        <v>474</v>
      </c>
      <c r="B1050" t="s">
        <v>1452</v>
      </c>
      <c r="C1050" t="s">
        <v>1453</v>
      </c>
      <c r="D1050" t="s">
        <v>1454</v>
      </c>
      <c r="E1050" t="s">
        <v>1455</v>
      </c>
      <c r="F1050">
        <v>1000</v>
      </c>
      <c r="G1050" s="2">
        <v>7692.31</v>
      </c>
      <c r="H1050" s="2">
        <f t="shared" si="88"/>
        <v>9000.0027</v>
      </c>
      <c r="I1050">
        <f t="shared" si="86"/>
        <v>8383.8805151634</v>
      </c>
      <c r="J1050">
        <f t="shared" si="87"/>
        <v>8.3838805151634</v>
      </c>
    </row>
    <row r="1051" spans="1:10">
      <c r="A1051" t="s">
        <v>1443</v>
      </c>
      <c r="B1051" t="s">
        <v>1456</v>
      </c>
      <c r="C1051" t="s">
        <v>1457</v>
      </c>
      <c r="D1051" t="s">
        <v>1458</v>
      </c>
      <c r="E1051" t="s">
        <v>1459</v>
      </c>
      <c r="F1051">
        <v>-68</v>
      </c>
      <c r="G1051" s="2">
        <v>-1452.99</v>
      </c>
      <c r="H1051" s="2">
        <f t="shared" si="88"/>
        <v>-1699.9983</v>
      </c>
      <c r="I1051">
        <f t="shared" si="86"/>
        <v>-1583.6198163786</v>
      </c>
      <c r="J1051">
        <f t="shared" si="87"/>
        <v>23.28852671145</v>
      </c>
    </row>
    <row r="1052" spans="1:10">
      <c r="A1052" t="s">
        <v>1303</v>
      </c>
      <c r="B1052" t="s">
        <v>1456</v>
      </c>
      <c r="C1052" t="s">
        <v>1304</v>
      </c>
      <c r="D1052" t="s">
        <v>1395</v>
      </c>
      <c r="E1052" t="s">
        <v>1341</v>
      </c>
      <c r="F1052">
        <v>-20</v>
      </c>
      <c r="G1052" s="2">
        <v>-404.96</v>
      </c>
      <c r="H1052" s="2">
        <f t="shared" si="88"/>
        <v>-473.8032</v>
      </c>
      <c r="I1052">
        <f t="shared" si="86"/>
        <v>-441.3675805344</v>
      </c>
      <c r="J1052">
        <f t="shared" si="87"/>
        <v>22.06837902672</v>
      </c>
    </row>
    <row r="1053" spans="1:10">
      <c r="A1053" t="s">
        <v>1303</v>
      </c>
      <c r="B1053" t="s">
        <v>1456</v>
      </c>
      <c r="C1053" t="s">
        <v>1394</v>
      </c>
      <c r="D1053" t="s">
        <v>1395</v>
      </c>
      <c r="E1053" t="s">
        <v>1341</v>
      </c>
      <c r="F1053">
        <v>-30</v>
      </c>
      <c r="G1053" s="2">
        <v>-502.31</v>
      </c>
      <c r="H1053" s="2">
        <f t="shared" si="88"/>
        <v>-587.7027</v>
      </c>
      <c r="I1053">
        <f t="shared" si="86"/>
        <v>-547.4697485634</v>
      </c>
      <c r="J1053">
        <f t="shared" si="87"/>
        <v>18.24899161878</v>
      </c>
    </row>
    <row r="1054" spans="1:10">
      <c r="A1054" t="s">
        <v>1303</v>
      </c>
      <c r="B1054" t="s">
        <v>1456</v>
      </c>
      <c r="C1054" t="s">
        <v>1394</v>
      </c>
      <c r="D1054" t="s">
        <v>1395</v>
      </c>
      <c r="E1054" t="s">
        <v>1341</v>
      </c>
      <c r="F1054">
        <v>-7</v>
      </c>
      <c r="G1054" s="2">
        <v>-117.21</v>
      </c>
      <c r="H1054" s="2">
        <f t="shared" ref="H1054:H1062" si="89">G1054*1.17</f>
        <v>-137.1357</v>
      </c>
      <c r="I1054">
        <f t="shared" si="86"/>
        <v>-127.7476642494</v>
      </c>
      <c r="J1054">
        <f t="shared" si="87"/>
        <v>18.2496663213429</v>
      </c>
    </row>
    <row r="1055" spans="1:10">
      <c r="A1055" t="s">
        <v>398</v>
      </c>
      <c r="B1055" t="s">
        <v>1460</v>
      </c>
      <c r="C1055" t="s">
        <v>399</v>
      </c>
      <c r="D1055" t="s">
        <v>400</v>
      </c>
      <c r="E1055" t="s">
        <v>401</v>
      </c>
      <c r="F1055">
        <v>2100</v>
      </c>
      <c r="G1055" s="2">
        <v>86153.85</v>
      </c>
      <c r="H1055" s="2">
        <f t="shared" si="89"/>
        <v>100800.0045</v>
      </c>
      <c r="I1055">
        <f t="shared" si="86"/>
        <v>93899.437791939</v>
      </c>
      <c r="J1055">
        <f t="shared" si="87"/>
        <v>44.7140179961614</v>
      </c>
    </row>
    <row r="1056" spans="1:10">
      <c r="A1056" t="s">
        <v>398</v>
      </c>
      <c r="B1056" t="s">
        <v>1460</v>
      </c>
      <c r="C1056" t="s">
        <v>399</v>
      </c>
      <c r="D1056" t="s">
        <v>400</v>
      </c>
      <c r="E1056" t="s">
        <v>401</v>
      </c>
      <c r="F1056">
        <v>2100</v>
      </c>
      <c r="G1056" s="2">
        <v>86153.85</v>
      </c>
      <c r="H1056" s="2">
        <f t="shared" si="89"/>
        <v>100800.0045</v>
      </c>
      <c r="I1056">
        <f t="shared" si="86"/>
        <v>93899.437791939</v>
      </c>
      <c r="J1056">
        <f t="shared" si="87"/>
        <v>44.7140179961614</v>
      </c>
    </row>
    <row r="1057" spans="1:10">
      <c r="A1057" t="s">
        <v>610</v>
      </c>
      <c r="B1057" t="s">
        <v>1460</v>
      </c>
      <c r="C1057" t="s">
        <v>1461</v>
      </c>
      <c r="D1057" t="s">
        <v>1462</v>
      </c>
      <c r="E1057" t="s">
        <v>612</v>
      </c>
      <c r="F1057">
        <v>2000</v>
      </c>
      <c r="G1057" s="2">
        <v>82051.28</v>
      </c>
      <c r="H1057" s="2">
        <f t="shared" si="89"/>
        <v>95999.9976</v>
      </c>
      <c r="I1057">
        <f t="shared" si="86"/>
        <v>89428.0297642992</v>
      </c>
      <c r="J1057">
        <f t="shared" si="87"/>
        <v>44.7140148821496</v>
      </c>
    </row>
    <row r="1058" spans="1:10">
      <c r="A1058" t="s">
        <v>64</v>
      </c>
      <c r="B1058" t="s">
        <v>1460</v>
      </c>
      <c r="C1058" s="6" t="s">
        <v>149</v>
      </c>
      <c r="D1058" s="6" t="s">
        <v>448</v>
      </c>
      <c r="E1058" s="6" t="s">
        <v>348</v>
      </c>
      <c r="F1058">
        <v>3500</v>
      </c>
      <c r="G1058" s="2">
        <v>86752.14</v>
      </c>
      <c r="H1058" s="2">
        <f t="shared" si="89"/>
        <v>101500.0038</v>
      </c>
      <c r="I1058">
        <f t="shared" si="86"/>
        <v>94551.5165398596</v>
      </c>
      <c r="J1058">
        <f t="shared" si="87"/>
        <v>27.0147190113885</v>
      </c>
    </row>
    <row r="1059" spans="1:10">
      <c r="A1059" t="s">
        <v>64</v>
      </c>
      <c r="B1059" t="s">
        <v>1460</v>
      </c>
      <c r="C1059" s="6" t="s">
        <v>149</v>
      </c>
      <c r="D1059" s="6" t="s">
        <v>448</v>
      </c>
      <c r="E1059" s="6" t="s">
        <v>348</v>
      </c>
      <c r="F1059">
        <v>3500</v>
      </c>
      <c r="G1059" s="2">
        <v>86752.14</v>
      </c>
      <c r="H1059" s="2">
        <f t="shared" si="89"/>
        <v>101500.0038</v>
      </c>
      <c r="I1059">
        <f t="shared" si="86"/>
        <v>94551.5165398596</v>
      </c>
      <c r="J1059">
        <f t="shared" si="87"/>
        <v>27.0147190113885</v>
      </c>
    </row>
    <row r="1060" spans="1:10">
      <c r="A1060" t="s">
        <v>64</v>
      </c>
      <c r="B1060" t="s">
        <v>1460</v>
      </c>
      <c r="C1060" s="6" t="s">
        <v>149</v>
      </c>
      <c r="D1060" s="6" t="s">
        <v>448</v>
      </c>
      <c r="E1060" s="6" t="s">
        <v>348</v>
      </c>
      <c r="F1060">
        <v>3000</v>
      </c>
      <c r="G1060" s="2">
        <v>74358.97</v>
      </c>
      <c r="H1060" s="2">
        <v>87000</v>
      </c>
      <c r="I1060">
        <f t="shared" si="86"/>
        <v>81044.154</v>
      </c>
      <c r="J1060">
        <f t="shared" si="87"/>
        <v>27.014718</v>
      </c>
    </row>
    <row r="1061" spans="1:10">
      <c r="A1061" t="s">
        <v>1463</v>
      </c>
      <c r="B1061" t="s">
        <v>1460</v>
      </c>
      <c r="C1061" t="s">
        <v>1464</v>
      </c>
      <c r="D1061" t="s">
        <v>388</v>
      </c>
      <c r="E1061" t="s">
        <v>1465</v>
      </c>
      <c r="F1061">
        <v>1200</v>
      </c>
      <c r="G1061" s="2">
        <v>54051.28</v>
      </c>
      <c r="H1061" s="2">
        <f t="shared" si="89"/>
        <v>63239.9976</v>
      </c>
      <c r="I1061">
        <f t="shared" si="86"/>
        <v>58910.7138442992</v>
      </c>
      <c r="J1061">
        <f t="shared" si="87"/>
        <v>49.092261536916</v>
      </c>
    </row>
    <row r="1062" spans="1:10">
      <c r="A1062" t="s">
        <v>1463</v>
      </c>
      <c r="B1062" t="s">
        <v>1460</v>
      </c>
      <c r="C1062" t="s">
        <v>1464</v>
      </c>
      <c r="D1062" t="s">
        <v>388</v>
      </c>
      <c r="E1062" t="s">
        <v>1465</v>
      </c>
      <c r="F1062">
        <v>1200</v>
      </c>
      <c r="G1062" s="2">
        <v>54051.28</v>
      </c>
      <c r="H1062" s="2">
        <f t="shared" si="89"/>
        <v>63239.9976</v>
      </c>
      <c r="I1062">
        <f t="shared" si="86"/>
        <v>58910.7138442992</v>
      </c>
      <c r="J1062">
        <f t="shared" si="87"/>
        <v>49.092261536916</v>
      </c>
    </row>
    <row r="1063" spans="1:10">
      <c r="A1063" t="s">
        <v>678</v>
      </c>
      <c r="B1063" t="s">
        <v>1460</v>
      </c>
      <c r="C1063" t="s">
        <v>679</v>
      </c>
      <c r="D1063" t="s">
        <v>388</v>
      </c>
      <c r="E1063" t="s">
        <v>1466</v>
      </c>
      <c r="F1063">
        <v>130</v>
      </c>
      <c r="G1063" s="2">
        <v>5722.22</v>
      </c>
      <c r="H1063" s="2">
        <f t="shared" ref="H1063:H1086" si="90">G1063*1.17</f>
        <v>6694.9974</v>
      </c>
      <c r="I1063">
        <f t="shared" si="86"/>
        <v>6236.6712679908</v>
      </c>
      <c r="J1063">
        <f t="shared" si="87"/>
        <v>47.97439436916</v>
      </c>
    </row>
    <row r="1064" spans="1:10">
      <c r="A1064" t="s">
        <v>1467</v>
      </c>
      <c r="B1064" t="s">
        <v>1460</v>
      </c>
      <c r="C1064" t="s">
        <v>1468</v>
      </c>
      <c r="D1064" t="s">
        <v>1469</v>
      </c>
      <c r="E1064" t="s">
        <v>1470</v>
      </c>
      <c r="F1064">
        <v>200</v>
      </c>
      <c r="G1064" s="2">
        <v>4410.26</v>
      </c>
      <c r="H1064" s="2">
        <f t="shared" si="90"/>
        <v>5160.0042</v>
      </c>
      <c r="I1064">
        <f t="shared" si="86"/>
        <v>4806.7606324764</v>
      </c>
      <c r="J1064">
        <f t="shared" si="87"/>
        <v>24.033803162382</v>
      </c>
    </row>
    <row r="1065" spans="1:10">
      <c r="A1065" t="s">
        <v>948</v>
      </c>
      <c r="B1065" t="s">
        <v>1460</v>
      </c>
      <c r="C1065" t="s">
        <v>1471</v>
      </c>
      <c r="D1065" t="s">
        <v>1472</v>
      </c>
      <c r="E1065" t="s">
        <v>1473</v>
      </c>
      <c r="F1065">
        <v>200</v>
      </c>
      <c r="G1065" s="2">
        <v>9230.77</v>
      </c>
      <c r="H1065" s="2">
        <f t="shared" si="90"/>
        <v>10800.0009</v>
      </c>
      <c r="I1065">
        <f t="shared" si="86"/>
        <v>10060.6544383878</v>
      </c>
      <c r="J1065">
        <f t="shared" si="87"/>
        <v>50.303272191939</v>
      </c>
    </row>
    <row r="1066" spans="1:10">
      <c r="A1066" t="s">
        <v>235</v>
      </c>
      <c r="B1066" t="s">
        <v>1460</v>
      </c>
      <c r="C1066" t="s">
        <v>1474</v>
      </c>
      <c r="D1066" t="s">
        <v>261</v>
      </c>
      <c r="E1066" t="s">
        <v>739</v>
      </c>
      <c r="F1066">
        <v>300</v>
      </c>
      <c r="G1066" s="2">
        <v>5538.46</v>
      </c>
      <c r="H1066" s="2">
        <f t="shared" si="90"/>
        <v>6479.9982</v>
      </c>
      <c r="I1066">
        <f t="shared" si="86"/>
        <v>6036.3904832244</v>
      </c>
      <c r="J1066">
        <f t="shared" si="87"/>
        <v>20.121301610748</v>
      </c>
    </row>
    <row r="1067" spans="1:10">
      <c r="A1067" t="s">
        <v>1475</v>
      </c>
      <c r="B1067" t="s">
        <v>1460</v>
      </c>
      <c r="C1067" t="s">
        <v>1476</v>
      </c>
      <c r="D1067" t="s">
        <v>1477</v>
      </c>
      <c r="E1067" t="s">
        <v>1478</v>
      </c>
      <c r="F1067">
        <v>20</v>
      </c>
      <c r="G1067" s="2">
        <v>3979.49</v>
      </c>
      <c r="H1067" s="2">
        <f t="shared" si="90"/>
        <v>4656.0033</v>
      </c>
      <c r="I1067">
        <f t="shared" si="86"/>
        <v>4337.2626260886</v>
      </c>
      <c r="J1067">
        <f t="shared" si="87"/>
        <v>216.86313130443</v>
      </c>
    </row>
    <row r="1068" spans="1:10">
      <c r="A1068" t="s">
        <v>398</v>
      </c>
      <c r="B1068" t="s">
        <v>1460</v>
      </c>
      <c r="C1068" t="s">
        <v>399</v>
      </c>
      <c r="D1068" t="s">
        <v>400</v>
      </c>
      <c r="E1068" t="s">
        <v>401</v>
      </c>
      <c r="F1068">
        <v>1200</v>
      </c>
      <c r="G1068" s="2">
        <v>49230.77</v>
      </c>
      <c r="H1068" s="2">
        <f t="shared" si="90"/>
        <v>57600.0009</v>
      </c>
      <c r="I1068">
        <f t="shared" si="86"/>
        <v>53656.8200383878</v>
      </c>
      <c r="J1068">
        <f t="shared" si="87"/>
        <v>44.7140166986565</v>
      </c>
    </row>
    <row r="1069" spans="1:10">
      <c r="A1069" t="s">
        <v>1303</v>
      </c>
      <c r="B1069" t="s">
        <v>1479</v>
      </c>
      <c r="C1069" t="s">
        <v>1394</v>
      </c>
      <c r="D1069" t="s">
        <v>1395</v>
      </c>
      <c r="E1069" t="s">
        <v>1480</v>
      </c>
      <c r="F1069">
        <v>20</v>
      </c>
      <c r="G1069" s="2">
        <v>333.33</v>
      </c>
      <c r="H1069" s="2">
        <f t="shared" si="90"/>
        <v>389.9961</v>
      </c>
      <c r="I1069">
        <f t="shared" si="86"/>
        <v>363.2977469862</v>
      </c>
      <c r="J1069">
        <f t="shared" si="87"/>
        <v>18.16488734931</v>
      </c>
    </row>
    <row r="1070" spans="1:10">
      <c r="A1070" t="s">
        <v>1443</v>
      </c>
      <c r="B1070" t="s">
        <v>1479</v>
      </c>
      <c r="C1070" t="s">
        <v>1444</v>
      </c>
      <c r="D1070" t="s">
        <v>1445</v>
      </c>
      <c r="E1070" t="s">
        <v>1446</v>
      </c>
      <c r="F1070">
        <v>760</v>
      </c>
      <c r="G1070" s="2">
        <v>16239.32</v>
      </c>
      <c r="H1070" s="2">
        <f t="shared" si="90"/>
        <v>19000.0044</v>
      </c>
      <c r="I1070">
        <f t="shared" si="86"/>
        <v>17699.3020987848</v>
      </c>
      <c r="J1070">
        <f t="shared" si="87"/>
        <v>23.2885553931379</v>
      </c>
    </row>
    <row r="1071" spans="1:10">
      <c r="A1071" t="s">
        <v>1481</v>
      </c>
      <c r="B1071" t="s">
        <v>1415</v>
      </c>
      <c r="C1071" t="s">
        <v>1482</v>
      </c>
      <c r="D1071" t="s">
        <v>1483</v>
      </c>
      <c r="E1071" t="s">
        <v>872</v>
      </c>
      <c r="F1071">
        <v>50</v>
      </c>
      <c r="G1071" s="2">
        <v>807.69</v>
      </c>
      <c r="H1071" s="2">
        <f t="shared" si="90"/>
        <v>944.9973</v>
      </c>
      <c r="I1071">
        <f t="shared" si="86"/>
        <v>880.3046748366</v>
      </c>
      <c r="J1071">
        <f t="shared" si="87"/>
        <v>17.606093496732</v>
      </c>
    </row>
    <row r="1072" spans="1:10">
      <c r="A1072" t="s">
        <v>1484</v>
      </c>
      <c r="B1072" t="s">
        <v>1397</v>
      </c>
      <c r="C1072" t="s">
        <v>1485</v>
      </c>
      <c r="D1072" t="s">
        <v>296</v>
      </c>
      <c r="E1072" t="s">
        <v>1486</v>
      </c>
      <c r="F1072">
        <v>100</v>
      </c>
      <c r="G1072" s="2">
        <v>5417.95</v>
      </c>
      <c r="H1072" s="2">
        <f t="shared" si="90"/>
        <v>6339.0015</v>
      </c>
      <c r="I1072">
        <f t="shared" si="86"/>
        <v>5905.046135313</v>
      </c>
      <c r="J1072">
        <f t="shared" si="87"/>
        <v>59.05046135313</v>
      </c>
    </row>
    <row r="1073" spans="1:10">
      <c r="A1073" t="s">
        <v>588</v>
      </c>
      <c r="B1073" t="s">
        <v>1487</v>
      </c>
      <c r="C1073" t="s">
        <v>1252</v>
      </c>
      <c r="D1073" t="s">
        <v>1253</v>
      </c>
      <c r="E1073" t="s">
        <v>1369</v>
      </c>
      <c r="F1073">
        <v>576</v>
      </c>
      <c r="G1073" s="2">
        <v>17934.77</v>
      </c>
      <c r="H1073" s="2">
        <f t="shared" si="90"/>
        <v>20983.6809</v>
      </c>
      <c r="I1073">
        <f t="shared" si="86"/>
        <v>19547.1800729478</v>
      </c>
      <c r="J1073">
        <f t="shared" si="87"/>
        <v>33.9360765155344</v>
      </c>
    </row>
    <row r="1074" spans="1:10">
      <c r="A1074" t="s">
        <v>474</v>
      </c>
      <c r="B1074" t="s">
        <v>1452</v>
      </c>
      <c r="C1074" t="s">
        <v>1453</v>
      </c>
      <c r="D1074" t="s">
        <v>1454</v>
      </c>
      <c r="E1074" t="s">
        <v>1455</v>
      </c>
      <c r="F1074">
        <v>2000</v>
      </c>
      <c r="G1074" s="2">
        <v>15384.62</v>
      </c>
      <c r="H1074" s="2">
        <f t="shared" si="90"/>
        <v>18000.0054</v>
      </c>
      <c r="I1074">
        <f t="shared" si="86"/>
        <v>16767.7610303268</v>
      </c>
      <c r="J1074">
        <f t="shared" si="87"/>
        <v>8.3838805151634</v>
      </c>
    </row>
    <row r="1075" spans="1:10">
      <c r="A1075" t="s">
        <v>588</v>
      </c>
      <c r="B1075" t="s">
        <v>1368</v>
      </c>
      <c r="C1075" t="s">
        <v>1252</v>
      </c>
      <c r="D1075" t="s">
        <v>1253</v>
      </c>
      <c r="E1075" t="s">
        <v>1369</v>
      </c>
      <c r="F1075">
        <v>96</v>
      </c>
      <c r="G1075" s="2">
        <v>2997.33</v>
      </c>
      <c r="H1075" s="2">
        <f t="shared" si="90"/>
        <v>3506.8761</v>
      </c>
      <c r="I1075">
        <f t="shared" si="86"/>
        <v>3266.8023759462</v>
      </c>
      <c r="J1075">
        <f t="shared" si="87"/>
        <v>34.0291914161063</v>
      </c>
    </row>
    <row r="1076" spans="1:10">
      <c r="A1076" t="s">
        <v>1193</v>
      </c>
      <c r="B1076" t="s">
        <v>650</v>
      </c>
      <c r="C1076" t="s">
        <v>1488</v>
      </c>
      <c r="D1076" t="s">
        <v>763</v>
      </c>
      <c r="E1076" t="s">
        <v>1489</v>
      </c>
      <c r="F1076">
        <v>180</v>
      </c>
      <c r="G1076" s="2">
        <v>2923.08</v>
      </c>
      <c r="H1076" s="2">
        <f t="shared" si="90"/>
        <v>3420.0036</v>
      </c>
      <c r="I1076">
        <f t="shared" si="86"/>
        <v>3185.8769935512</v>
      </c>
      <c r="J1076">
        <f t="shared" si="87"/>
        <v>17.69931663084</v>
      </c>
    </row>
    <row r="1077" spans="1:10">
      <c r="A1077" t="s">
        <v>474</v>
      </c>
      <c r="B1077" t="s">
        <v>1490</v>
      </c>
      <c r="C1077" t="s">
        <v>1404</v>
      </c>
      <c r="D1077" t="s">
        <v>1405</v>
      </c>
      <c r="E1077" t="s">
        <v>1406</v>
      </c>
      <c r="F1077">
        <v>100</v>
      </c>
      <c r="G1077" s="2">
        <v>8119.66</v>
      </c>
      <c r="H1077" s="2">
        <f t="shared" si="90"/>
        <v>9500.0022</v>
      </c>
      <c r="I1077">
        <f t="shared" si="86"/>
        <v>8849.6510493924</v>
      </c>
      <c r="J1077">
        <f t="shared" si="87"/>
        <v>88.496510493924</v>
      </c>
    </row>
    <row r="1078" spans="1:10">
      <c r="A1078" t="s">
        <v>1491</v>
      </c>
      <c r="B1078" t="s">
        <v>1244</v>
      </c>
      <c r="C1078" t="s">
        <v>1492</v>
      </c>
      <c r="D1078" t="s">
        <v>1493</v>
      </c>
      <c r="E1078" t="s">
        <v>1494</v>
      </c>
      <c r="F1078">
        <v>900</v>
      </c>
      <c r="G1078" s="2">
        <v>37616.5</v>
      </c>
      <c r="H1078" s="2">
        <v>38745</v>
      </c>
      <c r="I1078">
        <f t="shared" si="86"/>
        <v>36092.59479</v>
      </c>
      <c r="J1078">
        <f t="shared" si="87"/>
        <v>40.1028831</v>
      </c>
    </row>
    <row r="1079" spans="1:10">
      <c r="A1079" t="s">
        <v>1491</v>
      </c>
      <c r="B1079" t="s">
        <v>1460</v>
      </c>
      <c r="C1079" t="s">
        <v>1492</v>
      </c>
      <c r="D1079" t="s">
        <v>1493</v>
      </c>
      <c r="E1079" t="s">
        <v>1494</v>
      </c>
      <c r="F1079">
        <v>50</v>
      </c>
      <c r="G1079" s="2">
        <v>2271.84</v>
      </c>
      <c r="H1079" s="2">
        <v>2340</v>
      </c>
      <c r="I1079">
        <f t="shared" si="86"/>
        <v>2179.80828</v>
      </c>
      <c r="J1079">
        <f t="shared" si="87"/>
        <v>43.5961656</v>
      </c>
    </row>
    <row r="1080" spans="1:10">
      <c r="A1080" t="s">
        <v>1298</v>
      </c>
      <c r="B1080" t="s">
        <v>1439</v>
      </c>
      <c r="C1080" t="s">
        <v>1300</v>
      </c>
      <c r="D1080" t="s">
        <v>1301</v>
      </c>
      <c r="E1080" t="s">
        <v>1302</v>
      </c>
      <c r="F1080">
        <v>480</v>
      </c>
      <c r="G1080" s="2">
        <v>12102.56</v>
      </c>
      <c r="H1080" s="2">
        <f t="shared" si="90"/>
        <v>14159.9952</v>
      </c>
      <c r="I1080">
        <f t="shared" si="86"/>
        <v>13190.6302485984</v>
      </c>
      <c r="J1080">
        <f t="shared" si="87"/>
        <v>27.48047968458</v>
      </c>
    </row>
    <row r="1081" spans="1:10">
      <c r="A1081" t="s">
        <v>121</v>
      </c>
      <c r="B1081" t="s">
        <v>1495</v>
      </c>
      <c r="C1081" t="s">
        <v>1496</v>
      </c>
      <c r="D1081" t="s">
        <v>1497</v>
      </c>
      <c r="E1081" t="s">
        <v>1498</v>
      </c>
      <c r="F1081">
        <v>100</v>
      </c>
      <c r="G1081" s="2">
        <v>1324.79</v>
      </c>
      <c r="H1081" s="2">
        <f t="shared" si="90"/>
        <v>1550.0043</v>
      </c>
      <c r="I1081">
        <f t="shared" si="86"/>
        <v>1443.8941056306</v>
      </c>
      <c r="J1081">
        <f t="shared" si="87"/>
        <v>14.438941056306</v>
      </c>
    </row>
    <row r="1082" spans="1:10">
      <c r="A1082" t="s">
        <v>1499</v>
      </c>
      <c r="B1082" t="s">
        <v>1495</v>
      </c>
      <c r="C1082" t="s">
        <v>1500</v>
      </c>
      <c r="D1082" t="s">
        <v>1501</v>
      </c>
      <c r="E1082" t="s">
        <v>1502</v>
      </c>
      <c r="F1082">
        <v>20</v>
      </c>
      <c r="G1082" s="2">
        <v>266.67</v>
      </c>
      <c r="H1082" s="2">
        <f t="shared" si="90"/>
        <v>312.0039</v>
      </c>
      <c r="I1082">
        <f t="shared" si="86"/>
        <v>290.6447370138</v>
      </c>
      <c r="J1082">
        <f t="shared" si="87"/>
        <v>14.53223685069</v>
      </c>
    </row>
    <row r="1083" spans="1:10">
      <c r="A1083" t="s">
        <v>733</v>
      </c>
      <c r="B1083" t="s">
        <v>1495</v>
      </c>
      <c r="C1083" t="s">
        <v>1503</v>
      </c>
      <c r="D1083" t="s">
        <v>1504</v>
      </c>
      <c r="F1083">
        <v>10</v>
      </c>
      <c r="G1083" s="2">
        <v>47.86</v>
      </c>
      <c r="H1083" s="2">
        <f t="shared" si="90"/>
        <v>55.9962</v>
      </c>
      <c r="I1083">
        <f t="shared" si="86"/>
        <v>52.1628121404</v>
      </c>
      <c r="J1083">
        <f t="shared" si="87"/>
        <v>5.21628121404</v>
      </c>
    </row>
    <row r="1084" spans="1:10">
      <c r="A1084" t="s">
        <v>1505</v>
      </c>
      <c r="B1084" t="s">
        <v>1495</v>
      </c>
      <c r="C1084" t="s">
        <v>1506</v>
      </c>
      <c r="D1084" t="s">
        <v>287</v>
      </c>
      <c r="E1084" t="s">
        <v>1507</v>
      </c>
      <c r="F1084">
        <v>600</v>
      </c>
      <c r="G1084" s="2">
        <v>13076.92</v>
      </c>
      <c r="H1084" s="2">
        <f t="shared" si="90"/>
        <v>15299.9964</v>
      </c>
      <c r="I1084">
        <f t="shared" si="86"/>
        <v>14252.5892464488</v>
      </c>
      <c r="J1084">
        <f t="shared" si="87"/>
        <v>23.754315410748</v>
      </c>
    </row>
    <row r="1085" spans="1:10">
      <c r="A1085" t="s">
        <v>574</v>
      </c>
      <c r="B1085" t="s">
        <v>1495</v>
      </c>
      <c r="C1085" t="s">
        <v>729</v>
      </c>
      <c r="D1085" t="s">
        <v>1508</v>
      </c>
      <c r="E1085" t="s">
        <v>1509</v>
      </c>
      <c r="F1085">
        <v>180</v>
      </c>
      <c r="G1085" s="2">
        <v>4923.08</v>
      </c>
      <c r="H1085" s="2">
        <f t="shared" si="90"/>
        <v>5760.0036</v>
      </c>
      <c r="I1085">
        <f t="shared" si="86"/>
        <v>5365.6852735512</v>
      </c>
      <c r="J1085">
        <f t="shared" si="87"/>
        <v>29.80936263084</v>
      </c>
    </row>
    <row r="1086" spans="1:10">
      <c r="A1086" t="s">
        <v>1239</v>
      </c>
      <c r="B1086" t="s">
        <v>1418</v>
      </c>
      <c r="C1086" t="s">
        <v>1240</v>
      </c>
      <c r="D1086" t="s">
        <v>1241</v>
      </c>
      <c r="E1086" t="s">
        <v>1242</v>
      </c>
      <c r="F1086">
        <v>300</v>
      </c>
      <c r="G1086" s="2">
        <v>6410.26</v>
      </c>
      <c r="H1086" s="2">
        <f t="shared" si="90"/>
        <v>7500.0042</v>
      </c>
      <c r="I1086">
        <f t="shared" si="86"/>
        <v>6986.5689124764</v>
      </c>
      <c r="J1086">
        <f t="shared" si="87"/>
        <v>23.288563041588</v>
      </c>
    </row>
    <row r="1087" spans="1:10">
      <c r="A1087" t="s">
        <v>1510</v>
      </c>
      <c r="B1087" t="s">
        <v>1418</v>
      </c>
      <c r="C1087" t="s">
        <v>1511</v>
      </c>
      <c r="D1087" t="s">
        <v>723</v>
      </c>
      <c r="E1087" t="s">
        <v>1512</v>
      </c>
      <c r="F1087">
        <v>240</v>
      </c>
      <c r="G1087" s="2">
        <v>4246.15</v>
      </c>
      <c r="H1087" s="2">
        <f t="shared" ref="H1087:H1096" si="91">G1087*1.17</f>
        <v>4967.9955</v>
      </c>
      <c r="I1087">
        <f t="shared" si="86"/>
        <v>4627.896464061</v>
      </c>
      <c r="J1087">
        <f t="shared" si="87"/>
        <v>19.2829019335875</v>
      </c>
    </row>
    <row r="1088" spans="1:10">
      <c r="A1088" t="s">
        <v>1332</v>
      </c>
      <c r="B1088" t="s">
        <v>1418</v>
      </c>
      <c r="C1088" t="s">
        <v>1334</v>
      </c>
      <c r="D1088" t="s">
        <v>1335</v>
      </c>
      <c r="E1088" t="s">
        <v>1336</v>
      </c>
      <c r="F1088">
        <v>170</v>
      </c>
      <c r="G1088" s="2">
        <v>3632.48</v>
      </c>
      <c r="H1088" s="2">
        <f t="shared" si="91"/>
        <v>4250.0016</v>
      </c>
      <c r="I1088">
        <f t="shared" si="86"/>
        <v>3959.0549904672</v>
      </c>
      <c r="J1088">
        <f t="shared" si="87"/>
        <v>23.2885587674541</v>
      </c>
    </row>
    <row r="1089" spans="1:10">
      <c r="A1089" t="s">
        <v>445</v>
      </c>
      <c r="B1089" t="s">
        <v>1418</v>
      </c>
      <c r="C1089" t="s">
        <v>446</v>
      </c>
      <c r="D1089" t="s">
        <v>447</v>
      </c>
      <c r="E1089" t="s">
        <v>299</v>
      </c>
      <c r="F1089">
        <v>200</v>
      </c>
      <c r="G1089" s="2">
        <v>2673.5</v>
      </c>
      <c r="H1089" s="2">
        <f t="shared" si="91"/>
        <v>3127.995</v>
      </c>
      <c r="I1089">
        <f t="shared" si="86"/>
        <v>2913.85871829</v>
      </c>
      <c r="J1089">
        <f t="shared" si="87"/>
        <v>14.56929359145</v>
      </c>
    </row>
    <row r="1090" spans="1:10">
      <c r="A1090" t="s">
        <v>1379</v>
      </c>
      <c r="B1090" t="s">
        <v>1418</v>
      </c>
      <c r="C1090" t="s">
        <v>1381</v>
      </c>
      <c r="D1090" t="s">
        <v>1382</v>
      </c>
      <c r="E1090" t="s">
        <v>1383</v>
      </c>
      <c r="F1090">
        <v>50</v>
      </c>
      <c r="G1090" s="2">
        <v>1025.64</v>
      </c>
      <c r="H1090" s="2">
        <f t="shared" si="91"/>
        <v>1199.9988</v>
      </c>
      <c r="I1090">
        <f t="shared" si="86"/>
        <v>1117.8492821496</v>
      </c>
      <c r="J1090">
        <f t="shared" si="87"/>
        <v>22.356985642992</v>
      </c>
    </row>
    <row r="1091" spans="1:10">
      <c r="A1091" t="s">
        <v>1303</v>
      </c>
      <c r="B1091" t="s">
        <v>1418</v>
      </c>
      <c r="C1091" t="s">
        <v>1394</v>
      </c>
      <c r="D1091" t="s">
        <v>1395</v>
      </c>
      <c r="E1091" t="s">
        <v>1480</v>
      </c>
      <c r="F1091">
        <v>50</v>
      </c>
      <c r="G1091" s="2">
        <v>837.18</v>
      </c>
      <c r="H1091" s="2">
        <f t="shared" si="91"/>
        <v>979.5006</v>
      </c>
      <c r="I1091">
        <f t="shared" ref="I1091:I1154" si="92">H1091*0.931542</f>
        <v>912.4459479252</v>
      </c>
      <c r="J1091">
        <f t="shared" ref="J1091:J1154" si="93">I1091/F1091</f>
        <v>18.248918958504</v>
      </c>
    </row>
    <row r="1092" spans="1:10">
      <c r="A1092" t="s">
        <v>136</v>
      </c>
      <c r="B1092" t="s">
        <v>1418</v>
      </c>
      <c r="C1092" t="s">
        <v>1513</v>
      </c>
      <c r="D1092" t="s">
        <v>1159</v>
      </c>
      <c r="E1092" t="s">
        <v>1514</v>
      </c>
      <c r="F1092">
        <v>100</v>
      </c>
      <c r="G1092" s="2">
        <v>393.16</v>
      </c>
      <c r="H1092" s="2">
        <f t="shared" si="91"/>
        <v>459.9972</v>
      </c>
      <c r="I1092">
        <f t="shared" si="92"/>
        <v>428.5067116824</v>
      </c>
      <c r="J1092">
        <f t="shared" si="93"/>
        <v>4.285067116824</v>
      </c>
    </row>
    <row r="1093" spans="1:10">
      <c r="A1093" t="s">
        <v>136</v>
      </c>
      <c r="B1093" t="s">
        <v>1418</v>
      </c>
      <c r="C1093" t="s">
        <v>1515</v>
      </c>
      <c r="D1093" t="s">
        <v>309</v>
      </c>
      <c r="E1093" t="s">
        <v>1516</v>
      </c>
      <c r="F1093">
        <v>30</v>
      </c>
      <c r="G1093" s="2">
        <v>461.54</v>
      </c>
      <c r="H1093" s="2">
        <f t="shared" si="91"/>
        <v>540.0018</v>
      </c>
      <c r="I1093">
        <f t="shared" si="92"/>
        <v>503.0343567756</v>
      </c>
      <c r="J1093">
        <f t="shared" si="93"/>
        <v>16.76781189252</v>
      </c>
    </row>
    <row r="1094" spans="1:10">
      <c r="A1094" t="s">
        <v>1379</v>
      </c>
      <c r="B1094" t="s">
        <v>1517</v>
      </c>
      <c r="C1094" t="s">
        <v>1518</v>
      </c>
      <c r="D1094" t="s">
        <v>1392</v>
      </c>
      <c r="E1094" t="s">
        <v>1383</v>
      </c>
      <c r="F1094">
        <v>200</v>
      </c>
      <c r="G1094" s="2">
        <v>5264.96</v>
      </c>
      <c r="H1094" s="2">
        <f t="shared" si="91"/>
        <v>6160.0032</v>
      </c>
      <c r="I1094">
        <f t="shared" si="92"/>
        <v>5738.3017009344</v>
      </c>
      <c r="J1094">
        <f t="shared" si="93"/>
        <v>28.691508504672</v>
      </c>
    </row>
    <row r="1095" spans="1:10">
      <c r="A1095" t="s">
        <v>1407</v>
      </c>
      <c r="B1095" t="s">
        <v>1517</v>
      </c>
      <c r="C1095" t="s">
        <v>1409</v>
      </c>
      <c r="D1095" t="s">
        <v>1410</v>
      </c>
      <c r="E1095" t="s">
        <v>1519</v>
      </c>
      <c r="F1095">
        <v>400</v>
      </c>
      <c r="G1095" s="2">
        <v>8547.01</v>
      </c>
      <c r="H1095" s="2">
        <f t="shared" si="91"/>
        <v>10000.0017</v>
      </c>
      <c r="I1095">
        <f t="shared" si="92"/>
        <v>9315.4215836214</v>
      </c>
      <c r="J1095">
        <f t="shared" si="93"/>
        <v>23.2885539590535</v>
      </c>
    </row>
    <row r="1096" spans="1:10">
      <c r="A1096" t="s">
        <v>1239</v>
      </c>
      <c r="B1096" t="s">
        <v>1390</v>
      </c>
      <c r="C1096" t="s">
        <v>1240</v>
      </c>
      <c r="D1096" t="s">
        <v>1313</v>
      </c>
      <c r="E1096" t="s">
        <v>1242</v>
      </c>
      <c r="F1096">
        <v>400</v>
      </c>
      <c r="G1096" s="2">
        <v>15213.68</v>
      </c>
      <c r="H1096" s="2">
        <f t="shared" si="91"/>
        <v>17800.0056</v>
      </c>
      <c r="I1096">
        <f t="shared" si="92"/>
        <v>16581.4528166352</v>
      </c>
      <c r="J1096">
        <f t="shared" si="93"/>
        <v>41.453632041588</v>
      </c>
    </row>
    <row r="1097" spans="1:10">
      <c r="A1097" t="s">
        <v>574</v>
      </c>
      <c r="B1097" t="s">
        <v>1368</v>
      </c>
      <c r="C1097" t="s">
        <v>1520</v>
      </c>
      <c r="D1097" t="s">
        <v>178</v>
      </c>
      <c r="E1097" t="s">
        <v>1257</v>
      </c>
      <c r="F1097">
        <v>200</v>
      </c>
      <c r="G1097" s="2">
        <v>3760.68</v>
      </c>
      <c r="H1097" s="2">
        <f t="shared" ref="H1097:H1105" si="94">G1097*1.17</f>
        <v>4399.9956</v>
      </c>
      <c r="I1097">
        <f t="shared" si="92"/>
        <v>4098.7807012152</v>
      </c>
      <c r="J1097">
        <f t="shared" si="93"/>
        <v>20.493903506076</v>
      </c>
    </row>
    <row r="1098" spans="1:10">
      <c r="A1098" t="s">
        <v>136</v>
      </c>
      <c r="B1098" s="11" t="s">
        <v>1521</v>
      </c>
      <c r="C1098" s="11" t="s">
        <v>1129</v>
      </c>
      <c r="D1098" s="11" t="s">
        <v>1522</v>
      </c>
      <c r="E1098" s="11" t="s">
        <v>1131</v>
      </c>
      <c r="F1098" s="11">
        <v>40</v>
      </c>
      <c r="G1098" s="12">
        <v>1025.64</v>
      </c>
      <c r="H1098" s="13">
        <f t="shared" si="94"/>
        <v>1199.9988</v>
      </c>
      <c r="I1098">
        <f t="shared" si="92"/>
        <v>1117.8492821496</v>
      </c>
      <c r="J1098">
        <f t="shared" si="93"/>
        <v>27.94623205374</v>
      </c>
    </row>
    <row r="1099" spans="1:10">
      <c r="A1099" t="s">
        <v>20</v>
      </c>
      <c r="B1099" s="11" t="s">
        <v>1521</v>
      </c>
      <c r="C1099" s="11" t="s">
        <v>1127</v>
      </c>
      <c r="D1099" s="11" t="s">
        <v>1523</v>
      </c>
      <c r="E1099" s="11" t="s">
        <v>1524</v>
      </c>
      <c r="F1099" s="11">
        <v>300</v>
      </c>
      <c r="G1099" s="12">
        <v>794.87</v>
      </c>
      <c r="H1099" s="13">
        <f t="shared" si="94"/>
        <v>929.9979</v>
      </c>
      <c r="I1099">
        <f t="shared" si="92"/>
        <v>866.3321037618</v>
      </c>
      <c r="J1099">
        <f t="shared" si="93"/>
        <v>2.887773679206</v>
      </c>
    </row>
    <row r="1100" spans="1:10">
      <c r="A1100" t="s">
        <v>1525</v>
      </c>
      <c r="B1100" s="11" t="s">
        <v>1521</v>
      </c>
      <c r="C1100" s="11" t="s">
        <v>1526</v>
      </c>
      <c r="D1100" s="11" t="s">
        <v>1527</v>
      </c>
      <c r="E1100" s="11" t="s">
        <v>1524</v>
      </c>
      <c r="F1100" s="11">
        <v>1000</v>
      </c>
      <c r="G1100" s="12">
        <v>1538.46</v>
      </c>
      <c r="H1100" s="13">
        <f t="shared" si="94"/>
        <v>1799.9982</v>
      </c>
      <c r="I1100">
        <f t="shared" si="92"/>
        <v>1676.7739232244</v>
      </c>
      <c r="J1100">
        <f t="shared" si="93"/>
        <v>1.6767739232244</v>
      </c>
    </row>
    <row r="1101" spans="1:10">
      <c r="A1101" t="s">
        <v>20</v>
      </c>
      <c r="B1101" s="11" t="s">
        <v>1521</v>
      </c>
      <c r="C1101" s="11" t="s">
        <v>1528</v>
      </c>
      <c r="D1101" s="11" t="s">
        <v>511</v>
      </c>
      <c r="E1101" s="11" t="s">
        <v>277</v>
      </c>
      <c r="F1101" s="11">
        <v>150</v>
      </c>
      <c r="G1101" s="12">
        <v>833.33</v>
      </c>
      <c r="H1101" s="13">
        <f t="shared" si="94"/>
        <v>974.9961</v>
      </c>
      <c r="I1101">
        <f t="shared" si="92"/>
        <v>908.2498169862</v>
      </c>
      <c r="J1101">
        <f t="shared" si="93"/>
        <v>6.054998779908</v>
      </c>
    </row>
    <row r="1102" spans="1:10">
      <c r="A1102" t="s">
        <v>1529</v>
      </c>
      <c r="B1102" s="11" t="s">
        <v>1530</v>
      </c>
      <c r="C1102" s="11" t="s">
        <v>1531</v>
      </c>
      <c r="D1102" s="11" t="s">
        <v>1532</v>
      </c>
      <c r="E1102" s="11" t="s">
        <v>1533</v>
      </c>
      <c r="F1102" s="11">
        <v>300</v>
      </c>
      <c r="G1102" s="12">
        <v>8661.54</v>
      </c>
      <c r="H1102" s="13">
        <f t="shared" si="94"/>
        <v>10134.0018</v>
      </c>
      <c r="I1102">
        <f t="shared" si="92"/>
        <v>9440.2483047756</v>
      </c>
      <c r="J1102">
        <f t="shared" si="93"/>
        <v>31.467494349252</v>
      </c>
    </row>
    <row r="1103" spans="1:10">
      <c r="A1103" t="s">
        <v>20</v>
      </c>
      <c r="B1103" s="11" t="s">
        <v>1521</v>
      </c>
      <c r="C1103" s="11" t="s">
        <v>1127</v>
      </c>
      <c r="D1103" s="11" t="s">
        <v>1523</v>
      </c>
      <c r="E1103" s="11" t="s">
        <v>1524</v>
      </c>
      <c r="F1103" s="11">
        <v>300</v>
      </c>
      <c r="G1103" s="12">
        <v>794.87</v>
      </c>
      <c r="H1103" s="13">
        <f t="shared" si="94"/>
        <v>929.9979</v>
      </c>
      <c r="I1103">
        <f t="shared" si="92"/>
        <v>866.3321037618</v>
      </c>
      <c r="J1103">
        <f t="shared" si="93"/>
        <v>2.887773679206</v>
      </c>
    </row>
    <row r="1104" spans="1:10">
      <c r="A1104" t="s">
        <v>1525</v>
      </c>
      <c r="B1104" s="11" t="s">
        <v>1521</v>
      </c>
      <c r="C1104" s="11" t="s">
        <v>1526</v>
      </c>
      <c r="D1104" s="11" t="s">
        <v>1527</v>
      </c>
      <c r="E1104" s="11" t="s">
        <v>1524</v>
      </c>
      <c r="F1104" s="11">
        <v>2000</v>
      </c>
      <c r="G1104" s="12">
        <v>3076.92</v>
      </c>
      <c r="H1104" s="13">
        <f t="shared" si="94"/>
        <v>3599.9964</v>
      </c>
      <c r="I1104">
        <f t="shared" si="92"/>
        <v>3353.5478464488</v>
      </c>
      <c r="J1104">
        <f t="shared" si="93"/>
        <v>1.6767739232244</v>
      </c>
    </row>
    <row r="1105" spans="1:10">
      <c r="A1105" t="s">
        <v>1534</v>
      </c>
      <c r="B1105" s="11" t="s">
        <v>1521</v>
      </c>
      <c r="C1105" s="11" t="s">
        <v>1535</v>
      </c>
      <c r="D1105" s="11" t="s">
        <v>1536</v>
      </c>
      <c r="E1105" s="11" t="s">
        <v>1087</v>
      </c>
      <c r="F1105" s="11">
        <v>100</v>
      </c>
      <c r="G1105" s="12">
        <v>384.62</v>
      </c>
      <c r="H1105" s="13">
        <f t="shared" si="94"/>
        <v>450.0054</v>
      </c>
      <c r="I1105">
        <f t="shared" si="92"/>
        <v>419.1989303268</v>
      </c>
      <c r="J1105">
        <f t="shared" si="93"/>
        <v>4.191989303268</v>
      </c>
    </row>
    <row r="1106" spans="1:10">
      <c r="A1106" t="s">
        <v>1413</v>
      </c>
      <c r="B1106" s="11" t="s">
        <v>1537</v>
      </c>
      <c r="C1106" s="11" t="s">
        <v>1414</v>
      </c>
      <c r="D1106" s="11" t="s">
        <v>383</v>
      </c>
      <c r="E1106" s="11" t="s">
        <v>1413</v>
      </c>
      <c r="F1106" s="11">
        <v>500</v>
      </c>
      <c r="G1106" s="12">
        <f t="shared" ref="G1106:G1169" si="95">H1106/1.17</f>
        <v>11153.8461538462</v>
      </c>
      <c r="H1106" s="13">
        <v>13050</v>
      </c>
      <c r="I1106">
        <f t="shared" si="92"/>
        <v>12156.6231</v>
      </c>
      <c r="J1106">
        <f t="shared" si="93"/>
        <v>24.3132462</v>
      </c>
    </row>
    <row r="1107" spans="1:10">
      <c r="A1107" t="s">
        <v>1538</v>
      </c>
      <c r="B1107" s="11" t="s">
        <v>1537</v>
      </c>
      <c r="C1107" s="11" t="s">
        <v>1539</v>
      </c>
      <c r="D1107" s="11" t="s">
        <v>1540</v>
      </c>
      <c r="E1107" s="11" t="s">
        <v>1541</v>
      </c>
      <c r="F1107" s="11">
        <v>200</v>
      </c>
      <c r="G1107" s="12">
        <f t="shared" si="95"/>
        <v>23076.9230769231</v>
      </c>
      <c r="H1107" s="13">
        <v>27000</v>
      </c>
      <c r="I1107">
        <f t="shared" si="92"/>
        <v>25151.634</v>
      </c>
      <c r="J1107">
        <f t="shared" si="93"/>
        <v>125.75817</v>
      </c>
    </row>
    <row r="1108" spans="1:10">
      <c r="A1108" t="s">
        <v>20</v>
      </c>
      <c r="B1108" s="11" t="s">
        <v>1537</v>
      </c>
      <c r="C1108" s="11" t="s">
        <v>1542</v>
      </c>
      <c r="D1108" s="11" t="s">
        <v>714</v>
      </c>
      <c r="E1108" s="11" t="s">
        <v>1543</v>
      </c>
      <c r="F1108" s="11">
        <v>50</v>
      </c>
      <c r="G1108" s="12">
        <f t="shared" si="95"/>
        <v>1461.53846153846</v>
      </c>
      <c r="H1108" s="13">
        <v>1710</v>
      </c>
      <c r="I1108">
        <f t="shared" si="92"/>
        <v>1592.93682</v>
      </c>
      <c r="J1108">
        <f t="shared" si="93"/>
        <v>31.8587364</v>
      </c>
    </row>
    <row r="1109" spans="1:10">
      <c r="A1109" t="s">
        <v>30</v>
      </c>
      <c r="B1109" s="11" t="s">
        <v>1537</v>
      </c>
      <c r="C1109" s="11" t="s">
        <v>85</v>
      </c>
      <c r="D1109" s="11" t="s">
        <v>1544</v>
      </c>
      <c r="E1109" s="11" t="s">
        <v>1545</v>
      </c>
      <c r="F1109" s="11">
        <v>400</v>
      </c>
      <c r="G1109" s="12">
        <f t="shared" si="95"/>
        <v>3035.89743589744</v>
      </c>
      <c r="H1109" s="13">
        <v>3552</v>
      </c>
      <c r="I1109">
        <f t="shared" si="92"/>
        <v>3308.837184</v>
      </c>
      <c r="J1109">
        <f t="shared" si="93"/>
        <v>8.27209296</v>
      </c>
    </row>
    <row r="1110" spans="1:10">
      <c r="A1110" t="s">
        <v>485</v>
      </c>
      <c r="B1110" s="11" t="s">
        <v>1537</v>
      </c>
      <c r="C1110" s="11" t="s">
        <v>486</v>
      </c>
      <c r="D1110" s="11" t="s">
        <v>487</v>
      </c>
      <c r="E1110" s="11" t="s">
        <v>1546</v>
      </c>
      <c r="F1110" s="11">
        <v>600</v>
      </c>
      <c r="G1110" s="12">
        <f t="shared" si="95"/>
        <v>6512.82051282051</v>
      </c>
      <c r="H1110" s="13">
        <v>7620</v>
      </c>
      <c r="I1110">
        <f t="shared" si="92"/>
        <v>7098.35004</v>
      </c>
      <c r="J1110">
        <f t="shared" si="93"/>
        <v>11.8305834</v>
      </c>
    </row>
    <row r="1111" spans="1:10">
      <c r="A1111" t="s">
        <v>20</v>
      </c>
      <c r="B1111" s="11" t="s">
        <v>1537</v>
      </c>
      <c r="C1111" s="11" t="s">
        <v>501</v>
      </c>
      <c r="D1111" s="11" t="s">
        <v>1441</v>
      </c>
      <c r="E1111" s="11" t="s">
        <v>1442</v>
      </c>
      <c r="F1111" s="11">
        <v>600</v>
      </c>
      <c r="G1111" s="12">
        <f t="shared" si="95"/>
        <v>1733.33333333333</v>
      </c>
      <c r="H1111" s="13">
        <v>2028</v>
      </c>
      <c r="I1111">
        <f t="shared" si="92"/>
        <v>1889.167176</v>
      </c>
      <c r="J1111">
        <f t="shared" si="93"/>
        <v>3.14861196</v>
      </c>
    </row>
    <row r="1112" spans="1:10">
      <c r="A1112" t="s">
        <v>1547</v>
      </c>
      <c r="B1112" s="11" t="s">
        <v>1537</v>
      </c>
      <c r="C1112" s="11" t="s">
        <v>1548</v>
      </c>
      <c r="D1112" s="11" t="s">
        <v>1549</v>
      </c>
      <c r="E1112" s="11" t="s">
        <v>1547</v>
      </c>
      <c r="F1112" s="11">
        <v>200</v>
      </c>
      <c r="G1112" s="12">
        <f t="shared" si="95"/>
        <v>25121.3675213675</v>
      </c>
      <c r="H1112" s="13">
        <v>29392</v>
      </c>
      <c r="I1112">
        <f t="shared" si="92"/>
        <v>27379.882464</v>
      </c>
      <c r="J1112">
        <f t="shared" si="93"/>
        <v>136.89941232</v>
      </c>
    </row>
    <row r="1113" spans="1:10">
      <c r="A1113" t="s">
        <v>574</v>
      </c>
      <c r="B1113" s="11" t="s">
        <v>1537</v>
      </c>
      <c r="C1113" s="11" t="s">
        <v>746</v>
      </c>
      <c r="D1113" s="11" t="s">
        <v>1550</v>
      </c>
      <c r="E1113" s="11" t="s">
        <v>1551</v>
      </c>
      <c r="F1113" s="11">
        <v>100</v>
      </c>
      <c r="G1113" s="12">
        <f t="shared" si="95"/>
        <v>2085.47008547009</v>
      </c>
      <c r="H1113" s="13">
        <v>2440</v>
      </c>
      <c r="I1113">
        <f t="shared" si="92"/>
        <v>2272.96248</v>
      </c>
      <c r="J1113">
        <f t="shared" si="93"/>
        <v>22.7296248</v>
      </c>
    </row>
    <row r="1114" spans="1:10">
      <c r="A1114" t="s">
        <v>1552</v>
      </c>
      <c r="B1114" s="11" t="s">
        <v>1537</v>
      </c>
      <c r="C1114" s="11" t="s">
        <v>1553</v>
      </c>
      <c r="D1114" s="11" t="s">
        <v>1554</v>
      </c>
      <c r="E1114" s="11" t="s">
        <v>648</v>
      </c>
      <c r="F1114" s="11">
        <v>600</v>
      </c>
      <c r="G1114" s="12">
        <f t="shared" si="95"/>
        <v>10574.358974359</v>
      </c>
      <c r="H1114" s="13">
        <v>12372</v>
      </c>
      <c r="I1114">
        <f t="shared" si="92"/>
        <v>11525.037624</v>
      </c>
      <c r="J1114">
        <f t="shared" si="93"/>
        <v>19.20839604</v>
      </c>
    </row>
    <row r="1115" spans="1:10">
      <c r="A1115" t="s">
        <v>30</v>
      </c>
      <c r="B1115" s="11" t="s">
        <v>1537</v>
      </c>
      <c r="C1115" s="11" t="s">
        <v>278</v>
      </c>
      <c r="D1115" s="11" t="s">
        <v>279</v>
      </c>
      <c r="E1115" s="11" t="s">
        <v>1555</v>
      </c>
      <c r="F1115" s="11">
        <v>600</v>
      </c>
      <c r="G1115" s="12">
        <f t="shared" si="95"/>
        <v>12933.3333333333</v>
      </c>
      <c r="H1115" s="13">
        <v>15132</v>
      </c>
      <c r="I1115">
        <f t="shared" si="92"/>
        <v>14096.093544</v>
      </c>
      <c r="J1115">
        <f t="shared" si="93"/>
        <v>23.49348924</v>
      </c>
    </row>
    <row r="1116" spans="1:10">
      <c r="A1116" t="s">
        <v>136</v>
      </c>
      <c r="B1116" s="11" t="s">
        <v>1556</v>
      </c>
      <c r="C1116" s="11" t="s">
        <v>1557</v>
      </c>
      <c r="D1116" s="11" t="s">
        <v>1558</v>
      </c>
      <c r="E1116" s="11" t="s">
        <v>1559</v>
      </c>
      <c r="F1116" s="11">
        <v>10</v>
      </c>
      <c r="G1116" s="12">
        <f t="shared" si="95"/>
        <v>185.470085470085</v>
      </c>
      <c r="H1116" s="13">
        <v>217</v>
      </c>
      <c r="I1116">
        <f t="shared" si="92"/>
        <v>202.144614</v>
      </c>
      <c r="J1116">
        <f t="shared" si="93"/>
        <v>20.2144614</v>
      </c>
    </row>
    <row r="1117" spans="1:10">
      <c r="A1117" t="s">
        <v>136</v>
      </c>
      <c r="B1117" s="11" t="s">
        <v>1556</v>
      </c>
      <c r="C1117" s="11" t="s">
        <v>482</v>
      </c>
      <c r="D1117" s="11" t="s">
        <v>1560</v>
      </c>
      <c r="E1117" s="11" t="s">
        <v>831</v>
      </c>
      <c r="F1117" s="11">
        <v>100</v>
      </c>
      <c r="G1117" s="12">
        <f t="shared" si="95"/>
        <v>653.846153846154</v>
      </c>
      <c r="H1117" s="13">
        <v>765</v>
      </c>
      <c r="I1117">
        <f t="shared" si="92"/>
        <v>712.62963</v>
      </c>
      <c r="J1117">
        <f t="shared" si="93"/>
        <v>7.1262963</v>
      </c>
    </row>
    <row r="1118" spans="1:10">
      <c r="A1118" t="s">
        <v>381</v>
      </c>
      <c r="B1118" s="11" t="s">
        <v>1556</v>
      </c>
      <c r="C1118" s="11" t="s">
        <v>382</v>
      </c>
      <c r="D1118" s="11" t="s">
        <v>383</v>
      </c>
      <c r="E1118" s="11" t="s">
        <v>1561</v>
      </c>
      <c r="F1118" s="11">
        <v>500</v>
      </c>
      <c r="G1118" s="12">
        <f t="shared" si="95"/>
        <v>16367.5213675214</v>
      </c>
      <c r="H1118" s="13">
        <v>19150</v>
      </c>
      <c r="I1118">
        <f t="shared" si="92"/>
        <v>17839.0293</v>
      </c>
      <c r="J1118">
        <f t="shared" si="93"/>
        <v>35.6780586</v>
      </c>
    </row>
    <row r="1119" spans="1:10">
      <c r="A1119" t="s">
        <v>30</v>
      </c>
      <c r="B1119" s="11" t="s">
        <v>1556</v>
      </c>
      <c r="C1119" s="11" t="s">
        <v>349</v>
      </c>
      <c r="D1119" s="11" t="s">
        <v>185</v>
      </c>
      <c r="E1119" s="11" t="s">
        <v>648</v>
      </c>
      <c r="F1119" s="11">
        <v>100</v>
      </c>
      <c r="G1119" s="12">
        <f t="shared" si="95"/>
        <v>1577.77777777778</v>
      </c>
      <c r="H1119" s="13">
        <v>1846</v>
      </c>
      <c r="I1119">
        <f t="shared" si="92"/>
        <v>1719.626532</v>
      </c>
      <c r="J1119">
        <f t="shared" si="93"/>
        <v>17.19626532</v>
      </c>
    </row>
    <row r="1120" spans="1:10">
      <c r="A1120" t="s">
        <v>64</v>
      </c>
      <c r="B1120" s="11" t="s">
        <v>1556</v>
      </c>
      <c r="C1120" s="11" t="s">
        <v>527</v>
      </c>
      <c r="D1120" s="11" t="s">
        <v>1562</v>
      </c>
      <c r="E1120" s="11" t="s">
        <v>1563</v>
      </c>
      <c r="F1120" s="11">
        <v>600</v>
      </c>
      <c r="G1120" s="12">
        <f t="shared" si="95"/>
        <v>11220.5128205128</v>
      </c>
      <c r="H1120" s="13">
        <v>13128</v>
      </c>
      <c r="I1120">
        <f t="shared" si="92"/>
        <v>12229.283376</v>
      </c>
      <c r="J1120">
        <f t="shared" si="93"/>
        <v>20.38213896</v>
      </c>
    </row>
    <row r="1121" spans="1:10">
      <c r="A1121" t="s">
        <v>474</v>
      </c>
      <c r="B1121" s="11" t="s">
        <v>1556</v>
      </c>
      <c r="C1121" s="11" t="s">
        <v>1564</v>
      </c>
      <c r="D1121" s="11" t="s">
        <v>293</v>
      </c>
      <c r="E1121" s="11" t="s">
        <v>1565</v>
      </c>
      <c r="F1121" s="11">
        <v>50</v>
      </c>
      <c r="G1121" s="12">
        <f t="shared" si="95"/>
        <v>1070.08547008547</v>
      </c>
      <c r="H1121" s="13">
        <v>1252</v>
      </c>
      <c r="I1121">
        <f t="shared" si="92"/>
        <v>1166.290584</v>
      </c>
      <c r="J1121">
        <f t="shared" si="93"/>
        <v>23.32581168</v>
      </c>
    </row>
    <row r="1122" spans="1:10">
      <c r="A1122" t="s">
        <v>217</v>
      </c>
      <c r="B1122" s="11" t="s">
        <v>1556</v>
      </c>
      <c r="C1122" s="11" t="s">
        <v>1566</v>
      </c>
      <c r="D1122" s="11" t="s">
        <v>1567</v>
      </c>
      <c r="E1122" s="11" t="s">
        <v>831</v>
      </c>
      <c r="F1122" s="11">
        <v>30</v>
      </c>
      <c r="G1122" s="12">
        <f t="shared" si="95"/>
        <v>138.461538461538</v>
      </c>
      <c r="H1122" s="13">
        <v>162</v>
      </c>
      <c r="I1122">
        <f t="shared" si="92"/>
        <v>150.909804</v>
      </c>
      <c r="J1122">
        <f t="shared" si="93"/>
        <v>5.0303268</v>
      </c>
    </row>
    <row r="1123" spans="1:10">
      <c r="A1123" t="s">
        <v>548</v>
      </c>
      <c r="B1123" s="11" t="s">
        <v>1556</v>
      </c>
      <c r="C1123" s="11" t="s">
        <v>549</v>
      </c>
      <c r="D1123" s="11" t="s">
        <v>550</v>
      </c>
      <c r="E1123" s="11" t="s">
        <v>724</v>
      </c>
      <c r="F1123" s="11">
        <v>400</v>
      </c>
      <c r="G1123" s="12">
        <f t="shared" si="95"/>
        <v>9275.21367521368</v>
      </c>
      <c r="H1123" s="13">
        <v>10852</v>
      </c>
      <c r="I1123">
        <f t="shared" si="92"/>
        <v>10109.093784</v>
      </c>
      <c r="J1123">
        <f t="shared" si="93"/>
        <v>25.27273446</v>
      </c>
    </row>
    <row r="1124" spans="1:10">
      <c r="A1124" t="s">
        <v>136</v>
      </c>
      <c r="B1124" s="11" t="s">
        <v>1556</v>
      </c>
      <c r="C1124" s="11" t="s">
        <v>1568</v>
      </c>
      <c r="D1124" s="11" t="s">
        <v>664</v>
      </c>
      <c r="E1124" s="11" t="s">
        <v>1569</v>
      </c>
      <c r="F1124" s="11">
        <v>20</v>
      </c>
      <c r="G1124" s="12">
        <f t="shared" si="95"/>
        <v>221.025641025641</v>
      </c>
      <c r="H1124" s="13">
        <v>258.6</v>
      </c>
      <c r="I1124">
        <f t="shared" si="92"/>
        <v>240.8967612</v>
      </c>
      <c r="J1124">
        <f t="shared" si="93"/>
        <v>12.04483806</v>
      </c>
    </row>
    <row r="1125" spans="1:10">
      <c r="A1125" t="s">
        <v>136</v>
      </c>
      <c r="B1125" s="11" t="s">
        <v>1556</v>
      </c>
      <c r="C1125" s="11" t="s">
        <v>1570</v>
      </c>
      <c r="D1125" s="11" t="s">
        <v>1571</v>
      </c>
      <c r="E1125" s="11" t="s">
        <v>1572</v>
      </c>
      <c r="F1125" s="11">
        <v>20</v>
      </c>
      <c r="G1125" s="12">
        <f t="shared" si="95"/>
        <v>465.811965811966</v>
      </c>
      <c r="H1125" s="13">
        <v>545</v>
      </c>
      <c r="I1125">
        <f t="shared" si="92"/>
        <v>507.69039</v>
      </c>
      <c r="J1125">
        <f t="shared" si="93"/>
        <v>25.3845195</v>
      </c>
    </row>
    <row r="1126" spans="1:10">
      <c r="A1126" t="s">
        <v>30</v>
      </c>
      <c r="B1126" s="11" t="s">
        <v>1556</v>
      </c>
      <c r="C1126" s="11" t="s">
        <v>1573</v>
      </c>
      <c r="D1126" s="11" t="s">
        <v>704</v>
      </c>
      <c r="E1126" s="11" t="s">
        <v>1574</v>
      </c>
      <c r="F1126" s="11">
        <v>200</v>
      </c>
      <c r="G1126" s="12">
        <f t="shared" si="95"/>
        <v>2547.00854700855</v>
      </c>
      <c r="H1126" s="13">
        <v>2980</v>
      </c>
      <c r="I1126">
        <f t="shared" si="92"/>
        <v>2775.99516</v>
      </c>
      <c r="J1126">
        <f t="shared" si="93"/>
        <v>13.8799758</v>
      </c>
    </row>
    <row r="1127" spans="1:10">
      <c r="A1127" t="s">
        <v>30</v>
      </c>
      <c r="B1127" s="11" t="s">
        <v>1556</v>
      </c>
      <c r="C1127" s="11" t="s">
        <v>706</v>
      </c>
      <c r="D1127" s="11" t="s">
        <v>1575</v>
      </c>
      <c r="E1127" s="11" t="s">
        <v>1576</v>
      </c>
      <c r="F1127" s="11">
        <v>200</v>
      </c>
      <c r="G1127" s="12">
        <f t="shared" si="95"/>
        <v>5652.99145299145</v>
      </c>
      <c r="H1127" s="13">
        <v>6614</v>
      </c>
      <c r="I1127">
        <f t="shared" si="92"/>
        <v>6161.218788</v>
      </c>
      <c r="J1127">
        <f t="shared" si="93"/>
        <v>30.80609394</v>
      </c>
    </row>
    <row r="1128" spans="1:10">
      <c r="A1128" t="s">
        <v>30</v>
      </c>
      <c r="B1128" s="11" t="s">
        <v>1556</v>
      </c>
      <c r="C1128" s="11" t="s">
        <v>1577</v>
      </c>
      <c r="D1128" s="11" t="s">
        <v>1578</v>
      </c>
      <c r="E1128" s="11" t="s">
        <v>1579</v>
      </c>
      <c r="F1128" s="11">
        <v>90</v>
      </c>
      <c r="G1128" s="12">
        <f t="shared" si="95"/>
        <v>1484.61538461538</v>
      </c>
      <c r="H1128" s="13">
        <v>1737</v>
      </c>
      <c r="I1128">
        <f t="shared" si="92"/>
        <v>1618.088454</v>
      </c>
      <c r="J1128">
        <f t="shared" si="93"/>
        <v>17.9787606</v>
      </c>
    </row>
    <row r="1129" spans="1:10">
      <c r="A1129" t="s">
        <v>20</v>
      </c>
      <c r="B1129" s="11" t="s">
        <v>1556</v>
      </c>
      <c r="C1129" s="11" t="s">
        <v>1580</v>
      </c>
      <c r="D1129" s="11" t="s">
        <v>32</v>
      </c>
      <c r="E1129" s="11" t="s">
        <v>1581</v>
      </c>
      <c r="F1129" s="11">
        <v>100</v>
      </c>
      <c r="G1129" s="12">
        <f t="shared" si="95"/>
        <v>126.495726495727</v>
      </c>
      <c r="H1129" s="13">
        <v>148</v>
      </c>
      <c r="I1129">
        <f t="shared" si="92"/>
        <v>137.868216</v>
      </c>
      <c r="J1129">
        <f t="shared" si="93"/>
        <v>1.37868216</v>
      </c>
    </row>
    <row r="1130" spans="1:10">
      <c r="A1130" t="s">
        <v>20</v>
      </c>
      <c r="B1130" s="11" t="s">
        <v>1556</v>
      </c>
      <c r="C1130" s="11" t="s">
        <v>1582</v>
      </c>
      <c r="D1130" s="11" t="s">
        <v>1583</v>
      </c>
      <c r="E1130" s="11" t="s">
        <v>1584</v>
      </c>
      <c r="F1130" s="11">
        <v>30</v>
      </c>
      <c r="G1130" s="12">
        <f t="shared" si="95"/>
        <v>130.769230769231</v>
      </c>
      <c r="H1130" s="13">
        <v>153</v>
      </c>
      <c r="I1130">
        <f t="shared" si="92"/>
        <v>142.525926</v>
      </c>
      <c r="J1130">
        <f t="shared" si="93"/>
        <v>4.7508642</v>
      </c>
    </row>
    <row r="1131" spans="1:10">
      <c r="A1131" t="s">
        <v>307</v>
      </c>
      <c r="B1131" s="11" t="s">
        <v>1556</v>
      </c>
      <c r="C1131" s="11" t="s">
        <v>1585</v>
      </c>
      <c r="D1131" s="11" t="s">
        <v>1586</v>
      </c>
      <c r="E1131" s="11" t="s">
        <v>1587</v>
      </c>
      <c r="F1131" s="11">
        <v>20</v>
      </c>
      <c r="G1131" s="12">
        <f t="shared" si="95"/>
        <v>111.111111111111</v>
      </c>
      <c r="H1131" s="13">
        <v>130</v>
      </c>
      <c r="I1131">
        <f t="shared" si="92"/>
        <v>121.10046</v>
      </c>
      <c r="J1131">
        <f t="shared" si="93"/>
        <v>6.055023</v>
      </c>
    </row>
    <row r="1132" spans="1:10">
      <c r="A1132" t="s">
        <v>1588</v>
      </c>
      <c r="B1132" s="11" t="s">
        <v>1556</v>
      </c>
      <c r="C1132" s="11" t="s">
        <v>1589</v>
      </c>
      <c r="D1132" s="11" t="s">
        <v>1590</v>
      </c>
      <c r="E1132" s="11" t="s">
        <v>1591</v>
      </c>
      <c r="F1132" s="11">
        <v>300</v>
      </c>
      <c r="G1132" s="12">
        <f t="shared" si="95"/>
        <v>7948.71794871795</v>
      </c>
      <c r="H1132" s="13">
        <v>9300</v>
      </c>
      <c r="I1132">
        <f t="shared" si="92"/>
        <v>8663.3406</v>
      </c>
      <c r="J1132">
        <f t="shared" si="93"/>
        <v>28.877802</v>
      </c>
    </row>
    <row r="1133" spans="1:10">
      <c r="A1133" t="s">
        <v>30</v>
      </c>
      <c r="B1133" s="11" t="s">
        <v>1556</v>
      </c>
      <c r="C1133" s="11" t="s">
        <v>79</v>
      </c>
      <c r="D1133" s="11" t="s">
        <v>1592</v>
      </c>
      <c r="E1133" s="11" t="s">
        <v>1105</v>
      </c>
      <c r="F1133" s="11">
        <v>60</v>
      </c>
      <c r="G1133" s="12">
        <f t="shared" si="95"/>
        <v>285.128205128205</v>
      </c>
      <c r="H1133" s="13">
        <v>333.6</v>
      </c>
      <c r="I1133">
        <f t="shared" si="92"/>
        <v>310.7624112</v>
      </c>
      <c r="J1133">
        <f t="shared" si="93"/>
        <v>5.17937352</v>
      </c>
    </row>
    <row r="1134" spans="1:10">
      <c r="A1134" t="s">
        <v>136</v>
      </c>
      <c r="B1134" s="11" t="s">
        <v>1556</v>
      </c>
      <c r="C1134" s="11" t="s">
        <v>1593</v>
      </c>
      <c r="D1134" s="11" t="s">
        <v>1594</v>
      </c>
      <c r="E1134" s="11" t="s">
        <v>1595</v>
      </c>
      <c r="F1134" s="11">
        <v>50</v>
      </c>
      <c r="G1134" s="12">
        <f t="shared" si="95"/>
        <v>213.675213675214</v>
      </c>
      <c r="H1134" s="13">
        <v>250</v>
      </c>
      <c r="I1134">
        <f t="shared" si="92"/>
        <v>232.8855</v>
      </c>
      <c r="J1134">
        <f t="shared" si="93"/>
        <v>4.65771</v>
      </c>
    </row>
    <row r="1135" spans="1:10">
      <c r="A1135" t="s">
        <v>30</v>
      </c>
      <c r="B1135" s="11" t="s">
        <v>1556</v>
      </c>
      <c r="C1135" s="11" t="s">
        <v>1596</v>
      </c>
      <c r="D1135" s="11" t="s">
        <v>1597</v>
      </c>
      <c r="E1135" s="11" t="s">
        <v>1598</v>
      </c>
      <c r="F1135" s="11">
        <v>300</v>
      </c>
      <c r="G1135" s="12">
        <f t="shared" si="95"/>
        <v>4102.5641025641</v>
      </c>
      <c r="H1135" s="13">
        <v>4800</v>
      </c>
      <c r="I1135">
        <f t="shared" si="92"/>
        <v>4471.4016</v>
      </c>
      <c r="J1135">
        <f t="shared" si="93"/>
        <v>14.904672</v>
      </c>
    </row>
    <row r="1136" spans="1:10">
      <c r="A1136" t="s">
        <v>20</v>
      </c>
      <c r="B1136" s="11" t="s">
        <v>1556</v>
      </c>
      <c r="C1136" s="11" t="s">
        <v>1599</v>
      </c>
      <c r="D1136" s="11" t="s">
        <v>1116</v>
      </c>
      <c r="E1136" s="11" t="s">
        <v>1600</v>
      </c>
      <c r="F1136" s="11">
        <v>30</v>
      </c>
      <c r="G1136" s="12">
        <f t="shared" si="95"/>
        <v>66.6666666666667</v>
      </c>
      <c r="H1136" s="13">
        <v>78</v>
      </c>
      <c r="I1136">
        <f t="shared" si="92"/>
        <v>72.660276</v>
      </c>
      <c r="J1136">
        <f t="shared" si="93"/>
        <v>2.4220092</v>
      </c>
    </row>
    <row r="1137" spans="1:10">
      <c r="A1137" t="s">
        <v>140</v>
      </c>
      <c r="B1137" s="11" t="s">
        <v>1556</v>
      </c>
      <c r="C1137" s="11" t="s">
        <v>1112</v>
      </c>
      <c r="D1137" s="11" t="s">
        <v>1292</v>
      </c>
      <c r="E1137" s="11" t="s">
        <v>1601</v>
      </c>
      <c r="F1137" s="11">
        <v>29</v>
      </c>
      <c r="G1137" s="12">
        <f t="shared" si="95"/>
        <v>123.931623931624</v>
      </c>
      <c r="H1137" s="13">
        <v>145</v>
      </c>
      <c r="I1137">
        <f t="shared" si="92"/>
        <v>135.07359</v>
      </c>
      <c r="J1137">
        <f t="shared" si="93"/>
        <v>4.65771</v>
      </c>
    </row>
    <row r="1138" spans="1:10">
      <c r="A1138" t="s">
        <v>64</v>
      </c>
      <c r="B1138" s="11" t="s">
        <v>1556</v>
      </c>
      <c r="C1138" s="11" t="s">
        <v>319</v>
      </c>
      <c r="D1138" s="11" t="s">
        <v>150</v>
      </c>
      <c r="E1138" s="11" t="s">
        <v>485</v>
      </c>
      <c r="F1138" s="11">
        <v>1200</v>
      </c>
      <c r="G1138" s="12">
        <f t="shared" si="95"/>
        <v>27487.1794871795</v>
      </c>
      <c r="H1138" s="13">
        <v>32160</v>
      </c>
      <c r="I1138">
        <f t="shared" si="92"/>
        <v>29958.39072</v>
      </c>
      <c r="J1138">
        <f t="shared" si="93"/>
        <v>24.9653256</v>
      </c>
    </row>
    <row r="1139" spans="1:10">
      <c r="A1139" t="s">
        <v>20</v>
      </c>
      <c r="B1139" s="11" t="s">
        <v>1556</v>
      </c>
      <c r="C1139" s="11" t="s">
        <v>1602</v>
      </c>
      <c r="D1139" s="11" t="s">
        <v>1603</v>
      </c>
      <c r="E1139" s="11" t="s">
        <v>1604</v>
      </c>
      <c r="F1139" s="11">
        <v>10</v>
      </c>
      <c r="G1139" s="12">
        <f t="shared" si="95"/>
        <v>267.521367521368</v>
      </c>
      <c r="H1139" s="13">
        <v>313</v>
      </c>
      <c r="I1139">
        <f t="shared" si="92"/>
        <v>291.572646</v>
      </c>
      <c r="J1139">
        <f t="shared" si="93"/>
        <v>29.1572646</v>
      </c>
    </row>
    <row r="1140" spans="1:10">
      <c r="A1140" t="s">
        <v>64</v>
      </c>
      <c r="B1140" s="11" t="s">
        <v>1556</v>
      </c>
      <c r="C1140" s="11" t="s">
        <v>743</v>
      </c>
      <c r="D1140" s="11" t="s">
        <v>1605</v>
      </c>
      <c r="E1140" s="11" t="s">
        <v>1606</v>
      </c>
      <c r="F1140" s="11">
        <v>200</v>
      </c>
      <c r="G1140" s="12">
        <f t="shared" si="95"/>
        <v>8023.93162393162</v>
      </c>
      <c r="H1140" s="13">
        <v>9388</v>
      </c>
      <c r="I1140">
        <f t="shared" si="92"/>
        <v>8745.316296</v>
      </c>
      <c r="J1140">
        <f t="shared" si="93"/>
        <v>43.72658148</v>
      </c>
    </row>
    <row r="1141" spans="1:10">
      <c r="A1141" t="s">
        <v>20</v>
      </c>
      <c r="B1141" s="11" t="s">
        <v>1556</v>
      </c>
      <c r="C1141" s="11" t="s">
        <v>1607</v>
      </c>
      <c r="D1141" s="11" t="s">
        <v>1608</v>
      </c>
      <c r="E1141" s="11" t="s">
        <v>1609</v>
      </c>
      <c r="F1141" s="11">
        <v>60</v>
      </c>
      <c r="G1141" s="12">
        <f t="shared" si="95"/>
        <v>107.692307692308</v>
      </c>
      <c r="H1141" s="13">
        <v>126</v>
      </c>
      <c r="I1141">
        <f t="shared" si="92"/>
        <v>117.374292</v>
      </c>
      <c r="J1141">
        <f t="shared" si="93"/>
        <v>1.9562382</v>
      </c>
    </row>
    <row r="1142" spans="1:10">
      <c r="A1142" t="s">
        <v>20</v>
      </c>
      <c r="B1142" s="11" t="s">
        <v>1556</v>
      </c>
      <c r="C1142" s="11" t="s">
        <v>1610</v>
      </c>
      <c r="D1142" s="11" t="s">
        <v>700</v>
      </c>
      <c r="E1142" s="11" t="s">
        <v>1587</v>
      </c>
      <c r="F1142" s="11">
        <v>20</v>
      </c>
      <c r="G1142" s="12">
        <f t="shared" si="95"/>
        <v>116.239316239316</v>
      </c>
      <c r="H1142" s="13">
        <v>136</v>
      </c>
      <c r="I1142">
        <f t="shared" si="92"/>
        <v>126.689712</v>
      </c>
      <c r="J1142">
        <f t="shared" si="93"/>
        <v>6.3344856</v>
      </c>
    </row>
    <row r="1143" spans="1:10">
      <c r="A1143" t="s">
        <v>30</v>
      </c>
      <c r="B1143" s="11" t="s">
        <v>1556</v>
      </c>
      <c r="C1143" s="11" t="s">
        <v>1611</v>
      </c>
      <c r="D1143" s="11" t="s">
        <v>488</v>
      </c>
      <c r="E1143" s="11" t="s">
        <v>1612</v>
      </c>
      <c r="F1143" s="11">
        <v>240</v>
      </c>
      <c r="G1143" s="12">
        <f t="shared" si="95"/>
        <v>3981.53846153846</v>
      </c>
      <c r="H1143" s="13">
        <v>4658.4</v>
      </c>
      <c r="I1143">
        <f t="shared" si="92"/>
        <v>4339.4952528</v>
      </c>
      <c r="J1143">
        <f t="shared" si="93"/>
        <v>18.08123022</v>
      </c>
    </row>
    <row r="1144" spans="1:10">
      <c r="A1144" t="s">
        <v>121</v>
      </c>
      <c r="B1144" s="11" t="s">
        <v>1556</v>
      </c>
      <c r="C1144" s="11" t="s">
        <v>1613</v>
      </c>
      <c r="D1144" s="11" t="s">
        <v>1614</v>
      </c>
      <c r="E1144" s="11" t="s">
        <v>1615</v>
      </c>
      <c r="F1144" s="11">
        <v>10</v>
      </c>
      <c r="G1144" s="12">
        <f t="shared" si="95"/>
        <v>728.205128205128</v>
      </c>
      <c r="H1144" s="13">
        <v>852</v>
      </c>
      <c r="I1144">
        <f t="shared" si="92"/>
        <v>793.673784</v>
      </c>
      <c r="J1144">
        <f t="shared" si="93"/>
        <v>79.3673784</v>
      </c>
    </row>
    <row r="1145" spans="1:10">
      <c r="A1145" t="s">
        <v>136</v>
      </c>
      <c r="B1145" s="11" t="s">
        <v>1556</v>
      </c>
      <c r="C1145" s="11" t="s">
        <v>1616</v>
      </c>
      <c r="D1145" s="11" t="s">
        <v>664</v>
      </c>
      <c r="E1145" s="11" t="s">
        <v>1587</v>
      </c>
      <c r="F1145" s="11">
        <v>60</v>
      </c>
      <c r="G1145" s="12">
        <f t="shared" si="95"/>
        <v>194.871794871795</v>
      </c>
      <c r="H1145" s="13">
        <v>228</v>
      </c>
      <c r="I1145">
        <f t="shared" si="92"/>
        <v>212.391576</v>
      </c>
      <c r="J1145">
        <f t="shared" si="93"/>
        <v>3.5398596</v>
      </c>
    </row>
    <row r="1146" spans="1:10">
      <c r="A1146" t="s">
        <v>30</v>
      </c>
      <c r="B1146" s="11" t="s">
        <v>1556</v>
      </c>
      <c r="C1146" s="11" t="s">
        <v>85</v>
      </c>
      <c r="D1146" s="11" t="s">
        <v>1544</v>
      </c>
      <c r="E1146" s="11" t="s">
        <v>1545</v>
      </c>
      <c r="F1146" s="11">
        <v>300</v>
      </c>
      <c r="G1146" s="12">
        <f t="shared" si="95"/>
        <v>2276.92307692308</v>
      </c>
      <c r="H1146" s="13">
        <v>2664</v>
      </c>
      <c r="I1146">
        <f t="shared" si="92"/>
        <v>2481.627888</v>
      </c>
      <c r="J1146">
        <f t="shared" si="93"/>
        <v>8.27209296</v>
      </c>
    </row>
    <row r="1147" spans="1:10">
      <c r="A1147" t="s">
        <v>217</v>
      </c>
      <c r="B1147" s="11" t="s">
        <v>1556</v>
      </c>
      <c r="C1147" s="11" t="s">
        <v>1617</v>
      </c>
      <c r="D1147" s="11" t="s">
        <v>1618</v>
      </c>
      <c r="E1147" s="11" t="s">
        <v>1609</v>
      </c>
      <c r="F1147" s="11">
        <v>30</v>
      </c>
      <c r="G1147" s="12">
        <f t="shared" si="95"/>
        <v>125.128205128205</v>
      </c>
      <c r="H1147" s="13">
        <v>146.4</v>
      </c>
      <c r="I1147">
        <f t="shared" si="92"/>
        <v>136.3777488</v>
      </c>
      <c r="J1147">
        <f t="shared" si="93"/>
        <v>4.54592496</v>
      </c>
    </row>
    <row r="1148" spans="1:10">
      <c r="A1148" t="s">
        <v>136</v>
      </c>
      <c r="B1148" s="11" t="s">
        <v>1556</v>
      </c>
      <c r="C1148" s="11" t="s">
        <v>1619</v>
      </c>
      <c r="D1148" s="11" t="s">
        <v>1620</v>
      </c>
      <c r="E1148" s="11" t="s">
        <v>1621</v>
      </c>
      <c r="F1148" s="11">
        <v>20</v>
      </c>
      <c r="G1148" s="12">
        <f t="shared" si="95"/>
        <v>475.726495726496</v>
      </c>
      <c r="H1148" s="13">
        <v>556.6</v>
      </c>
      <c r="I1148">
        <f t="shared" si="92"/>
        <v>518.4962772</v>
      </c>
      <c r="J1148">
        <f t="shared" si="93"/>
        <v>25.92481386</v>
      </c>
    </row>
    <row r="1149" spans="1:10">
      <c r="A1149" t="s">
        <v>64</v>
      </c>
      <c r="B1149" s="11" t="s">
        <v>1556</v>
      </c>
      <c r="C1149" s="11" t="s">
        <v>516</v>
      </c>
      <c r="D1149" s="11" t="s">
        <v>517</v>
      </c>
      <c r="E1149" s="11" t="s">
        <v>1622</v>
      </c>
      <c r="F1149" s="11">
        <v>300</v>
      </c>
      <c r="G1149" s="12">
        <f t="shared" si="95"/>
        <v>6510.25641025641</v>
      </c>
      <c r="H1149" s="13">
        <v>7617</v>
      </c>
      <c r="I1149">
        <f t="shared" si="92"/>
        <v>7095.555414</v>
      </c>
      <c r="J1149">
        <f t="shared" si="93"/>
        <v>23.65185138</v>
      </c>
    </row>
    <row r="1150" spans="1:10">
      <c r="A1150" t="s">
        <v>307</v>
      </c>
      <c r="B1150" s="11" t="s">
        <v>1556</v>
      </c>
      <c r="C1150" s="11" t="s">
        <v>1623</v>
      </c>
      <c r="D1150" s="11" t="s">
        <v>1624</v>
      </c>
      <c r="E1150" s="11" t="s">
        <v>1625</v>
      </c>
      <c r="F1150" s="11">
        <v>20</v>
      </c>
      <c r="G1150" s="12">
        <f t="shared" si="95"/>
        <v>435.897435897436</v>
      </c>
      <c r="H1150" s="13">
        <v>510</v>
      </c>
      <c r="I1150">
        <f t="shared" si="92"/>
        <v>475.08642</v>
      </c>
      <c r="J1150">
        <f t="shared" si="93"/>
        <v>23.754321</v>
      </c>
    </row>
    <row r="1151" spans="1:10">
      <c r="A1151" t="s">
        <v>140</v>
      </c>
      <c r="B1151" s="11" t="s">
        <v>1556</v>
      </c>
      <c r="C1151" s="11" t="s">
        <v>1626</v>
      </c>
      <c r="D1151" s="11" t="s">
        <v>1627</v>
      </c>
      <c r="E1151" s="11" t="s">
        <v>1628</v>
      </c>
      <c r="F1151" s="11">
        <v>50</v>
      </c>
      <c r="G1151" s="12">
        <f t="shared" si="95"/>
        <v>1137.17948717949</v>
      </c>
      <c r="H1151" s="13">
        <v>1330.5</v>
      </c>
      <c r="I1151">
        <f t="shared" si="92"/>
        <v>1239.416631</v>
      </c>
      <c r="J1151">
        <f t="shared" si="93"/>
        <v>24.78833262</v>
      </c>
    </row>
    <row r="1152" spans="1:10">
      <c r="A1152" t="s">
        <v>136</v>
      </c>
      <c r="B1152" s="11" t="s">
        <v>1556</v>
      </c>
      <c r="C1152" s="11" t="s">
        <v>1629</v>
      </c>
      <c r="D1152" s="11" t="s">
        <v>700</v>
      </c>
      <c r="E1152" s="11" t="s">
        <v>1066</v>
      </c>
      <c r="F1152" s="11">
        <v>20</v>
      </c>
      <c r="G1152" s="12">
        <f t="shared" si="95"/>
        <v>124.786324786325</v>
      </c>
      <c r="H1152" s="13">
        <v>146</v>
      </c>
      <c r="I1152">
        <f t="shared" si="92"/>
        <v>136.005132</v>
      </c>
      <c r="J1152">
        <f t="shared" si="93"/>
        <v>6.8002566</v>
      </c>
    </row>
    <row r="1153" spans="1:10">
      <c r="A1153" t="s">
        <v>136</v>
      </c>
      <c r="B1153" s="11" t="s">
        <v>1556</v>
      </c>
      <c r="C1153" s="11" t="s">
        <v>1630</v>
      </c>
      <c r="D1153" s="11" t="s">
        <v>778</v>
      </c>
      <c r="E1153" s="11" t="s">
        <v>1631</v>
      </c>
      <c r="F1153" s="11">
        <v>20</v>
      </c>
      <c r="G1153" s="12">
        <f t="shared" si="95"/>
        <v>367.521367521368</v>
      </c>
      <c r="H1153" s="13">
        <v>430</v>
      </c>
      <c r="I1153">
        <f t="shared" si="92"/>
        <v>400.56306</v>
      </c>
      <c r="J1153">
        <f t="shared" si="93"/>
        <v>20.028153</v>
      </c>
    </row>
    <row r="1154" spans="1:10">
      <c r="A1154" t="s">
        <v>274</v>
      </c>
      <c r="B1154" s="11" t="s">
        <v>1556</v>
      </c>
      <c r="C1154" s="11" t="s">
        <v>275</v>
      </c>
      <c r="D1154" s="11" t="s">
        <v>1632</v>
      </c>
      <c r="E1154" s="11" t="s">
        <v>1099</v>
      </c>
      <c r="F1154" s="11">
        <v>240</v>
      </c>
      <c r="G1154" s="12">
        <f t="shared" si="95"/>
        <v>6098.46153846154</v>
      </c>
      <c r="H1154" s="13">
        <v>7135.2</v>
      </c>
      <c r="I1154">
        <f t="shared" si="92"/>
        <v>6646.7384784</v>
      </c>
      <c r="J1154">
        <f t="shared" si="93"/>
        <v>27.69474366</v>
      </c>
    </row>
    <row r="1155" spans="1:10">
      <c r="A1155" t="s">
        <v>20</v>
      </c>
      <c r="B1155" s="11" t="s">
        <v>1556</v>
      </c>
      <c r="C1155" s="11" t="s">
        <v>1633</v>
      </c>
      <c r="D1155" s="11" t="s">
        <v>117</v>
      </c>
      <c r="E1155" s="11" t="s">
        <v>1634</v>
      </c>
      <c r="F1155" s="11">
        <v>20</v>
      </c>
      <c r="G1155" s="12">
        <f t="shared" si="95"/>
        <v>71.7948717948718</v>
      </c>
      <c r="H1155" s="13">
        <v>84</v>
      </c>
      <c r="I1155">
        <f t="shared" ref="I1155:I1218" si="96">H1155*0.931542</f>
        <v>78.249528</v>
      </c>
      <c r="J1155">
        <f t="shared" ref="J1155:J1218" si="97">I1155/F1155</f>
        <v>3.9124764</v>
      </c>
    </row>
    <row r="1156" spans="1:10">
      <c r="A1156" t="s">
        <v>136</v>
      </c>
      <c r="B1156" s="11" t="s">
        <v>1556</v>
      </c>
      <c r="C1156" s="11" t="s">
        <v>1635</v>
      </c>
      <c r="D1156" s="11" t="s">
        <v>1636</v>
      </c>
      <c r="E1156" s="11" t="s">
        <v>1076</v>
      </c>
      <c r="F1156" s="11">
        <v>20</v>
      </c>
      <c r="G1156" s="12">
        <f t="shared" si="95"/>
        <v>162.393162393162</v>
      </c>
      <c r="H1156" s="13">
        <v>190</v>
      </c>
      <c r="I1156">
        <f t="shared" si="96"/>
        <v>176.99298</v>
      </c>
      <c r="J1156">
        <f t="shared" si="97"/>
        <v>8.849649</v>
      </c>
    </row>
    <row r="1157" spans="1:10">
      <c r="A1157" t="s">
        <v>20</v>
      </c>
      <c r="B1157" s="11" t="s">
        <v>1556</v>
      </c>
      <c r="C1157" s="11" t="s">
        <v>1637</v>
      </c>
      <c r="D1157" s="11" t="s">
        <v>1560</v>
      </c>
      <c r="E1157" s="11" t="s">
        <v>1638</v>
      </c>
      <c r="F1157" s="11">
        <v>10</v>
      </c>
      <c r="G1157" s="12">
        <f t="shared" si="95"/>
        <v>111.452991452991</v>
      </c>
      <c r="H1157" s="13">
        <v>130.4</v>
      </c>
      <c r="I1157">
        <f t="shared" si="96"/>
        <v>121.4730768</v>
      </c>
      <c r="J1157">
        <f t="shared" si="97"/>
        <v>12.14730768</v>
      </c>
    </row>
    <row r="1158" spans="1:10">
      <c r="A1158" t="s">
        <v>30</v>
      </c>
      <c r="B1158" s="11" t="s">
        <v>1556</v>
      </c>
      <c r="C1158" s="11" t="s">
        <v>1639</v>
      </c>
      <c r="D1158" s="11" t="s">
        <v>1640</v>
      </c>
      <c r="E1158" s="11" t="s">
        <v>1641</v>
      </c>
      <c r="F1158" s="11">
        <v>320</v>
      </c>
      <c r="G1158" s="12">
        <f t="shared" si="95"/>
        <v>1416.75213675214</v>
      </c>
      <c r="H1158" s="13">
        <v>1657.6</v>
      </c>
      <c r="I1158">
        <f t="shared" si="96"/>
        <v>1544.1240192</v>
      </c>
      <c r="J1158">
        <f t="shared" si="97"/>
        <v>4.82538756</v>
      </c>
    </row>
    <row r="1159" spans="1:10">
      <c r="A1159" t="s">
        <v>136</v>
      </c>
      <c r="B1159" s="11" t="s">
        <v>1556</v>
      </c>
      <c r="C1159" s="11" t="s">
        <v>303</v>
      </c>
      <c r="D1159" s="11" t="s">
        <v>1642</v>
      </c>
      <c r="E1159" s="11" t="s">
        <v>1643</v>
      </c>
      <c r="F1159" s="11">
        <v>10</v>
      </c>
      <c r="G1159" s="12">
        <f t="shared" si="95"/>
        <v>746.153846153846</v>
      </c>
      <c r="H1159" s="13">
        <v>873</v>
      </c>
      <c r="I1159">
        <f t="shared" si="96"/>
        <v>813.236166</v>
      </c>
      <c r="J1159">
        <f t="shared" si="97"/>
        <v>81.3236166</v>
      </c>
    </row>
    <row r="1160" spans="1:10">
      <c r="A1160" t="s">
        <v>726</v>
      </c>
      <c r="B1160" s="11" t="s">
        <v>1556</v>
      </c>
      <c r="C1160" s="11" t="s">
        <v>1593</v>
      </c>
      <c r="D1160" s="11" t="s">
        <v>1594</v>
      </c>
      <c r="E1160" s="11" t="s">
        <v>1644</v>
      </c>
      <c r="F1160" s="11">
        <v>40</v>
      </c>
      <c r="G1160" s="12">
        <f t="shared" si="95"/>
        <v>170.940170940171</v>
      </c>
      <c r="H1160" s="13">
        <v>200</v>
      </c>
      <c r="I1160">
        <f t="shared" si="96"/>
        <v>186.3084</v>
      </c>
      <c r="J1160">
        <f t="shared" si="97"/>
        <v>4.65771</v>
      </c>
    </row>
    <row r="1161" spans="1:10">
      <c r="A1161" t="s">
        <v>136</v>
      </c>
      <c r="B1161" s="11" t="s">
        <v>1556</v>
      </c>
      <c r="C1161" s="11" t="s">
        <v>1118</v>
      </c>
      <c r="D1161" s="11" t="s">
        <v>1645</v>
      </c>
      <c r="E1161" s="11" t="s">
        <v>1524</v>
      </c>
      <c r="F1161" s="11">
        <v>360</v>
      </c>
      <c r="G1161" s="12">
        <f t="shared" si="95"/>
        <v>600</v>
      </c>
      <c r="H1161" s="13">
        <v>702</v>
      </c>
      <c r="I1161">
        <f t="shared" si="96"/>
        <v>653.942484</v>
      </c>
      <c r="J1161">
        <f t="shared" si="97"/>
        <v>1.8165069</v>
      </c>
    </row>
    <row r="1162" spans="1:10">
      <c r="A1162" t="s">
        <v>1534</v>
      </c>
      <c r="B1162" s="11" t="s">
        <v>1556</v>
      </c>
      <c r="C1162" s="11" t="s">
        <v>1535</v>
      </c>
      <c r="D1162" s="11" t="s">
        <v>1646</v>
      </c>
      <c r="E1162" s="11" t="s">
        <v>1638</v>
      </c>
      <c r="F1162" s="11">
        <v>120</v>
      </c>
      <c r="G1162" s="12">
        <f t="shared" si="95"/>
        <v>230.769230769231</v>
      </c>
      <c r="H1162" s="13">
        <v>270</v>
      </c>
      <c r="I1162">
        <f t="shared" si="96"/>
        <v>251.51634</v>
      </c>
      <c r="J1162">
        <f t="shared" si="97"/>
        <v>2.0959695</v>
      </c>
    </row>
    <row r="1163" spans="1:10">
      <c r="A1163" t="s">
        <v>140</v>
      </c>
      <c r="B1163" s="11" t="s">
        <v>1556</v>
      </c>
      <c r="C1163" s="11" t="s">
        <v>1647</v>
      </c>
      <c r="D1163" s="11" t="s">
        <v>1648</v>
      </c>
      <c r="E1163" s="11" t="s">
        <v>1649</v>
      </c>
      <c r="F1163" s="11">
        <v>20</v>
      </c>
      <c r="G1163" s="12">
        <f t="shared" si="95"/>
        <v>552.991452991453</v>
      </c>
      <c r="H1163" s="13">
        <v>647</v>
      </c>
      <c r="I1163">
        <f t="shared" si="96"/>
        <v>602.707674</v>
      </c>
      <c r="J1163">
        <f t="shared" si="97"/>
        <v>30.1353837</v>
      </c>
    </row>
    <row r="1164" spans="1:10">
      <c r="A1164" t="s">
        <v>136</v>
      </c>
      <c r="B1164" s="11" t="s">
        <v>1556</v>
      </c>
      <c r="C1164" s="11" t="s">
        <v>1650</v>
      </c>
      <c r="D1164" s="11" t="s">
        <v>1651</v>
      </c>
      <c r="E1164" s="11" t="s">
        <v>1099</v>
      </c>
      <c r="F1164" s="11">
        <v>30</v>
      </c>
      <c r="G1164" s="12">
        <f t="shared" si="95"/>
        <v>52.3076923076923</v>
      </c>
      <c r="H1164" s="13">
        <v>61.2</v>
      </c>
      <c r="I1164">
        <f t="shared" si="96"/>
        <v>57.0103704</v>
      </c>
      <c r="J1164">
        <f t="shared" si="97"/>
        <v>1.90034568</v>
      </c>
    </row>
    <row r="1165" spans="1:10">
      <c r="A1165" t="s">
        <v>445</v>
      </c>
      <c r="B1165" s="11" t="s">
        <v>1556</v>
      </c>
      <c r="C1165" s="11" t="s">
        <v>446</v>
      </c>
      <c r="D1165" s="11" t="s">
        <v>447</v>
      </c>
      <c r="E1165" s="11" t="s">
        <v>445</v>
      </c>
      <c r="F1165" s="11">
        <v>400</v>
      </c>
      <c r="G1165" s="12">
        <f t="shared" si="95"/>
        <v>9668.37606837607</v>
      </c>
      <c r="H1165" s="13">
        <v>11312</v>
      </c>
      <c r="I1165">
        <f t="shared" si="96"/>
        <v>10537.603104</v>
      </c>
      <c r="J1165">
        <f t="shared" si="97"/>
        <v>26.34400776</v>
      </c>
    </row>
    <row r="1166" spans="1:10">
      <c r="A1166" t="s">
        <v>1598</v>
      </c>
      <c r="B1166" s="11" t="s">
        <v>1556</v>
      </c>
      <c r="C1166" s="11" t="s">
        <v>1652</v>
      </c>
      <c r="D1166" s="11" t="s">
        <v>117</v>
      </c>
      <c r="E1166" s="11" t="s">
        <v>1653</v>
      </c>
      <c r="F1166" s="11">
        <v>100</v>
      </c>
      <c r="G1166" s="12">
        <f t="shared" si="95"/>
        <v>264.957264957265</v>
      </c>
      <c r="H1166" s="13">
        <v>310</v>
      </c>
      <c r="I1166">
        <f t="shared" si="96"/>
        <v>288.77802</v>
      </c>
      <c r="J1166">
        <f t="shared" si="97"/>
        <v>2.8877802</v>
      </c>
    </row>
    <row r="1167" spans="1:10">
      <c r="A1167" t="s">
        <v>20</v>
      </c>
      <c r="B1167" s="11" t="s">
        <v>1556</v>
      </c>
      <c r="C1167" s="11" t="s">
        <v>1654</v>
      </c>
      <c r="D1167" s="11" t="s">
        <v>1655</v>
      </c>
      <c r="E1167" s="11" t="s">
        <v>1656</v>
      </c>
      <c r="F1167" s="11">
        <v>20</v>
      </c>
      <c r="G1167" s="12">
        <f t="shared" si="95"/>
        <v>92.3076923076923</v>
      </c>
      <c r="H1167" s="13">
        <v>108</v>
      </c>
      <c r="I1167">
        <f t="shared" si="96"/>
        <v>100.606536</v>
      </c>
      <c r="J1167">
        <f t="shared" si="97"/>
        <v>5.0303268</v>
      </c>
    </row>
    <row r="1168" spans="1:10">
      <c r="A1168" t="s">
        <v>20</v>
      </c>
      <c r="B1168" s="11" t="s">
        <v>1556</v>
      </c>
      <c r="C1168" s="11" t="s">
        <v>829</v>
      </c>
      <c r="D1168" s="11" t="s">
        <v>1655</v>
      </c>
      <c r="E1168" s="11" t="s">
        <v>1657</v>
      </c>
      <c r="F1168" s="11">
        <v>50</v>
      </c>
      <c r="G1168" s="12">
        <f t="shared" si="95"/>
        <v>910.25641025641</v>
      </c>
      <c r="H1168" s="13">
        <v>1065</v>
      </c>
      <c r="I1168">
        <f t="shared" si="96"/>
        <v>992.09223</v>
      </c>
      <c r="J1168">
        <f t="shared" si="97"/>
        <v>19.8418446</v>
      </c>
    </row>
    <row r="1169" spans="1:10">
      <c r="A1169" t="s">
        <v>30</v>
      </c>
      <c r="B1169" s="11" t="s">
        <v>1556</v>
      </c>
      <c r="C1169" s="11" t="s">
        <v>112</v>
      </c>
      <c r="D1169" s="11" t="s">
        <v>1658</v>
      </c>
      <c r="E1169" s="11" t="s">
        <v>648</v>
      </c>
      <c r="F1169" s="11">
        <v>600</v>
      </c>
      <c r="G1169" s="12">
        <f t="shared" si="95"/>
        <v>12692.3076923077</v>
      </c>
      <c r="H1169" s="13">
        <v>14850</v>
      </c>
      <c r="I1169">
        <f t="shared" si="96"/>
        <v>13833.3987</v>
      </c>
      <c r="J1169">
        <f t="shared" si="97"/>
        <v>23.0556645</v>
      </c>
    </row>
    <row r="1170" spans="1:10">
      <c r="A1170" t="s">
        <v>121</v>
      </c>
      <c r="B1170" s="11" t="s">
        <v>1556</v>
      </c>
      <c r="C1170" s="11" t="s">
        <v>1659</v>
      </c>
      <c r="D1170" s="11" t="s">
        <v>1660</v>
      </c>
      <c r="E1170" s="11" t="s">
        <v>1615</v>
      </c>
      <c r="F1170" s="11">
        <v>20</v>
      </c>
      <c r="G1170" s="12">
        <f t="shared" ref="G1170:G1233" si="98">H1170/1.17</f>
        <v>940.17094017094</v>
      </c>
      <c r="H1170" s="13">
        <v>1100</v>
      </c>
      <c r="I1170">
        <f t="shared" si="96"/>
        <v>1024.6962</v>
      </c>
      <c r="J1170">
        <f t="shared" si="97"/>
        <v>51.23481</v>
      </c>
    </row>
    <row r="1171" spans="1:10">
      <c r="A1171" t="s">
        <v>20</v>
      </c>
      <c r="B1171" s="11" t="s">
        <v>1556</v>
      </c>
      <c r="C1171" s="11" t="s">
        <v>1661</v>
      </c>
      <c r="D1171" s="11" t="s">
        <v>1532</v>
      </c>
      <c r="E1171" s="11" t="s">
        <v>1059</v>
      </c>
      <c r="F1171" s="11">
        <v>20</v>
      </c>
      <c r="G1171" s="12">
        <f t="shared" si="98"/>
        <v>450.25641025641</v>
      </c>
      <c r="H1171" s="13">
        <v>526.8</v>
      </c>
      <c r="I1171">
        <f t="shared" si="96"/>
        <v>490.7363256</v>
      </c>
      <c r="J1171">
        <f t="shared" si="97"/>
        <v>24.53681628</v>
      </c>
    </row>
    <row r="1172" spans="1:10">
      <c r="A1172" t="s">
        <v>20</v>
      </c>
      <c r="B1172" s="11" t="s">
        <v>1556</v>
      </c>
      <c r="C1172" s="11" t="s">
        <v>1662</v>
      </c>
      <c r="D1172" s="11" t="s">
        <v>1663</v>
      </c>
      <c r="E1172" s="11" t="s">
        <v>1664</v>
      </c>
      <c r="F1172" s="11">
        <v>100</v>
      </c>
      <c r="G1172" s="12">
        <f t="shared" si="98"/>
        <v>598.290598290598</v>
      </c>
      <c r="H1172" s="13">
        <v>700</v>
      </c>
      <c r="I1172">
        <f t="shared" si="96"/>
        <v>652.0794</v>
      </c>
      <c r="J1172">
        <f t="shared" si="97"/>
        <v>6.520794</v>
      </c>
    </row>
    <row r="1173" spans="1:10">
      <c r="A1173" t="s">
        <v>20</v>
      </c>
      <c r="B1173" s="11" t="s">
        <v>1556</v>
      </c>
      <c r="C1173" s="11" t="s">
        <v>1665</v>
      </c>
      <c r="D1173" s="11" t="s">
        <v>1666</v>
      </c>
      <c r="E1173" s="11" t="s">
        <v>1667</v>
      </c>
      <c r="F1173" s="11">
        <v>50</v>
      </c>
      <c r="G1173" s="12">
        <f t="shared" si="98"/>
        <v>591.025641025641</v>
      </c>
      <c r="H1173" s="13">
        <v>691.5</v>
      </c>
      <c r="I1173">
        <f t="shared" si="96"/>
        <v>644.161293</v>
      </c>
      <c r="J1173">
        <f t="shared" si="97"/>
        <v>12.88322586</v>
      </c>
    </row>
    <row r="1174" spans="1:10">
      <c r="A1174" t="s">
        <v>20</v>
      </c>
      <c r="B1174" s="11" t="s">
        <v>1556</v>
      </c>
      <c r="C1174" s="11" t="s">
        <v>1668</v>
      </c>
      <c r="D1174" s="11" t="s">
        <v>645</v>
      </c>
      <c r="E1174" s="11" t="s">
        <v>1669</v>
      </c>
      <c r="F1174" s="11">
        <v>10</v>
      </c>
      <c r="G1174" s="12">
        <f t="shared" si="98"/>
        <v>209.401709401709</v>
      </c>
      <c r="H1174" s="13">
        <v>245</v>
      </c>
      <c r="I1174">
        <f t="shared" si="96"/>
        <v>228.22779</v>
      </c>
      <c r="J1174">
        <f t="shared" si="97"/>
        <v>22.822779</v>
      </c>
    </row>
    <row r="1175" spans="1:10">
      <c r="A1175" t="s">
        <v>20</v>
      </c>
      <c r="B1175" s="11" t="s">
        <v>1556</v>
      </c>
      <c r="C1175" s="11" t="s">
        <v>1670</v>
      </c>
      <c r="D1175" s="11" t="s">
        <v>117</v>
      </c>
      <c r="E1175" s="11" t="s">
        <v>1671</v>
      </c>
      <c r="F1175" s="11">
        <v>100</v>
      </c>
      <c r="G1175" s="12">
        <f t="shared" si="98"/>
        <v>273.504273504273</v>
      </c>
      <c r="H1175" s="13">
        <v>320</v>
      </c>
      <c r="I1175">
        <f t="shared" si="96"/>
        <v>298.09344</v>
      </c>
      <c r="J1175">
        <f t="shared" si="97"/>
        <v>2.9809344</v>
      </c>
    </row>
    <row r="1176" spans="1:10">
      <c r="A1176" t="s">
        <v>30</v>
      </c>
      <c r="B1176" s="11" t="s">
        <v>1556</v>
      </c>
      <c r="C1176" s="11" t="s">
        <v>1672</v>
      </c>
      <c r="D1176" s="11" t="s">
        <v>700</v>
      </c>
      <c r="E1176" s="11" t="s">
        <v>1673</v>
      </c>
      <c r="F1176" s="11">
        <v>100</v>
      </c>
      <c r="G1176" s="12">
        <f t="shared" si="98"/>
        <v>3255.55555555556</v>
      </c>
      <c r="H1176" s="13">
        <v>3809</v>
      </c>
      <c r="I1176">
        <f t="shared" si="96"/>
        <v>3548.243478</v>
      </c>
      <c r="J1176">
        <f t="shared" si="97"/>
        <v>35.48243478</v>
      </c>
    </row>
    <row r="1177" spans="1:10">
      <c r="A1177" t="s">
        <v>20</v>
      </c>
      <c r="B1177" s="11" t="s">
        <v>1556</v>
      </c>
      <c r="C1177" s="11" t="s">
        <v>1674</v>
      </c>
      <c r="D1177" s="11" t="s">
        <v>1675</v>
      </c>
      <c r="E1177" s="11" t="s">
        <v>1676</v>
      </c>
      <c r="F1177" s="11">
        <v>50</v>
      </c>
      <c r="G1177" s="12">
        <f t="shared" si="98"/>
        <v>79.0598290598291</v>
      </c>
      <c r="H1177" s="13">
        <v>92.5</v>
      </c>
      <c r="I1177">
        <f t="shared" si="96"/>
        <v>86.167635</v>
      </c>
      <c r="J1177">
        <f t="shared" si="97"/>
        <v>1.7233527</v>
      </c>
    </row>
    <row r="1178" spans="1:10">
      <c r="A1178" t="s">
        <v>20</v>
      </c>
      <c r="B1178" s="11" t="s">
        <v>1556</v>
      </c>
      <c r="C1178" s="11" t="s">
        <v>1677</v>
      </c>
      <c r="D1178" s="11" t="s">
        <v>160</v>
      </c>
      <c r="E1178" s="11" t="s">
        <v>1678</v>
      </c>
      <c r="F1178" s="11">
        <v>40</v>
      </c>
      <c r="G1178" s="12">
        <f t="shared" si="98"/>
        <v>591.452991452991</v>
      </c>
      <c r="H1178" s="13">
        <v>692</v>
      </c>
      <c r="I1178">
        <f t="shared" si="96"/>
        <v>644.627064</v>
      </c>
      <c r="J1178">
        <f t="shared" si="97"/>
        <v>16.1156766</v>
      </c>
    </row>
    <row r="1179" spans="1:10">
      <c r="A1179" t="s">
        <v>274</v>
      </c>
      <c r="B1179" s="11" t="s">
        <v>1556</v>
      </c>
      <c r="C1179" s="11" t="s">
        <v>275</v>
      </c>
      <c r="D1179" s="11" t="s">
        <v>1679</v>
      </c>
      <c r="E1179" s="11" t="s">
        <v>1680</v>
      </c>
      <c r="F1179" s="11">
        <v>240</v>
      </c>
      <c r="G1179" s="12">
        <f t="shared" si="98"/>
        <v>6098.46153846154</v>
      </c>
      <c r="H1179" s="13">
        <v>7135.2</v>
      </c>
      <c r="I1179">
        <f t="shared" si="96"/>
        <v>6646.7384784</v>
      </c>
      <c r="J1179">
        <f t="shared" si="97"/>
        <v>27.69474366</v>
      </c>
    </row>
    <row r="1180" spans="1:10">
      <c r="A1180" t="s">
        <v>136</v>
      </c>
      <c r="B1180" s="11" t="s">
        <v>1556</v>
      </c>
      <c r="C1180" s="11" t="s">
        <v>1681</v>
      </c>
      <c r="D1180" s="11" t="s">
        <v>1103</v>
      </c>
      <c r="E1180" s="11" t="s">
        <v>1682</v>
      </c>
      <c r="F1180" s="11">
        <v>40</v>
      </c>
      <c r="G1180" s="12">
        <f t="shared" si="98"/>
        <v>362.735042735043</v>
      </c>
      <c r="H1180" s="13">
        <v>424.4</v>
      </c>
      <c r="I1180">
        <f t="shared" si="96"/>
        <v>395.3464248</v>
      </c>
      <c r="J1180">
        <f t="shared" si="97"/>
        <v>9.88366062</v>
      </c>
    </row>
    <row r="1181" spans="1:10">
      <c r="A1181" t="s">
        <v>20</v>
      </c>
      <c r="B1181" s="11" t="s">
        <v>1556</v>
      </c>
      <c r="C1181" s="11" t="s">
        <v>1125</v>
      </c>
      <c r="D1181" s="11" t="s">
        <v>1560</v>
      </c>
      <c r="E1181" s="11" t="s">
        <v>1087</v>
      </c>
      <c r="F1181" s="11">
        <v>58</v>
      </c>
      <c r="G1181" s="12">
        <f t="shared" si="98"/>
        <v>203.247863247863</v>
      </c>
      <c r="H1181" s="13">
        <v>237.8</v>
      </c>
      <c r="I1181">
        <f t="shared" si="96"/>
        <v>221.5206876</v>
      </c>
      <c r="J1181">
        <f t="shared" si="97"/>
        <v>3.8193222</v>
      </c>
    </row>
    <row r="1182" spans="1:10">
      <c r="A1182" t="s">
        <v>25</v>
      </c>
      <c r="B1182" s="11" t="s">
        <v>1556</v>
      </c>
      <c r="C1182" s="11" t="s">
        <v>1683</v>
      </c>
      <c r="D1182" s="11" t="s">
        <v>1065</v>
      </c>
      <c r="E1182" s="11" t="s">
        <v>1684</v>
      </c>
      <c r="F1182" s="11">
        <v>10</v>
      </c>
      <c r="G1182" s="12">
        <f t="shared" si="98"/>
        <v>161.538461538462</v>
      </c>
      <c r="H1182" s="13">
        <v>189</v>
      </c>
      <c r="I1182">
        <f t="shared" si="96"/>
        <v>176.061438</v>
      </c>
      <c r="J1182">
        <f t="shared" si="97"/>
        <v>17.6061438</v>
      </c>
    </row>
    <row r="1183" spans="1:10">
      <c r="A1183" t="s">
        <v>30</v>
      </c>
      <c r="B1183" s="11" t="s">
        <v>1556</v>
      </c>
      <c r="C1183" s="11" t="s">
        <v>31</v>
      </c>
      <c r="D1183" s="11" t="s">
        <v>32</v>
      </c>
      <c r="E1183" s="11" t="s">
        <v>1685</v>
      </c>
      <c r="F1183" s="11">
        <v>300</v>
      </c>
      <c r="G1183" s="12">
        <f t="shared" si="98"/>
        <v>8471.79487179487</v>
      </c>
      <c r="H1183" s="13">
        <v>9912</v>
      </c>
      <c r="I1183">
        <f t="shared" si="96"/>
        <v>9233.444304</v>
      </c>
      <c r="J1183">
        <f t="shared" si="97"/>
        <v>30.77814768</v>
      </c>
    </row>
    <row r="1184" spans="1:10">
      <c r="A1184" t="s">
        <v>136</v>
      </c>
      <c r="B1184" s="11" t="s">
        <v>1556</v>
      </c>
      <c r="C1184" s="11" t="s">
        <v>303</v>
      </c>
      <c r="D1184" s="11" t="s">
        <v>1642</v>
      </c>
      <c r="E1184" s="11" t="s">
        <v>1644</v>
      </c>
      <c r="F1184" s="11">
        <v>20</v>
      </c>
      <c r="G1184" s="12">
        <f t="shared" si="98"/>
        <v>1492.30769230769</v>
      </c>
      <c r="H1184" s="13">
        <v>1746</v>
      </c>
      <c r="I1184">
        <f t="shared" si="96"/>
        <v>1626.472332</v>
      </c>
      <c r="J1184">
        <f t="shared" si="97"/>
        <v>81.3236166</v>
      </c>
    </row>
    <row r="1185" spans="1:10">
      <c r="A1185" t="s">
        <v>20</v>
      </c>
      <c r="B1185" s="11" t="s">
        <v>1556</v>
      </c>
      <c r="C1185" s="11" t="s">
        <v>1069</v>
      </c>
      <c r="D1185" s="11" t="s">
        <v>1070</v>
      </c>
      <c r="E1185" s="11" t="s">
        <v>1071</v>
      </c>
      <c r="F1185" s="11">
        <v>60</v>
      </c>
      <c r="G1185" s="12">
        <f t="shared" si="98"/>
        <v>286.666666666667</v>
      </c>
      <c r="H1185" s="13">
        <v>335.4</v>
      </c>
      <c r="I1185">
        <f t="shared" si="96"/>
        <v>312.4391868</v>
      </c>
      <c r="J1185">
        <f t="shared" si="97"/>
        <v>5.20731978</v>
      </c>
    </row>
    <row r="1186" spans="1:10">
      <c r="A1186" t="s">
        <v>20</v>
      </c>
      <c r="B1186" s="11" t="s">
        <v>1556</v>
      </c>
      <c r="C1186" s="11" t="s">
        <v>1610</v>
      </c>
      <c r="D1186" s="11" t="s">
        <v>700</v>
      </c>
      <c r="E1186" s="11" t="s">
        <v>1587</v>
      </c>
      <c r="F1186" s="11">
        <v>30</v>
      </c>
      <c r="G1186" s="12">
        <f t="shared" si="98"/>
        <v>174.358974358974</v>
      </c>
      <c r="H1186" s="13">
        <v>204</v>
      </c>
      <c r="I1186">
        <f t="shared" si="96"/>
        <v>190.034568</v>
      </c>
      <c r="J1186">
        <f t="shared" si="97"/>
        <v>6.3344856</v>
      </c>
    </row>
    <row r="1187" spans="1:10">
      <c r="A1187" t="s">
        <v>30</v>
      </c>
      <c r="B1187" s="11" t="s">
        <v>1556</v>
      </c>
      <c r="C1187" s="11" t="s">
        <v>1686</v>
      </c>
      <c r="D1187" s="11" t="s">
        <v>1687</v>
      </c>
      <c r="E1187" s="11" t="s">
        <v>1688</v>
      </c>
      <c r="F1187" s="11">
        <v>200</v>
      </c>
      <c r="G1187" s="12">
        <f t="shared" si="98"/>
        <v>4258.11965811966</v>
      </c>
      <c r="H1187" s="13">
        <v>4982</v>
      </c>
      <c r="I1187">
        <f t="shared" si="96"/>
        <v>4640.942244</v>
      </c>
      <c r="J1187">
        <f t="shared" si="97"/>
        <v>23.20471122</v>
      </c>
    </row>
    <row r="1188" spans="1:10">
      <c r="A1188" t="s">
        <v>217</v>
      </c>
      <c r="B1188" s="11" t="s">
        <v>1556</v>
      </c>
      <c r="C1188" s="11" t="s">
        <v>1689</v>
      </c>
      <c r="D1188" s="11" t="s">
        <v>1690</v>
      </c>
      <c r="E1188" s="11" t="s">
        <v>1691</v>
      </c>
      <c r="F1188" s="11">
        <v>300</v>
      </c>
      <c r="G1188" s="12">
        <f t="shared" si="98"/>
        <v>2838.46153846154</v>
      </c>
      <c r="H1188" s="13">
        <v>3321</v>
      </c>
      <c r="I1188">
        <f t="shared" si="96"/>
        <v>3093.650982</v>
      </c>
      <c r="J1188">
        <f t="shared" si="97"/>
        <v>10.31216994</v>
      </c>
    </row>
    <row r="1189" spans="1:10">
      <c r="A1189" t="s">
        <v>30</v>
      </c>
      <c r="B1189" s="11" t="s">
        <v>1556</v>
      </c>
      <c r="C1189" s="11" t="s">
        <v>1577</v>
      </c>
      <c r="D1189" s="11" t="s">
        <v>1578</v>
      </c>
      <c r="E1189" s="11" t="s">
        <v>1579</v>
      </c>
      <c r="F1189" s="11">
        <v>90</v>
      </c>
      <c r="G1189" s="12">
        <f t="shared" si="98"/>
        <v>1484.61538461538</v>
      </c>
      <c r="H1189" s="13">
        <v>1737</v>
      </c>
      <c r="I1189">
        <f t="shared" si="96"/>
        <v>1618.088454</v>
      </c>
      <c r="J1189">
        <f t="shared" si="97"/>
        <v>17.9787606</v>
      </c>
    </row>
    <row r="1190" spans="1:10">
      <c r="A1190" t="s">
        <v>381</v>
      </c>
      <c r="B1190" s="11" t="s">
        <v>1556</v>
      </c>
      <c r="C1190" s="11" t="s">
        <v>1692</v>
      </c>
      <c r="D1190" s="11" t="s">
        <v>787</v>
      </c>
      <c r="E1190" s="11" t="s">
        <v>1693</v>
      </c>
      <c r="F1190" s="11">
        <v>200</v>
      </c>
      <c r="G1190" s="12">
        <f t="shared" si="98"/>
        <v>3247.86324786325</v>
      </c>
      <c r="H1190" s="13">
        <v>3800</v>
      </c>
      <c r="I1190">
        <f t="shared" si="96"/>
        <v>3539.8596</v>
      </c>
      <c r="J1190">
        <f t="shared" si="97"/>
        <v>17.699298</v>
      </c>
    </row>
    <row r="1191" spans="1:10">
      <c r="A1191" t="s">
        <v>64</v>
      </c>
      <c r="B1191" s="11" t="s">
        <v>1556</v>
      </c>
      <c r="C1191" s="11" t="s">
        <v>424</v>
      </c>
      <c r="D1191" s="11" t="s">
        <v>113</v>
      </c>
      <c r="E1191" s="11" t="s">
        <v>1694</v>
      </c>
      <c r="F1191" s="11">
        <v>800</v>
      </c>
      <c r="G1191" s="12">
        <f t="shared" si="98"/>
        <v>11528.2051282051</v>
      </c>
      <c r="H1191" s="13">
        <v>13488</v>
      </c>
      <c r="I1191">
        <f t="shared" si="96"/>
        <v>12564.638496</v>
      </c>
      <c r="J1191">
        <f t="shared" si="97"/>
        <v>15.70579812</v>
      </c>
    </row>
    <row r="1192" spans="1:10">
      <c r="A1192" t="s">
        <v>381</v>
      </c>
      <c r="B1192" s="11" t="s">
        <v>1556</v>
      </c>
      <c r="C1192" s="11" t="s">
        <v>1695</v>
      </c>
      <c r="D1192" s="11" t="s">
        <v>511</v>
      </c>
      <c r="E1192" s="11" t="s">
        <v>1442</v>
      </c>
      <c r="F1192" s="11">
        <v>60</v>
      </c>
      <c r="G1192" s="12">
        <f t="shared" si="98"/>
        <v>256.410256410256</v>
      </c>
      <c r="H1192" s="13">
        <v>300</v>
      </c>
      <c r="I1192">
        <f t="shared" si="96"/>
        <v>279.4626</v>
      </c>
      <c r="J1192">
        <f t="shared" si="97"/>
        <v>4.65771</v>
      </c>
    </row>
    <row r="1193" spans="1:10">
      <c r="A1193" t="s">
        <v>30</v>
      </c>
      <c r="B1193" s="11" t="s">
        <v>1556</v>
      </c>
      <c r="C1193" s="11" t="s">
        <v>1639</v>
      </c>
      <c r="D1193" s="11" t="s">
        <v>1696</v>
      </c>
      <c r="E1193" s="11" t="s">
        <v>1641</v>
      </c>
      <c r="F1193" s="11">
        <v>320</v>
      </c>
      <c r="G1193" s="12">
        <f t="shared" si="98"/>
        <v>1416.75213675214</v>
      </c>
      <c r="H1193" s="13">
        <v>1657.6</v>
      </c>
      <c r="I1193">
        <f t="shared" si="96"/>
        <v>1544.1240192</v>
      </c>
      <c r="J1193">
        <f t="shared" si="97"/>
        <v>4.82538756</v>
      </c>
    </row>
    <row r="1194" spans="1:10">
      <c r="A1194" t="s">
        <v>20</v>
      </c>
      <c r="B1194" s="11" t="s">
        <v>1556</v>
      </c>
      <c r="C1194" s="11" t="s">
        <v>786</v>
      </c>
      <c r="D1194" s="11" t="s">
        <v>1697</v>
      </c>
      <c r="E1194" s="11" t="s">
        <v>788</v>
      </c>
      <c r="F1194" s="11">
        <v>60</v>
      </c>
      <c r="G1194" s="12">
        <f t="shared" si="98"/>
        <v>321.025641025641</v>
      </c>
      <c r="H1194" s="13">
        <v>375.6</v>
      </c>
      <c r="I1194">
        <f t="shared" si="96"/>
        <v>349.8871752</v>
      </c>
      <c r="J1194">
        <f t="shared" si="97"/>
        <v>5.83145292</v>
      </c>
    </row>
    <row r="1195" spans="1:10">
      <c r="A1195" t="s">
        <v>20</v>
      </c>
      <c r="B1195" s="11" t="s">
        <v>1556</v>
      </c>
      <c r="C1195" s="11" t="s">
        <v>1698</v>
      </c>
      <c r="D1195" s="11" t="s">
        <v>1699</v>
      </c>
      <c r="E1195" s="11" t="s">
        <v>1700</v>
      </c>
      <c r="F1195" s="11">
        <v>300</v>
      </c>
      <c r="G1195" s="12">
        <f t="shared" si="98"/>
        <v>5789.74358974359</v>
      </c>
      <c r="H1195" s="13">
        <v>6774</v>
      </c>
      <c r="I1195">
        <f t="shared" si="96"/>
        <v>6310.265508</v>
      </c>
      <c r="J1195">
        <f t="shared" si="97"/>
        <v>21.03421836</v>
      </c>
    </row>
    <row r="1196" spans="1:10">
      <c r="A1196" t="s">
        <v>30</v>
      </c>
      <c r="B1196" s="11" t="s">
        <v>1556</v>
      </c>
      <c r="C1196" s="11" t="s">
        <v>1672</v>
      </c>
      <c r="D1196" s="11" t="s">
        <v>700</v>
      </c>
      <c r="E1196" s="11" t="s">
        <v>1673</v>
      </c>
      <c r="F1196" s="11">
        <v>100</v>
      </c>
      <c r="G1196" s="12">
        <f t="shared" si="98"/>
        <v>3255.55555555556</v>
      </c>
      <c r="H1196" s="13">
        <v>3809</v>
      </c>
      <c r="I1196">
        <f t="shared" si="96"/>
        <v>3548.243478</v>
      </c>
      <c r="J1196">
        <f t="shared" si="97"/>
        <v>35.48243478</v>
      </c>
    </row>
    <row r="1197" spans="1:10">
      <c r="A1197" t="s">
        <v>20</v>
      </c>
      <c r="B1197" s="11" t="s">
        <v>1556</v>
      </c>
      <c r="C1197" s="11" t="s">
        <v>1701</v>
      </c>
      <c r="D1197" s="11" t="s">
        <v>1305</v>
      </c>
      <c r="E1197" s="11" t="s">
        <v>1609</v>
      </c>
      <c r="F1197" s="11">
        <v>20</v>
      </c>
      <c r="G1197" s="12">
        <f t="shared" si="98"/>
        <v>59.8290598290598</v>
      </c>
      <c r="H1197" s="13">
        <v>70</v>
      </c>
      <c r="I1197">
        <f t="shared" si="96"/>
        <v>65.20794</v>
      </c>
      <c r="J1197">
        <f t="shared" si="97"/>
        <v>3.260397</v>
      </c>
    </row>
    <row r="1198" spans="1:10">
      <c r="A1198" t="s">
        <v>136</v>
      </c>
      <c r="B1198" s="11" t="s">
        <v>1556</v>
      </c>
      <c r="C1198" s="11" t="s">
        <v>1702</v>
      </c>
      <c r="D1198" s="11" t="s">
        <v>105</v>
      </c>
      <c r="E1198" s="11" t="s">
        <v>1703</v>
      </c>
      <c r="F1198" s="11">
        <v>40</v>
      </c>
      <c r="G1198" s="12">
        <f t="shared" si="98"/>
        <v>117.606837606838</v>
      </c>
      <c r="H1198" s="13">
        <v>137.6</v>
      </c>
      <c r="I1198">
        <f t="shared" si="96"/>
        <v>128.1801792</v>
      </c>
      <c r="J1198">
        <f t="shared" si="97"/>
        <v>3.20450448</v>
      </c>
    </row>
    <row r="1199" spans="1:10">
      <c r="A1199" t="s">
        <v>30</v>
      </c>
      <c r="B1199" s="11" t="s">
        <v>1556</v>
      </c>
      <c r="C1199" s="11" t="s">
        <v>1704</v>
      </c>
      <c r="D1199" s="11" t="s">
        <v>1705</v>
      </c>
      <c r="E1199" s="11" t="s">
        <v>1706</v>
      </c>
      <c r="F1199" s="11">
        <v>400</v>
      </c>
      <c r="G1199" s="12">
        <f t="shared" si="98"/>
        <v>5405.12820512821</v>
      </c>
      <c r="H1199" s="13">
        <v>6324</v>
      </c>
      <c r="I1199">
        <f t="shared" si="96"/>
        <v>5891.071608</v>
      </c>
      <c r="J1199">
        <f t="shared" si="97"/>
        <v>14.72767902</v>
      </c>
    </row>
    <row r="1200" spans="1:10">
      <c r="A1200" t="s">
        <v>30</v>
      </c>
      <c r="B1200" s="11" t="s">
        <v>1556</v>
      </c>
      <c r="C1200" s="11" t="s">
        <v>706</v>
      </c>
      <c r="D1200" s="11" t="s">
        <v>707</v>
      </c>
      <c r="E1200" s="11" t="s">
        <v>1576</v>
      </c>
      <c r="F1200" s="11">
        <v>100</v>
      </c>
      <c r="G1200" s="12">
        <f t="shared" si="98"/>
        <v>2826.49572649573</v>
      </c>
      <c r="H1200" s="13">
        <v>3307</v>
      </c>
      <c r="I1200">
        <f t="shared" si="96"/>
        <v>3080.609394</v>
      </c>
      <c r="J1200">
        <f t="shared" si="97"/>
        <v>30.80609394</v>
      </c>
    </row>
    <row r="1201" spans="1:10">
      <c r="A1201" t="s">
        <v>30</v>
      </c>
      <c r="B1201" s="11" t="s">
        <v>1556</v>
      </c>
      <c r="C1201" s="11" t="s">
        <v>1707</v>
      </c>
      <c r="D1201" s="11" t="s">
        <v>1708</v>
      </c>
      <c r="E1201" s="11" t="s">
        <v>1099</v>
      </c>
      <c r="F1201" s="11">
        <v>120</v>
      </c>
      <c r="G1201" s="12">
        <f t="shared" si="98"/>
        <v>714.871794871795</v>
      </c>
      <c r="H1201" s="13">
        <v>836.4</v>
      </c>
      <c r="I1201">
        <f t="shared" si="96"/>
        <v>779.1417288</v>
      </c>
      <c r="J1201">
        <f t="shared" si="97"/>
        <v>6.49284774</v>
      </c>
    </row>
    <row r="1202" spans="1:10">
      <c r="A1202" t="s">
        <v>64</v>
      </c>
      <c r="B1202" s="11" t="s">
        <v>1556</v>
      </c>
      <c r="C1202" s="11" t="s">
        <v>516</v>
      </c>
      <c r="D1202" s="11" t="s">
        <v>1708</v>
      </c>
      <c r="E1202" s="11" t="s">
        <v>1622</v>
      </c>
      <c r="F1202" s="11">
        <v>300</v>
      </c>
      <c r="G1202" s="12">
        <f t="shared" si="98"/>
        <v>6510.25641025641</v>
      </c>
      <c r="H1202" s="13">
        <v>7617</v>
      </c>
      <c r="I1202">
        <f t="shared" si="96"/>
        <v>7095.555414</v>
      </c>
      <c r="J1202">
        <f t="shared" si="97"/>
        <v>23.65185138</v>
      </c>
    </row>
    <row r="1203" spans="1:10">
      <c r="A1203" t="s">
        <v>20</v>
      </c>
      <c r="B1203" s="11" t="s">
        <v>1556</v>
      </c>
      <c r="C1203" s="11" t="s">
        <v>512</v>
      </c>
      <c r="D1203" s="11" t="s">
        <v>1116</v>
      </c>
      <c r="E1203" s="11" t="s">
        <v>1600</v>
      </c>
      <c r="F1203" s="11">
        <v>300</v>
      </c>
      <c r="G1203" s="12">
        <f t="shared" si="98"/>
        <v>666.666666666667</v>
      </c>
      <c r="H1203" s="13">
        <v>780</v>
      </c>
      <c r="I1203">
        <f t="shared" si="96"/>
        <v>726.60276</v>
      </c>
      <c r="J1203">
        <f t="shared" si="97"/>
        <v>2.4220092</v>
      </c>
    </row>
    <row r="1204" spans="1:10">
      <c r="A1204" t="s">
        <v>20</v>
      </c>
      <c r="B1204" s="11" t="s">
        <v>1556</v>
      </c>
      <c r="C1204" s="11" t="s">
        <v>1709</v>
      </c>
      <c r="D1204" s="11" t="s">
        <v>1710</v>
      </c>
      <c r="E1204" s="11" t="s">
        <v>1711</v>
      </c>
      <c r="F1204" s="11">
        <v>160</v>
      </c>
      <c r="G1204" s="12">
        <f t="shared" si="98"/>
        <v>294.017094017094</v>
      </c>
      <c r="H1204" s="13">
        <v>344</v>
      </c>
      <c r="I1204">
        <f t="shared" si="96"/>
        <v>320.450448</v>
      </c>
      <c r="J1204">
        <f t="shared" si="97"/>
        <v>2.0028153</v>
      </c>
    </row>
    <row r="1205" spans="1:10">
      <c r="A1205" t="s">
        <v>30</v>
      </c>
      <c r="B1205" s="11" t="s">
        <v>1556</v>
      </c>
      <c r="C1205" s="11" t="s">
        <v>1712</v>
      </c>
      <c r="D1205" s="11" t="s">
        <v>1713</v>
      </c>
      <c r="E1205" s="11" t="s">
        <v>1714</v>
      </c>
      <c r="F1205" s="11">
        <v>80</v>
      </c>
      <c r="G1205" s="12">
        <f t="shared" si="98"/>
        <v>5907.69230769231</v>
      </c>
      <c r="H1205" s="13">
        <v>6912</v>
      </c>
      <c r="I1205">
        <f t="shared" si="96"/>
        <v>6438.818304</v>
      </c>
      <c r="J1205">
        <f t="shared" si="97"/>
        <v>80.4852288</v>
      </c>
    </row>
    <row r="1206" spans="1:10">
      <c r="A1206" t="s">
        <v>136</v>
      </c>
      <c r="B1206" s="11" t="s">
        <v>1556</v>
      </c>
      <c r="C1206" s="11" t="s">
        <v>1715</v>
      </c>
      <c r="D1206" s="11" t="s">
        <v>1716</v>
      </c>
      <c r="E1206" s="11" t="s">
        <v>1717</v>
      </c>
      <c r="F1206" s="11">
        <v>44</v>
      </c>
      <c r="G1206" s="12">
        <f t="shared" si="98"/>
        <v>549.059829059829</v>
      </c>
      <c r="H1206" s="13">
        <v>642.4</v>
      </c>
      <c r="I1206">
        <f t="shared" si="96"/>
        <v>598.4225808</v>
      </c>
      <c r="J1206">
        <f t="shared" si="97"/>
        <v>13.6005132</v>
      </c>
    </row>
    <row r="1207" spans="1:10">
      <c r="A1207" t="s">
        <v>136</v>
      </c>
      <c r="B1207" s="11" t="s">
        <v>1556</v>
      </c>
      <c r="C1207" s="11" t="s">
        <v>1118</v>
      </c>
      <c r="D1207" s="11" t="s">
        <v>1645</v>
      </c>
      <c r="E1207" s="11" t="s">
        <v>1524</v>
      </c>
      <c r="F1207" s="11">
        <v>360</v>
      </c>
      <c r="G1207" s="12">
        <f t="shared" si="98"/>
        <v>600</v>
      </c>
      <c r="H1207" s="13">
        <v>702</v>
      </c>
      <c r="I1207">
        <f t="shared" si="96"/>
        <v>653.942484</v>
      </c>
      <c r="J1207">
        <f t="shared" si="97"/>
        <v>1.8165069</v>
      </c>
    </row>
    <row r="1208" spans="1:10">
      <c r="A1208" t="s">
        <v>20</v>
      </c>
      <c r="B1208" s="11" t="s">
        <v>1556</v>
      </c>
      <c r="C1208" s="11" t="s">
        <v>1580</v>
      </c>
      <c r="D1208" s="11" t="s">
        <v>1718</v>
      </c>
      <c r="E1208" s="11" t="s">
        <v>1581</v>
      </c>
      <c r="F1208" s="11">
        <v>4</v>
      </c>
      <c r="G1208" s="12">
        <f t="shared" si="98"/>
        <v>101.196581196581</v>
      </c>
      <c r="H1208" s="13">
        <v>118.4</v>
      </c>
      <c r="I1208">
        <f t="shared" si="96"/>
        <v>110.2945728</v>
      </c>
      <c r="J1208">
        <f t="shared" si="97"/>
        <v>27.5736432</v>
      </c>
    </row>
    <row r="1209" spans="1:10">
      <c r="A1209" t="s">
        <v>140</v>
      </c>
      <c r="B1209" s="11" t="s">
        <v>1556</v>
      </c>
      <c r="C1209" s="11" t="s">
        <v>1112</v>
      </c>
      <c r="D1209" s="11" t="s">
        <v>1292</v>
      </c>
      <c r="E1209" s="11" t="s">
        <v>1601</v>
      </c>
      <c r="F1209" s="11">
        <v>40</v>
      </c>
      <c r="G1209" s="12">
        <f t="shared" si="98"/>
        <v>170.940170940171</v>
      </c>
      <c r="H1209" s="13">
        <v>200</v>
      </c>
      <c r="I1209">
        <f t="shared" si="96"/>
        <v>186.3084</v>
      </c>
      <c r="J1209">
        <f t="shared" si="97"/>
        <v>4.65771</v>
      </c>
    </row>
    <row r="1210" spans="1:10">
      <c r="A1210" t="s">
        <v>20</v>
      </c>
      <c r="B1210" s="11" t="s">
        <v>1556</v>
      </c>
      <c r="C1210" s="11" t="s">
        <v>1719</v>
      </c>
      <c r="D1210" s="11" t="s">
        <v>1720</v>
      </c>
      <c r="E1210" s="11" t="s">
        <v>1721</v>
      </c>
      <c r="F1210" s="11">
        <v>10</v>
      </c>
      <c r="G1210" s="12">
        <f t="shared" si="98"/>
        <v>108.547008547009</v>
      </c>
      <c r="H1210" s="13">
        <v>127</v>
      </c>
      <c r="I1210">
        <f t="shared" si="96"/>
        <v>118.305834</v>
      </c>
      <c r="J1210">
        <f t="shared" si="97"/>
        <v>11.8305834</v>
      </c>
    </row>
    <row r="1211" spans="1:10">
      <c r="A1211" t="s">
        <v>30</v>
      </c>
      <c r="B1211" s="11" t="s">
        <v>1556</v>
      </c>
      <c r="C1211" s="11" t="s">
        <v>85</v>
      </c>
      <c r="D1211" s="11" t="s">
        <v>1722</v>
      </c>
      <c r="E1211" s="11" t="s">
        <v>1723</v>
      </c>
      <c r="F1211" s="11">
        <v>160</v>
      </c>
      <c r="G1211" s="12">
        <f t="shared" si="98"/>
        <v>1517.94871794872</v>
      </c>
      <c r="H1211" s="13">
        <v>1776</v>
      </c>
      <c r="I1211">
        <f t="shared" si="96"/>
        <v>1654.418592</v>
      </c>
      <c r="J1211">
        <f t="shared" si="97"/>
        <v>10.3401162</v>
      </c>
    </row>
    <row r="1212" spans="1:10">
      <c r="A1212" t="s">
        <v>136</v>
      </c>
      <c r="B1212" s="11" t="s">
        <v>1556</v>
      </c>
      <c r="C1212" s="11" t="s">
        <v>1724</v>
      </c>
      <c r="D1212" s="11" t="s">
        <v>1725</v>
      </c>
      <c r="E1212" s="11" t="s">
        <v>1643</v>
      </c>
      <c r="F1212" s="11">
        <v>200</v>
      </c>
      <c r="G1212" s="12">
        <f t="shared" si="98"/>
        <v>91.2820512820513</v>
      </c>
      <c r="H1212" s="13">
        <v>106.8</v>
      </c>
      <c r="I1212">
        <f t="shared" si="96"/>
        <v>99.4886856</v>
      </c>
      <c r="J1212">
        <f t="shared" si="97"/>
        <v>0.497443428</v>
      </c>
    </row>
    <row r="1213" spans="1:10">
      <c r="A1213" t="s">
        <v>140</v>
      </c>
      <c r="B1213" s="11" t="s">
        <v>1556</v>
      </c>
      <c r="C1213" s="11" t="s">
        <v>1726</v>
      </c>
      <c r="D1213" s="11" t="s">
        <v>1727</v>
      </c>
      <c r="E1213" s="11" t="s">
        <v>1728</v>
      </c>
      <c r="F1213" s="11">
        <v>20</v>
      </c>
      <c r="G1213" s="12">
        <f t="shared" si="98"/>
        <v>109.752282051282</v>
      </c>
      <c r="H1213" s="13">
        <v>128.41017</v>
      </c>
      <c r="I1213">
        <f t="shared" si="96"/>
        <v>119.61946658214</v>
      </c>
      <c r="J1213">
        <f t="shared" si="97"/>
        <v>5.980973329107</v>
      </c>
    </row>
    <row r="1214" spans="1:10">
      <c r="A1214" t="s">
        <v>20</v>
      </c>
      <c r="B1214" s="11" t="s">
        <v>1556</v>
      </c>
      <c r="C1214" s="11" t="s">
        <v>456</v>
      </c>
      <c r="D1214" s="11" t="s">
        <v>1729</v>
      </c>
      <c r="E1214" s="11" t="s">
        <v>1730</v>
      </c>
      <c r="F1214" s="11">
        <v>8</v>
      </c>
      <c r="G1214" s="12">
        <f t="shared" si="98"/>
        <v>869.57264957265</v>
      </c>
      <c r="H1214" s="13">
        <v>1017.4</v>
      </c>
      <c r="I1214">
        <f t="shared" si="96"/>
        <v>947.7508308</v>
      </c>
      <c r="J1214">
        <f t="shared" si="97"/>
        <v>118.46885385</v>
      </c>
    </row>
    <row r="1215" spans="1:10">
      <c r="A1215" t="s">
        <v>136</v>
      </c>
      <c r="B1215" s="11" t="s">
        <v>1556</v>
      </c>
      <c r="C1215" s="11" t="s">
        <v>1731</v>
      </c>
      <c r="D1215" s="11" t="s">
        <v>1732</v>
      </c>
      <c r="E1215" s="11" t="s">
        <v>1733</v>
      </c>
      <c r="F1215" s="11">
        <v>10</v>
      </c>
      <c r="G1215" s="12">
        <f t="shared" si="98"/>
        <v>441.709401709402</v>
      </c>
      <c r="H1215" s="13">
        <v>516.8</v>
      </c>
      <c r="I1215">
        <f t="shared" si="96"/>
        <v>481.4209056</v>
      </c>
      <c r="J1215">
        <f t="shared" si="97"/>
        <v>48.14209056</v>
      </c>
    </row>
    <row r="1216" spans="1:10">
      <c r="A1216" t="s">
        <v>30</v>
      </c>
      <c r="B1216" s="11" t="s">
        <v>1556</v>
      </c>
      <c r="C1216" s="11" t="s">
        <v>1401</v>
      </c>
      <c r="D1216" s="11" t="s">
        <v>1734</v>
      </c>
      <c r="E1216" s="11" t="s">
        <v>1735</v>
      </c>
      <c r="F1216" s="11">
        <v>20</v>
      </c>
      <c r="G1216" s="12">
        <f t="shared" si="98"/>
        <v>829.230769230769</v>
      </c>
      <c r="H1216" s="13">
        <v>970.2</v>
      </c>
      <c r="I1216">
        <f t="shared" si="96"/>
        <v>903.7820484</v>
      </c>
      <c r="J1216">
        <f t="shared" si="97"/>
        <v>45.18910242</v>
      </c>
    </row>
    <row r="1217" spans="1:10">
      <c r="A1217" t="s">
        <v>1100</v>
      </c>
      <c r="B1217" s="11" t="s">
        <v>1556</v>
      </c>
      <c r="C1217" s="11" t="s">
        <v>1736</v>
      </c>
      <c r="D1217" s="11" t="s">
        <v>1737</v>
      </c>
      <c r="E1217" s="11" t="s">
        <v>1738</v>
      </c>
      <c r="F1217" s="11">
        <v>60</v>
      </c>
      <c r="G1217" s="12">
        <f t="shared" si="98"/>
        <v>41.025641025641</v>
      </c>
      <c r="H1217" s="13">
        <v>48</v>
      </c>
      <c r="I1217">
        <f t="shared" si="96"/>
        <v>44.714016</v>
      </c>
      <c r="J1217">
        <f t="shared" si="97"/>
        <v>0.7452336</v>
      </c>
    </row>
    <row r="1218" spans="1:10">
      <c r="A1218" t="s">
        <v>561</v>
      </c>
      <c r="B1218" s="11" t="s">
        <v>1556</v>
      </c>
      <c r="C1218" s="11" t="s">
        <v>1739</v>
      </c>
      <c r="D1218" s="11" t="s">
        <v>1740</v>
      </c>
      <c r="E1218" s="11" t="s">
        <v>1741</v>
      </c>
      <c r="F1218" s="11">
        <v>1020</v>
      </c>
      <c r="G1218" s="12">
        <f t="shared" si="98"/>
        <v>389.74358974359</v>
      </c>
      <c r="H1218" s="13">
        <v>456</v>
      </c>
      <c r="I1218">
        <f t="shared" si="96"/>
        <v>424.783152</v>
      </c>
      <c r="J1218">
        <f t="shared" si="97"/>
        <v>0.416454070588235</v>
      </c>
    </row>
    <row r="1219" spans="1:10">
      <c r="A1219" t="s">
        <v>30</v>
      </c>
      <c r="B1219" s="11" t="s">
        <v>1556</v>
      </c>
      <c r="C1219" s="11" t="s">
        <v>112</v>
      </c>
      <c r="D1219" s="11" t="s">
        <v>1658</v>
      </c>
      <c r="E1219" s="11" t="s">
        <v>648</v>
      </c>
      <c r="F1219" s="11">
        <v>600</v>
      </c>
      <c r="G1219" s="12">
        <f t="shared" si="98"/>
        <v>12692.3076923077</v>
      </c>
      <c r="H1219" s="13">
        <v>14850</v>
      </c>
      <c r="I1219">
        <f t="shared" ref="I1219:I1282" si="99">H1219*0.931542</f>
        <v>13833.3987</v>
      </c>
      <c r="J1219">
        <f t="shared" ref="J1219:J1282" si="100">I1219/F1219</f>
        <v>23.0556645</v>
      </c>
    </row>
    <row r="1220" spans="1:10">
      <c r="A1220" t="s">
        <v>30</v>
      </c>
      <c r="B1220" s="11" t="s">
        <v>1556</v>
      </c>
      <c r="C1220" s="11" t="s">
        <v>432</v>
      </c>
      <c r="D1220" s="11" t="s">
        <v>49</v>
      </c>
      <c r="E1220" s="11" t="s">
        <v>1742</v>
      </c>
      <c r="F1220" s="11">
        <v>200</v>
      </c>
      <c r="G1220" s="12">
        <f t="shared" si="98"/>
        <v>4752.13675213675</v>
      </c>
      <c r="H1220" s="13">
        <v>5560</v>
      </c>
      <c r="I1220">
        <f t="shared" si="99"/>
        <v>5179.37352</v>
      </c>
      <c r="J1220">
        <f t="shared" si="100"/>
        <v>25.8968676</v>
      </c>
    </row>
    <row r="1221" spans="1:10">
      <c r="A1221" t="s">
        <v>20</v>
      </c>
      <c r="B1221" s="11" t="s">
        <v>1556</v>
      </c>
      <c r="C1221" s="11" t="s">
        <v>1743</v>
      </c>
      <c r="D1221" s="11" t="s">
        <v>1744</v>
      </c>
      <c r="E1221" s="11" t="s">
        <v>1745</v>
      </c>
      <c r="F1221" s="11">
        <v>100</v>
      </c>
      <c r="G1221" s="12">
        <f t="shared" si="98"/>
        <v>1483.76068376068</v>
      </c>
      <c r="H1221" s="13">
        <v>1736</v>
      </c>
      <c r="I1221">
        <f t="shared" si="99"/>
        <v>1617.156912</v>
      </c>
      <c r="J1221">
        <f t="shared" si="100"/>
        <v>16.17156912</v>
      </c>
    </row>
    <row r="1222" spans="1:10">
      <c r="A1222" t="s">
        <v>20</v>
      </c>
      <c r="B1222" s="11" t="s">
        <v>1556</v>
      </c>
      <c r="C1222" s="11" t="s">
        <v>1746</v>
      </c>
      <c r="D1222" s="11" t="s">
        <v>937</v>
      </c>
      <c r="E1222" s="11" t="s">
        <v>1747</v>
      </c>
      <c r="F1222" s="11">
        <v>10</v>
      </c>
      <c r="G1222" s="12">
        <f t="shared" si="98"/>
        <v>38.4615384615385</v>
      </c>
      <c r="H1222" s="13">
        <v>45</v>
      </c>
      <c r="I1222">
        <f t="shared" si="99"/>
        <v>41.91939</v>
      </c>
      <c r="J1222">
        <f t="shared" si="100"/>
        <v>4.191939</v>
      </c>
    </row>
    <row r="1223" spans="1:10">
      <c r="A1223" t="s">
        <v>136</v>
      </c>
      <c r="B1223" s="11" t="s">
        <v>1556</v>
      </c>
      <c r="C1223" s="11" t="s">
        <v>1629</v>
      </c>
      <c r="D1223" s="11" t="s">
        <v>700</v>
      </c>
      <c r="E1223" s="11" t="s">
        <v>1066</v>
      </c>
      <c r="F1223" s="11">
        <v>20</v>
      </c>
      <c r="G1223" s="12">
        <f t="shared" si="98"/>
        <v>124.786324786325</v>
      </c>
      <c r="H1223" s="13">
        <v>146</v>
      </c>
      <c r="I1223">
        <f t="shared" si="99"/>
        <v>136.005132</v>
      </c>
      <c r="J1223">
        <f t="shared" si="100"/>
        <v>6.8002566</v>
      </c>
    </row>
    <row r="1224" spans="1:10">
      <c r="A1224" t="s">
        <v>20</v>
      </c>
      <c r="B1224" s="11" t="s">
        <v>1556</v>
      </c>
      <c r="C1224" s="11" t="s">
        <v>1748</v>
      </c>
      <c r="D1224" s="11" t="s">
        <v>1749</v>
      </c>
      <c r="E1224" s="11" t="s">
        <v>10</v>
      </c>
      <c r="F1224" s="11">
        <v>40</v>
      </c>
      <c r="G1224" s="12">
        <f t="shared" si="98"/>
        <v>664.273504273504</v>
      </c>
      <c r="H1224" s="13">
        <v>777.2</v>
      </c>
      <c r="I1224">
        <f t="shared" si="99"/>
        <v>723.9944424</v>
      </c>
      <c r="J1224">
        <f t="shared" si="100"/>
        <v>18.09986106</v>
      </c>
    </row>
    <row r="1225" spans="1:10">
      <c r="A1225" t="s">
        <v>20</v>
      </c>
      <c r="B1225" s="11" t="s">
        <v>1556</v>
      </c>
      <c r="C1225" s="11" t="s">
        <v>1750</v>
      </c>
      <c r="D1225" s="11" t="s">
        <v>49</v>
      </c>
      <c r="E1225" s="11" t="s">
        <v>1751</v>
      </c>
      <c r="F1225" s="11">
        <v>160</v>
      </c>
      <c r="G1225" s="12">
        <f t="shared" si="98"/>
        <v>1308.71794871795</v>
      </c>
      <c r="H1225" s="13">
        <v>1531.2</v>
      </c>
      <c r="I1225">
        <f t="shared" si="99"/>
        <v>1426.3771104</v>
      </c>
      <c r="J1225">
        <f t="shared" si="100"/>
        <v>8.91485694</v>
      </c>
    </row>
    <row r="1226" spans="1:10">
      <c r="A1226" t="s">
        <v>136</v>
      </c>
      <c r="B1226" s="11" t="s">
        <v>1556</v>
      </c>
      <c r="C1226" s="11" t="s">
        <v>1568</v>
      </c>
      <c r="D1226" s="11" t="s">
        <v>664</v>
      </c>
      <c r="E1226" s="11" t="s">
        <v>1569</v>
      </c>
      <c r="F1226" s="11">
        <v>20</v>
      </c>
      <c r="G1226" s="12">
        <f t="shared" si="98"/>
        <v>221.025641025641</v>
      </c>
      <c r="H1226" s="13">
        <v>258.6</v>
      </c>
      <c r="I1226">
        <f t="shared" si="99"/>
        <v>240.8967612</v>
      </c>
      <c r="J1226">
        <f t="shared" si="100"/>
        <v>12.04483806</v>
      </c>
    </row>
    <row r="1227" spans="1:10">
      <c r="A1227" t="s">
        <v>136</v>
      </c>
      <c r="B1227" s="11" t="s">
        <v>1556</v>
      </c>
      <c r="C1227" s="11" t="s">
        <v>1570</v>
      </c>
      <c r="D1227" s="11" t="s">
        <v>1571</v>
      </c>
      <c r="E1227" s="11" t="s">
        <v>1572</v>
      </c>
      <c r="F1227" s="11">
        <v>20</v>
      </c>
      <c r="G1227" s="12">
        <f t="shared" si="98"/>
        <v>465.811965811966</v>
      </c>
      <c r="H1227" s="13">
        <v>545</v>
      </c>
      <c r="I1227">
        <f t="shared" si="99"/>
        <v>507.69039</v>
      </c>
      <c r="J1227">
        <f t="shared" si="100"/>
        <v>25.3845195</v>
      </c>
    </row>
    <row r="1228" spans="1:10">
      <c r="A1228" t="s">
        <v>64</v>
      </c>
      <c r="B1228" s="11" t="s">
        <v>1556</v>
      </c>
      <c r="C1228" s="11" t="s">
        <v>516</v>
      </c>
      <c r="D1228" s="11" t="s">
        <v>517</v>
      </c>
      <c r="E1228" s="11" t="s">
        <v>1622</v>
      </c>
      <c r="F1228" s="11">
        <v>300</v>
      </c>
      <c r="G1228" s="12">
        <f t="shared" si="98"/>
        <v>6510.25641025641</v>
      </c>
      <c r="H1228" s="13">
        <v>7617</v>
      </c>
      <c r="I1228">
        <f t="shared" si="99"/>
        <v>7095.555414</v>
      </c>
      <c r="J1228">
        <f t="shared" si="100"/>
        <v>23.65185138</v>
      </c>
    </row>
    <row r="1229" spans="1:10">
      <c r="A1229" t="s">
        <v>140</v>
      </c>
      <c r="B1229" s="11" t="s">
        <v>1556</v>
      </c>
      <c r="C1229" s="11" t="s">
        <v>1726</v>
      </c>
      <c r="D1229" s="11" t="s">
        <v>1727</v>
      </c>
      <c r="E1229" s="11" t="s">
        <v>1752</v>
      </c>
      <c r="F1229" s="11">
        <v>100</v>
      </c>
      <c r="G1229" s="12">
        <f t="shared" si="98"/>
        <v>1371.79487179487</v>
      </c>
      <c r="H1229" s="13">
        <v>1605</v>
      </c>
      <c r="I1229">
        <f t="shared" si="99"/>
        <v>1495.12491</v>
      </c>
      <c r="J1229">
        <f t="shared" si="100"/>
        <v>14.9512491</v>
      </c>
    </row>
    <row r="1230" spans="1:10">
      <c r="A1230" t="s">
        <v>136</v>
      </c>
      <c r="B1230" s="11" t="s">
        <v>1556</v>
      </c>
      <c r="C1230" s="11" t="s">
        <v>1753</v>
      </c>
      <c r="D1230" s="11" t="s">
        <v>1754</v>
      </c>
      <c r="E1230" s="11" t="s">
        <v>1664</v>
      </c>
      <c r="F1230" s="11">
        <v>40</v>
      </c>
      <c r="G1230" s="12">
        <f t="shared" si="98"/>
        <v>83.0769230769231</v>
      </c>
      <c r="H1230" s="13">
        <v>97.2</v>
      </c>
      <c r="I1230">
        <f t="shared" si="99"/>
        <v>90.5458824</v>
      </c>
      <c r="J1230">
        <f t="shared" si="100"/>
        <v>2.26364706</v>
      </c>
    </row>
    <row r="1231" spans="1:10">
      <c r="A1231" t="s">
        <v>412</v>
      </c>
      <c r="B1231" s="11" t="s">
        <v>1556</v>
      </c>
      <c r="C1231" s="11" t="s">
        <v>413</v>
      </c>
      <c r="D1231" s="11" t="s">
        <v>66</v>
      </c>
      <c r="E1231" s="11" t="s">
        <v>1755</v>
      </c>
      <c r="F1231" s="11">
        <v>1200</v>
      </c>
      <c r="G1231" s="12">
        <f t="shared" si="98"/>
        <v>27466.6666666667</v>
      </c>
      <c r="H1231" s="13">
        <v>32136</v>
      </c>
      <c r="I1231">
        <f t="shared" si="99"/>
        <v>29936.033712</v>
      </c>
      <c r="J1231">
        <f t="shared" si="100"/>
        <v>24.94669476</v>
      </c>
    </row>
    <row r="1232" spans="1:10">
      <c r="A1232" t="s">
        <v>136</v>
      </c>
      <c r="B1232" s="11" t="s">
        <v>1556</v>
      </c>
      <c r="C1232" s="11" t="s">
        <v>1756</v>
      </c>
      <c r="D1232" s="11" t="s">
        <v>105</v>
      </c>
      <c r="E1232" s="11" t="s">
        <v>1757</v>
      </c>
      <c r="F1232" s="11">
        <v>30</v>
      </c>
      <c r="G1232" s="12">
        <f t="shared" si="98"/>
        <v>108.974358974359</v>
      </c>
      <c r="H1232" s="13">
        <v>127.5</v>
      </c>
      <c r="I1232">
        <f t="shared" si="99"/>
        <v>118.771605</v>
      </c>
      <c r="J1232">
        <f t="shared" si="100"/>
        <v>3.9590535</v>
      </c>
    </row>
    <row r="1233" spans="1:10">
      <c r="A1233" t="s">
        <v>381</v>
      </c>
      <c r="B1233" s="11" t="s">
        <v>1556</v>
      </c>
      <c r="C1233" s="11" t="s">
        <v>1528</v>
      </c>
      <c r="D1233" s="11" t="s">
        <v>785</v>
      </c>
      <c r="E1233" s="11" t="s">
        <v>1099</v>
      </c>
      <c r="F1233" s="11">
        <v>60</v>
      </c>
      <c r="G1233" s="12">
        <f t="shared" si="98"/>
        <v>256.410256410256</v>
      </c>
      <c r="H1233" s="13">
        <v>300</v>
      </c>
      <c r="I1233">
        <f t="shared" si="99"/>
        <v>279.4626</v>
      </c>
      <c r="J1233">
        <f t="shared" si="100"/>
        <v>4.65771</v>
      </c>
    </row>
    <row r="1234" spans="1:10">
      <c r="A1234" t="s">
        <v>217</v>
      </c>
      <c r="B1234" s="11" t="s">
        <v>1556</v>
      </c>
      <c r="C1234" s="11" t="s">
        <v>1758</v>
      </c>
      <c r="D1234" s="11" t="s">
        <v>1210</v>
      </c>
      <c r="E1234" s="11" t="s">
        <v>1638</v>
      </c>
      <c r="F1234" s="11">
        <v>50</v>
      </c>
      <c r="G1234" s="12">
        <f t="shared" ref="G1234:G1287" si="101">H1234/1.17</f>
        <v>76.9230769230769</v>
      </c>
      <c r="H1234" s="13">
        <v>90</v>
      </c>
      <c r="I1234">
        <f t="shared" si="99"/>
        <v>83.83878</v>
      </c>
      <c r="J1234">
        <f t="shared" si="100"/>
        <v>1.6767756</v>
      </c>
    </row>
    <row r="1235" spans="1:10">
      <c r="A1235" t="s">
        <v>30</v>
      </c>
      <c r="B1235" s="11" t="s">
        <v>1556</v>
      </c>
      <c r="C1235" s="11" t="s">
        <v>1759</v>
      </c>
      <c r="D1235" s="11" t="s">
        <v>1760</v>
      </c>
      <c r="E1235" s="11" t="s">
        <v>445</v>
      </c>
      <c r="F1235" s="11">
        <v>100</v>
      </c>
      <c r="G1235" s="12">
        <f t="shared" si="101"/>
        <v>1806.83760683761</v>
      </c>
      <c r="H1235" s="13">
        <v>2114</v>
      </c>
      <c r="I1235">
        <f t="shared" si="99"/>
        <v>1969.279788</v>
      </c>
      <c r="J1235">
        <f t="shared" si="100"/>
        <v>19.69279788</v>
      </c>
    </row>
    <row r="1236" spans="1:10">
      <c r="A1236" t="s">
        <v>140</v>
      </c>
      <c r="B1236" s="11" t="s">
        <v>1556</v>
      </c>
      <c r="C1236" s="11" t="s">
        <v>328</v>
      </c>
      <c r="D1236" s="11" t="s">
        <v>1761</v>
      </c>
      <c r="E1236" s="11" t="s">
        <v>1762</v>
      </c>
      <c r="F1236" s="11">
        <v>100</v>
      </c>
      <c r="G1236" s="12">
        <f t="shared" si="101"/>
        <v>1123.93162393162</v>
      </c>
      <c r="H1236" s="13">
        <v>1315</v>
      </c>
      <c r="I1236">
        <f t="shared" si="99"/>
        <v>1224.97773</v>
      </c>
      <c r="J1236">
        <f t="shared" si="100"/>
        <v>12.2497773</v>
      </c>
    </row>
    <row r="1237" spans="1:10">
      <c r="A1237" t="s">
        <v>519</v>
      </c>
      <c r="B1237" s="11" t="s">
        <v>1556</v>
      </c>
      <c r="C1237" s="11" t="s">
        <v>520</v>
      </c>
      <c r="D1237" s="11" t="s">
        <v>1645</v>
      </c>
      <c r="E1237" s="11" t="s">
        <v>1763</v>
      </c>
      <c r="F1237" s="11">
        <v>95</v>
      </c>
      <c r="G1237" s="12">
        <f t="shared" si="101"/>
        <v>493.675213675214</v>
      </c>
      <c r="H1237" s="13">
        <v>577.6</v>
      </c>
      <c r="I1237">
        <f t="shared" si="99"/>
        <v>538.0586592</v>
      </c>
      <c r="J1237">
        <f t="shared" si="100"/>
        <v>5.66377536</v>
      </c>
    </row>
    <row r="1238" spans="1:10">
      <c r="A1238" t="s">
        <v>136</v>
      </c>
      <c r="B1238" s="11" t="s">
        <v>1556</v>
      </c>
      <c r="C1238" s="11" t="s">
        <v>1764</v>
      </c>
      <c r="D1238" s="11" t="s">
        <v>279</v>
      </c>
      <c r="E1238" s="11" t="s">
        <v>1765</v>
      </c>
      <c r="F1238" s="11">
        <v>100</v>
      </c>
      <c r="G1238" s="12">
        <f t="shared" si="101"/>
        <v>401.709401709402</v>
      </c>
      <c r="H1238" s="13">
        <v>470</v>
      </c>
      <c r="I1238">
        <f t="shared" si="99"/>
        <v>437.82474</v>
      </c>
      <c r="J1238">
        <f t="shared" si="100"/>
        <v>4.3782474</v>
      </c>
    </row>
    <row r="1239" spans="1:10">
      <c r="A1239" t="s">
        <v>20</v>
      </c>
      <c r="B1239" s="11" t="s">
        <v>1556</v>
      </c>
      <c r="C1239" s="11" t="s">
        <v>1766</v>
      </c>
      <c r="D1239" s="11" t="s">
        <v>1767</v>
      </c>
      <c r="E1239" s="11" t="s">
        <v>1768</v>
      </c>
      <c r="F1239" s="11">
        <v>20</v>
      </c>
      <c r="G1239" s="12">
        <f t="shared" si="101"/>
        <v>167.521367521368</v>
      </c>
      <c r="H1239" s="13">
        <v>196</v>
      </c>
      <c r="I1239">
        <f t="shared" si="99"/>
        <v>182.582232</v>
      </c>
      <c r="J1239">
        <f t="shared" si="100"/>
        <v>9.1291116</v>
      </c>
    </row>
    <row r="1240" spans="1:10">
      <c r="A1240" t="s">
        <v>20</v>
      </c>
      <c r="B1240" s="11" t="s">
        <v>1556</v>
      </c>
      <c r="C1240" s="11" t="s">
        <v>1769</v>
      </c>
      <c r="D1240" s="11" t="s">
        <v>1210</v>
      </c>
      <c r="E1240" s="11" t="s">
        <v>1770</v>
      </c>
      <c r="F1240" s="11">
        <v>40</v>
      </c>
      <c r="G1240" s="12">
        <f t="shared" si="101"/>
        <v>102.564102564103</v>
      </c>
      <c r="H1240" s="13">
        <v>120</v>
      </c>
      <c r="I1240">
        <f t="shared" si="99"/>
        <v>111.78504</v>
      </c>
      <c r="J1240">
        <f t="shared" si="100"/>
        <v>2.794626</v>
      </c>
    </row>
    <row r="1241" spans="1:10">
      <c r="A1241" t="s">
        <v>20</v>
      </c>
      <c r="B1241" s="11" t="s">
        <v>1556</v>
      </c>
      <c r="C1241" s="11" t="s">
        <v>1771</v>
      </c>
      <c r="D1241" s="11" t="s">
        <v>488</v>
      </c>
      <c r="E1241" s="11" t="s">
        <v>1109</v>
      </c>
      <c r="F1241" s="11">
        <v>20</v>
      </c>
      <c r="G1241" s="12">
        <f t="shared" si="101"/>
        <v>51.965811965812</v>
      </c>
      <c r="H1241" s="13">
        <v>60.8</v>
      </c>
      <c r="I1241">
        <f t="shared" si="99"/>
        <v>56.6377536</v>
      </c>
      <c r="J1241">
        <f t="shared" si="100"/>
        <v>2.83188768</v>
      </c>
    </row>
    <row r="1242" spans="1:10">
      <c r="A1242" t="s">
        <v>140</v>
      </c>
      <c r="B1242" s="11" t="s">
        <v>1556</v>
      </c>
      <c r="C1242" s="11" t="s">
        <v>1222</v>
      </c>
      <c r="D1242" s="11" t="s">
        <v>1772</v>
      </c>
      <c r="E1242" s="11" t="s">
        <v>1773</v>
      </c>
      <c r="F1242" s="11">
        <v>40</v>
      </c>
      <c r="G1242" s="12">
        <f t="shared" si="101"/>
        <v>193.162393162393</v>
      </c>
      <c r="H1242" s="13">
        <v>226</v>
      </c>
      <c r="I1242">
        <f t="shared" si="99"/>
        <v>210.528492</v>
      </c>
      <c r="J1242">
        <f t="shared" si="100"/>
        <v>5.2632123</v>
      </c>
    </row>
    <row r="1243" spans="1:10">
      <c r="A1243" t="s">
        <v>136</v>
      </c>
      <c r="B1243" s="11" t="s">
        <v>1556</v>
      </c>
      <c r="C1243" s="11" t="s">
        <v>1774</v>
      </c>
      <c r="D1243" s="11" t="s">
        <v>1620</v>
      </c>
      <c r="E1243" s="11" t="s">
        <v>1621</v>
      </c>
      <c r="F1243" s="11">
        <v>20</v>
      </c>
      <c r="G1243" s="12">
        <f t="shared" si="101"/>
        <v>475.726495726496</v>
      </c>
      <c r="H1243" s="13">
        <v>556.6</v>
      </c>
      <c r="I1243">
        <f t="shared" si="99"/>
        <v>518.4962772</v>
      </c>
      <c r="J1243">
        <f t="shared" si="100"/>
        <v>25.92481386</v>
      </c>
    </row>
    <row r="1244" spans="1:10">
      <c r="A1244" t="s">
        <v>20</v>
      </c>
      <c r="B1244" s="11" t="s">
        <v>1556</v>
      </c>
      <c r="C1244" s="11" t="s">
        <v>1775</v>
      </c>
      <c r="D1244" s="11" t="s">
        <v>1776</v>
      </c>
      <c r="E1244" s="11" t="s">
        <v>1777</v>
      </c>
      <c r="F1244" s="11">
        <v>10</v>
      </c>
      <c r="G1244" s="12">
        <f t="shared" si="101"/>
        <v>133.760683760684</v>
      </c>
      <c r="H1244" s="13">
        <v>156.5</v>
      </c>
      <c r="I1244">
        <f t="shared" si="99"/>
        <v>145.786323</v>
      </c>
      <c r="J1244">
        <f t="shared" si="100"/>
        <v>14.5786323</v>
      </c>
    </row>
    <row r="1245" spans="1:10">
      <c r="A1245" t="s">
        <v>20</v>
      </c>
      <c r="B1245" s="11" t="s">
        <v>1556</v>
      </c>
      <c r="C1245" s="11" t="s">
        <v>1778</v>
      </c>
      <c r="D1245" s="11" t="s">
        <v>1075</v>
      </c>
      <c r="E1245" s="11" t="s">
        <v>1779</v>
      </c>
      <c r="F1245" s="11">
        <v>10</v>
      </c>
      <c r="G1245" s="12">
        <f t="shared" si="101"/>
        <v>66.9230769230769</v>
      </c>
      <c r="H1245" s="13">
        <v>78.3</v>
      </c>
      <c r="I1245">
        <f t="shared" si="99"/>
        <v>72.9397386</v>
      </c>
      <c r="J1245">
        <f t="shared" si="100"/>
        <v>7.29397386</v>
      </c>
    </row>
    <row r="1246" spans="1:10">
      <c r="A1246" t="s">
        <v>20</v>
      </c>
      <c r="B1246" s="11" t="s">
        <v>1556</v>
      </c>
      <c r="C1246" s="11" t="s">
        <v>1582</v>
      </c>
      <c r="D1246" s="11" t="s">
        <v>1583</v>
      </c>
      <c r="E1246" s="11" t="s">
        <v>1584</v>
      </c>
      <c r="F1246" s="11">
        <v>30</v>
      </c>
      <c r="G1246" s="12">
        <f t="shared" si="101"/>
        <v>130.769230769231</v>
      </c>
      <c r="H1246" s="13">
        <v>153</v>
      </c>
      <c r="I1246">
        <f t="shared" si="99"/>
        <v>142.525926</v>
      </c>
      <c r="J1246">
        <f t="shared" si="100"/>
        <v>4.7508642</v>
      </c>
    </row>
    <row r="1247" spans="1:10">
      <c r="A1247" t="s">
        <v>136</v>
      </c>
      <c r="B1247" s="11" t="s">
        <v>1556</v>
      </c>
      <c r="C1247" s="11" t="s">
        <v>1780</v>
      </c>
      <c r="D1247" s="11" t="s">
        <v>436</v>
      </c>
      <c r="E1247" s="11" t="s">
        <v>1781</v>
      </c>
      <c r="F1247" s="11">
        <v>15</v>
      </c>
      <c r="G1247" s="12">
        <f t="shared" si="101"/>
        <v>139.102564102564</v>
      </c>
      <c r="H1247" s="13">
        <v>162.75</v>
      </c>
      <c r="I1247">
        <f t="shared" si="99"/>
        <v>151.6084605</v>
      </c>
      <c r="J1247">
        <f t="shared" si="100"/>
        <v>10.1072307</v>
      </c>
    </row>
    <row r="1248" spans="1:10">
      <c r="A1248" t="s">
        <v>64</v>
      </c>
      <c r="B1248" s="11" t="s">
        <v>1556</v>
      </c>
      <c r="C1248" s="11" t="s">
        <v>516</v>
      </c>
      <c r="D1248" s="11" t="s">
        <v>1708</v>
      </c>
      <c r="E1248" s="11" t="s">
        <v>1622</v>
      </c>
      <c r="F1248" s="11">
        <v>300</v>
      </c>
      <c r="G1248" s="12">
        <f t="shared" si="101"/>
        <v>6510.25641025641</v>
      </c>
      <c r="H1248" s="13">
        <v>7617</v>
      </c>
      <c r="I1248">
        <f t="shared" si="99"/>
        <v>7095.555414</v>
      </c>
      <c r="J1248">
        <f t="shared" si="100"/>
        <v>23.65185138</v>
      </c>
    </row>
    <row r="1249" spans="1:10">
      <c r="A1249" t="s">
        <v>20</v>
      </c>
      <c r="B1249" s="11" t="s">
        <v>1556</v>
      </c>
      <c r="C1249" s="11" t="s">
        <v>1782</v>
      </c>
      <c r="D1249" s="11" t="s">
        <v>1783</v>
      </c>
      <c r="E1249" s="11" t="s">
        <v>1784</v>
      </c>
      <c r="F1249" s="11">
        <v>6</v>
      </c>
      <c r="G1249" s="12">
        <f t="shared" si="101"/>
        <v>282.051282051282</v>
      </c>
      <c r="H1249" s="13">
        <v>330</v>
      </c>
      <c r="I1249">
        <f t="shared" si="99"/>
        <v>307.40886</v>
      </c>
      <c r="J1249">
        <f t="shared" si="100"/>
        <v>51.23481</v>
      </c>
    </row>
    <row r="1250" spans="1:10">
      <c r="A1250" t="s">
        <v>136</v>
      </c>
      <c r="B1250" s="11" t="s">
        <v>1556</v>
      </c>
      <c r="C1250" s="11" t="s">
        <v>1785</v>
      </c>
      <c r="D1250" s="11" t="s">
        <v>1786</v>
      </c>
      <c r="E1250" s="11" t="s">
        <v>1787</v>
      </c>
      <c r="F1250" s="11">
        <v>100</v>
      </c>
      <c r="G1250" s="12">
        <f t="shared" si="101"/>
        <v>1144.44444444444</v>
      </c>
      <c r="H1250" s="13">
        <v>1339</v>
      </c>
      <c r="I1250">
        <f t="shared" si="99"/>
        <v>1247.334738</v>
      </c>
      <c r="J1250">
        <f t="shared" si="100"/>
        <v>12.47334738</v>
      </c>
    </row>
    <row r="1251" spans="1:10">
      <c r="A1251" t="s">
        <v>20</v>
      </c>
      <c r="B1251" s="11" t="s">
        <v>1556</v>
      </c>
      <c r="C1251" s="11" t="s">
        <v>1123</v>
      </c>
      <c r="D1251" s="11" t="s">
        <v>1124</v>
      </c>
      <c r="E1251" s="11" t="s">
        <v>1057</v>
      </c>
      <c r="F1251" s="11">
        <v>50</v>
      </c>
      <c r="G1251" s="12">
        <f t="shared" si="101"/>
        <v>196.581196581197</v>
      </c>
      <c r="H1251" s="13">
        <v>230</v>
      </c>
      <c r="I1251">
        <f t="shared" si="99"/>
        <v>214.25466</v>
      </c>
      <c r="J1251">
        <f t="shared" si="100"/>
        <v>4.2850932</v>
      </c>
    </row>
    <row r="1252" spans="1:10">
      <c r="A1252" t="s">
        <v>20</v>
      </c>
      <c r="B1252" s="11" t="s">
        <v>1556</v>
      </c>
      <c r="C1252" s="11" t="s">
        <v>1788</v>
      </c>
      <c r="D1252" s="11" t="s">
        <v>1789</v>
      </c>
      <c r="E1252" s="11" t="s">
        <v>1790</v>
      </c>
      <c r="F1252" s="11">
        <v>300</v>
      </c>
      <c r="G1252" s="12">
        <f t="shared" si="101"/>
        <v>8125.64102564103</v>
      </c>
      <c r="H1252" s="13">
        <v>9507</v>
      </c>
      <c r="I1252">
        <f t="shared" si="99"/>
        <v>8856.169794</v>
      </c>
      <c r="J1252">
        <f t="shared" si="100"/>
        <v>29.52056598</v>
      </c>
    </row>
    <row r="1253" spans="1:10">
      <c r="A1253" t="s">
        <v>136</v>
      </c>
      <c r="B1253" s="11" t="s">
        <v>1556</v>
      </c>
      <c r="C1253" s="11" t="s">
        <v>1791</v>
      </c>
      <c r="D1253" s="11" t="s">
        <v>1210</v>
      </c>
      <c r="E1253" s="11" t="s">
        <v>1792</v>
      </c>
      <c r="F1253" s="11">
        <v>40</v>
      </c>
      <c r="G1253" s="12">
        <f t="shared" si="101"/>
        <v>29.0598290598291</v>
      </c>
      <c r="H1253" s="13">
        <v>34</v>
      </c>
      <c r="I1253">
        <f t="shared" si="99"/>
        <v>31.672428</v>
      </c>
      <c r="J1253">
        <f t="shared" si="100"/>
        <v>0.7918107</v>
      </c>
    </row>
    <row r="1254" spans="1:10">
      <c r="A1254" t="s">
        <v>30</v>
      </c>
      <c r="B1254" s="11" t="s">
        <v>1556</v>
      </c>
      <c r="C1254" s="11" t="s">
        <v>1793</v>
      </c>
      <c r="D1254" s="11" t="s">
        <v>1794</v>
      </c>
      <c r="E1254" s="11" t="s">
        <v>1795</v>
      </c>
      <c r="F1254" s="11">
        <v>400</v>
      </c>
      <c r="G1254" s="12">
        <f t="shared" si="101"/>
        <v>4964.10256410256</v>
      </c>
      <c r="H1254" s="13">
        <v>5808</v>
      </c>
      <c r="I1254">
        <f t="shared" si="99"/>
        <v>5410.395936</v>
      </c>
      <c r="J1254">
        <f t="shared" si="100"/>
        <v>13.52598984</v>
      </c>
    </row>
    <row r="1255" spans="1:10">
      <c r="A1255" t="s">
        <v>20</v>
      </c>
      <c r="B1255" s="11" t="s">
        <v>1556</v>
      </c>
      <c r="C1255" s="11" t="s">
        <v>1542</v>
      </c>
      <c r="D1255" s="11" t="s">
        <v>714</v>
      </c>
      <c r="E1255" s="11" t="s">
        <v>1543</v>
      </c>
      <c r="F1255" s="11">
        <v>50</v>
      </c>
      <c r="G1255" s="12">
        <f t="shared" si="101"/>
        <v>1466.66666666667</v>
      </c>
      <c r="H1255" s="13">
        <v>1716</v>
      </c>
      <c r="I1255">
        <f t="shared" si="99"/>
        <v>1598.526072</v>
      </c>
      <c r="J1255">
        <f t="shared" si="100"/>
        <v>31.97052144</v>
      </c>
    </row>
    <row r="1256" spans="1:10">
      <c r="A1256" t="s">
        <v>151</v>
      </c>
      <c r="B1256" s="11" t="s">
        <v>1556</v>
      </c>
      <c r="C1256" s="11" t="s">
        <v>1796</v>
      </c>
      <c r="D1256" s="11" t="s">
        <v>1797</v>
      </c>
      <c r="E1256" s="11" t="s">
        <v>1741</v>
      </c>
      <c r="F1256" s="11">
        <v>100</v>
      </c>
      <c r="G1256" s="12">
        <f t="shared" si="101"/>
        <v>1987.17948717949</v>
      </c>
      <c r="H1256" s="13">
        <v>2325</v>
      </c>
      <c r="I1256">
        <f t="shared" si="99"/>
        <v>2165.83515</v>
      </c>
      <c r="J1256">
        <f t="shared" si="100"/>
        <v>21.6583515</v>
      </c>
    </row>
    <row r="1257" spans="1:10">
      <c r="A1257" t="s">
        <v>20</v>
      </c>
      <c r="B1257" s="11" t="s">
        <v>1556</v>
      </c>
      <c r="C1257" s="11" t="s">
        <v>1798</v>
      </c>
      <c r="D1257" s="11" t="s">
        <v>664</v>
      </c>
      <c r="E1257" s="11" t="s">
        <v>1799</v>
      </c>
      <c r="F1257" s="11">
        <v>100</v>
      </c>
      <c r="G1257" s="12">
        <f t="shared" si="101"/>
        <v>666.666666666667</v>
      </c>
      <c r="H1257" s="13">
        <v>780</v>
      </c>
      <c r="I1257">
        <f t="shared" si="99"/>
        <v>726.60276</v>
      </c>
      <c r="J1257">
        <f t="shared" si="100"/>
        <v>7.2660276</v>
      </c>
    </row>
    <row r="1258" spans="1:10">
      <c r="A1258" t="s">
        <v>136</v>
      </c>
      <c r="B1258" s="11" t="s">
        <v>1556</v>
      </c>
      <c r="C1258" s="11" t="s">
        <v>1800</v>
      </c>
      <c r="D1258" s="11" t="s">
        <v>1801</v>
      </c>
      <c r="E1258" s="11" t="s">
        <v>1802</v>
      </c>
      <c r="F1258" s="11">
        <v>12</v>
      </c>
      <c r="G1258" s="12">
        <f t="shared" si="101"/>
        <v>394.871794871795</v>
      </c>
      <c r="H1258" s="13">
        <v>462</v>
      </c>
      <c r="I1258">
        <f t="shared" si="99"/>
        <v>430.372404</v>
      </c>
      <c r="J1258">
        <f t="shared" si="100"/>
        <v>35.864367</v>
      </c>
    </row>
    <row r="1259" spans="1:10">
      <c r="A1259" t="s">
        <v>381</v>
      </c>
      <c r="B1259" s="11" t="s">
        <v>1556</v>
      </c>
      <c r="C1259" s="11" t="s">
        <v>546</v>
      </c>
      <c r="D1259" s="11" t="s">
        <v>1803</v>
      </c>
      <c r="E1259" s="11" t="s">
        <v>1099</v>
      </c>
      <c r="F1259" s="11">
        <v>40</v>
      </c>
      <c r="G1259" s="12">
        <f t="shared" si="101"/>
        <v>1126.49572649573</v>
      </c>
      <c r="H1259" s="13">
        <v>1318</v>
      </c>
      <c r="I1259">
        <f t="shared" si="99"/>
        <v>1227.772356</v>
      </c>
      <c r="J1259">
        <f t="shared" si="100"/>
        <v>30.6943089</v>
      </c>
    </row>
    <row r="1260" spans="1:10">
      <c r="A1260" t="s">
        <v>1804</v>
      </c>
      <c r="B1260" s="11" t="s">
        <v>1556</v>
      </c>
      <c r="C1260" s="11" t="s">
        <v>1805</v>
      </c>
      <c r="D1260" s="11" t="s">
        <v>1806</v>
      </c>
      <c r="E1260" s="11" t="s">
        <v>1807</v>
      </c>
      <c r="F1260" s="11">
        <v>60</v>
      </c>
      <c r="G1260" s="12">
        <f t="shared" si="101"/>
        <v>381.538461538462</v>
      </c>
      <c r="H1260" s="13">
        <v>446.4</v>
      </c>
      <c r="I1260">
        <f t="shared" si="99"/>
        <v>415.8403488</v>
      </c>
      <c r="J1260">
        <f t="shared" si="100"/>
        <v>6.93067248</v>
      </c>
    </row>
    <row r="1261" spans="1:10">
      <c r="A1261" t="s">
        <v>140</v>
      </c>
      <c r="B1261" s="11" t="s">
        <v>1556</v>
      </c>
      <c r="C1261" s="11" t="s">
        <v>1808</v>
      </c>
      <c r="D1261" s="11" t="s">
        <v>1809</v>
      </c>
      <c r="E1261" s="11" t="s">
        <v>1810</v>
      </c>
      <c r="F1261" s="11">
        <v>50</v>
      </c>
      <c r="G1261" s="12">
        <f t="shared" si="101"/>
        <v>409.401709401709</v>
      </c>
      <c r="H1261" s="13">
        <v>479</v>
      </c>
      <c r="I1261">
        <f t="shared" si="99"/>
        <v>446.208618</v>
      </c>
      <c r="J1261">
        <f t="shared" si="100"/>
        <v>8.92417236</v>
      </c>
    </row>
    <row r="1262" spans="1:10">
      <c r="A1262" t="s">
        <v>217</v>
      </c>
      <c r="B1262" s="11" t="s">
        <v>1556</v>
      </c>
      <c r="C1262" s="11" t="s">
        <v>1811</v>
      </c>
      <c r="D1262" s="11" t="s">
        <v>1812</v>
      </c>
      <c r="E1262" s="11" t="s">
        <v>1813</v>
      </c>
      <c r="F1262" s="11">
        <v>20</v>
      </c>
      <c r="G1262" s="12">
        <f t="shared" si="101"/>
        <v>416.239316239316</v>
      </c>
      <c r="H1262" s="13">
        <v>487</v>
      </c>
      <c r="I1262">
        <f t="shared" si="99"/>
        <v>453.660954</v>
      </c>
      <c r="J1262">
        <f t="shared" si="100"/>
        <v>22.6830477</v>
      </c>
    </row>
    <row r="1263" spans="1:10">
      <c r="A1263" t="s">
        <v>1814</v>
      </c>
      <c r="B1263" s="11" t="s">
        <v>1556</v>
      </c>
      <c r="C1263" s="11" t="s">
        <v>1815</v>
      </c>
      <c r="D1263" s="11" t="s">
        <v>241</v>
      </c>
      <c r="E1263" s="11" t="s">
        <v>1816</v>
      </c>
      <c r="F1263" s="11">
        <v>50</v>
      </c>
      <c r="G1263" s="12">
        <f t="shared" si="101"/>
        <v>594.444444444444</v>
      </c>
      <c r="H1263" s="13">
        <v>695.5</v>
      </c>
      <c r="I1263">
        <f t="shared" si="99"/>
        <v>647.887461</v>
      </c>
      <c r="J1263">
        <f t="shared" si="100"/>
        <v>12.95774922</v>
      </c>
    </row>
    <row r="1264" spans="1:10">
      <c r="A1264" t="s">
        <v>30</v>
      </c>
      <c r="B1264" s="11" t="s">
        <v>1556</v>
      </c>
      <c r="C1264" s="11" t="s">
        <v>1817</v>
      </c>
      <c r="D1264" s="11" t="s">
        <v>1818</v>
      </c>
      <c r="E1264" s="11" t="s">
        <v>1819</v>
      </c>
      <c r="F1264" s="11">
        <v>200</v>
      </c>
      <c r="G1264" s="12">
        <f t="shared" si="101"/>
        <v>9394.87179487179</v>
      </c>
      <c r="H1264" s="13">
        <v>10992</v>
      </c>
      <c r="I1264">
        <f t="shared" si="99"/>
        <v>10239.509664</v>
      </c>
      <c r="J1264">
        <f t="shared" si="100"/>
        <v>51.19754832</v>
      </c>
    </row>
    <row r="1265" spans="1:10">
      <c r="A1265" t="s">
        <v>522</v>
      </c>
      <c r="B1265" s="11" t="s">
        <v>1556</v>
      </c>
      <c r="C1265" s="11" t="s">
        <v>1820</v>
      </c>
      <c r="D1265" s="11" t="s">
        <v>1821</v>
      </c>
      <c r="E1265" s="11" t="s">
        <v>1822</v>
      </c>
      <c r="F1265" s="11">
        <v>10</v>
      </c>
      <c r="G1265" s="12">
        <f t="shared" si="101"/>
        <v>160.683760683761</v>
      </c>
      <c r="H1265" s="13">
        <v>188</v>
      </c>
      <c r="I1265">
        <f t="shared" si="99"/>
        <v>175.129896</v>
      </c>
      <c r="J1265">
        <f t="shared" si="100"/>
        <v>17.5129896</v>
      </c>
    </row>
    <row r="1266" spans="1:10">
      <c r="A1266" t="s">
        <v>20</v>
      </c>
      <c r="B1266" s="11" t="s">
        <v>1556</v>
      </c>
      <c r="C1266" s="11" t="s">
        <v>1823</v>
      </c>
      <c r="D1266" s="11" t="s">
        <v>1824</v>
      </c>
      <c r="E1266" s="11" t="s">
        <v>1825</v>
      </c>
      <c r="F1266" s="11">
        <v>30</v>
      </c>
      <c r="G1266" s="12">
        <f t="shared" si="101"/>
        <v>140.512820512821</v>
      </c>
      <c r="H1266" s="13">
        <v>164.4</v>
      </c>
      <c r="I1266">
        <f t="shared" si="99"/>
        <v>153.1455048</v>
      </c>
      <c r="J1266">
        <f t="shared" si="100"/>
        <v>5.10485016</v>
      </c>
    </row>
    <row r="1267" spans="1:10">
      <c r="A1267" t="s">
        <v>30</v>
      </c>
      <c r="B1267" s="11" t="s">
        <v>1556</v>
      </c>
      <c r="C1267" s="11" t="s">
        <v>1826</v>
      </c>
      <c r="D1267" s="11" t="s">
        <v>1827</v>
      </c>
      <c r="E1267" s="11" t="s">
        <v>1828</v>
      </c>
      <c r="F1267" s="11">
        <v>50</v>
      </c>
      <c r="G1267" s="12">
        <f t="shared" si="101"/>
        <v>1067.94871794872</v>
      </c>
      <c r="H1267" s="13">
        <v>1249.5</v>
      </c>
      <c r="I1267">
        <f t="shared" si="99"/>
        <v>1163.961729</v>
      </c>
      <c r="J1267">
        <f t="shared" si="100"/>
        <v>23.27923458</v>
      </c>
    </row>
    <row r="1268" spans="1:10">
      <c r="A1268" t="s">
        <v>30</v>
      </c>
      <c r="B1268" s="11" t="s">
        <v>1556</v>
      </c>
      <c r="C1268" s="11" t="s">
        <v>1829</v>
      </c>
      <c r="D1268" s="11" t="s">
        <v>1830</v>
      </c>
      <c r="E1268" s="11" t="s">
        <v>1831</v>
      </c>
      <c r="F1268" s="11">
        <v>50</v>
      </c>
      <c r="G1268" s="12">
        <f t="shared" si="101"/>
        <v>1334.18803418803</v>
      </c>
      <c r="H1268" s="13">
        <v>1561</v>
      </c>
      <c r="I1268">
        <f t="shared" si="99"/>
        <v>1454.137062</v>
      </c>
      <c r="J1268">
        <f t="shared" si="100"/>
        <v>29.08274124</v>
      </c>
    </row>
    <row r="1269" spans="1:10">
      <c r="A1269" t="s">
        <v>136</v>
      </c>
      <c r="B1269" s="11" t="s">
        <v>1556</v>
      </c>
      <c r="C1269" s="11" t="s">
        <v>1832</v>
      </c>
      <c r="D1269" s="11" t="s">
        <v>1833</v>
      </c>
      <c r="E1269" s="11" t="s">
        <v>1834</v>
      </c>
      <c r="F1269" s="11">
        <v>20</v>
      </c>
      <c r="G1269" s="12">
        <f t="shared" si="101"/>
        <v>339.316239316239</v>
      </c>
      <c r="H1269" s="13">
        <v>397</v>
      </c>
      <c r="I1269">
        <f t="shared" si="99"/>
        <v>369.822174</v>
      </c>
      <c r="J1269">
        <f t="shared" si="100"/>
        <v>18.4911087</v>
      </c>
    </row>
    <row r="1270" spans="1:10">
      <c r="A1270" t="s">
        <v>64</v>
      </c>
      <c r="B1270" s="11" t="s">
        <v>1556</v>
      </c>
      <c r="C1270" s="11" t="s">
        <v>527</v>
      </c>
      <c r="D1270" s="11" t="s">
        <v>1562</v>
      </c>
      <c r="E1270" s="11" t="s">
        <v>1563</v>
      </c>
      <c r="F1270" s="11">
        <v>600</v>
      </c>
      <c r="G1270" s="12">
        <f t="shared" si="101"/>
        <v>11220.5128205128</v>
      </c>
      <c r="H1270" s="13">
        <v>13128</v>
      </c>
      <c r="I1270">
        <f t="shared" si="99"/>
        <v>12229.283376</v>
      </c>
      <c r="J1270">
        <f t="shared" si="100"/>
        <v>20.38213896</v>
      </c>
    </row>
    <row r="1271" spans="1:10">
      <c r="A1271" t="s">
        <v>136</v>
      </c>
      <c r="B1271" s="11" t="s">
        <v>1556</v>
      </c>
      <c r="C1271" s="11" t="s">
        <v>1129</v>
      </c>
      <c r="D1271" s="11" t="s">
        <v>1835</v>
      </c>
      <c r="E1271" s="11" t="s">
        <v>1131</v>
      </c>
      <c r="F1271" s="11">
        <v>120</v>
      </c>
      <c r="G1271" s="12">
        <f t="shared" si="101"/>
        <v>231.794871794872</v>
      </c>
      <c r="H1271" s="13">
        <v>271.2</v>
      </c>
      <c r="I1271">
        <f t="shared" si="99"/>
        <v>252.6341904</v>
      </c>
      <c r="J1271">
        <f t="shared" si="100"/>
        <v>2.10528492</v>
      </c>
    </row>
    <row r="1272" spans="1:10">
      <c r="A1272" t="s">
        <v>136</v>
      </c>
      <c r="B1272" s="11" t="s">
        <v>1556</v>
      </c>
      <c r="C1272" s="11" t="s">
        <v>1836</v>
      </c>
      <c r="D1272" s="11" t="s">
        <v>1837</v>
      </c>
      <c r="E1272" s="11" t="s">
        <v>1838</v>
      </c>
      <c r="F1272" s="11">
        <v>20</v>
      </c>
      <c r="G1272" s="12">
        <f t="shared" si="101"/>
        <v>45.982905982906</v>
      </c>
      <c r="H1272" s="13">
        <v>53.8</v>
      </c>
      <c r="I1272">
        <f t="shared" si="99"/>
        <v>50.1169596</v>
      </c>
      <c r="J1272">
        <f t="shared" si="100"/>
        <v>2.50584798</v>
      </c>
    </row>
    <row r="1273" spans="1:10">
      <c r="A1273" t="s">
        <v>1839</v>
      </c>
      <c r="B1273" s="11" t="s">
        <v>1556</v>
      </c>
      <c r="C1273" s="11" t="s">
        <v>1840</v>
      </c>
      <c r="D1273" s="11" t="s">
        <v>1841</v>
      </c>
      <c r="E1273" s="11" t="s">
        <v>1839</v>
      </c>
      <c r="F1273" s="11">
        <v>300</v>
      </c>
      <c r="G1273" s="12">
        <f t="shared" si="101"/>
        <v>5864.10256410256</v>
      </c>
      <c r="H1273" s="13">
        <v>6861</v>
      </c>
      <c r="I1273">
        <f t="shared" si="99"/>
        <v>6391.309662</v>
      </c>
      <c r="J1273">
        <f t="shared" si="100"/>
        <v>21.30436554</v>
      </c>
    </row>
    <row r="1274" spans="1:10">
      <c r="A1274" t="s">
        <v>519</v>
      </c>
      <c r="B1274" s="11" t="s">
        <v>1556</v>
      </c>
      <c r="C1274" s="11" t="s">
        <v>1842</v>
      </c>
      <c r="D1274" s="11" t="s">
        <v>1843</v>
      </c>
      <c r="E1274" s="11" t="s">
        <v>1844</v>
      </c>
      <c r="F1274" s="11">
        <v>100</v>
      </c>
      <c r="G1274" s="12">
        <f t="shared" si="101"/>
        <v>666.666666666667</v>
      </c>
      <c r="H1274" s="13">
        <v>780</v>
      </c>
      <c r="I1274">
        <f t="shared" si="99"/>
        <v>726.60276</v>
      </c>
      <c r="J1274">
        <f t="shared" si="100"/>
        <v>7.2660276</v>
      </c>
    </row>
    <row r="1275" spans="1:10">
      <c r="A1275" t="s">
        <v>136</v>
      </c>
      <c r="B1275" s="11" t="s">
        <v>1556</v>
      </c>
      <c r="C1275" s="11" t="s">
        <v>1593</v>
      </c>
      <c r="D1275" s="11" t="s">
        <v>1594</v>
      </c>
      <c r="E1275" s="11" t="s">
        <v>681</v>
      </c>
      <c r="F1275" s="11">
        <v>290</v>
      </c>
      <c r="G1275" s="12">
        <f t="shared" si="101"/>
        <v>1239.31623931624</v>
      </c>
      <c r="H1275" s="13">
        <v>1450</v>
      </c>
      <c r="I1275">
        <f t="shared" si="99"/>
        <v>1350.7359</v>
      </c>
      <c r="J1275">
        <f t="shared" si="100"/>
        <v>4.65771</v>
      </c>
    </row>
    <row r="1276" spans="1:10">
      <c r="A1276" t="s">
        <v>470</v>
      </c>
      <c r="B1276" s="11" t="s">
        <v>1556</v>
      </c>
      <c r="C1276" s="11" t="s">
        <v>471</v>
      </c>
      <c r="D1276" s="11" t="s">
        <v>472</v>
      </c>
      <c r="E1276" s="11" t="s">
        <v>1845</v>
      </c>
      <c r="F1276" s="11">
        <v>400</v>
      </c>
      <c r="G1276" s="12">
        <f t="shared" si="101"/>
        <v>10304.2735042735</v>
      </c>
      <c r="H1276" s="13">
        <v>12056</v>
      </c>
      <c r="I1276">
        <f t="shared" si="99"/>
        <v>11230.670352</v>
      </c>
      <c r="J1276">
        <f t="shared" si="100"/>
        <v>28.07667588</v>
      </c>
    </row>
    <row r="1277" spans="1:10">
      <c r="A1277" t="s">
        <v>136</v>
      </c>
      <c r="B1277" s="11" t="s">
        <v>1556</v>
      </c>
      <c r="C1277" s="11" t="s">
        <v>1846</v>
      </c>
      <c r="D1277" s="11" t="s">
        <v>309</v>
      </c>
      <c r="E1277" s="11" t="s">
        <v>1847</v>
      </c>
      <c r="F1277" s="11">
        <v>10</v>
      </c>
      <c r="G1277" s="12">
        <f t="shared" si="101"/>
        <v>39.3162393162393</v>
      </c>
      <c r="H1277" s="13">
        <v>46</v>
      </c>
      <c r="I1277">
        <f t="shared" si="99"/>
        <v>42.850932</v>
      </c>
      <c r="J1277">
        <f t="shared" si="100"/>
        <v>4.2850932</v>
      </c>
    </row>
    <row r="1278" spans="1:10">
      <c r="A1278" t="s">
        <v>64</v>
      </c>
      <c r="B1278" s="11" t="s">
        <v>1556</v>
      </c>
      <c r="C1278" s="11" t="s">
        <v>1848</v>
      </c>
      <c r="D1278" s="11" t="s">
        <v>239</v>
      </c>
      <c r="E1278" s="11" t="s">
        <v>766</v>
      </c>
      <c r="F1278" s="11">
        <v>600</v>
      </c>
      <c r="G1278" s="12">
        <f t="shared" si="101"/>
        <v>15953.8461538462</v>
      </c>
      <c r="H1278" s="13">
        <v>18666</v>
      </c>
      <c r="I1278">
        <f t="shared" si="99"/>
        <v>17388.162972</v>
      </c>
      <c r="J1278">
        <f t="shared" si="100"/>
        <v>28.98027162</v>
      </c>
    </row>
    <row r="1279" spans="1:10">
      <c r="A1279" t="s">
        <v>20</v>
      </c>
      <c r="B1279" s="11" t="s">
        <v>1556</v>
      </c>
      <c r="C1279" s="11" t="s">
        <v>1654</v>
      </c>
      <c r="D1279" s="11" t="s">
        <v>1655</v>
      </c>
      <c r="E1279" s="11" t="s">
        <v>1738</v>
      </c>
      <c r="F1279" s="11">
        <v>20</v>
      </c>
      <c r="G1279" s="12">
        <f t="shared" si="101"/>
        <v>75.2136752136752</v>
      </c>
      <c r="H1279" s="13">
        <v>88</v>
      </c>
      <c r="I1279">
        <f t="shared" si="99"/>
        <v>81.975696</v>
      </c>
      <c r="J1279">
        <f t="shared" si="100"/>
        <v>4.0987848</v>
      </c>
    </row>
    <row r="1280" spans="1:10">
      <c r="A1280" t="s">
        <v>20</v>
      </c>
      <c r="B1280" s="11" t="s">
        <v>1556</v>
      </c>
      <c r="C1280" s="11" t="s">
        <v>1849</v>
      </c>
      <c r="D1280" s="11" t="s">
        <v>1850</v>
      </c>
      <c r="E1280" s="11" t="s">
        <v>1565</v>
      </c>
      <c r="F1280" s="11">
        <v>30</v>
      </c>
      <c r="G1280" s="12">
        <f t="shared" si="101"/>
        <v>169.230769230769</v>
      </c>
      <c r="H1280" s="13">
        <v>198</v>
      </c>
      <c r="I1280">
        <f t="shared" si="99"/>
        <v>184.445316</v>
      </c>
      <c r="J1280">
        <f t="shared" si="100"/>
        <v>6.1481772</v>
      </c>
    </row>
    <row r="1281" spans="1:10">
      <c r="A1281" t="s">
        <v>20</v>
      </c>
      <c r="B1281" s="11" t="s">
        <v>1556</v>
      </c>
      <c r="C1281" s="11" t="s">
        <v>1661</v>
      </c>
      <c r="D1281" s="11" t="s">
        <v>1532</v>
      </c>
      <c r="E1281" s="11" t="s">
        <v>1059</v>
      </c>
      <c r="F1281" s="11">
        <v>20</v>
      </c>
      <c r="G1281" s="12">
        <f t="shared" si="101"/>
        <v>450.25641025641</v>
      </c>
      <c r="H1281" s="13">
        <v>526.8</v>
      </c>
      <c r="I1281">
        <f t="shared" si="99"/>
        <v>490.7363256</v>
      </c>
      <c r="J1281">
        <f t="shared" si="100"/>
        <v>24.53681628</v>
      </c>
    </row>
    <row r="1282" spans="1:10">
      <c r="A1282" t="s">
        <v>548</v>
      </c>
      <c r="B1282" s="11" t="s">
        <v>1556</v>
      </c>
      <c r="C1282" s="11" t="s">
        <v>549</v>
      </c>
      <c r="D1282" s="11" t="s">
        <v>550</v>
      </c>
      <c r="E1282" s="11" t="s">
        <v>724</v>
      </c>
      <c r="F1282" s="11">
        <v>200</v>
      </c>
      <c r="G1282" s="12">
        <f t="shared" si="101"/>
        <v>4637.60683760684</v>
      </c>
      <c r="H1282" s="13">
        <v>5426</v>
      </c>
      <c r="I1282">
        <f t="shared" si="99"/>
        <v>5054.546892</v>
      </c>
      <c r="J1282">
        <f t="shared" si="100"/>
        <v>25.27273446</v>
      </c>
    </row>
    <row r="1283" spans="1:10">
      <c r="A1283" t="s">
        <v>20</v>
      </c>
      <c r="B1283" s="11" t="s">
        <v>1556</v>
      </c>
      <c r="C1283" s="11" t="s">
        <v>326</v>
      </c>
      <c r="D1283" s="11" t="s">
        <v>327</v>
      </c>
      <c r="E1283" s="11" t="s">
        <v>822</v>
      </c>
      <c r="F1283" s="11">
        <v>60</v>
      </c>
      <c r="G1283" s="12">
        <f t="shared" si="101"/>
        <v>739.48717948718</v>
      </c>
      <c r="H1283" s="13">
        <v>865.2</v>
      </c>
      <c r="I1283">
        <f t="shared" ref="I1283:I1315" si="102">H1283*0.931542</f>
        <v>805.9701384</v>
      </c>
      <c r="J1283">
        <f t="shared" ref="J1283:J1315" si="103">I1283/F1283</f>
        <v>13.43283564</v>
      </c>
    </row>
    <row r="1284" spans="1:10">
      <c r="A1284" t="s">
        <v>140</v>
      </c>
      <c r="B1284" s="11" t="s">
        <v>1556</v>
      </c>
      <c r="C1284" s="11" t="s">
        <v>1851</v>
      </c>
      <c r="D1284" s="11" t="s">
        <v>1852</v>
      </c>
      <c r="E1284" s="11" t="s">
        <v>1853</v>
      </c>
      <c r="F1284" s="11">
        <v>20</v>
      </c>
      <c r="G1284" s="12">
        <f t="shared" si="101"/>
        <v>99.1452991452991</v>
      </c>
      <c r="H1284" s="13">
        <v>116</v>
      </c>
      <c r="I1284">
        <f t="shared" si="102"/>
        <v>108.058872</v>
      </c>
      <c r="J1284">
        <f t="shared" si="103"/>
        <v>5.4029436</v>
      </c>
    </row>
    <row r="1285" spans="1:10">
      <c r="A1285" t="s">
        <v>30</v>
      </c>
      <c r="B1285" s="11" t="s">
        <v>1556</v>
      </c>
      <c r="C1285" s="11" t="s">
        <v>1577</v>
      </c>
      <c r="D1285" s="11" t="s">
        <v>1578</v>
      </c>
      <c r="E1285" s="11" t="s">
        <v>1579</v>
      </c>
      <c r="F1285" s="11">
        <v>90</v>
      </c>
      <c r="G1285" s="12">
        <f t="shared" si="101"/>
        <v>1484.61538461538</v>
      </c>
      <c r="H1285" s="13">
        <v>1737</v>
      </c>
      <c r="I1285">
        <f t="shared" si="102"/>
        <v>1618.088454</v>
      </c>
      <c r="J1285">
        <f t="shared" si="103"/>
        <v>17.9787606</v>
      </c>
    </row>
    <row r="1286" spans="1:10">
      <c r="A1286" t="s">
        <v>136</v>
      </c>
      <c r="B1286" s="11" t="s">
        <v>1556</v>
      </c>
      <c r="C1286" s="11" t="s">
        <v>1513</v>
      </c>
      <c r="D1286" s="11" t="s">
        <v>1854</v>
      </c>
      <c r="E1286" s="11" t="s">
        <v>1855</v>
      </c>
      <c r="F1286" s="11">
        <v>400</v>
      </c>
      <c r="G1286" s="12">
        <f t="shared" si="101"/>
        <v>2673.50427350427</v>
      </c>
      <c r="H1286" s="13">
        <v>3128</v>
      </c>
      <c r="I1286">
        <f t="shared" si="102"/>
        <v>2913.863376</v>
      </c>
      <c r="J1286">
        <f t="shared" si="103"/>
        <v>7.28465844</v>
      </c>
    </row>
    <row r="1287" spans="1:10">
      <c r="A1287" t="s">
        <v>1534</v>
      </c>
      <c r="B1287" s="11" t="s">
        <v>1556</v>
      </c>
      <c r="C1287" s="11" t="s">
        <v>1856</v>
      </c>
      <c r="D1287" s="11" t="s">
        <v>1857</v>
      </c>
      <c r="E1287" s="11" t="s">
        <v>1858</v>
      </c>
      <c r="F1287" s="11">
        <v>100</v>
      </c>
      <c r="G1287" s="12">
        <f t="shared" si="101"/>
        <v>923.076923076923</v>
      </c>
      <c r="H1287" s="13">
        <v>1080</v>
      </c>
      <c r="I1287">
        <f t="shared" si="102"/>
        <v>1006.06536</v>
      </c>
      <c r="J1287">
        <f t="shared" si="103"/>
        <v>10.0606536</v>
      </c>
    </row>
    <row r="1288" spans="1:10">
      <c r="A1288" t="s">
        <v>30</v>
      </c>
      <c r="B1288" s="11" t="s">
        <v>1859</v>
      </c>
      <c r="C1288" s="11" t="s">
        <v>31</v>
      </c>
      <c r="D1288" s="11" t="s">
        <v>32</v>
      </c>
      <c r="E1288" s="11"/>
      <c r="F1288" s="11">
        <v>600</v>
      </c>
      <c r="G1288" s="12">
        <v>16943.59</v>
      </c>
      <c r="H1288" s="13">
        <f t="shared" ref="H1288:H1314" si="104">G1288*1.17</f>
        <v>19824.0003</v>
      </c>
      <c r="I1288">
        <f t="shared" si="102"/>
        <v>18466.8888874626</v>
      </c>
      <c r="J1288">
        <f t="shared" si="103"/>
        <v>30.778148145771</v>
      </c>
    </row>
    <row r="1289" spans="1:10">
      <c r="A1289" t="s">
        <v>64</v>
      </c>
      <c r="B1289" s="11" t="s">
        <v>1860</v>
      </c>
      <c r="C1289" s="11" t="s">
        <v>527</v>
      </c>
      <c r="D1289" s="11" t="s">
        <v>1562</v>
      </c>
      <c r="E1289" s="11"/>
      <c r="F1289" s="11">
        <v>600</v>
      </c>
      <c r="G1289" s="12">
        <v>11200.51</v>
      </c>
      <c r="H1289" s="13">
        <f t="shared" si="104"/>
        <v>13104.5967</v>
      </c>
      <c r="I1289">
        <f t="shared" si="102"/>
        <v>12207.4822191114</v>
      </c>
      <c r="J1289">
        <f t="shared" si="103"/>
        <v>20.345803698519</v>
      </c>
    </row>
    <row r="1290" spans="1:10">
      <c r="A1290" t="s">
        <v>30</v>
      </c>
      <c r="B1290" s="11" t="s">
        <v>1860</v>
      </c>
      <c r="C1290" s="11" t="s">
        <v>31</v>
      </c>
      <c r="D1290" s="11" t="s">
        <v>32</v>
      </c>
      <c r="E1290" s="11"/>
      <c r="F1290" s="11">
        <v>600</v>
      </c>
      <c r="G1290" s="12">
        <v>16943.59</v>
      </c>
      <c r="H1290" s="13">
        <f t="shared" si="104"/>
        <v>19824.0003</v>
      </c>
      <c r="I1290">
        <f t="shared" si="102"/>
        <v>18466.8888874626</v>
      </c>
      <c r="J1290">
        <f t="shared" si="103"/>
        <v>30.778148145771</v>
      </c>
    </row>
    <row r="1291" spans="1:10">
      <c r="A1291" t="s">
        <v>548</v>
      </c>
      <c r="B1291" s="11" t="s">
        <v>1860</v>
      </c>
      <c r="C1291" s="11" t="s">
        <v>549</v>
      </c>
      <c r="D1291" s="11" t="s">
        <v>550</v>
      </c>
      <c r="E1291" s="11"/>
      <c r="F1291" s="11">
        <v>60</v>
      </c>
      <c r="G1291" s="12">
        <v>1391.28</v>
      </c>
      <c r="H1291" s="13">
        <f t="shared" si="104"/>
        <v>1627.7976</v>
      </c>
      <c r="I1291">
        <f t="shared" si="102"/>
        <v>1516.3618318992</v>
      </c>
      <c r="J1291">
        <f t="shared" si="103"/>
        <v>25.27269719832</v>
      </c>
    </row>
    <row r="1292" spans="1:10">
      <c r="A1292" t="s">
        <v>30</v>
      </c>
      <c r="B1292" s="11" t="s">
        <v>1860</v>
      </c>
      <c r="C1292" s="11" t="s">
        <v>1861</v>
      </c>
      <c r="D1292" s="11" t="s">
        <v>1862</v>
      </c>
      <c r="E1292" s="11"/>
      <c r="F1292" s="11">
        <v>240</v>
      </c>
      <c r="G1292" s="12">
        <v>10352.82</v>
      </c>
      <c r="H1292" s="13">
        <f t="shared" si="104"/>
        <v>12112.7994</v>
      </c>
      <c r="I1292">
        <f t="shared" si="102"/>
        <v>11283.5813786748</v>
      </c>
      <c r="J1292">
        <f t="shared" si="103"/>
        <v>47.014922411145</v>
      </c>
    </row>
    <row r="1293" spans="1:10">
      <c r="A1293" t="s">
        <v>20</v>
      </c>
      <c r="B1293" t="s">
        <v>1863</v>
      </c>
      <c r="C1293" t="s">
        <v>1864</v>
      </c>
      <c r="D1293" t="s">
        <v>1865</v>
      </c>
      <c r="E1293" t="s">
        <v>1866</v>
      </c>
      <c r="F1293">
        <v>50100</v>
      </c>
      <c r="G1293" s="2">
        <v>256923.08</v>
      </c>
      <c r="H1293" s="13">
        <f t="shared" si="104"/>
        <v>300600.0036</v>
      </c>
      <c r="I1293">
        <f t="shared" si="102"/>
        <v>280021.528553551</v>
      </c>
      <c r="J1293">
        <f t="shared" si="103"/>
        <v>5.58925206693715</v>
      </c>
    </row>
    <row r="1294" spans="1:10">
      <c r="A1294" t="s">
        <v>445</v>
      </c>
      <c r="B1294" t="s">
        <v>1863</v>
      </c>
      <c r="C1294" t="s">
        <v>446</v>
      </c>
      <c r="D1294" t="s">
        <v>1867</v>
      </c>
      <c r="E1294" t="s">
        <v>299</v>
      </c>
      <c r="F1294">
        <v>80000</v>
      </c>
      <c r="G1294" s="2">
        <v>199658.12</v>
      </c>
      <c r="H1294" s="13">
        <f t="shared" si="104"/>
        <v>233600.0004</v>
      </c>
      <c r="I1294">
        <f t="shared" si="102"/>
        <v>217608.211572617</v>
      </c>
      <c r="J1294">
        <f t="shared" si="103"/>
        <v>2.72010264465771</v>
      </c>
    </row>
    <row r="1295" spans="1:10">
      <c r="A1295" t="s">
        <v>20</v>
      </c>
      <c r="B1295" t="s">
        <v>1868</v>
      </c>
      <c r="C1295" t="s">
        <v>1864</v>
      </c>
      <c r="D1295" t="s">
        <v>1865</v>
      </c>
      <c r="E1295" t="s">
        <v>1866</v>
      </c>
      <c r="F1295">
        <v>3000</v>
      </c>
      <c r="G1295" s="2">
        <v>16923.08</v>
      </c>
      <c r="H1295" s="13">
        <f t="shared" si="104"/>
        <v>19800.0036</v>
      </c>
      <c r="I1295">
        <f t="shared" si="102"/>
        <v>18444.5349535512</v>
      </c>
      <c r="J1295">
        <f t="shared" si="103"/>
        <v>6.1481783178504</v>
      </c>
    </row>
    <row r="1296" spans="1:10">
      <c r="A1296" t="s">
        <v>20</v>
      </c>
      <c r="B1296" t="s">
        <v>1869</v>
      </c>
      <c r="C1296" t="s">
        <v>1864</v>
      </c>
      <c r="D1296" t="s">
        <v>1865</v>
      </c>
      <c r="E1296" t="s">
        <v>1866</v>
      </c>
      <c r="F1296">
        <v>6000</v>
      </c>
      <c r="G1296" s="2">
        <v>30769.23</v>
      </c>
      <c r="H1296" s="13">
        <f t="shared" si="104"/>
        <v>35999.9991</v>
      </c>
      <c r="I1296">
        <f t="shared" si="102"/>
        <v>33535.5111616122</v>
      </c>
      <c r="J1296">
        <f t="shared" si="103"/>
        <v>5.5892518602687</v>
      </c>
    </row>
    <row r="1297" spans="1:10">
      <c r="A1297" t="s">
        <v>20</v>
      </c>
      <c r="B1297" t="s">
        <v>394</v>
      </c>
      <c r="C1297" t="s">
        <v>1864</v>
      </c>
      <c r="D1297" t="s">
        <v>1870</v>
      </c>
      <c r="E1297" t="s">
        <v>1866</v>
      </c>
      <c r="F1297">
        <v>32600</v>
      </c>
      <c r="G1297" s="2">
        <v>227642.74</v>
      </c>
      <c r="H1297" s="13">
        <f t="shared" si="104"/>
        <v>266342.0058</v>
      </c>
      <c r="I1297">
        <f t="shared" si="102"/>
        <v>248108.764766944</v>
      </c>
      <c r="J1297">
        <f t="shared" si="103"/>
        <v>7.61069830573447</v>
      </c>
    </row>
    <row r="1298" spans="1:10">
      <c r="A1298" t="s">
        <v>20</v>
      </c>
      <c r="B1298" t="s">
        <v>394</v>
      </c>
      <c r="C1298" t="s">
        <v>1864</v>
      </c>
      <c r="D1298" t="s">
        <v>1870</v>
      </c>
      <c r="E1298" t="s">
        <v>1866</v>
      </c>
      <c r="F1298">
        <v>32800</v>
      </c>
      <c r="G1298" s="2">
        <v>229039.32</v>
      </c>
      <c r="H1298" s="13">
        <f t="shared" si="104"/>
        <v>267976.0044</v>
      </c>
      <c r="I1298">
        <f t="shared" si="102"/>
        <v>249630.903090785</v>
      </c>
      <c r="J1298">
        <f t="shared" si="103"/>
        <v>7.61069826496295</v>
      </c>
    </row>
    <row r="1299" spans="1:10">
      <c r="A1299" t="s">
        <v>20</v>
      </c>
      <c r="B1299" t="s">
        <v>1871</v>
      </c>
      <c r="C1299" t="s">
        <v>1864</v>
      </c>
      <c r="D1299" t="s">
        <v>1865</v>
      </c>
      <c r="E1299" t="s">
        <v>1866</v>
      </c>
      <c r="F1299">
        <v>16200</v>
      </c>
      <c r="G1299" s="2">
        <v>81692.31</v>
      </c>
      <c r="H1299" s="13">
        <f t="shared" si="104"/>
        <v>95580.0027</v>
      </c>
      <c r="I1299">
        <f t="shared" si="102"/>
        <v>89036.7868751634</v>
      </c>
      <c r="J1299">
        <f t="shared" si="103"/>
        <v>5.496097955257</v>
      </c>
    </row>
    <row r="1300" spans="1:10">
      <c r="A1300" t="s">
        <v>20</v>
      </c>
      <c r="B1300" t="s">
        <v>1871</v>
      </c>
      <c r="C1300" t="s">
        <v>1864</v>
      </c>
      <c r="D1300" t="s">
        <v>1865</v>
      </c>
      <c r="E1300" t="s">
        <v>1866</v>
      </c>
      <c r="F1300">
        <v>100800</v>
      </c>
      <c r="G1300" s="2">
        <v>508307.69</v>
      </c>
      <c r="H1300" s="13">
        <f t="shared" si="104"/>
        <v>594719.9973</v>
      </c>
      <c r="I1300">
        <f t="shared" si="102"/>
        <v>554006.655724837</v>
      </c>
      <c r="J1300">
        <f t="shared" si="103"/>
        <v>5.49609777504798</v>
      </c>
    </row>
    <row r="1301" spans="1:10">
      <c r="A1301" t="s">
        <v>445</v>
      </c>
      <c r="B1301" t="s">
        <v>1872</v>
      </c>
      <c r="C1301" t="s">
        <v>446</v>
      </c>
      <c r="D1301" t="s">
        <v>1867</v>
      </c>
      <c r="E1301" t="s">
        <v>299</v>
      </c>
      <c r="F1301">
        <v>400</v>
      </c>
      <c r="G1301" s="2">
        <v>1196.58</v>
      </c>
      <c r="H1301" s="13">
        <f t="shared" si="104"/>
        <v>1399.9986</v>
      </c>
      <c r="I1301">
        <f t="shared" si="102"/>
        <v>1304.1574958412</v>
      </c>
      <c r="J1301">
        <f t="shared" si="103"/>
        <v>3.260393739603</v>
      </c>
    </row>
    <row r="1302" spans="1:10">
      <c r="A1302" t="s">
        <v>445</v>
      </c>
      <c r="B1302" t="s">
        <v>394</v>
      </c>
      <c r="C1302" t="s">
        <v>446</v>
      </c>
      <c r="D1302" t="s">
        <v>1867</v>
      </c>
      <c r="E1302" t="s">
        <v>299</v>
      </c>
      <c r="F1302">
        <v>8000</v>
      </c>
      <c r="G1302" s="2">
        <v>19965.81</v>
      </c>
      <c r="H1302" s="13">
        <f t="shared" si="104"/>
        <v>23359.9977</v>
      </c>
      <c r="I1302">
        <f t="shared" si="102"/>
        <v>21760.8189774534</v>
      </c>
      <c r="J1302">
        <f t="shared" si="103"/>
        <v>2.72010237218167</v>
      </c>
    </row>
    <row r="1303" spans="1:10">
      <c r="A1303" t="s">
        <v>20</v>
      </c>
      <c r="B1303" t="s">
        <v>394</v>
      </c>
      <c r="C1303" t="s">
        <v>1864</v>
      </c>
      <c r="D1303" t="s">
        <v>1870</v>
      </c>
      <c r="E1303" t="s">
        <v>1866</v>
      </c>
      <c r="F1303">
        <v>33200</v>
      </c>
      <c r="G1303" s="2">
        <v>231832.48</v>
      </c>
      <c r="H1303" s="13">
        <f t="shared" si="104"/>
        <v>271244.0016</v>
      </c>
      <c r="I1303">
        <f t="shared" si="102"/>
        <v>252675.179738467</v>
      </c>
      <c r="J1303">
        <f t="shared" si="103"/>
        <v>7.61069818489359</v>
      </c>
    </row>
    <row r="1304" spans="1:10">
      <c r="A1304" t="s">
        <v>445</v>
      </c>
      <c r="B1304" t="s">
        <v>1873</v>
      </c>
      <c r="C1304" t="s">
        <v>446</v>
      </c>
      <c r="D1304" t="s">
        <v>1874</v>
      </c>
      <c r="E1304" t="s">
        <v>299</v>
      </c>
      <c r="F1304">
        <v>400</v>
      </c>
      <c r="G1304" s="2">
        <v>2051.28</v>
      </c>
      <c r="H1304" s="13">
        <f t="shared" si="104"/>
        <v>2399.9976</v>
      </c>
      <c r="I1304">
        <f t="shared" si="102"/>
        <v>2235.6985642992</v>
      </c>
      <c r="J1304">
        <f t="shared" si="103"/>
        <v>5.589246410748</v>
      </c>
    </row>
    <row r="1305" spans="1:10">
      <c r="A1305" t="s">
        <v>20</v>
      </c>
      <c r="B1305" t="s">
        <v>1875</v>
      </c>
      <c r="C1305" t="s">
        <v>1864</v>
      </c>
      <c r="D1305" t="s">
        <v>1865</v>
      </c>
      <c r="E1305" t="s">
        <v>1866</v>
      </c>
      <c r="F1305">
        <v>9000</v>
      </c>
      <c r="G1305" s="2">
        <v>45384.62</v>
      </c>
      <c r="H1305" s="13">
        <f t="shared" si="104"/>
        <v>53100.0054</v>
      </c>
      <c r="I1305">
        <f t="shared" si="102"/>
        <v>49464.8852303268</v>
      </c>
      <c r="J1305">
        <f t="shared" si="103"/>
        <v>5.4960983589252</v>
      </c>
    </row>
    <row r="1306" spans="1:10">
      <c r="A1306" t="s">
        <v>20</v>
      </c>
      <c r="B1306" t="s">
        <v>1872</v>
      </c>
      <c r="C1306" t="s">
        <v>1864</v>
      </c>
      <c r="D1306" t="s">
        <v>1865</v>
      </c>
      <c r="E1306" t="s">
        <v>1866</v>
      </c>
      <c r="F1306">
        <v>12600</v>
      </c>
      <c r="G1306" s="2">
        <v>63538.46</v>
      </c>
      <c r="H1306" s="13">
        <f t="shared" si="104"/>
        <v>74339.9982</v>
      </c>
      <c r="I1306">
        <f t="shared" si="102"/>
        <v>69250.8306032244</v>
      </c>
      <c r="J1306">
        <f t="shared" si="103"/>
        <v>5.49609766692257</v>
      </c>
    </row>
    <row r="1307" spans="1:10">
      <c r="A1307" t="s">
        <v>20</v>
      </c>
      <c r="B1307" t="s">
        <v>1193</v>
      </c>
      <c r="C1307" t="s">
        <v>1864</v>
      </c>
      <c r="D1307" t="s">
        <v>1865</v>
      </c>
      <c r="E1307" t="s">
        <v>1866</v>
      </c>
      <c r="F1307">
        <v>18000</v>
      </c>
      <c r="G1307" s="2">
        <v>93744.8088290279</v>
      </c>
      <c r="H1307" s="13">
        <f t="shared" si="104"/>
        <v>109681.426329963</v>
      </c>
      <c r="I1307">
        <f t="shared" si="102"/>
        <v>102172.855246266</v>
      </c>
      <c r="J1307">
        <f t="shared" si="103"/>
        <v>5.67626973590369</v>
      </c>
    </row>
    <row r="1308" spans="1:10">
      <c r="A1308" t="s">
        <v>20</v>
      </c>
      <c r="B1308" t="s">
        <v>1863</v>
      </c>
      <c r="C1308" t="s">
        <v>1864</v>
      </c>
      <c r="D1308" t="s">
        <v>1865</v>
      </c>
      <c r="E1308" t="s">
        <v>1866</v>
      </c>
      <c r="F1308">
        <v>42000</v>
      </c>
      <c r="G1308" s="2">
        <v>215384.62</v>
      </c>
      <c r="H1308" s="13">
        <f t="shared" si="104"/>
        <v>252000.0054</v>
      </c>
      <c r="I1308">
        <f t="shared" si="102"/>
        <v>234748.589030327</v>
      </c>
      <c r="J1308">
        <f t="shared" si="103"/>
        <v>5.58925211976968</v>
      </c>
    </row>
    <row r="1309" spans="1:10">
      <c r="A1309" t="s">
        <v>445</v>
      </c>
      <c r="B1309" t="s">
        <v>1876</v>
      </c>
      <c r="C1309" t="s">
        <v>446</v>
      </c>
      <c r="D1309" t="s">
        <v>1874</v>
      </c>
      <c r="E1309" t="s">
        <v>299</v>
      </c>
      <c r="F1309">
        <v>1200</v>
      </c>
      <c r="G1309" s="2">
        <v>6153.85</v>
      </c>
      <c r="H1309" s="13">
        <f t="shared" si="104"/>
        <v>7200.0045</v>
      </c>
      <c r="I1309">
        <f t="shared" si="102"/>
        <v>6707.106591939</v>
      </c>
      <c r="J1309">
        <f t="shared" si="103"/>
        <v>5.5892554932825</v>
      </c>
    </row>
    <row r="1310" spans="1:10">
      <c r="A1310" t="s">
        <v>445</v>
      </c>
      <c r="B1310" t="s">
        <v>823</v>
      </c>
      <c r="C1310" t="s">
        <v>446</v>
      </c>
      <c r="D1310" t="s">
        <v>1874</v>
      </c>
      <c r="E1310" t="s">
        <v>299</v>
      </c>
      <c r="F1310">
        <v>800</v>
      </c>
      <c r="G1310" s="2">
        <v>4102.56</v>
      </c>
      <c r="H1310" s="13">
        <f t="shared" si="104"/>
        <v>4799.9952</v>
      </c>
      <c r="I1310">
        <f t="shared" si="102"/>
        <v>4471.3971285984</v>
      </c>
      <c r="J1310">
        <f t="shared" si="103"/>
        <v>5.589246410748</v>
      </c>
    </row>
    <row r="1311" spans="1:10">
      <c r="A1311" t="s">
        <v>445</v>
      </c>
      <c r="B1311" t="s">
        <v>1877</v>
      </c>
      <c r="C1311" t="s">
        <v>446</v>
      </c>
      <c r="D1311" t="s">
        <v>1867</v>
      </c>
      <c r="E1311" t="s">
        <v>299</v>
      </c>
      <c r="F1311">
        <v>800</v>
      </c>
      <c r="G1311" s="2">
        <v>2564.1</v>
      </c>
      <c r="H1311" s="13">
        <f t="shared" si="104"/>
        <v>2999.997</v>
      </c>
      <c r="I1311">
        <f t="shared" si="102"/>
        <v>2794.623205374</v>
      </c>
      <c r="J1311">
        <f t="shared" si="103"/>
        <v>3.4932790067175</v>
      </c>
    </row>
    <row r="1312" spans="1:10">
      <c r="A1312" t="s">
        <v>20</v>
      </c>
      <c r="B1312" t="s">
        <v>394</v>
      </c>
      <c r="C1312" t="s">
        <v>1864</v>
      </c>
      <c r="D1312" t="s">
        <v>1865</v>
      </c>
      <c r="E1312" t="s">
        <v>1866</v>
      </c>
      <c r="F1312">
        <v>49800</v>
      </c>
      <c r="G1312" s="2">
        <v>251128.21</v>
      </c>
      <c r="H1312" s="13">
        <f t="shared" si="104"/>
        <v>293820.0057</v>
      </c>
      <c r="I1312">
        <f t="shared" si="102"/>
        <v>273705.675749789</v>
      </c>
      <c r="J1312">
        <f t="shared" si="103"/>
        <v>5.49609790662228</v>
      </c>
    </row>
    <row r="1313" spans="1:10">
      <c r="A1313" t="s">
        <v>30</v>
      </c>
      <c r="B1313" t="s">
        <v>235</v>
      </c>
      <c r="C1313" t="s">
        <v>1596</v>
      </c>
      <c r="D1313" t="s">
        <v>1597</v>
      </c>
      <c r="E1313" t="s">
        <v>1598</v>
      </c>
      <c r="F1313">
        <v>2400</v>
      </c>
      <c r="G1313" s="2">
        <v>5128.21</v>
      </c>
      <c r="H1313" s="13">
        <f t="shared" si="104"/>
        <v>6000.0057</v>
      </c>
      <c r="I1313">
        <f t="shared" si="102"/>
        <v>5589.2573097894</v>
      </c>
      <c r="J1313">
        <f t="shared" si="103"/>
        <v>2.32885721241225</v>
      </c>
    </row>
    <row r="1314" spans="1:10">
      <c r="A1314" t="s">
        <v>30</v>
      </c>
      <c r="B1314" t="s">
        <v>68</v>
      </c>
      <c r="C1314" t="s">
        <v>1596</v>
      </c>
      <c r="D1314" t="s">
        <v>1597</v>
      </c>
      <c r="E1314" t="s">
        <v>1598</v>
      </c>
      <c r="F1314">
        <v>10800</v>
      </c>
      <c r="G1314" s="2">
        <v>19384.62</v>
      </c>
      <c r="H1314" s="13">
        <f t="shared" si="104"/>
        <v>22680.0054</v>
      </c>
      <c r="I1314">
        <f t="shared" si="102"/>
        <v>21127.3775903268</v>
      </c>
      <c r="J1314">
        <f t="shared" si="103"/>
        <v>1.956238665771</v>
      </c>
    </row>
    <row r="1315" spans="7:9">
      <c r="G1315" s="2">
        <f>SUM(G2:G1314)</f>
        <v>17704026.11</v>
      </c>
      <c r="H1315" s="2">
        <f>SUM(H2:H1314)</f>
        <v>20708126.2365999</v>
      </c>
      <c r="I1315">
        <f t="shared" si="102"/>
        <v>19290489.3306947</v>
      </c>
    </row>
  </sheetData>
  <autoFilter ref="A1:XDG1315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</cp:lastModifiedBy>
  <dcterms:created xsi:type="dcterms:W3CDTF">2017-08-11T00:52:00Z</dcterms:created>
  <dcterms:modified xsi:type="dcterms:W3CDTF">2017-12-01T12:58:11Z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  <property fmtid="{D5CDD505-2E9C-101B-9397-08002B2CF9AE}" pid="3" name="KSOReadingLayout">
    <vt:bool>false</vt:bool>
  </property>
</Properties>
</file>