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definedNames>
    <definedName name="_xlnm._FilterDatabase" localSheetId="0" hidden="1">Sheet1!$A$1:$I$1371</definedName>
  </definedNames>
  <calcPr calcId="144525" concurrentCalc="0"/>
</workbook>
</file>

<file path=xl/sharedStrings.xml><?xml version="1.0" encoding="utf-8"?>
<sst xmlns="http://schemas.openxmlformats.org/spreadsheetml/2006/main" count="1897">
  <si>
    <t>供应商</t>
  </si>
  <si>
    <t>商品去向</t>
  </si>
  <si>
    <t>品名</t>
  </si>
  <si>
    <t>规格</t>
  </si>
  <si>
    <t>生产企业</t>
  </si>
  <si>
    <t>数量</t>
  </si>
  <si>
    <t>不含税金额</t>
  </si>
  <si>
    <t>含税金额</t>
  </si>
  <si>
    <t>含税单价</t>
  </si>
  <si>
    <t>四川科伦医药贸易有限公司</t>
  </si>
  <si>
    <t>三六三医院</t>
  </si>
  <si>
    <t>脱敏糊剂</t>
  </si>
  <si>
    <t>120g</t>
  </si>
  <si>
    <t>四川天福精细化工有限公司</t>
  </si>
  <si>
    <t>成都市康力贸易有限责任公司</t>
  </si>
  <si>
    <t>132℃压力蒸汽灭菌化学指示卡</t>
  </si>
  <si>
    <t>200片</t>
  </si>
  <si>
    <t>常州市亚平医用材料有限公司</t>
  </si>
  <si>
    <t>绵竹友好医院</t>
  </si>
  <si>
    <t>盐酸地芬尼多片</t>
  </si>
  <si>
    <t>25mg*24片*5板</t>
  </si>
  <si>
    <t>许昌市前进制药厂</t>
  </si>
  <si>
    <t>眉山市人民医院</t>
  </si>
  <si>
    <t>0.9%氯化钠注射液</t>
  </si>
  <si>
    <t>250ml</t>
  </si>
  <si>
    <t>成都通德药业有限公司</t>
  </si>
  <si>
    <t>东美医疗美容整形门诊部</t>
  </si>
  <si>
    <t>眉山容合医药有限公司</t>
  </si>
  <si>
    <t>10%葡萄糖注射液</t>
  </si>
  <si>
    <t>500ml</t>
  </si>
  <si>
    <t>成都通德药业公司</t>
  </si>
  <si>
    <t>四川道盛商贸有限公司</t>
  </si>
  <si>
    <t>健之素抗菌洗手液</t>
  </si>
  <si>
    <t>北京长江脉医药科技有限公司</t>
  </si>
  <si>
    <t>3L医用胶带</t>
  </si>
  <si>
    <t>1.25cm*910cm</t>
  </si>
  <si>
    <t>江西3L医用制品集团有限公司</t>
  </si>
  <si>
    <t>3L医用胶贴</t>
  </si>
  <si>
    <t>JW布7*4A</t>
  </si>
  <si>
    <t>传统多酶清洗剂</t>
  </si>
  <si>
    <t>4L</t>
  </si>
  <si>
    <t>美国鲁沃夫公司</t>
  </si>
  <si>
    <t>成都国光电气股份有限公司医院</t>
  </si>
  <si>
    <t>3M压力蒸汽灭菌指示胶带（标签型）</t>
  </si>
  <si>
    <t>1222L</t>
  </si>
  <si>
    <t>3M中国有限公司</t>
  </si>
  <si>
    <t>3M防护眼镜</t>
  </si>
  <si>
    <t>1621</t>
  </si>
  <si>
    <t>明尼朱德矿业制造上海国际贸易有限公司</t>
  </si>
  <si>
    <t>泰兴市轻工机械厂</t>
  </si>
  <si>
    <t>射洪县疾病预防控制中心</t>
  </si>
  <si>
    <t>X线胶片显影液</t>
  </si>
  <si>
    <t>25L</t>
  </si>
  <si>
    <t>无锡市感光用品厂</t>
  </si>
  <si>
    <t>四川新天奇药业有限公司</t>
  </si>
  <si>
    <t>5%复方氨基酸注射液（18AA）</t>
  </si>
  <si>
    <t>500ml：25g</t>
  </si>
  <si>
    <t>四川科伦药业股份有限公司</t>
  </si>
  <si>
    <t>5%葡萄糖注射液</t>
  </si>
  <si>
    <t>中国大冢制药有限公司</t>
  </si>
  <si>
    <t>成都市第三人民医院</t>
  </si>
  <si>
    <t>50%葡萄糖注射液</t>
  </si>
  <si>
    <t>20ml：10g*5支</t>
  </si>
  <si>
    <t>陕西永寿制药有限责任公司</t>
  </si>
  <si>
    <t>PH广泛试纸</t>
  </si>
  <si>
    <t>1-14</t>
  </si>
  <si>
    <t>上海三爱思试剂有限公司</t>
  </si>
  <si>
    <t>湛江市事达实业有限公司</t>
  </si>
  <si>
    <t>T型胆管引流管</t>
  </si>
  <si>
    <t>12#</t>
  </si>
  <si>
    <t>渠县结核病防治所</t>
  </si>
  <si>
    <t>X射线套液（显影+定影）</t>
  </si>
  <si>
    <t>10.8+10.9</t>
  </si>
  <si>
    <t>柯达（中国）股份有限公司</t>
  </si>
  <si>
    <t>四川励图医疗器械有限公司</t>
  </si>
  <si>
    <t>筠连县疾病预防控制中心</t>
  </si>
  <si>
    <t>医用X射线胶片（阿尔梅）</t>
  </si>
  <si>
    <t>14*17*100张 35*43cm</t>
  </si>
  <si>
    <t>成都永安制药有限公司</t>
  </si>
  <si>
    <t>中国人民解放军第三军医大学第二附属医院</t>
  </si>
  <si>
    <t>艾利克(聚维酮碘溶液)</t>
  </si>
  <si>
    <t>四川省名实医药有限公司</t>
  </si>
  <si>
    <t>西充县人民医院</t>
  </si>
  <si>
    <t>阿法骨化醇软胶囊</t>
  </si>
  <si>
    <t>0.25ug*20粒</t>
  </si>
  <si>
    <t>广州白云山星群(药业)股份有限公司</t>
  </si>
  <si>
    <t>德阳高新康复医院</t>
  </si>
  <si>
    <t>四川制药制剂有限公司</t>
  </si>
  <si>
    <t>阿莫西林胶囊</t>
  </si>
  <si>
    <t>0.25g*50粒</t>
  </si>
  <si>
    <t>哈药集团制药总厂</t>
  </si>
  <si>
    <t>四川一众药业有限公司</t>
  </si>
  <si>
    <t>成都众牌医药有限责任公司</t>
  </si>
  <si>
    <t>阿奇霉素肠溶胶囊</t>
  </si>
  <si>
    <t>0.25g*6粒</t>
  </si>
  <si>
    <t>浙江众益制药有限公司</t>
  </si>
  <si>
    <t>四川悦康源通药业有限公司</t>
  </si>
  <si>
    <t>成都市中西医结合医院</t>
  </si>
  <si>
    <t>阿奇霉素肠溶片</t>
  </si>
  <si>
    <t>0.125g*24片</t>
  </si>
  <si>
    <t>石药集团欧意药业有限公司</t>
  </si>
  <si>
    <t>四川隆森医药有限责任公司</t>
  </si>
  <si>
    <t>德阳市人民医院</t>
  </si>
  <si>
    <t>阿奇霉素分散片</t>
  </si>
  <si>
    <t>250mg*6片</t>
  </si>
  <si>
    <t>遂成药业股份有限公司</t>
  </si>
  <si>
    <t>四川省城乡规划设计研究院医务室</t>
  </si>
  <si>
    <t>阿司匹林肠溶片</t>
  </si>
  <si>
    <t>25mg*100片</t>
  </si>
  <si>
    <t>石家庄神威药业股份有限公司</t>
  </si>
  <si>
    <t>广东一信药业有限公司</t>
  </si>
  <si>
    <t>成都春晟药业有限公司</t>
  </si>
  <si>
    <t>眉山老年病医院</t>
  </si>
  <si>
    <t>阿托伐他汀钙胶囊</t>
  </si>
  <si>
    <t>10mg*7粒</t>
  </si>
  <si>
    <t>天方药业有限公司</t>
  </si>
  <si>
    <t>阿托伐他汀钙片</t>
  </si>
  <si>
    <t>10mg*7片</t>
  </si>
  <si>
    <t>辉瑞制药有限公司</t>
  </si>
  <si>
    <t>医用超声耦合剂</t>
  </si>
  <si>
    <t>2.5kg</t>
  </si>
  <si>
    <t>北京达孚医用制品有限公司</t>
  </si>
  <si>
    <t>奥美拉唑肠溶胶囊</t>
  </si>
  <si>
    <t>20mg*28粒</t>
  </si>
  <si>
    <t>山东省惠诺药业有限公司</t>
  </si>
  <si>
    <t>安脑片</t>
  </si>
  <si>
    <t>0.5g*24片</t>
  </si>
  <si>
    <t>哈尔滨蒲公英药业有限公司</t>
  </si>
  <si>
    <t>成都中新药业有限公司</t>
  </si>
  <si>
    <t>氨苄西林胶囊</t>
  </si>
  <si>
    <t>0.25g*24粒</t>
  </si>
  <si>
    <t>重庆药友制药有限责任公司</t>
  </si>
  <si>
    <t>成都军区空军机关医院</t>
  </si>
  <si>
    <t>四川泰华堂医药保健品有限公司</t>
  </si>
  <si>
    <t>氨茶碱注射液</t>
  </si>
  <si>
    <t>2ml：0.25g*10支</t>
  </si>
  <si>
    <t>山西晋新双鹤药业有限责任公司</t>
  </si>
  <si>
    <t>氨甲苯酸氯化钠注射液</t>
  </si>
  <si>
    <t>100ml：0.5g</t>
  </si>
  <si>
    <t>江苏晨牌药业集团股份有限公司</t>
  </si>
  <si>
    <t>成都广药新汇源医药有限公司</t>
  </si>
  <si>
    <t>四川省第五人民医院</t>
  </si>
  <si>
    <t>氨甲环酸注射液</t>
  </si>
  <si>
    <t>5ml:0.25g*5支</t>
  </si>
  <si>
    <t>江苏国营张家港制药厂</t>
  </si>
  <si>
    <t>成都市金牛区妇幼保健院</t>
  </si>
  <si>
    <t>20mg*14粒</t>
  </si>
  <si>
    <t>湖南康普制药有限公司</t>
  </si>
  <si>
    <t>四川省长征药业股份有限公司</t>
  </si>
  <si>
    <t>万源市疾病预防控制中心</t>
  </si>
  <si>
    <t>板式组合药A4盐酸乙胺丁醇片+利福喷丁胶囊</t>
  </si>
  <si>
    <t>板式I8板+板式II7板</t>
  </si>
  <si>
    <t>四川省长征药业股份有限公司（乐山三九长征药业股份有</t>
  </si>
  <si>
    <t>成都市圣嘉医药有限公司</t>
  </si>
  <si>
    <t>奥硝唑分散片</t>
  </si>
  <si>
    <t>0.25g*10片*2板</t>
  </si>
  <si>
    <t>奥硝唑氯化钠注射液</t>
  </si>
  <si>
    <t>250ml：0.5g</t>
  </si>
  <si>
    <t>四川省杏杰医药有限公司</t>
  </si>
  <si>
    <t>仁寿县妇幼保健院</t>
  </si>
  <si>
    <t>八珍胶囊</t>
  </si>
  <si>
    <t>0.4g*12粒*2板</t>
  </si>
  <si>
    <t>吉林省华威药业有限公司</t>
  </si>
  <si>
    <t>板蓝根注射液</t>
  </si>
  <si>
    <t>2ml*10支</t>
  </si>
  <si>
    <t>武汉健民药业集团十堰康迪制药有限公司</t>
  </si>
  <si>
    <t>邦迪牌苯扎氯铵贴</t>
  </si>
  <si>
    <t>100张</t>
  </si>
  <si>
    <t>上海强生有限公司</t>
  </si>
  <si>
    <t>习水县疾病预防控制中心</t>
  </si>
  <si>
    <t>江油市疾病预防控制中心</t>
  </si>
  <si>
    <t>板式组合药B4</t>
  </si>
  <si>
    <t>15板</t>
  </si>
  <si>
    <t>四川宏康医药有限公司</t>
  </si>
  <si>
    <t>宝宝乐（小儿健脾颗粒）</t>
  </si>
  <si>
    <t>5g*10袋</t>
  </si>
  <si>
    <t>四川升和药业股份有限公司</t>
  </si>
  <si>
    <t>胞磷胆碱钠氯化钠注射液</t>
  </si>
  <si>
    <t>山东华鲁制药有限公司</t>
  </si>
  <si>
    <t>胞磷胆碱钠注射液</t>
  </si>
  <si>
    <t>2ml:0.25g*10支</t>
  </si>
  <si>
    <t>济南利民制药有限责任公司</t>
  </si>
  <si>
    <t>四川景宏医疗器械有限公司</t>
  </si>
  <si>
    <t>便携式甲醇速测仪</t>
  </si>
  <si>
    <t>HEM-2（JC-II）</t>
  </si>
  <si>
    <t>中国CDC公司</t>
  </si>
  <si>
    <t>江西弘源药业有限公司</t>
  </si>
  <si>
    <t>四川贝尔康医药有限公司</t>
  </si>
  <si>
    <t>保妇康凝胶</t>
  </si>
  <si>
    <t>4g*3支</t>
  </si>
  <si>
    <t>江西杏林白马药业有限公司</t>
  </si>
  <si>
    <t>成都市新世纪川康大药房有限公司</t>
  </si>
  <si>
    <t>双流县文星利民药店</t>
  </si>
  <si>
    <t>和平泰康资阳药业有限责任公司</t>
  </si>
  <si>
    <t>四川科创医药集团有限公司</t>
  </si>
  <si>
    <t>宜宾天天康大药房零售连锁有限责任公司</t>
  </si>
  <si>
    <t>成都震康大药房有限责任公司</t>
  </si>
  <si>
    <t>成都震康大药房有限责任公司青羊区双清南路药店</t>
  </si>
  <si>
    <t>龙泉驿区大面街办仁康药店</t>
  </si>
  <si>
    <t>四川省神草堂大药房有限责任公司</t>
  </si>
  <si>
    <t>四川金仁医药有限公司</t>
  </si>
  <si>
    <t>青羊区天天康大药房</t>
  </si>
  <si>
    <t>绵阳市妇幼保健院</t>
  </si>
  <si>
    <t>陕西御隆药业有限责任公司</t>
  </si>
  <si>
    <t>保胎灵胶囊</t>
  </si>
  <si>
    <t>0.5g*36粒</t>
  </si>
  <si>
    <t>陕西东泰制药有限公司</t>
  </si>
  <si>
    <t>苯磺酸氨氯地平片</t>
  </si>
  <si>
    <t>5mg*7片</t>
  </si>
  <si>
    <t>扬子江药业集团上海海尼药业有限公司</t>
  </si>
  <si>
    <t>四川圣诺华药业有限责任公司</t>
  </si>
  <si>
    <t>苯磺酸左旋氨氯地平片</t>
  </si>
  <si>
    <t>2.5mg*14片</t>
  </si>
  <si>
    <t>吉林省天风制药有限责任公司</t>
  </si>
  <si>
    <t>鼻渊舒口服液(无糖型)</t>
  </si>
  <si>
    <t>10ml*6支</t>
  </si>
  <si>
    <t>成都华神集团股份有限公司制药厂</t>
  </si>
  <si>
    <t>苯丙醇胶丸</t>
  </si>
  <si>
    <t>0.1g*100粒</t>
  </si>
  <si>
    <t>四川省国嘉医药科技有限责任公司</t>
  </si>
  <si>
    <t>西藏自治区人民医院</t>
  </si>
  <si>
    <t>标准桃金娘油肠溶胶囊（成人装）</t>
  </si>
  <si>
    <t>300mg*10粒</t>
  </si>
  <si>
    <t>德国R.P.SCHERER GMBH</t>
  </si>
  <si>
    <t>四川九州通医药有限公司</t>
  </si>
  <si>
    <t>别嘌醇片</t>
  </si>
  <si>
    <t>0.1g*100片</t>
  </si>
  <si>
    <t>西南制药一厂</t>
  </si>
  <si>
    <t>四川天纵医药有限公司</t>
  </si>
  <si>
    <t>丙氨酰谷氨酰胺注射液</t>
  </si>
  <si>
    <t>50ml：10g</t>
  </si>
  <si>
    <t>山东鲁抗辰欣药业有限公司</t>
  </si>
  <si>
    <t>丙泊酚注射液</t>
  </si>
  <si>
    <t>20ml：0.2g</t>
  </si>
  <si>
    <t>四川国瑞药业有限责任公司</t>
  </si>
  <si>
    <t>成都市第七人民医院</t>
  </si>
  <si>
    <t>成都市第二人民医院</t>
  </si>
  <si>
    <t>成都市金牛区荷花池社区卫生服务中心</t>
  </si>
  <si>
    <t>辽宁倍奇药业有限公司</t>
  </si>
  <si>
    <t>丙硫异烟胺肠溶片</t>
  </si>
  <si>
    <t>绵竹市疾病预防控制中心</t>
  </si>
  <si>
    <t>拉萨市人民医院</t>
  </si>
  <si>
    <t>丙酸氟替卡松鼻喷雾剂（辅舒良）</t>
  </si>
  <si>
    <t>50ug*120喷</t>
  </si>
  <si>
    <t>西班牙Glaxo Wellcome S.A.</t>
  </si>
  <si>
    <t>四川科泽药业有限公司</t>
  </si>
  <si>
    <t>富顺县中医院</t>
  </si>
  <si>
    <t>玻璃酸钠注射液</t>
  </si>
  <si>
    <t>2.5ml：25mg</t>
  </si>
  <si>
    <t>上海佰加壹医药有限公司</t>
  </si>
  <si>
    <t>四川健生堂医药有限公司</t>
  </si>
  <si>
    <t>四川利信药业有限公司</t>
  </si>
  <si>
    <t>补金片</t>
  </si>
  <si>
    <t>0.25g*48片</t>
  </si>
  <si>
    <t>吉林省集安益盛药业股份有限公司</t>
  </si>
  <si>
    <t>成都市华粤医疗器械贸易有限公司</t>
  </si>
  <si>
    <t>不锈钢药匙</t>
  </si>
  <si>
    <t>16cm</t>
  </si>
  <si>
    <t>潮州市彩塘华光五金器械厂</t>
  </si>
  <si>
    <t>四川蜀南医药有限责任公司</t>
  </si>
  <si>
    <t>布洛芬缓释混悬液</t>
  </si>
  <si>
    <t>100ml：3g</t>
  </si>
  <si>
    <t>四川中方制药有限公司</t>
  </si>
  <si>
    <t>布洛芬缓释胶囊</t>
  </si>
  <si>
    <t>0.3g*10粒*2板</t>
  </si>
  <si>
    <t>上海爱的发制药有限公司</t>
  </si>
  <si>
    <t>布洛芬混悬液</t>
  </si>
  <si>
    <t>30ml：0.6g</t>
  </si>
  <si>
    <t>上海强生制药有限公司</t>
  </si>
  <si>
    <t>德阳第五医院股份有限公司</t>
  </si>
  <si>
    <t>参麦注射液</t>
  </si>
  <si>
    <t>10ml*5支</t>
  </si>
  <si>
    <t>四川三精升和制药有限公司</t>
  </si>
  <si>
    <t>四川众仁药业有限公司</t>
  </si>
  <si>
    <t>苍术</t>
  </si>
  <si>
    <t>片</t>
  </si>
  <si>
    <t>四川科伦天然药业有限公司</t>
  </si>
  <si>
    <t>茶碱缓释片</t>
  </si>
  <si>
    <t>0.1g*12片*2板</t>
  </si>
  <si>
    <t>乐山中西制药有限责任公司</t>
  </si>
  <si>
    <t>川桐皮</t>
  </si>
  <si>
    <t>切制</t>
  </si>
  <si>
    <t>醋酸氟轻松乳膏</t>
  </si>
  <si>
    <t>10g：2.5mg</t>
  </si>
  <si>
    <t>天津太平洋制药有限公司</t>
  </si>
  <si>
    <t>醋酸泼尼松龙注射液</t>
  </si>
  <si>
    <t>5ml:125mg</t>
  </si>
  <si>
    <t>浙江仙琚制药股份有限公司</t>
  </si>
  <si>
    <t>四川省瑞海医药有限公司</t>
  </si>
  <si>
    <t>醋酸泼尼松片</t>
  </si>
  <si>
    <t>5mg*100片</t>
  </si>
  <si>
    <t>成都一零一医药有限公司</t>
  </si>
  <si>
    <t>醋酸去氨加压素注射液</t>
  </si>
  <si>
    <t>1ml:4Ug</t>
  </si>
  <si>
    <t>深圳翰宇药业股份有限公司</t>
  </si>
  <si>
    <t>四川省科欣医药贸易有限公司</t>
  </si>
  <si>
    <t>大黄</t>
  </si>
  <si>
    <t>生品</t>
  </si>
  <si>
    <t>四川新荷花中药饮片有限公司</t>
  </si>
  <si>
    <t>成都沪江医疗器械有限公司</t>
  </si>
  <si>
    <t>带线缝合针</t>
  </si>
  <si>
    <t>铲针3/8弧2*5双针尼龙线10-0</t>
  </si>
  <si>
    <t>宁波医用缝合针有限公司</t>
  </si>
  <si>
    <t>丹鳖胶囊</t>
  </si>
  <si>
    <t>0.38g*45粒</t>
  </si>
  <si>
    <t>广州白云山潘高寿药业股份有限公司</t>
  </si>
  <si>
    <t>四川凯艺药业有限公司</t>
  </si>
  <si>
    <t>成都市妇女儿童中心医院</t>
  </si>
  <si>
    <t>丹参</t>
  </si>
  <si>
    <t>10g</t>
  </si>
  <si>
    <t>广东一方制药有限公司</t>
  </si>
  <si>
    <t>单硝酸异山梨酯缓释片</t>
  </si>
  <si>
    <t>40mg*20片</t>
  </si>
  <si>
    <t>山东力诺制药有限公司</t>
  </si>
  <si>
    <t>广东彼迪药业有限公司</t>
  </si>
  <si>
    <t>灯盏花素片</t>
  </si>
  <si>
    <t>40mg*12片</t>
  </si>
  <si>
    <t>国药集团广东环球制药有限公司</t>
  </si>
  <si>
    <t>广东合鑫医药有限公司</t>
  </si>
  <si>
    <t>中国五冶集团有限公司医院</t>
  </si>
  <si>
    <t>低分子量肝素钙注射液</t>
  </si>
  <si>
    <t>0.4ml:4100AXaIU</t>
  </si>
  <si>
    <t>河北常山生化药业股份有限公司</t>
  </si>
  <si>
    <t>地奥心血康胶囊</t>
  </si>
  <si>
    <t>100mg*20粒</t>
  </si>
  <si>
    <t>成都地奥制药集团有限公司</t>
  </si>
  <si>
    <t>中国人民解放军第三军医大学第一附属医院</t>
  </si>
  <si>
    <t>地巴唑片</t>
  </si>
  <si>
    <t>10mg*100片</t>
  </si>
  <si>
    <t>临汾宝珠制药有限公司</t>
  </si>
  <si>
    <t>地肤子</t>
  </si>
  <si>
    <t>地塞米松磷酸钠滴眼液</t>
  </si>
  <si>
    <t>5ml：1.25mg</t>
  </si>
  <si>
    <t>国药集团三益药业(芜湖)有限公司</t>
  </si>
  <si>
    <t>地塞米松磷酸钠注射液</t>
  </si>
  <si>
    <t>1ml:5mg*10支</t>
  </si>
  <si>
    <t>徐州莱恩药业有限公司</t>
  </si>
  <si>
    <t>地榆升白片</t>
  </si>
  <si>
    <t>0.1g*20S*2板</t>
  </si>
  <si>
    <t>成都地奥集团天府药业股份有限公司</t>
  </si>
  <si>
    <t>重庆医药集团四川医药有限公司</t>
  </si>
  <si>
    <t>碘帕醇注射液</t>
  </si>
  <si>
    <t>37g(I):100ml</t>
  </si>
  <si>
    <t>上海博莱科信谊药业有限责任公司</t>
  </si>
  <si>
    <t>电子血压计</t>
  </si>
  <si>
    <t>HEM-645</t>
  </si>
  <si>
    <t>欧姆龙（大连）有限公司</t>
  </si>
  <si>
    <t>四川医药工贸有限责任公司</t>
  </si>
  <si>
    <t>丁酸氢化可的松乳膏</t>
  </si>
  <si>
    <t>10g：10mg</t>
  </si>
  <si>
    <t>广东好的药业有限公司</t>
  </si>
  <si>
    <t>独一味分散片</t>
  </si>
  <si>
    <t>0.5g*12片*2板</t>
  </si>
  <si>
    <t>江西南昌制药有限公司</t>
  </si>
  <si>
    <t>江苏万高药业股份有限公司</t>
  </si>
  <si>
    <t>射洪县人民医院</t>
  </si>
  <si>
    <t>独一味软胶囊</t>
  </si>
  <si>
    <t>0.6g*24粒</t>
  </si>
  <si>
    <t>山西黄河中药有限公司</t>
  </si>
  <si>
    <t>国药控股四川医药股份有限公司</t>
  </si>
  <si>
    <t>断血流分散片</t>
  </si>
  <si>
    <t>0.5g*18片*2板</t>
  </si>
  <si>
    <t>成都森科制药有限公司</t>
  </si>
  <si>
    <t>连云港康缘医药商业有限公司</t>
  </si>
  <si>
    <t>对氨基水杨酸异烟肼片</t>
  </si>
  <si>
    <t>辽宁康博士制药有限公司</t>
  </si>
  <si>
    <t>丹棱县疾病控制中心</t>
  </si>
  <si>
    <t>多酶片</t>
  </si>
  <si>
    <t>100片</t>
  </si>
  <si>
    <t>四川菲德力制药有限公司（原四川雨润生化制药有限公司）</t>
  </si>
  <si>
    <t>成都鲁沃夫科技有限公司</t>
  </si>
  <si>
    <t>多酶清洗剂</t>
  </si>
  <si>
    <t>四川华天科技实业有限公司</t>
  </si>
  <si>
    <t>莪术</t>
  </si>
  <si>
    <t>厄贝沙坦分散片</t>
  </si>
  <si>
    <t>0.15g*12片</t>
  </si>
  <si>
    <t>华润双鹤利民药业（济南）有限公司</t>
  </si>
  <si>
    <t>成都肖集翰药业有限责任公司</t>
  </si>
  <si>
    <t>厄贝沙坦片</t>
  </si>
  <si>
    <t>0.15g*7片</t>
  </si>
  <si>
    <t>深圳市海滨制药有限公司</t>
  </si>
  <si>
    <t>广东康德鑫药业有限公司</t>
  </si>
  <si>
    <t>厄贝沙坦氢氯噻嗪分散片</t>
  </si>
  <si>
    <t>150mg:12.5mg* 7片</t>
  </si>
  <si>
    <t>厄贝沙坦氢氯噻嗪片</t>
  </si>
  <si>
    <t>赛诺菲（杭州）制药有限公司</t>
  </si>
  <si>
    <t>湖南金之路医药有限公司</t>
  </si>
  <si>
    <t>南部县疾病预防控制中心</t>
  </si>
  <si>
    <t>二维葡醛内酯片</t>
  </si>
  <si>
    <t>48片</t>
  </si>
  <si>
    <t>山西省临汾健民制药厂</t>
  </si>
  <si>
    <t>非那雄胺片</t>
  </si>
  <si>
    <t>5mg*10片</t>
  </si>
  <si>
    <t>亚宝药业集团股份有限公司</t>
  </si>
  <si>
    <t>非诺贝特胶囊(II)</t>
  </si>
  <si>
    <t>0.1g*12粒</t>
  </si>
  <si>
    <t>广东先强药业股份有限公司</t>
  </si>
  <si>
    <t>芜湖张恒春药业有限公司</t>
  </si>
  <si>
    <t>成都安一达药业有限公司</t>
  </si>
  <si>
    <t>肺结核丸</t>
  </si>
  <si>
    <t>81克/瓶</t>
  </si>
  <si>
    <t>四川省医药物资有限公司</t>
  </si>
  <si>
    <t>中江县疾病预防控制中心</t>
  </si>
  <si>
    <t>芬必得胶囊(布洛芬缓释胶囊)</t>
  </si>
  <si>
    <t>0.3g*20粒</t>
  </si>
  <si>
    <t>中美天津史克制药有限公司</t>
  </si>
  <si>
    <t>风寒咳嗽颗粒</t>
  </si>
  <si>
    <t>5g*20袋</t>
  </si>
  <si>
    <t>四川广元蓉成制药有限公司</t>
  </si>
  <si>
    <t>风湿马钱片</t>
  </si>
  <si>
    <t>12片*2板</t>
  </si>
  <si>
    <t>太极集团四川绵阳制药有限公司</t>
  </si>
  <si>
    <t>风油精</t>
  </si>
  <si>
    <t>3ml</t>
  </si>
  <si>
    <t>上海中华制药厂</t>
  </si>
  <si>
    <t>夫西地酸乳膏</t>
  </si>
  <si>
    <t>5g：0.1g</t>
  </si>
  <si>
    <t>澳美制药厂</t>
  </si>
  <si>
    <t>呋塞米注射液</t>
  </si>
  <si>
    <t>2ml:20mg*10支</t>
  </si>
  <si>
    <t>成都利民药业连锁有限公司</t>
  </si>
  <si>
    <t>肤疾洗剂</t>
  </si>
  <si>
    <t>100ml+8.3g</t>
  </si>
  <si>
    <t>四川匹特欧医药贸易有限公司</t>
  </si>
  <si>
    <t>妇科止带胶囊</t>
  </si>
  <si>
    <t>36粒</t>
  </si>
  <si>
    <t>眉山圣丹药业有限公司</t>
  </si>
  <si>
    <t>妇炎康复胶囊</t>
  </si>
  <si>
    <t>0.38g*24粒</t>
  </si>
  <si>
    <t>云南昊邦制药有限公司</t>
  </si>
  <si>
    <t>崇州市中医院</t>
  </si>
  <si>
    <t>妇炎康复片</t>
  </si>
  <si>
    <t>0.34g*24片</t>
  </si>
  <si>
    <t>锦州同德中药药业有限责任公司</t>
  </si>
  <si>
    <t>三台县人民医院</t>
  </si>
  <si>
    <t>复方氨基酸注射液（18AA）</t>
  </si>
  <si>
    <t>250ml：12.5g</t>
  </si>
  <si>
    <t>四川蜀乐药业股份有限公司</t>
  </si>
  <si>
    <t>复方氨基酸注射液（3AA）</t>
  </si>
  <si>
    <t>250ml：10.65g</t>
  </si>
  <si>
    <t xml:space="preserve"> 宜昌三峡制药有限公司</t>
  </si>
  <si>
    <t>复方氨基酸注射液(18AA)</t>
  </si>
  <si>
    <t>西南药业股份有限公司</t>
  </si>
  <si>
    <t>复方氨基酸注射液（9AA）</t>
  </si>
  <si>
    <t>250ml：13.98g</t>
  </si>
  <si>
    <t>复方氨林巴比妥注射液</t>
  </si>
  <si>
    <t>重庆迪康长江制药有限公司</t>
  </si>
  <si>
    <t>复方板蓝根颗粒</t>
  </si>
  <si>
    <t>15g*10袋</t>
  </si>
  <si>
    <t>四川省通园制药有限公司</t>
  </si>
  <si>
    <t>重庆科瑞东和制药有限责任公司</t>
  </si>
  <si>
    <t>复方补骨脂颗粒</t>
  </si>
  <si>
    <t>20g*8袋</t>
  </si>
  <si>
    <t>四川大众医药有限公司</t>
  </si>
  <si>
    <t>复方醋酸地塞米松乳膏</t>
  </si>
  <si>
    <t>20克</t>
  </si>
  <si>
    <t>佛山冯了性药业有限公司</t>
  </si>
  <si>
    <t>复方醋酸棉酚片</t>
  </si>
  <si>
    <t>20mg*5片</t>
  </si>
  <si>
    <t>西安北方药业有限公司</t>
  </si>
  <si>
    <t>复方丹参滴丸</t>
  </si>
  <si>
    <t>25mg*100粒</t>
  </si>
  <si>
    <t>天士力制药集团股份有限公司</t>
  </si>
  <si>
    <t>四川南药川江医药有限公司</t>
  </si>
  <si>
    <t>复方丹参片</t>
  </si>
  <si>
    <t>60片</t>
  </si>
  <si>
    <t>广西正堂药业有限责任公司</t>
  </si>
  <si>
    <t>复方莪术油栓</t>
  </si>
  <si>
    <t>50mg*6粒</t>
  </si>
  <si>
    <t>浙江迪耳药业有限公司</t>
  </si>
  <si>
    <t>复方甘草口服溶液</t>
  </si>
  <si>
    <t>100ml</t>
  </si>
  <si>
    <t>南宁市维威制药有限公司</t>
  </si>
  <si>
    <t>成都蓉合医药有限公司</t>
  </si>
  <si>
    <t>复方黄柏液</t>
  </si>
  <si>
    <t>山东汉方制药有限公司</t>
  </si>
  <si>
    <t>复方黄连素片</t>
  </si>
  <si>
    <t>30mg*1000片</t>
  </si>
  <si>
    <t>四川康福来制药厂</t>
  </si>
  <si>
    <t>复方苦参洗剂</t>
  </si>
  <si>
    <t>300ml</t>
  </si>
  <si>
    <t>浙江中法制药有限公司</t>
  </si>
  <si>
    <t>复方利血平氨苯碟啶片（北京降压O号）</t>
  </si>
  <si>
    <t>10片</t>
  </si>
  <si>
    <t>华润双鹤药业股份有限公司</t>
  </si>
  <si>
    <t>江西国药有限责任公司</t>
  </si>
  <si>
    <t>复方柳菊片</t>
  </si>
  <si>
    <t>0.58g*12片*4板</t>
  </si>
  <si>
    <t>复方氯化钠注射液</t>
  </si>
  <si>
    <t>复方氯唑沙宗片</t>
  </si>
  <si>
    <t>24片</t>
  </si>
  <si>
    <t>山东力诺科峰制药有限公司</t>
  </si>
  <si>
    <t>复方维生素注射液（4）</t>
  </si>
  <si>
    <t>2ml</t>
  </si>
  <si>
    <t>江西钟山药业有限公司</t>
  </si>
  <si>
    <t>四川弘益药业有限公司</t>
  </si>
  <si>
    <t>云南草本堂药业有限公司</t>
  </si>
  <si>
    <t>四川神宇医药有限公司</t>
  </si>
  <si>
    <t>四川大昕药业有限公司</t>
  </si>
  <si>
    <t>达州市谕林药业有限公司</t>
  </si>
  <si>
    <t>四川省仁祥药业有限公司</t>
  </si>
  <si>
    <t>四川司罗德医药有限责任公司</t>
  </si>
  <si>
    <t>四川兴科林药业有限公司</t>
  </si>
  <si>
    <t>复方锌布颗粒</t>
  </si>
  <si>
    <t>3g*12袋</t>
  </si>
  <si>
    <t>西安天一秦昆制药有限责任公司</t>
  </si>
  <si>
    <t>成都嘉诚医药有限责任公司</t>
  </si>
  <si>
    <t>复方血栓通片</t>
  </si>
  <si>
    <t>0.4g*36片</t>
  </si>
  <si>
    <t>扬州中惠制药有限公司</t>
  </si>
  <si>
    <t>复方滋补力膏</t>
  </si>
  <si>
    <t>200g*4瓶</t>
  </si>
  <si>
    <t>四川勤康健之佳医药有限责任公司</t>
  </si>
  <si>
    <t>宜宾众生医药有限公司</t>
  </si>
  <si>
    <t>富马酸喹硫平片</t>
  </si>
  <si>
    <t>25mg*28片</t>
  </si>
  <si>
    <t>湖南洞庭药业股份有限公司</t>
  </si>
  <si>
    <t>宜宾市第二人民医院</t>
  </si>
  <si>
    <t>钆贝葡胺注射液</t>
  </si>
  <si>
    <t>15ml</t>
  </si>
  <si>
    <t>甘草酸二铵胶囊</t>
  </si>
  <si>
    <t>50mg*24粒</t>
  </si>
  <si>
    <t>正大天晴药业集团股份有限公司</t>
  </si>
  <si>
    <t>甘油</t>
  </si>
  <si>
    <t>500克</t>
  </si>
  <si>
    <t>南通中东药业有限公司</t>
  </si>
  <si>
    <t>肝精补血素口服液</t>
  </si>
  <si>
    <t>10ml*12支</t>
  </si>
  <si>
    <t>河南灵佑药业有限公司</t>
  </si>
  <si>
    <t>成都本草堂医药贸易有限公司</t>
  </si>
  <si>
    <t>四川瑞特领域科贸有限公司</t>
  </si>
  <si>
    <t>肝素帽</t>
  </si>
  <si>
    <t>/</t>
  </si>
  <si>
    <t>德国贝朗梅尔松根有限公司</t>
  </si>
  <si>
    <t>肝素钠注射液</t>
  </si>
  <si>
    <t>1.25万单位/2ml*10支</t>
  </si>
  <si>
    <t>天津市生物化学制药有限公司</t>
  </si>
  <si>
    <t>感冒咳嗽颗粒</t>
  </si>
  <si>
    <t>10g*12袋</t>
  </si>
  <si>
    <t>江西华太药业有限公司</t>
  </si>
  <si>
    <t>宁波浩宇医疗器械有限公司</t>
  </si>
  <si>
    <t>干式胶片</t>
  </si>
  <si>
    <t>DT2B 14*17*100张</t>
  </si>
  <si>
    <t>比利时AGFA GevaertN.V.</t>
  </si>
  <si>
    <t>成都柯尼特科技有限公司</t>
  </si>
  <si>
    <t>高级温湿度表</t>
  </si>
  <si>
    <t>GJWS-B1型</t>
  </si>
  <si>
    <t>河北省武强温湿表制造中心</t>
  </si>
  <si>
    <t>淄博万杰制药有限公司</t>
  </si>
  <si>
    <t>格列吡嗪控释片</t>
  </si>
  <si>
    <t>5mg*14片</t>
  </si>
  <si>
    <t>格列喹酮片(糖适平片)</t>
  </si>
  <si>
    <t>30mg*30片</t>
  </si>
  <si>
    <t>北京万辉双鹤药业有限责任公司</t>
  </si>
  <si>
    <t>格列美脲胶囊</t>
  </si>
  <si>
    <t>2mg*12s</t>
  </si>
  <si>
    <t>四川普渡药业有限公司</t>
  </si>
  <si>
    <t>四川省医药集团盛通药业股份有限公司</t>
  </si>
  <si>
    <t>格列美脲片</t>
  </si>
  <si>
    <t>1mg*12片</t>
  </si>
  <si>
    <t>北大医药股份有限公司</t>
  </si>
  <si>
    <t>葛根素注射液</t>
  </si>
  <si>
    <t>2ml：0.1g*10支</t>
  </si>
  <si>
    <t>浙江康恩贝制药股份有限公司</t>
  </si>
  <si>
    <t>吉林省东北亚药业股份有限公司</t>
  </si>
  <si>
    <t>宫瘤宁胶囊</t>
  </si>
  <si>
    <t>0.45g*36粒</t>
  </si>
  <si>
    <t>枸橼酸铋雷尼替丁胶囊</t>
  </si>
  <si>
    <t>0.2g*14粒</t>
  </si>
  <si>
    <t>常州兰陵制药有限公司</t>
  </si>
  <si>
    <t>四川合升创展医药有限责任公司</t>
  </si>
  <si>
    <t>枸橼酸莫沙必利胶囊</t>
  </si>
  <si>
    <t>5mg*24粒</t>
  </si>
  <si>
    <t>上海上药信谊药厂有限公司</t>
  </si>
  <si>
    <t>枸橼酸喷托维林片</t>
  </si>
  <si>
    <t>25mg*1000片</t>
  </si>
  <si>
    <t>国药集团容生制药有限公司（天津药业焦作有限公司</t>
  </si>
  <si>
    <t>枸橼酸坦度螺酮胶囊</t>
  </si>
  <si>
    <t>5mg*16粒</t>
  </si>
  <si>
    <t>四川科瑞德制药股份有限公司</t>
  </si>
  <si>
    <t>谷维素片</t>
  </si>
  <si>
    <t>骨瓜提取物注射液</t>
  </si>
  <si>
    <t>2ml:10mg</t>
  </si>
  <si>
    <t>哈尔滨圣泰生物制药有限公司</t>
  </si>
  <si>
    <t>骨碎补</t>
  </si>
  <si>
    <t>广东凌瑞药业有限公司</t>
  </si>
  <si>
    <t>广东顺德国正医药有限公司</t>
  </si>
  <si>
    <t>固肾安胎丸</t>
  </si>
  <si>
    <t>6g</t>
  </si>
  <si>
    <t>北京勃然制药有限公司</t>
  </si>
  <si>
    <t>上药控股四川有限公司</t>
  </si>
  <si>
    <t>冠心宁注射液</t>
  </si>
  <si>
    <t>10ml</t>
  </si>
  <si>
    <t>朗致集团万荣药业有限公司（原万荣三九药业有限公司</t>
  </si>
  <si>
    <t>胱氨酸片</t>
  </si>
  <si>
    <t>50mg*100片</t>
  </si>
  <si>
    <t>镇江生宝药业有限公司</t>
  </si>
  <si>
    <t>桂林西瓜霜(喷剂)</t>
  </si>
  <si>
    <t>3.5g</t>
  </si>
  <si>
    <t>桂林三金药业股份有限公司</t>
  </si>
  <si>
    <t>桂枝</t>
  </si>
  <si>
    <t>成都谊君药业有限公司</t>
  </si>
  <si>
    <t>核黄素磷酸钠注射液</t>
  </si>
  <si>
    <t>5ml:15mg</t>
  </si>
  <si>
    <t>江西制药有限责任公司</t>
  </si>
  <si>
    <t>红花</t>
  </si>
  <si>
    <t>净选</t>
  </si>
  <si>
    <t/>
  </si>
  <si>
    <t>资中县高楼镇卫生院</t>
  </si>
  <si>
    <t>红花注射液</t>
  </si>
  <si>
    <t>5ml*5支</t>
  </si>
  <si>
    <t>猴耳环消炎颗粒</t>
  </si>
  <si>
    <t>6g*6袋</t>
  </si>
  <si>
    <t>琥珀酸美托洛尔缓释片</t>
  </si>
  <si>
    <t>47.5mg*7片</t>
  </si>
  <si>
    <t>阿斯利康制药有限公司</t>
  </si>
  <si>
    <t>琥珀酰明胶注射液</t>
  </si>
  <si>
    <t>500ml：20g</t>
  </si>
  <si>
    <t>吉林省长源药业有限公司</t>
  </si>
  <si>
    <t>羧甲司坦片</t>
  </si>
  <si>
    <t>0.25克*50片</t>
  </si>
  <si>
    <t>广东逸舒制药有限公司</t>
  </si>
  <si>
    <t>三黄片</t>
  </si>
  <si>
    <t>18片*10袋</t>
  </si>
  <si>
    <t>河南省百泉制药有限公司</t>
  </si>
  <si>
    <t>黄连</t>
  </si>
  <si>
    <t>3g</t>
  </si>
  <si>
    <t>黄芪注射液</t>
  </si>
  <si>
    <t>成都地奥九泓制药厂</t>
  </si>
  <si>
    <t>黄芩</t>
  </si>
  <si>
    <t>浙江仙居制药销售有限公司</t>
  </si>
  <si>
    <t>成都中药材采购供应站有限公司</t>
  </si>
  <si>
    <t>黄体酮胶囊</t>
  </si>
  <si>
    <t>50mg*20粒</t>
  </si>
  <si>
    <t>四川昊阳药业股份有限公司</t>
  </si>
  <si>
    <t>深圳科创易康药业有限公司</t>
  </si>
  <si>
    <t>活血止痛膏</t>
  </si>
  <si>
    <t>7cm*10cm*6片</t>
  </si>
  <si>
    <t>湖北舒尔迈康药业有限公司</t>
  </si>
  <si>
    <t>活血止痛胶囊</t>
  </si>
  <si>
    <t>0.25g*36粒</t>
  </si>
  <si>
    <t>江西昌诺药业有限公司</t>
  </si>
  <si>
    <t>藿香正气口服液</t>
  </si>
  <si>
    <t>太极集团重庆涪陵制药厂有限公司</t>
  </si>
  <si>
    <t>藿香正气水</t>
  </si>
  <si>
    <t>10ml*10支</t>
  </si>
  <si>
    <t>四川依科制药有限公司</t>
  </si>
  <si>
    <t>肌苷注射液</t>
  </si>
  <si>
    <t>鸡血藤</t>
  </si>
  <si>
    <t>15g</t>
  </si>
  <si>
    <t>广东爱民药业有限公司</t>
  </si>
  <si>
    <t>甲钴胺分散片</t>
  </si>
  <si>
    <t>0.5mg*30片</t>
  </si>
  <si>
    <t>江苏四环生物股份有限公司</t>
  </si>
  <si>
    <t>涿州东乐制药有限公司</t>
  </si>
  <si>
    <t>甲钴胺胶囊</t>
  </si>
  <si>
    <t>0.5mg*30粒</t>
  </si>
  <si>
    <t>福建华海药业有限公司</t>
  </si>
  <si>
    <t>甲钴胺片</t>
  </si>
  <si>
    <t>0.5mg*20片</t>
  </si>
  <si>
    <t>南京瑞尔医药有限公司</t>
  </si>
  <si>
    <t>甲钴胺注射液</t>
  </si>
  <si>
    <t>0.5mg:1ml*10支</t>
  </si>
  <si>
    <t>苏州卫材（中国）药业有限公司</t>
  </si>
  <si>
    <t>四川民康药业有限公司</t>
  </si>
  <si>
    <t>甲磺酸左氧氟沙星氯化钠注射液</t>
  </si>
  <si>
    <t>100ml：0.2g</t>
  </si>
  <si>
    <t>比克甲磺酸左氧氟沙星片</t>
  </si>
  <si>
    <t>0.1g*6片*2板</t>
  </si>
  <si>
    <t>甲硫酸新斯的明注射液</t>
  </si>
  <si>
    <t>2ml:1mg*10支</t>
  </si>
  <si>
    <t>山东天福制药厂</t>
  </si>
  <si>
    <t>甲硝唑芬布芬胶囊</t>
  </si>
  <si>
    <t>10粒*2板</t>
  </si>
  <si>
    <t>重庆科瑞制药(集团）有限公司</t>
  </si>
  <si>
    <t>甲硝唑片</t>
  </si>
  <si>
    <t>0.2g*100片</t>
  </si>
  <si>
    <t>辅仁药业集团有限公司</t>
  </si>
  <si>
    <t>西安大唐医药销售有限公司</t>
  </si>
  <si>
    <t>内江市第二人民医院</t>
  </si>
  <si>
    <t>间苯三酚注射液</t>
  </si>
  <si>
    <t>4ml：40mg</t>
  </si>
  <si>
    <t>南京恒生制药有限公司</t>
  </si>
  <si>
    <t>健胃消食片</t>
  </si>
  <si>
    <t>0.8g*8片*4板</t>
  </si>
  <si>
    <t>江中药业股份有限公司</t>
  </si>
  <si>
    <t>成都福晓医疗器械有限公司</t>
  </si>
  <si>
    <t>姜黄</t>
  </si>
  <si>
    <t>僵蚕</t>
  </si>
  <si>
    <t>麸炒</t>
  </si>
  <si>
    <t>成都岷江源药业股份有限公司</t>
  </si>
  <si>
    <t>汉兵兵药业有限公司</t>
  </si>
  <si>
    <t>降温贴</t>
  </si>
  <si>
    <t>40mm*100mm*2贴装</t>
  </si>
  <si>
    <t>上海美宝生命科技有限公司</t>
  </si>
  <si>
    <t>安康北医大制药股份有限公司</t>
  </si>
  <si>
    <t>绞股蓝总甙胶囊</t>
  </si>
  <si>
    <t>3*12粒</t>
  </si>
  <si>
    <t>洁尔阴洗液</t>
  </si>
  <si>
    <t>220ml</t>
  </si>
  <si>
    <t>四川恩威制药有限公司</t>
  </si>
  <si>
    <t>结核灵片</t>
  </si>
  <si>
    <t>0.1g*60片</t>
  </si>
  <si>
    <t>哈药集团三精千鹤制药有限公司</t>
  </si>
  <si>
    <t>吉林省刻康药业有限公司</t>
  </si>
  <si>
    <t>犍为县人民医院</t>
  </si>
  <si>
    <t>解郁安神颗粒</t>
  </si>
  <si>
    <t>河南辅仁堂制药有限公司</t>
  </si>
  <si>
    <t>金刚藤咀嚼片</t>
  </si>
  <si>
    <t>12片*3板</t>
  </si>
  <si>
    <t>湖南九典制药股份有限公司</t>
  </si>
  <si>
    <t>金刚藤软胶囊</t>
  </si>
  <si>
    <t>0.5g*24粒</t>
  </si>
  <si>
    <t>北京长城制药厂</t>
  </si>
  <si>
    <t>四川科伦新光医药有限公司</t>
  </si>
  <si>
    <t>四川添茂医药有限公司</t>
  </si>
  <si>
    <t>芜湖金禾医药有限公司</t>
  </si>
  <si>
    <t>湖北康欣医药有限公司</t>
  </si>
  <si>
    <t>成都瑞泰药业有限公司</t>
  </si>
  <si>
    <t>金刚藤丸</t>
  </si>
  <si>
    <t>4g*9袋</t>
  </si>
  <si>
    <t>怀化正好制药有限公司</t>
  </si>
  <si>
    <t>金钱草颗粒</t>
  </si>
  <si>
    <t>10克*20包</t>
  </si>
  <si>
    <t>成都迪康制药有限公司</t>
  </si>
  <si>
    <t>金水宝胶囊</t>
  </si>
  <si>
    <t>0.33g*45粒</t>
  </si>
  <si>
    <t>江西济民可信金水宝制药有限公司</t>
  </si>
  <si>
    <t>湖南方盛制药股份有限公司</t>
  </si>
  <si>
    <t>重庆宽仁医药卫生科技开发公司宽仁药房</t>
  </si>
  <si>
    <t>金英胶囊</t>
  </si>
  <si>
    <t>0.5g*12粒*2板</t>
  </si>
  <si>
    <t>荆芥</t>
  </si>
  <si>
    <t>精蛋白生物合成人胰岛素注射液</t>
  </si>
  <si>
    <t>100IU/ML*3ML</t>
  </si>
  <si>
    <t>丹麦诺和诺德公司</t>
  </si>
  <si>
    <t>颈复康颗粒</t>
  </si>
  <si>
    <t>颈复康药业集团有限公司</t>
  </si>
  <si>
    <t>四川省久荣日用化工有限公司</t>
  </si>
  <si>
    <t>久荣消毒粉(消洗灵)</t>
  </si>
  <si>
    <t>450g</t>
  </si>
  <si>
    <t>广东倍尔泰医药有限公司</t>
  </si>
  <si>
    <t>酒石酸罗格列酮分散片</t>
  </si>
  <si>
    <t>4mg*12片</t>
  </si>
  <si>
    <t>浙江京新药业股份有限公司</t>
  </si>
  <si>
    <t>酒石酸美托洛尔片</t>
  </si>
  <si>
    <t>25mg*20片</t>
  </si>
  <si>
    <t>石家庄以岭药业股份有限公司</t>
  </si>
  <si>
    <t>成都市兴科医疗器械有限公司</t>
  </si>
  <si>
    <t>一次性使用非灭菌外科手套</t>
  </si>
  <si>
    <t>7# 磨面有粉</t>
  </si>
  <si>
    <t>桂林南方橡胶国际有限公司（原桂林乳胶厂）</t>
  </si>
  <si>
    <t>内江市中区疾病预防控制中心</t>
  </si>
  <si>
    <t>卡介菌多糖核酸注射液</t>
  </si>
  <si>
    <t>1ml:0.35mg</t>
  </si>
  <si>
    <t>陕西医药控股集团生物制品有限公司</t>
  </si>
  <si>
    <t>贵州三力制药股份有限公司</t>
  </si>
  <si>
    <t>开喉剑喷雾剂</t>
  </si>
  <si>
    <t>30ml</t>
  </si>
  <si>
    <t>康妇炎胶囊</t>
  </si>
  <si>
    <t>0.4g*24粒*2板</t>
  </si>
  <si>
    <t>咸阳步长制药有限公司</t>
  </si>
  <si>
    <t>抗病毒颗粒（无蔗糖）</t>
  </si>
  <si>
    <t>4g*12袋</t>
  </si>
  <si>
    <t>四川光大制药有限公司</t>
  </si>
  <si>
    <t>抗病毒颗粒（含糖型）</t>
  </si>
  <si>
    <t>12g*10袋</t>
  </si>
  <si>
    <t>抗骨增生片</t>
  </si>
  <si>
    <t>广州粤华药业有限公司</t>
  </si>
  <si>
    <t>西安药材贸易中心有限公司</t>
  </si>
  <si>
    <t>抗痨胶囊</t>
  </si>
  <si>
    <t>0.5g*30粒</t>
  </si>
  <si>
    <t>西安康拜尔制药有限公司</t>
  </si>
  <si>
    <t>安徽省巢湖市弘慈医疗器械有限公司</t>
  </si>
  <si>
    <t>Tm试剂染色液</t>
  </si>
  <si>
    <t>襄樊徕克生物电子仪器厂</t>
  </si>
  <si>
    <t>成都裕康医疗设备有限公司</t>
  </si>
  <si>
    <t>柯达DVB胶片</t>
  </si>
  <si>
    <t>8iu*10iu*125张</t>
  </si>
  <si>
    <t>伊士曼柯达公司（美国）</t>
  </si>
  <si>
    <t>10iu*12iu*125张</t>
  </si>
  <si>
    <t>可吸收性外科缝线（医用羊肠线）</t>
  </si>
  <si>
    <t>2/0</t>
  </si>
  <si>
    <t>南通华利康医疗器械有限公司</t>
  </si>
  <si>
    <t>3/0</t>
  </si>
  <si>
    <t>4/0</t>
  </si>
  <si>
    <t>0#</t>
  </si>
  <si>
    <t>上海浦东金环医疗用品有限公司</t>
  </si>
  <si>
    <t>资阳市第一医院</t>
  </si>
  <si>
    <t>1#</t>
  </si>
  <si>
    <t>大邑县人民医院</t>
  </si>
  <si>
    <t>克霉唑阴道片</t>
  </si>
  <si>
    <t>0.5g*1片</t>
  </si>
  <si>
    <t>四川瑞达医药有限公司</t>
  </si>
  <si>
    <t>口服补液盐III</t>
  </si>
  <si>
    <t>5.125g*6袋</t>
  </si>
  <si>
    <t>西安安健药业有限公司(原陕西省黄河制药厂)</t>
  </si>
  <si>
    <t>苦碟子注射液</t>
  </si>
  <si>
    <t>沈阳双鼎制药有限公司</t>
  </si>
  <si>
    <t>兰索拉唑肠溶片</t>
  </si>
  <si>
    <t>15mg*14片</t>
  </si>
  <si>
    <t>成都倍特药业有限公司</t>
  </si>
  <si>
    <t>广安市广安区中医医院</t>
  </si>
  <si>
    <t>雷公藤多甙片</t>
  </si>
  <si>
    <t>10mg*50片</t>
  </si>
  <si>
    <t>湖南株州市制药三厂</t>
  </si>
  <si>
    <t>雷公藤多苷片</t>
  </si>
  <si>
    <t>浙江得恩德制药有限公司</t>
  </si>
  <si>
    <t>利巴韦林片</t>
  </si>
  <si>
    <t>20mg*24片</t>
  </si>
  <si>
    <t>江苏盐城制药厂</t>
  </si>
  <si>
    <t>利巴韦林注射液</t>
  </si>
  <si>
    <t>100mg：1ml*10支</t>
  </si>
  <si>
    <t>宜昌人福药业有限责任公司</t>
  </si>
  <si>
    <t>无锡福祈制药有限公司</t>
  </si>
  <si>
    <t>前郭县结核病防治所</t>
  </si>
  <si>
    <t>利福喷丁胶囊</t>
  </si>
  <si>
    <t>0.15g*20粒</t>
  </si>
  <si>
    <t>上海信谊万象药业股份有限公司</t>
  </si>
  <si>
    <t>资阳市雁江区疾病预防控制中心</t>
  </si>
  <si>
    <t>巴州区疾病预防控制中心</t>
  </si>
  <si>
    <t>利福平注射液</t>
  </si>
  <si>
    <t>5ml:0.3g*5支</t>
  </si>
  <si>
    <t>利可君片</t>
  </si>
  <si>
    <t>10mg*48片</t>
  </si>
  <si>
    <t>北京天衡药物研究院南阳天衡制药厂</t>
  </si>
  <si>
    <t>利培酮片</t>
  </si>
  <si>
    <t>1mg*20片</t>
  </si>
  <si>
    <t>天津药物研究院药业有限责任公司</t>
  </si>
  <si>
    <t>联苯苄唑乳膏</t>
  </si>
  <si>
    <t>1%*15克</t>
  </si>
  <si>
    <t>磷酸苯丙哌林口服溶液</t>
  </si>
  <si>
    <t>160ml</t>
  </si>
  <si>
    <t>灵芝糖浆</t>
  </si>
  <si>
    <t>160ml*4瓶</t>
  </si>
  <si>
    <t>犍为县鸿康医药有限公司</t>
  </si>
  <si>
    <t>灵芝益寿胶囊</t>
  </si>
  <si>
    <t>0.55g*60粒</t>
  </si>
  <si>
    <t>重庆科瑞南海制药有限责任公司</t>
  </si>
  <si>
    <t>羚贝止咳糖浆</t>
  </si>
  <si>
    <t>吉林敖东集团力源制药股份有限公司</t>
  </si>
  <si>
    <t>四川欣吉利医药有限责任公司</t>
  </si>
  <si>
    <t>成都市公共卫生临床医疗中心</t>
  </si>
  <si>
    <t>硫普罗宁注射液</t>
  </si>
  <si>
    <t>5ml：0.2g</t>
  </si>
  <si>
    <t>山东潍坊制药厂有限公司</t>
  </si>
  <si>
    <t>硫酸镁注射液</t>
  </si>
  <si>
    <t>10ml：2.5g*5支</t>
  </si>
  <si>
    <t>扬州中宝制药有限公司</t>
  </si>
  <si>
    <t>硫酸庆大霉素注射液</t>
  </si>
  <si>
    <t>2ml.4万单位*10支</t>
  </si>
  <si>
    <t>注射用硫酸特布他林</t>
  </si>
  <si>
    <t>0.5mg</t>
  </si>
  <si>
    <t>北京四环科宝制药有限公司</t>
  </si>
  <si>
    <t>硫糖铝咀嚼片</t>
  </si>
  <si>
    <t>0.25g*100片</t>
  </si>
  <si>
    <t>硫辛酸注射液</t>
  </si>
  <si>
    <t>6ml：0.15g</t>
  </si>
  <si>
    <t>亚宝药业太原制药有限公司</t>
  </si>
  <si>
    <t>六味地黄丸</t>
  </si>
  <si>
    <t>60g</t>
  </si>
  <si>
    <t xml:space="preserve"> 太极集团四川南充制药有限公司</t>
  </si>
  <si>
    <t>龙胆泻肝胶囊</t>
  </si>
  <si>
    <t>0.25g*60粒</t>
  </si>
  <si>
    <t>四川省新鹿药业有限公司</t>
  </si>
  <si>
    <t>芦根枇杷叶颗粒</t>
  </si>
  <si>
    <t>12g*6袋</t>
  </si>
  <si>
    <t>炉甘石洗剂</t>
  </si>
  <si>
    <t>上海运佳黄浦制药有限公司</t>
  </si>
  <si>
    <t>成都市新都区中医医院</t>
  </si>
  <si>
    <t>鹿瓜多肽注射液</t>
  </si>
  <si>
    <t>2ml：4mg</t>
  </si>
  <si>
    <t>哈尔滨誉衡制药有限公司</t>
  </si>
  <si>
    <t>大英县人民医院</t>
  </si>
  <si>
    <t>罗红霉素胶囊</t>
  </si>
  <si>
    <t>0.15g*6粒</t>
  </si>
  <si>
    <t>罗通定片</t>
  </si>
  <si>
    <t>100S*30mg</t>
  </si>
  <si>
    <t>四川金药师制药有限公司（原四川天策药业有限责任公司）</t>
  </si>
  <si>
    <t>螺内酯片</t>
  </si>
  <si>
    <t>20mg*100片</t>
  </si>
  <si>
    <t>杭州民生药业集团有限公司</t>
  </si>
  <si>
    <t>裸花紫珠胶囊</t>
  </si>
  <si>
    <t>0.3g*12粒*3板</t>
  </si>
  <si>
    <t>成都华宇制药有限公司</t>
  </si>
  <si>
    <t>四川佰草合医药有限公司</t>
  </si>
  <si>
    <t>洛芬待因缓释片</t>
  </si>
  <si>
    <t>10片*2板</t>
  </si>
  <si>
    <t>氯化钾缓释片</t>
  </si>
  <si>
    <t>北京顺鑫祥云药业有限责任公司</t>
  </si>
  <si>
    <t>氯化钠</t>
  </si>
  <si>
    <t>25kg/包</t>
  </si>
  <si>
    <t>中盐宏博集团云梦云虹制药有限公司</t>
  </si>
  <si>
    <t>氯化钠注射液</t>
  </si>
  <si>
    <t>氯雷他定片</t>
  </si>
  <si>
    <t>10mg*6片</t>
  </si>
  <si>
    <t>成都恒瑞制药有限公司</t>
  </si>
  <si>
    <t>氯霉素滴眼液</t>
  </si>
  <si>
    <t>8ml</t>
  </si>
  <si>
    <t>石药集团中诺药业（石家庄）有限公司</t>
  </si>
  <si>
    <t>氯沙坦钾片</t>
  </si>
  <si>
    <t>50mg*7片</t>
  </si>
  <si>
    <t>浙江华海药业股份有限公司</t>
  </si>
  <si>
    <t>陕西开元制药有限公司</t>
  </si>
  <si>
    <t>麻黄止嗽胶囊</t>
  </si>
  <si>
    <t>2*12粒</t>
  </si>
  <si>
    <t>麻仁丸</t>
  </si>
  <si>
    <t>6g*5袋</t>
  </si>
  <si>
    <t>太极集团.重庆桐君阁药厂有限公司</t>
  </si>
  <si>
    <t>马来酸依那普利片</t>
  </si>
  <si>
    <t>5mg*16片</t>
  </si>
  <si>
    <t>扬子江药业集团江苏制药股份有限公司</t>
  </si>
  <si>
    <t>没药</t>
  </si>
  <si>
    <t>醋制</t>
  </si>
  <si>
    <t>佳程药业（贵州）有限责任公司</t>
  </si>
  <si>
    <t>玫芦消痤膏</t>
  </si>
  <si>
    <t>30g</t>
  </si>
  <si>
    <t>美洛昔康分散片</t>
  </si>
  <si>
    <t>7.5mg*12片</t>
  </si>
  <si>
    <t>江苏亚邦爱普森药业有限公司</t>
  </si>
  <si>
    <t>门冬氨酸鸟氨酸颗粒</t>
  </si>
  <si>
    <t>3g*10袋</t>
  </si>
  <si>
    <t>武汉启瑞药业有限公司</t>
  </si>
  <si>
    <t>门冬胰岛素30注射液（诺和锐30）</t>
  </si>
  <si>
    <t>100单位/毫升 3毫升/支（笔芯）</t>
  </si>
  <si>
    <t>诺和诺德（中国）制药有限公司</t>
  </si>
  <si>
    <t>门冬胰岛素注射液</t>
  </si>
  <si>
    <t>3ml:300iu（特充）</t>
  </si>
  <si>
    <t>棉签</t>
  </si>
  <si>
    <t>50支</t>
  </si>
  <si>
    <t>四川省乐至贵均卫生材料有限公司</t>
  </si>
  <si>
    <t>灭菌手术刀片</t>
  </si>
  <si>
    <t>15#</t>
  </si>
  <si>
    <t>灭菌橡胶医用手套</t>
  </si>
  <si>
    <t>6.5#</t>
  </si>
  <si>
    <t>上海科邦医用乳胶器材有限公司</t>
  </si>
  <si>
    <t>灭菌注射用水</t>
  </si>
  <si>
    <t>莫匹罗星软膏(百多邦)</t>
  </si>
  <si>
    <t>5克/2%</t>
  </si>
  <si>
    <t>木瓜</t>
  </si>
  <si>
    <t>深圳市九明药业有限公司</t>
  </si>
  <si>
    <t>那格列奈分散片</t>
  </si>
  <si>
    <t>60mg*24片</t>
  </si>
  <si>
    <t>山东罗欣药业集团股份有限公司</t>
  </si>
  <si>
    <t>四川禾目医药有限公司</t>
  </si>
  <si>
    <t>脑苷肌肽注射液</t>
  </si>
  <si>
    <t>吉林四环制药有限公司</t>
  </si>
  <si>
    <t>尼麦角林胶囊</t>
  </si>
  <si>
    <t>15mg*10粒</t>
  </si>
  <si>
    <t>福安药业集团庆余堂制药有限公司</t>
  </si>
  <si>
    <t>贵阳新天药业股份有限公司</t>
  </si>
  <si>
    <t>宁泌泰胶囊</t>
  </si>
  <si>
    <t>0.38g*36粒</t>
  </si>
  <si>
    <t>牛蒡子</t>
  </si>
  <si>
    <t>牛膝</t>
  </si>
  <si>
    <t>内蒙古大唐药业股份有限公司</t>
  </si>
  <si>
    <t>重庆渝高医药有限公司</t>
  </si>
  <si>
    <t>暖宫七味散</t>
  </si>
  <si>
    <t xml:space="preserve"> 3g*5袋</t>
  </si>
  <si>
    <t>四川海州药业有限公司</t>
  </si>
  <si>
    <t>诺氟沙星胶囊</t>
  </si>
  <si>
    <t>0.1g*10粒</t>
  </si>
  <si>
    <t>成都天台山制药有限公司</t>
  </si>
  <si>
    <t>崇州市妇幼保健院</t>
  </si>
  <si>
    <t>盆炎净胶囊</t>
  </si>
  <si>
    <t>0.4g*45粒</t>
  </si>
  <si>
    <t>吉林省利华制药有限公司</t>
  </si>
  <si>
    <t>四川合升创展医药有限责任公司药品原料分公司</t>
  </si>
  <si>
    <t>硼酸</t>
  </si>
  <si>
    <t>500g</t>
  </si>
  <si>
    <t>四川天康制药有限公司</t>
  </si>
  <si>
    <t>葡萄糖氯化钠注射液</t>
  </si>
  <si>
    <t>葡萄糖酸钙锌口服溶液</t>
  </si>
  <si>
    <t>澳诺（中国）制药有限公司</t>
  </si>
  <si>
    <t>泸州宝光医药有限公司</t>
  </si>
  <si>
    <t>凉山佳能达医药贸易有限责任公司</t>
  </si>
  <si>
    <t>攀枝花市敬德堂医药有限责任公司</t>
  </si>
  <si>
    <t>凉山州康华医药贸易有限公司</t>
  </si>
  <si>
    <t>达州市强生药业有限公司</t>
  </si>
  <si>
    <t>成都昇和医药有限责任公司</t>
  </si>
  <si>
    <t>四川大药房医药连锁有限公司</t>
  </si>
  <si>
    <t>四川诚隆药业有限责任公司</t>
  </si>
  <si>
    <t>四川诚隆药业连锁经营有限公司</t>
  </si>
  <si>
    <t>四川九华益生医药有限公司</t>
  </si>
  <si>
    <t>葡萄糖酸钙注射液</t>
  </si>
  <si>
    <t>昆明市东川制药厂</t>
  </si>
  <si>
    <t>葡萄糖酸锌口服溶液</t>
  </si>
  <si>
    <t>湖北纽兰药业有限公司</t>
  </si>
  <si>
    <t>葡萄糖注射液（5%）</t>
  </si>
  <si>
    <t>四川华鼎医药有限公司</t>
  </si>
  <si>
    <t>蒲地蓝消炎胶囊</t>
  </si>
  <si>
    <t>0.4g*48粒</t>
  </si>
  <si>
    <t>广东心宝制药有限公司</t>
  </si>
  <si>
    <t>蒲地蓝消炎片</t>
  </si>
  <si>
    <t>五0五药业有限公司</t>
  </si>
  <si>
    <t>蒲公英</t>
  </si>
  <si>
    <t>四川省中江神龙医药有限公司</t>
  </si>
  <si>
    <t>普乐安片</t>
  </si>
  <si>
    <t>60片*0.5g</t>
  </si>
  <si>
    <t>贵州缔谊健康制药有限公司</t>
  </si>
  <si>
    <t>七叶神安片</t>
  </si>
  <si>
    <t>50mg*24片</t>
  </si>
  <si>
    <t>杞菊地黄丸</t>
  </si>
  <si>
    <t>重庆桐君阁药厂</t>
  </si>
  <si>
    <t>成都维信电子科大新技术有限公司</t>
  </si>
  <si>
    <t>制霉素阴道栓</t>
  </si>
  <si>
    <t>6枚</t>
  </si>
  <si>
    <t>江苏远恒药业有限公司</t>
  </si>
  <si>
    <t>都江堰市人民医院</t>
  </si>
  <si>
    <t>郫县人民医院</t>
  </si>
  <si>
    <t>千柏鼻炎片</t>
  </si>
  <si>
    <t>四川广和药业有限责任公司</t>
  </si>
  <si>
    <t>前列地尔注射液</t>
  </si>
  <si>
    <t>2ml:10ug</t>
  </si>
  <si>
    <t>北京泰德制药有限公司</t>
  </si>
  <si>
    <t>羟糖甘滴眼液（新泪然）</t>
  </si>
  <si>
    <t>5ml:羟丙甲纤维素2910 15mg,右旋糖7</t>
  </si>
  <si>
    <t>美国Alcon Laboratories lnc</t>
  </si>
  <si>
    <t>成都市双鹏药业有限公司</t>
  </si>
  <si>
    <t>羟乙基淀粉130/0.4氯化钠注射液</t>
  </si>
  <si>
    <t>500ml：30g：4.5g</t>
  </si>
  <si>
    <t>重庆大新药业股份有限公司</t>
  </si>
  <si>
    <t>氢氯噻嗪片</t>
  </si>
  <si>
    <t>世贸天阶制药(江苏）有限责任公司</t>
  </si>
  <si>
    <t>清火片</t>
  </si>
  <si>
    <t>山东莱阳永康制药厂</t>
  </si>
  <si>
    <t>清凉油</t>
  </si>
  <si>
    <t>3克</t>
  </si>
  <si>
    <t>上海医药（集团）有限公司中华药业分公司</t>
  </si>
  <si>
    <t>清淋颗粒</t>
  </si>
  <si>
    <t>10克*6袋</t>
  </si>
  <si>
    <t>四川绵阳一康制药有限公司</t>
  </si>
  <si>
    <t>四川蜀瀚药业有限公司</t>
  </si>
  <si>
    <t>清脑复神液</t>
  </si>
  <si>
    <t>清热通淋片</t>
  </si>
  <si>
    <t>0.39g*12片*3板</t>
  </si>
  <si>
    <t>清热止痒洗剂</t>
  </si>
  <si>
    <t>200ml</t>
  </si>
  <si>
    <t>云南优克制药公司</t>
  </si>
  <si>
    <t>秋水仙碱片</t>
  </si>
  <si>
    <t>云南植物药业有限公司</t>
  </si>
  <si>
    <t>四川先大药业有限公司</t>
  </si>
  <si>
    <t>去感热口服液</t>
  </si>
  <si>
    <t>四川康特能药业有限公司（原四川大陆蓉东制药有限公司）</t>
  </si>
  <si>
    <t>全天麻胶囊</t>
  </si>
  <si>
    <t>0.5g*12粒</t>
  </si>
  <si>
    <t>贵州益康制药有限公司</t>
  </si>
  <si>
    <t>热毒平颗粒</t>
  </si>
  <si>
    <t>7g*12袋</t>
  </si>
  <si>
    <t>江西银涛药业有限公司</t>
  </si>
  <si>
    <t>人丹</t>
  </si>
  <si>
    <t>300粒</t>
  </si>
  <si>
    <t>广州王老吉药业股份有限公司（广州羊城药业股份有限公司）</t>
  </si>
  <si>
    <t>乳果糖口服溶液</t>
  </si>
  <si>
    <t>60ml:40.02g</t>
  </si>
  <si>
    <t>四川健能制药有限公司</t>
  </si>
  <si>
    <t>重庆市修源医药有限公司</t>
  </si>
  <si>
    <t>乳核内消液</t>
  </si>
  <si>
    <t>厦门天舜制药有限公司</t>
  </si>
  <si>
    <t>四川联成迅康医药股份有限公司</t>
  </si>
  <si>
    <t>乳癖舒片</t>
  </si>
  <si>
    <t>0.5g*45片</t>
  </si>
  <si>
    <t>四川省迦信药业有限公司</t>
  </si>
  <si>
    <t>乳酸环丙沙星氯化钠注射液</t>
  </si>
  <si>
    <t>四川奇力制药有限公司</t>
  </si>
  <si>
    <t>西安正浩生物制药有限公司</t>
  </si>
  <si>
    <t>乳酸菌阴道胶囊</t>
  </si>
  <si>
    <t>0.25g:600万活乳酸菌*10粒</t>
  </si>
  <si>
    <t>乳香</t>
  </si>
  <si>
    <t>瑞格列奈片</t>
  </si>
  <si>
    <t>0.5mg*60片</t>
  </si>
  <si>
    <t>北京北陆药业股份有限公司</t>
  </si>
  <si>
    <t>瑞舒伐他汀钙片</t>
  </si>
  <si>
    <t>阿斯利康药业（中国）有限公司</t>
  </si>
  <si>
    <t>润舒(氯霉素滴眼液)</t>
  </si>
  <si>
    <t>5ml:12.5mg</t>
  </si>
  <si>
    <t>山东博士伦福瑞达制药有限公司</t>
  </si>
  <si>
    <t>三棱</t>
  </si>
  <si>
    <t>1kg/袋 片 一级</t>
  </si>
  <si>
    <t>三磷酸腺苷注射液</t>
  </si>
  <si>
    <t>20mg:2ml*10支</t>
  </si>
  <si>
    <t>河南省安阳市益康制药厂</t>
  </si>
  <si>
    <t>三七</t>
  </si>
  <si>
    <t>2g</t>
  </si>
  <si>
    <t>桑姜感冒片</t>
  </si>
  <si>
    <t>36片</t>
  </si>
  <si>
    <t>四川好医生攀西药业有限责任公司</t>
  </si>
  <si>
    <t>桑椹膏</t>
  </si>
  <si>
    <t>200g</t>
  </si>
  <si>
    <t>四川省格瑞药业有限公司</t>
  </si>
  <si>
    <t>沙丁胺醇气雾剂</t>
  </si>
  <si>
    <t>0.1mg*200喷</t>
  </si>
  <si>
    <t>山东京卫制药有限公司</t>
  </si>
  <si>
    <t>成都市卫生材料厂</t>
  </si>
  <si>
    <t>纱布绷带</t>
  </si>
  <si>
    <t>6*600cm</t>
  </si>
  <si>
    <t>鲨肝醇片</t>
  </si>
  <si>
    <t>江苏鹏鹞药业有限公司</t>
  </si>
  <si>
    <t>善存多维元素片</t>
  </si>
  <si>
    <t>惠氏制药有限公司</t>
  </si>
  <si>
    <t>善存银片</t>
  </si>
  <si>
    <t>30片</t>
  </si>
  <si>
    <t>四川人福医药有限公司</t>
  </si>
  <si>
    <t>伤科接骨片</t>
  </si>
  <si>
    <t>大连美罗中药厂有限公司</t>
  </si>
  <si>
    <t>伤湿止痛膏</t>
  </si>
  <si>
    <t>5*7cm</t>
  </si>
  <si>
    <t>河南羚锐制药股份有限公司</t>
  </si>
  <si>
    <t>蛇胆川贝液</t>
  </si>
  <si>
    <t>广西梧州制药（集团）股份有限公司</t>
  </si>
  <si>
    <t>麝香痔疮栓</t>
  </si>
  <si>
    <t>6粒</t>
  </si>
  <si>
    <t>马应龙药业集团股份有限公司</t>
  </si>
  <si>
    <t>麝香壮骨膏</t>
  </si>
  <si>
    <t>5片*2贴</t>
  </si>
  <si>
    <t>九寨沟天然药业集团有限责任公司</t>
  </si>
  <si>
    <t>肾石通颗粒</t>
  </si>
  <si>
    <t>15g*10包</t>
  </si>
  <si>
    <t>湖南三九南开制药有限公司</t>
  </si>
  <si>
    <t>长效热敏心电图纸</t>
  </si>
  <si>
    <t>110*140-20M</t>
  </si>
  <si>
    <t>天津市富华纸制品有限公司</t>
  </si>
  <si>
    <t>西藏金珠雅砻藏药有限责任公司</t>
  </si>
  <si>
    <t>威海市天福医药有限公司</t>
  </si>
  <si>
    <t>十五味乳鹏丸</t>
  </si>
  <si>
    <t>12丸 每10丸重3g</t>
  </si>
  <si>
    <t>永清县东方医药药材有限公司</t>
  </si>
  <si>
    <t>石椒草咳喘颗粒</t>
  </si>
  <si>
    <t>8g*6袋</t>
  </si>
  <si>
    <t>四川智同医药有限公司</t>
  </si>
  <si>
    <t>双黄连颗粒</t>
  </si>
  <si>
    <t>5克*10袋</t>
  </si>
  <si>
    <t>哈药集团中药二厂</t>
  </si>
  <si>
    <t>成都法和药业有限责任公司</t>
  </si>
  <si>
    <t>双歧杆菌三联活菌肠溶胶囊</t>
  </si>
  <si>
    <t>210mg*24s</t>
  </si>
  <si>
    <t>晋城海斯药业有限公司</t>
  </si>
  <si>
    <t>湖南千金协力药业有限公司</t>
  </si>
  <si>
    <t>水飞蓟宾葡甲胺片</t>
  </si>
  <si>
    <t>四川省华川药业有限公司</t>
  </si>
  <si>
    <t>成都蓉华医药科技发展有限公司</t>
  </si>
  <si>
    <t>四川省新汇药业有限责任公司</t>
  </si>
  <si>
    <t>威远县疾病预防控制中心</t>
  </si>
  <si>
    <t>开江县疾病预防控制中心</t>
  </si>
  <si>
    <t>丝线编织非吸收性缝线（慕丝）</t>
  </si>
  <si>
    <t>SA84G 1</t>
  </si>
  <si>
    <t>强生（中国）医疗器材有限公司</t>
  </si>
  <si>
    <t>SA845G 4</t>
  </si>
  <si>
    <t>SA86G 7</t>
  </si>
  <si>
    <t>成都佰特力医疗器械有限公司</t>
  </si>
  <si>
    <t>速干手消毒液</t>
  </si>
  <si>
    <t>四川联发医疗保健品有限公司</t>
  </si>
  <si>
    <t>成都普济医药化工有限公司</t>
  </si>
  <si>
    <t>塑料吸管</t>
  </si>
  <si>
    <t>3.2*80mm</t>
  </si>
  <si>
    <t>成都天府饮料吸管厂</t>
  </si>
  <si>
    <t>胎盘多肽注射液</t>
  </si>
  <si>
    <t>4ml</t>
  </si>
  <si>
    <t>贵阳黔峰生物制品有限责任公司</t>
  </si>
  <si>
    <t>江苏康健医疗用品有限公司</t>
  </si>
  <si>
    <t>痰盒</t>
  </si>
  <si>
    <t>江苏省仪征市制盒厂</t>
  </si>
  <si>
    <t>痰盂</t>
  </si>
  <si>
    <t>中号</t>
  </si>
  <si>
    <t>成都华力康医疗器材厂</t>
  </si>
  <si>
    <t>碳酸氢钠</t>
  </si>
  <si>
    <t>上海虹光化工厂</t>
  </si>
  <si>
    <t>替硝唑片</t>
  </si>
  <si>
    <t>0.5g*8片</t>
  </si>
  <si>
    <t>东北制药集团公司沈阳第一制药有限公司</t>
  </si>
  <si>
    <t>天花粉</t>
  </si>
  <si>
    <t>天麻</t>
  </si>
  <si>
    <t>10克</t>
  </si>
  <si>
    <t>天麻蜜环菌片</t>
  </si>
  <si>
    <t>山西康欣药业有限公司</t>
  </si>
  <si>
    <t>天麻素注射液</t>
  </si>
  <si>
    <t>2ml：0.2g</t>
  </si>
  <si>
    <t>海南利能康泰制药有限公司</t>
  </si>
  <si>
    <t>天王补心片</t>
  </si>
  <si>
    <t>重庆巨琪诺美制药有限公司</t>
  </si>
  <si>
    <t>天信牌碘伏消毒液</t>
  </si>
  <si>
    <t>通天口服液</t>
  </si>
  <si>
    <t>太极集团四川太极制药有限公司</t>
  </si>
  <si>
    <t>通宣理肺丸</t>
  </si>
  <si>
    <t>6g*50小袋</t>
  </si>
  <si>
    <t>头孢地尼分散片</t>
  </si>
  <si>
    <t>0.1g*6片</t>
  </si>
  <si>
    <t>天津市中央药业有限公司</t>
  </si>
  <si>
    <t>头孢克洛胶囊</t>
  </si>
  <si>
    <t>丽珠集团丽珠制药厂</t>
  </si>
  <si>
    <t>头孢克肟分散片</t>
  </si>
  <si>
    <t>100mg*6片</t>
  </si>
  <si>
    <t>四川方向药业有限责任公司</t>
  </si>
  <si>
    <t>南充市中心医院</t>
  </si>
  <si>
    <t>四川省森鸿医药原料有限公司</t>
  </si>
  <si>
    <t>头孢克肟胶囊</t>
  </si>
  <si>
    <t>100mg*6粒</t>
  </si>
  <si>
    <t>四川一片天医药有限公司</t>
  </si>
  <si>
    <t>成都市龙泉驿区第一人民医院</t>
  </si>
  <si>
    <t>头孢克肟颗粒</t>
  </si>
  <si>
    <t>50mg*6袋</t>
  </si>
  <si>
    <t>头孢克肟片</t>
  </si>
  <si>
    <t>四川华仓药业有限公司</t>
  </si>
  <si>
    <t>四川粤通医药有限公司</t>
  </si>
  <si>
    <t>土鳖虫</t>
  </si>
  <si>
    <t>三门峡博科医疗器械有限责任公司</t>
  </si>
  <si>
    <t>乐山市妇幼保健院</t>
  </si>
  <si>
    <t>天和骨通贴膏</t>
  </si>
  <si>
    <t>7cm*10cm*10贴</t>
  </si>
  <si>
    <t>桂林天和药业有限公司</t>
  </si>
  <si>
    <t>南京正科医药股份有限公司</t>
  </si>
  <si>
    <t>托拉塞米片</t>
  </si>
  <si>
    <t>10mg*12片</t>
  </si>
  <si>
    <t>气管插管</t>
  </si>
  <si>
    <t>1型7#</t>
  </si>
  <si>
    <t>上海上医康鸽医用器材有限责任公司</t>
  </si>
  <si>
    <t>维C银翘片</t>
  </si>
  <si>
    <t>贵州百灵企业集团制药股份有限公司</t>
  </si>
  <si>
    <t>四川创健医药贸易有限公司</t>
  </si>
  <si>
    <t>维妇康洗液</t>
  </si>
  <si>
    <t>成都芝芝药业有限公司</t>
  </si>
  <si>
    <t>河北医药有限责任公司</t>
  </si>
  <si>
    <t>维生素AD滴剂</t>
  </si>
  <si>
    <t>10粒*2板(VA1500IU/VD2 500IU)</t>
  </si>
  <si>
    <t>南京海鲸药业有限公司（南京市鱼肝油厂）</t>
  </si>
  <si>
    <t>维生素AD滴剂（一岁以上）</t>
  </si>
  <si>
    <t>10粒*3板</t>
  </si>
  <si>
    <t>青岛双鲸药业有限公司</t>
  </si>
  <si>
    <t>维生素AD滴剂（一岁以下）</t>
  </si>
  <si>
    <t>维生素B12注射液</t>
  </si>
  <si>
    <t>1ml：0.5mg*10支</t>
  </si>
  <si>
    <t>维生素B1片</t>
  </si>
  <si>
    <t>10mg*1000片</t>
  </si>
  <si>
    <t>江苏平光制药有限责任公司</t>
  </si>
  <si>
    <t>维生素B1注射液</t>
  </si>
  <si>
    <t>维生素B2片</t>
  </si>
  <si>
    <t>华中药业股份有限公司</t>
  </si>
  <si>
    <t>维生素B6片</t>
  </si>
  <si>
    <t>维生素C咀嚼片</t>
  </si>
  <si>
    <t>100mg*12片*2板</t>
  </si>
  <si>
    <t>维生素C片</t>
  </si>
  <si>
    <t>100mg*100片</t>
  </si>
  <si>
    <t>四川金仁医药集团有限公司</t>
  </si>
  <si>
    <t>维生素C注射液</t>
  </si>
  <si>
    <t>2ml:0.5g*10支</t>
  </si>
  <si>
    <t>维生素D2注射液</t>
  </si>
  <si>
    <t>1ml:5mg</t>
  </si>
  <si>
    <t>江西赣南海欣药业股份有限公司</t>
  </si>
  <si>
    <t>维生素D3注射液</t>
  </si>
  <si>
    <t>1ml:7.5mg*10支</t>
  </si>
  <si>
    <t>江苏吴中医药集团有限公司苏州第六制药厂</t>
  </si>
  <si>
    <t>维生素D滴剂（胶囊型）</t>
  </si>
  <si>
    <t>12粒*2板(VD3 400IU)</t>
  </si>
  <si>
    <t>厦门星鲨制药有限公司</t>
  </si>
  <si>
    <t>四川省崇州市三元药业有限责任公司</t>
  </si>
  <si>
    <t>10粒*3板(VD3 400IU)</t>
  </si>
  <si>
    <t>10粒*2板(VD3 400IU)</t>
  </si>
  <si>
    <t>12粒*3板(VD3 400IU)</t>
  </si>
  <si>
    <t>维生素E软胶囊</t>
  </si>
  <si>
    <t>0.1g*30粒</t>
  </si>
  <si>
    <t>胃灵颗粒</t>
  </si>
  <si>
    <t>5g*12袋</t>
  </si>
  <si>
    <t>福健省泉州恒达制药有限公司</t>
  </si>
  <si>
    <t>稳心颗粒</t>
  </si>
  <si>
    <t>9g*9袋</t>
  </si>
  <si>
    <t>山东步长制药股份有限公司</t>
  </si>
  <si>
    <t>无菌弹性创可贴</t>
  </si>
  <si>
    <t>70mm*18mm*100片</t>
  </si>
  <si>
    <t>杭州永宁尔医药保健用品有限公司</t>
  </si>
  <si>
    <t>浙江省淳安县人和医疗用品工贸有限公司</t>
  </si>
  <si>
    <t>无菌创可贴</t>
  </si>
  <si>
    <t>18mm*70mm*100片</t>
  </si>
  <si>
    <t>无水乙醇</t>
  </si>
  <si>
    <t>成都市科龙化工试剂厂</t>
  </si>
  <si>
    <t>四川蓝皓药业有限公司</t>
  </si>
  <si>
    <t>五维葡钙口服溶液</t>
  </si>
  <si>
    <t>120ml</t>
  </si>
  <si>
    <t>西地碘含片</t>
  </si>
  <si>
    <t>1.5mg*12片*2袋</t>
  </si>
  <si>
    <t>西瓜霜润喉片</t>
  </si>
  <si>
    <t>0.6g*20片*20支</t>
  </si>
  <si>
    <t>西咪替丁注射液</t>
  </si>
  <si>
    <t>2ml：0.2g*10支</t>
  </si>
  <si>
    <t>细辛</t>
  </si>
  <si>
    <t>细辛脑注射液</t>
  </si>
  <si>
    <t>2ml：8mg</t>
  </si>
  <si>
    <t>成都力思特制药股份有限公司</t>
  </si>
  <si>
    <t>夏枯草口服液</t>
  </si>
  <si>
    <t>夏桑菊颗粒</t>
  </si>
  <si>
    <t>10g*20袋</t>
  </si>
  <si>
    <t>香丹注射液</t>
  </si>
  <si>
    <t>香砂六君丸</t>
  </si>
  <si>
    <t>安庆汇达丰药业有限公司</t>
  </si>
  <si>
    <t>四川省伊洁士医疗科技有限公司</t>
  </si>
  <si>
    <t>75%消毒酒精</t>
  </si>
  <si>
    <t>消旋山莨菪碱片</t>
  </si>
  <si>
    <t>消炎利胆片</t>
  </si>
  <si>
    <t>80片</t>
  </si>
  <si>
    <t>广州白云山制药股份有限公司广州白云山中药厂</t>
  </si>
  <si>
    <t>硝苯地平缓释片</t>
  </si>
  <si>
    <t>10mg*30片</t>
  </si>
  <si>
    <t>地奥集团成都药业股份有限公司</t>
  </si>
  <si>
    <t>硝苯地平控释片</t>
  </si>
  <si>
    <t>20mg*30片</t>
  </si>
  <si>
    <t>青岛国风集团黄海制药有限责任公司</t>
  </si>
  <si>
    <t>硝苯地平片</t>
  </si>
  <si>
    <t>山西大同第二制药厂</t>
  </si>
  <si>
    <t>硝呋太尔制霉素阴道软胶囊</t>
  </si>
  <si>
    <t>500mg/20万单位*6s</t>
  </si>
  <si>
    <t>国药集团川抗制药有限公司</t>
  </si>
  <si>
    <t>四川佳乐安医药有限公司</t>
  </si>
  <si>
    <t>硝酸甘油片</t>
  </si>
  <si>
    <t>0.5mg*100片</t>
  </si>
  <si>
    <t>山东信谊制药有限公司</t>
  </si>
  <si>
    <t>硝酸甘油注射液</t>
  </si>
  <si>
    <t>山西康宝生物制品有限公司</t>
  </si>
  <si>
    <t>硝酸咪康唑乳膏</t>
  </si>
  <si>
    <t>2%20g</t>
  </si>
  <si>
    <t>广西北生药业股份有限公司</t>
  </si>
  <si>
    <t>四川众善药业有限公司</t>
  </si>
  <si>
    <t>小儿电解质补给注射液</t>
  </si>
  <si>
    <t>四川鹭燕世博药业有限公司</t>
  </si>
  <si>
    <t>小儿复方氨基酸注射液</t>
  </si>
  <si>
    <t>100ml:6.0g</t>
  </si>
  <si>
    <t>山东齐都药业有限公司</t>
  </si>
  <si>
    <t>小儿清热止咳口服液</t>
  </si>
  <si>
    <t>安徽省天康药业有限公司</t>
  </si>
  <si>
    <t>成都市温江区中医医院</t>
  </si>
  <si>
    <t>小牛血清去蛋白注射液</t>
  </si>
  <si>
    <t>锦州奥鸿药业有限责任公司</t>
  </si>
  <si>
    <t>四川广顺堂药业有限公司</t>
  </si>
  <si>
    <t>缬沙坦胶囊</t>
  </si>
  <si>
    <t>80mg*14粒</t>
  </si>
  <si>
    <t>海南澳美华制药有限公司</t>
  </si>
  <si>
    <t>心舒宝胶囊</t>
  </si>
  <si>
    <t>0.25g*12s*2板</t>
  </si>
  <si>
    <t>辛伐他汀片</t>
  </si>
  <si>
    <t>10mg*10片</t>
  </si>
  <si>
    <t>锌钙特软胶囊</t>
  </si>
  <si>
    <t>1200mg*30粒</t>
  </si>
  <si>
    <t>澳诺（青岛）制药有限公司</t>
  </si>
  <si>
    <t>四川志康药业有限公司</t>
  </si>
  <si>
    <t>新生化颗粒</t>
  </si>
  <si>
    <t>6g*12袋</t>
  </si>
  <si>
    <t>安徽安科余良卿药业有限公司</t>
  </si>
  <si>
    <t>深圳市康哲药业有限公司</t>
  </si>
  <si>
    <t>熊去氧胆酸胶囊</t>
  </si>
  <si>
    <t>250mg*25粒</t>
  </si>
  <si>
    <t>德国Losan Pharma GmbH</t>
  </si>
  <si>
    <t>续断</t>
  </si>
  <si>
    <t>玄麦甘桔颗粒</t>
  </si>
  <si>
    <t>10克*10袋</t>
  </si>
  <si>
    <t>四川大千药业有限公司</t>
  </si>
  <si>
    <t>血塞通分散片</t>
  </si>
  <si>
    <t>0.3g*24片</t>
  </si>
  <si>
    <t>浙江维康药业股份有限公司</t>
  </si>
  <si>
    <t>四川铭维医药有限公司</t>
  </si>
  <si>
    <t>血塞通片</t>
  </si>
  <si>
    <t>云南玉溪维和制药有限公司</t>
  </si>
  <si>
    <t>血塞通注射液</t>
  </si>
  <si>
    <t>5支*10ml：250mg</t>
  </si>
  <si>
    <t>江苏康宝制药有限公司（上海通用药业股份有限公司第三公司</t>
  </si>
  <si>
    <t>血脂康胶囊</t>
  </si>
  <si>
    <t>0.3g*12粒</t>
  </si>
  <si>
    <t>北京北大维信生物科技有限公司</t>
  </si>
  <si>
    <t>咽炎片</t>
  </si>
  <si>
    <t>0.25g*10片*3板</t>
  </si>
  <si>
    <t>延胡索</t>
  </si>
  <si>
    <t>净制</t>
  </si>
  <si>
    <t>四川陈善堂中药饮片有限公司</t>
  </si>
  <si>
    <t>盐酸氨基葡萄糖片</t>
  </si>
  <si>
    <t>0.24g*12片</t>
  </si>
  <si>
    <t>四川新斯顿制药股份有限公司</t>
  </si>
  <si>
    <t>盐酸氨溴索缓释胶囊</t>
  </si>
  <si>
    <t>75mg*10粒</t>
  </si>
  <si>
    <t>华润紫竹药业有限公司</t>
  </si>
  <si>
    <t>盐酸氨溴索口服溶液</t>
  </si>
  <si>
    <t>5ml*6支</t>
  </si>
  <si>
    <t>黑龙江中桂制药有限公司</t>
  </si>
  <si>
    <t>盐酸氨溴索片</t>
  </si>
  <si>
    <t>黑龙江澳利达制药有限公司</t>
  </si>
  <si>
    <t>盐酸氨溴索注射液</t>
  </si>
  <si>
    <t>2ml：15mg</t>
  </si>
  <si>
    <t>盐酸贝那普利片</t>
  </si>
  <si>
    <t>10mg*14片</t>
  </si>
  <si>
    <t>上海新亚药业闵行有限公司</t>
  </si>
  <si>
    <t>盐酸丙卡特罗片</t>
  </si>
  <si>
    <t>25ug*10片</t>
  </si>
  <si>
    <t>安徽环球药业股份有限公司</t>
  </si>
  <si>
    <t>四川本草堂药业有限公司</t>
  </si>
  <si>
    <t>盐酸二甲双胍缓释片</t>
  </si>
  <si>
    <t>0.5g*10片</t>
  </si>
  <si>
    <t>盐酸二甲双胍片（格华止）</t>
  </si>
  <si>
    <t>0.85g*20片</t>
  </si>
  <si>
    <t>中美上海施贵宝制药有限公司</t>
  </si>
  <si>
    <t>盐酸氟桂利嗪胶囊</t>
  </si>
  <si>
    <t>5mg*60粒</t>
  </si>
  <si>
    <t>郑州瑞康制药有限公司</t>
  </si>
  <si>
    <t>山西仟源医药集团股份有限公司</t>
  </si>
  <si>
    <t>盐酸氟西汀胶囊</t>
  </si>
  <si>
    <t>20mg*12粒</t>
  </si>
  <si>
    <t>苏州俞氏药业有限公司</t>
  </si>
  <si>
    <t>盐酸格拉司琼注射液</t>
  </si>
  <si>
    <t>3ml：3mg</t>
  </si>
  <si>
    <t>山西普德药业有限公司</t>
  </si>
  <si>
    <t>盐酸金霉素眼膏</t>
  </si>
  <si>
    <t>4g</t>
  </si>
  <si>
    <t>四川阳光润禾药业有限公司</t>
  </si>
  <si>
    <t>成都市新都区人民医院</t>
  </si>
  <si>
    <t>盐酸纳洛酮注射液</t>
  </si>
  <si>
    <t>1ml：0.4mg</t>
  </si>
  <si>
    <t>北京凯因生物技术有限公司</t>
  </si>
  <si>
    <t>盐酸纳美芬注射液</t>
  </si>
  <si>
    <t>1ml:0.1mg</t>
  </si>
  <si>
    <t>盐酸帕罗西汀片(赛乐特)</t>
  </si>
  <si>
    <t>20mg*10片</t>
  </si>
  <si>
    <t>盐酸曲美他嗪片</t>
  </si>
  <si>
    <t>20mg*15片*2板</t>
  </si>
  <si>
    <t>瑞阳制药有限公司</t>
  </si>
  <si>
    <t>盐酸坦索罗辛缓释胶囊(哈乐)</t>
  </si>
  <si>
    <t>0.2mg*10粒</t>
  </si>
  <si>
    <t>安斯泰来制药（中国）有限公司</t>
  </si>
  <si>
    <t>盐酸特比萘芬凝胶</t>
  </si>
  <si>
    <t>盐酸替扎尼定片</t>
  </si>
  <si>
    <t>4mg*6片</t>
  </si>
  <si>
    <t>盐酸西替利嗪片</t>
  </si>
  <si>
    <t>10mg*24片</t>
  </si>
  <si>
    <t>成都利尔药业有限公司</t>
  </si>
  <si>
    <t>盐酸小檗碱片</t>
  </si>
  <si>
    <t>成都锦华药业有限责任公司</t>
  </si>
  <si>
    <t>盐酸溴已新葡萄糖注射液</t>
  </si>
  <si>
    <t>100ml:4mg:5g</t>
  </si>
  <si>
    <t>江西科伦药业有限公司</t>
  </si>
  <si>
    <t>仁寿县人民医院</t>
  </si>
  <si>
    <t>盐酸左氧氟沙星滴眼液</t>
  </si>
  <si>
    <t>5ml：15mg</t>
  </si>
  <si>
    <t>盐酸左氧氟沙星氯化钠注射液</t>
  </si>
  <si>
    <t>100ml:左氧氟沙星0.2g与氯化钠0.9g</t>
  </si>
  <si>
    <t>四川美大康华康药业有限公司（原德阳华康药业有限公司）</t>
  </si>
  <si>
    <t>盐酸左氧氟沙星片</t>
  </si>
  <si>
    <t>0.1g*12片</t>
  </si>
  <si>
    <t>江苏宜兴前进制药厂</t>
  </si>
  <si>
    <t>腰痛宁胶囊</t>
  </si>
  <si>
    <t>10粒</t>
  </si>
  <si>
    <t>野苏胶囊</t>
  </si>
  <si>
    <t>0.33g*24粒</t>
  </si>
  <si>
    <t>叶酸片</t>
  </si>
  <si>
    <t>济南民康制药厂</t>
  </si>
  <si>
    <t>四川省建筑医院</t>
  </si>
  <si>
    <t>一次性PE手套</t>
  </si>
  <si>
    <t>100只</t>
  </si>
  <si>
    <t>张家港市宋兴橡塑制品有限公司</t>
  </si>
  <si>
    <t>四川德润诚明科技有限公司</t>
  </si>
  <si>
    <t>骨髓活检针</t>
  </si>
  <si>
    <t>2.7</t>
  </si>
  <si>
    <t>上海埃斯埃医械塑料制品有限公司</t>
  </si>
  <si>
    <t>桂林市威诺敦医疗器械有限公司</t>
  </si>
  <si>
    <t>电极贴片</t>
  </si>
  <si>
    <t>2贴/袋</t>
  </si>
  <si>
    <t>一次性尿杯</t>
  </si>
  <si>
    <t>大号（500只）</t>
  </si>
  <si>
    <t>无锡市舒康医疗器械有限公司</t>
  </si>
  <si>
    <t>乐凯射线胶片冲洗套药</t>
  </si>
  <si>
    <t>G-30定影浓缩液</t>
  </si>
  <si>
    <t>保定乐凯照相化学有限公司</t>
  </si>
  <si>
    <t>一次性使用肠营养管</t>
  </si>
  <si>
    <t>I型 6Fr</t>
  </si>
  <si>
    <t>一次性使用负压引流器</t>
  </si>
  <si>
    <t>1000ml</t>
  </si>
  <si>
    <t>扬州市长丰卫生器械有限公司</t>
  </si>
  <si>
    <t>江苏省华星医疗器械实业有限公司</t>
  </si>
  <si>
    <t>一次性使用穿刺包</t>
  </si>
  <si>
    <t>CCB-F</t>
  </si>
  <si>
    <t>山东威高集团医用高分子制品股份有限公司</t>
  </si>
  <si>
    <t>成都稳健利康医疗用品有限公司</t>
  </si>
  <si>
    <t>一次性使用换药包</t>
  </si>
  <si>
    <t>I型</t>
  </si>
  <si>
    <t>成都明森医疗器械有限责任公司</t>
  </si>
  <si>
    <t>一次性使用静脉输液针</t>
  </si>
  <si>
    <t>0.7</t>
  </si>
  <si>
    <t>成都双流双陆医疗器械有限公司</t>
  </si>
  <si>
    <t>一次性使用口罩</t>
  </si>
  <si>
    <t>SDK</t>
  </si>
  <si>
    <t>一次性使用口罩、帽子</t>
  </si>
  <si>
    <t>三层吊带口罩+弹力帽</t>
  </si>
  <si>
    <t>一次性使用医用手术衣</t>
  </si>
  <si>
    <t>YB SSY A D</t>
  </si>
  <si>
    <t>四川友邦企业有限公司</t>
  </si>
  <si>
    <t>一次性使用手术治疗巾</t>
  </si>
  <si>
    <t>60*40cm</t>
  </si>
  <si>
    <t>四川双陆医疗器械有限公司</t>
  </si>
  <si>
    <t>一次性使用输液器</t>
  </si>
  <si>
    <t>C1b0.7TZ</t>
  </si>
  <si>
    <t>一次性使用无菌导尿包</t>
  </si>
  <si>
    <t>18Fr 30ml</t>
  </si>
  <si>
    <t>一次性使用无菌导尿管</t>
  </si>
  <si>
    <t>6Fr-30Fr</t>
  </si>
  <si>
    <t>16Fr 30ml</t>
  </si>
  <si>
    <t>四川道易电子科技有限公司</t>
  </si>
  <si>
    <t>医用手术膜</t>
  </si>
  <si>
    <t>300*450mm</t>
  </si>
  <si>
    <t>天津博安医用有限公司</t>
  </si>
  <si>
    <t>一次性无菌阴道扩张器</t>
  </si>
  <si>
    <t>小号</t>
  </si>
  <si>
    <t>常州晓春医疗器械有限公司</t>
  </si>
  <si>
    <t>一次性使用无菌注射针</t>
  </si>
  <si>
    <t>0.45</t>
  </si>
  <si>
    <t>武汉市王冠医疗器械有限责任公司</t>
  </si>
  <si>
    <t>一次性使用吸引连接管</t>
  </si>
  <si>
    <t>F30*10支*20包</t>
  </si>
  <si>
    <t>扬州市华威医疗器械有限公司</t>
  </si>
  <si>
    <t>一次性使用橡胶检查手套</t>
  </si>
  <si>
    <t>中</t>
  </si>
  <si>
    <t>广州市加明橡胶制品有限公司</t>
  </si>
  <si>
    <t>一次性使用心电电极</t>
  </si>
  <si>
    <t>JK-1型</t>
  </si>
  <si>
    <t>上海均康医用设备有限公司</t>
  </si>
  <si>
    <t>一次性使用咬嘴</t>
  </si>
  <si>
    <t>胃镜咬嘴</t>
  </si>
  <si>
    <t>扬州市安宁医疗器械有限公司</t>
  </si>
  <si>
    <t>一次性使用医用单</t>
  </si>
  <si>
    <t>1300*800*4</t>
  </si>
  <si>
    <t>聚乙烯（PE）薄膜制一次性用卫生手套</t>
  </si>
  <si>
    <t>上海都得利塑料制品有限公司</t>
  </si>
  <si>
    <t>一次性使用引流袋</t>
  </si>
  <si>
    <t>半透明调节式中号</t>
  </si>
  <si>
    <t>气垫</t>
  </si>
  <si>
    <t>38号</t>
  </si>
  <si>
    <t>北京金新兴医用橡胶厂</t>
  </si>
  <si>
    <t>一力咳特灵胶囊</t>
  </si>
  <si>
    <t>30粒</t>
  </si>
  <si>
    <t>广州白云山制药股份有限公司(广州白云山制药总厂)</t>
  </si>
  <si>
    <t>都江堰市中医医院</t>
  </si>
  <si>
    <t>牙科X线胶片（高速F1）</t>
  </si>
  <si>
    <t>31*41mm*100片</t>
  </si>
  <si>
    <t>福建梅生医疗科技股份有限公司</t>
  </si>
  <si>
    <t>上海医菱医疗器械销售有限公司</t>
  </si>
  <si>
    <t>医用弹性绷带</t>
  </si>
  <si>
    <t>75mm*4500mm</t>
  </si>
  <si>
    <t>上海医用敷料厂</t>
  </si>
  <si>
    <t>四川易仕隆科技开发有限公司</t>
  </si>
  <si>
    <t>医用缝合针</t>
  </si>
  <si>
    <t>0.3mm-1.3mm</t>
  </si>
  <si>
    <t>上海医用缝合针厂</t>
  </si>
  <si>
    <t>飘安控股（河南）有限公司</t>
  </si>
  <si>
    <t>医用棉签</t>
  </si>
  <si>
    <t>成都和丰卫生用品厂</t>
  </si>
  <si>
    <t>医用脱脂纱布</t>
  </si>
  <si>
    <t>8m</t>
  </si>
  <si>
    <t>医用脱脂纱布垫</t>
  </si>
  <si>
    <t>300mm*400mm*1层</t>
  </si>
  <si>
    <t>成都市新津事丰医疗器械有限公司</t>
  </si>
  <si>
    <t>医用纱布块</t>
  </si>
  <si>
    <t>21*31*8m</t>
  </si>
  <si>
    <t>南昌市爱益卫生材料有限公司</t>
  </si>
  <si>
    <t>无纺布口罩</t>
  </si>
  <si>
    <t>绍兴振德医用敷料有限公司</t>
  </si>
  <si>
    <t>成都川康医疗器械有限公司</t>
  </si>
  <si>
    <t>冰袋</t>
  </si>
  <si>
    <t>成都心海汇才生物科技有限公司</t>
  </si>
  <si>
    <t>江苏先声药业有限公司</t>
  </si>
  <si>
    <t>依达拉奉注射液</t>
  </si>
  <si>
    <t>20ml：30mg*2支</t>
  </si>
  <si>
    <t>国药集团国瑞药业有限公司</t>
  </si>
  <si>
    <t>湖南大森林医药有限公司</t>
  </si>
  <si>
    <t>依诺沙星注射液</t>
  </si>
  <si>
    <t>乙酰谷酰胺注射液</t>
  </si>
  <si>
    <t>5ml：2.25g</t>
  </si>
  <si>
    <t>巴里莫尔制药（通化）有限公司</t>
  </si>
  <si>
    <t>贵州飞云岭药业股份有限公司</t>
  </si>
  <si>
    <t>益肺止咳胶囊</t>
  </si>
  <si>
    <t>0.3g*36粒</t>
  </si>
  <si>
    <t>贵州康尔佳药业股份有限公司（原贵州康尔佳制药有限公司）</t>
  </si>
  <si>
    <t>惠州九惠药业贸易有限公司</t>
  </si>
  <si>
    <t>益肝灵片</t>
  </si>
  <si>
    <t>77mg*100片</t>
  </si>
  <si>
    <t>惠州市九惠制药股份有限公司</t>
  </si>
  <si>
    <t>海南女娲新特药有限公司</t>
  </si>
  <si>
    <t>益母草分散片</t>
  </si>
  <si>
    <t>0.4g*24片</t>
  </si>
  <si>
    <t>成都第一制药有限公司</t>
  </si>
  <si>
    <t>益母草注射液</t>
  </si>
  <si>
    <t>1ml*2支</t>
  </si>
  <si>
    <t>成都制药一厂</t>
  </si>
  <si>
    <t>四川迪康医药贸易有限公司</t>
  </si>
  <si>
    <t>益母颗粒</t>
  </si>
  <si>
    <t>成都迪康药业有限公司</t>
  </si>
  <si>
    <t>吉林省合力益康医药有限责任公司</t>
  </si>
  <si>
    <t>益气补血片</t>
  </si>
  <si>
    <t>0.3g*40片</t>
  </si>
  <si>
    <t>四平市吉特药业有限公司</t>
  </si>
  <si>
    <t>薏苡仁</t>
  </si>
  <si>
    <t>银黄含片</t>
  </si>
  <si>
    <t>0.65g*24片</t>
  </si>
  <si>
    <t>银杏达莫注射液</t>
  </si>
  <si>
    <t>湖北民康制药有限公司</t>
  </si>
  <si>
    <t>四川恒硕医药有限公司</t>
  </si>
  <si>
    <t>四川桓远医药发展</t>
  </si>
  <si>
    <t>银杏蜜环口服溶液</t>
  </si>
  <si>
    <t>成都天银制药有限公司</t>
  </si>
  <si>
    <t>四川医药工贸</t>
  </si>
  <si>
    <t>四川众源药业</t>
  </si>
  <si>
    <t>国药集团西南医药有限公司</t>
  </si>
  <si>
    <t>银杏酮酯滴丸</t>
  </si>
  <si>
    <t>5mg*120丸</t>
  </si>
  <si>
    <t>山西千汇药业有限公司</t>
  </si>
  <si>
    <t>银杏叶片</t>
  </si>
  <si>
    <t>银杏叶丸</t>
  </si>
  <si>
    <t>0.2g*12瓶</t>
  </si>
  <si>
    <t>成都永康制药有限公司</t>
  </si>
  <si>
    <t>吲达帕胺片</t>
  </si>
  <si>
    <t>2.5mg*30片</t>
  </si>
  <si>
    <t>广东一品红药业有限公司</t>
  </si>
  <si>
    <t>鱼腥草素钠片</t>
  </si>
  <si>
    <t>30mg*36片</t>
  </si>
  <si>
    <t>云南红河制药有限公司</t>
  </si>
  <si>
    <t>玉屏风颗粒</t>
  </si>
  <si>
    <t>5g*15袋</t>
  </si>
  <si>
    <t>富顺县晨光医院</t>
  </si>
  <si>
    <t>元胡止痛滴丸</t>
  </si>
  <si>
    <t>4*30丸</t>
  </si>
  <si>
    <t>甘肃陇神戎发药业股份有限公司</t>
  </si>
  <si>
    <t>云南白药膏</t>
  </si>
  <si>
    <t>6.5cm*10cm*5片</t>
  </si>
  <si>
    <t>云南白药集团股份有限公司</t>
  </si>
  <si>
    <t>云南白药气雾剂</t>
  </si>
  <si>
    <t>85g：30g*2瓶</t>
  </si>
  <si>
    <t>云南白药散</t>
  </si>
  <si>
    <t>4g*6</t>
  </si>
  <si>
    <t>云南红药胶囊</t>
  </si>
  <si>
    <t>孕妇金花片</t>
  </si>
  <si>
    <t>0.62g*24片</t>
  </si>
  <si>
    <t>三门峡赛诺维制药有限公司</t>
  </si>
  <si>
    <t>载玻片</t>
  </si>
  <si>
    <t>25.4*76.2mm*50片 1mm-1.2mm</t>
  </si>
  <si>
    <t>盐城市信泰医疗器械厂</t>
  </si>
  <si>
    <t>成都三环医疗器械有限公司</t>
  </si>
  <si>
    <t>针灸针</t>
  </si>
  <si>
    <t>针长100mm</t>
  </si>
  <si>
    <t>苏州针灸用品有限公司</t>
  </si>
  <si>
    <t>珍珠明目滴眼液</t>
  </si>
  <si>
    <t>桂林集琦药业股份有限公司</t>
  </si>
  <si>
    <t>栀子</t>
  </si>
  <si>
    <t>统货</t>
  </si>
  <si>
    <t>四川省蓉康鑫医药器械有限公司</t>
  </si>
  <si>
    <t>脂肪乳注射液</t>
  </si>
  <si>
    <t>500ml:50g:3g</t>
  </si>
  <si>
    <t>脂溶性维生素注射液</t>
  </si>
  <si>
    <t>无锡华瑞制药有限公司</t>
  </si>
  <si>
    <t>防护眼镜</t>
  </si>
  <si>
    <t>-</t>
  </si>
  <si>
    <t>德国韦格博士公司</t>
  </si>
  <si>
    <t>止痛化癥片</t>
  </si>
  <si>
    <t>0.4g*12片*3板</t>
  </si>
  <si>
    <t>止血海绵</t>
  </si>
  <si>
    <t>MHC-5型6cm*2cm*0.5cm</t>
  </si>
  <si>
    <t>广州市快康医疗器械有限公司</t>
  </si>
  <si>
    <t>制草乌</t>
  </si>
  <si>
    <t>制川乌</t>
  </si>
  <si>
    <t>成都宜鹭创展医疗器械有限公司</t>
  </si>
  <si>
    <t>阿坝州林业中心医院</t>
  </si>
  <si>
    <t>智能电子血压计</t>
  </si>
  <si>
    <t>HEM-6021</t>
  </si>
  <si>
    <t>河北奥星集团药业有限公司</t>
  </si>
  <si>
    <t>肿痛安胶囊</t>
  </si>
  <si>
    <t>0.28g*24粒</t>
  </si>
  <si>
    <t>四川善诺生物医药有限公司</t>
  </si>
  <si>
    <t>重组人干扰素a-2b阴道泡腾胶囊</t>
  </si>
  <si>
    <t>80万iu/粒*2粒</t>
  </si>
  <si>
    <t>上海华新生物高技术有限公司</t>
  </si>
  <si>
    <t>重组人粒细胞刺激因子注射液</t>
  </si>
  <si>
    <t>75ug 0.3ml</t>
  </si>
  <si>
    <t>华北制药金坦生物技术股份有限公司</t>
  </si>
  <si>
    <t>注射用阿洛西林钠</t>
  </si>
  <si>
    <t>1g</t>
  </si>
  <si>
    <t>苏州二叶制药有限公司</t>
  </si>
  <si>
    <t>四川和成医药有限公司</t>
  </si>
  <si>
    <t>注射用阿莫西林钠克拉维酸钾</t>
  </si>
  <si>
    <t>1.2g</t>
  </si>
  <si>
    <t>华北制药股份有限公司</t>
  </si>
  <si>
    <t>注射用阿奇霉素</t>
  </si>
  <si>
    <t>0.25g</t>
  </si>
  <si>
    <t>广东省顺德市顺峰药业有限公司</t>
  </si>
  <si>
    <t>注射用阿昔洛韦</t>
  </si>
  <si>
    <t>250mg</t>
  </si>
  <si>
    <t>湖北武汉普生制药厂</t>
  </si>
  <si>
    <t>武安市广汇医药有限公司</t>
  </si>
  <si>
    <t>注射用奥美拉唑钠</t>
  </si>
  <si>
    <t>40mg</t>
  </si>
  <si>
    <t>注射用奥硝唑</t>
  </si>
  <si>
    <t>武汉长联来福制药股份有限公司</t>
  </si>
  <si>
    <t>注射用苄星青霉素</t>
  </si>
  <si>
    <t>120万单位</t>
  </si>
  <si>
    <t>江西东风药业股份有限公司</t>
  </si>
  <si>
    <t>国药集团成都信立邦生物制药有限公司</t>
  </si>
  <si>
    <t>注射用布美他尼</t>
  </si>
  <si>
    <t>1mg</t>
  </si>
  <si>
    <t>海南惠普森医药生物技术有限公司</t>
  </si>
  <si>
    <t>注射用促肝细胞生长素</t>
  </si>
  <si>
    <t>20mg</t>
  </si>
  <si>
    <t>广西北生药业股份有限公司长春凯旋制药厂</t>
  </si>
  <si>
    <t>注射用醋酸奥曲肽</t>
  </si>
  <si>
    <t>0.1mg</t>
  </si>
  <si>
    <t>注射用单唾液酸四己糖神经节苷脂钠</t>
  </si>
  <si>
    <t>齐鲁制药有限公司</t>
  </si>
  <si>
    <t>注射用多索茶碱</t>
  </si>
  <si>
    <t>0.2g</t>
  </si>
  <si>
    <t>四川康达欣医药有限公司</t>
  </si>
  <si>
    <t>注射用放线菌素D(更生霉素)</t>
  </si>
  <si>
    <t>0.2mg</t>
  </si>
  <si>
    <t>浙江海正药业股份有限公司</t>
  </si>
  <si>
    <t>注射用复方骨肽</t>
  </si>
  <si>
    <t>30mg</t>
  </si>
  <si>
    <t>黑龙江江世药业有限公司</t>
  </si>
  <si>
    <t>注射用复合辅酶</t>
  </si>
  <si>
    <t>辅酶A100单位辅酶I0.1mg</t>
  </si>
  <si>
    <t>北京双鹭药业股份有限公司</t>
  </si>
  <si>
    <t>注射用甘草酸二铵</t>
  </si>
  <si>
    <t>150mg</t>
  </si>
  <si>
    <t>保定三九济世生物药业有限公司</t>
  </si>
  <si>
    <t>青岛国大生物制药股份有限公司</t>
  </si>
  <si>
    <t>注射用鲑降钙素</t>
  </si>
  <si>
    <t>100IU</t>
  </si>
  <si>
    <t>注射用还原型谷胱甘肽</t>
  </si>
  <si>
    <t>0.6g</t>
  </si>
  <si>
    <t>上海复旦复华药业有限公司</t>
  </si>
  <si>
    <t>注射用环磷腺苷葡胺</t>
  </si>
  <si>
    <t>注射用磺苄西林钠</t>
  </si>
  <si>
    <t>1g(100万单位）</t>
  </si>
  <si>
    <t>湖南尔康湘药制药有限公司</t>
  </si>
  <si>
    <t>注射用甲磺酸酚妥拉明（立其丁）</t>
  </si>
  <si>
    <t>10mg*5支</t>
  </si>
  <si>
    <t>四川顺天生物医药有限公司</t>
  </si>
  <si>
    <t>注射用尖吻蝮蛇血凝酶</t>
  </si>
  <si>
    <t>1单位</t>
  </si>
  <si>
    <t>北京康辰药业股份有限公司</t>
  </si>
  <si>
    <t>注射用卡络磺钠</t>
  </si>
  <si>
    <t>海南通用同盟药业有限公司</t>
  </si>
  <si>
    <t>注射用克林霉素磷酸酯</t>
  </si>
  <si>
    <t>苏州第壹制药有限公司</t>
  </si>
  <si>
    <t>四川德和医药有限责任公司</t>
  </si>
  <si>
    <t>注射用拉氧头孢钠</t>
  </si>
  <si>
    <t>0.5g</t>
  </si>
  <si>
    <t>海南海灵化学制药有限公司</t>
  </si>
  <si>
    <t>吉林英联生物制药股份有限公司</t>
  </si>
  <si>
    <t>注射用磷酸肌酸钠</t>
  </si>
  <si>
    <t>哈尔滨莱博通药业有限公司</t>
  </si>
  <si>
    <t>注射用美洛西林钠舒巴坦钠</t>
  </si>
  <si>
    <t>1.25g</t>
  </si>
  <si>
    <t>海南通用三洋药业有限公司</t>
  </si>
  <si>
    <t>深圳四环医药有限公司</t>
  </si>
  <si>
    <t>注射用脑蛋白水解物</t>
  </si>
  <si>
    <t>注射用哌拉西林钠舒巴坦钠</t>
  </si>
  <si>
    <t>注射用哌拉西林钠他唑巴坦钠</t>
  </si>
  <si>
    <t>1.125g</t>
  </si>
  <si>
    <t>注射用泮托拉唑(潘妥洛克)</t>
  </si>
  <si>
    <t>ALTANA Pharma AG (德国)</t>
  </si>
  <si>
    <t>注射用生长抑素</t>
  </si>
  <si>
    <t>3mg</t>
  </si>
  <si>
    <t>注射用鼠神经生长因子</t>
  </si>
  <si>
    <t>30ug</t>
  </si>
  <si>
    <t>舒泰神（北京）生物制药股份有限公司</t>
  </si>
  <si>
    <t>注射用丝裂霉素</t>
  </si>
  <si>
    <t>2mg</t>
  </si>
  <si>
    <t>注射用替加环素</t>
  </si>
  <si>
    <t>50mg</t>
  </si>
  <si>
    <t>注射用头孢呋辛钠</t>
  </si>
  <si>
    <t>1.5g</t>
  </si>
  <si>
    <t>注射用头孢硫脒</t>
  </si>
  <si>
    <t>注射用头孢哌酮钠他唑巴坦钠</t>
  </si>
  <si>
    <t>2.5g</t>
  </si>
  <si>
    <t>注射用头孢噻肟钠</t>
  </si>
  <si>
    <t>1.0g</t>
  </si>
  <si>
    <t>注射用头孢他啶</t>
  </si>
  <si>
    <t>海口奇力制药股份有限公司</t>
  </si>
  <si>
    <t>注射用头孢替唑钠</t>
  </si>
  <si>
    <t>四川星银长新药业有限公司</t>
  </si>
  <si>
    <t>注射用头孢西丁钠</t>
  </si>
  <si>
    <t>注射用头孢唑肟钠</t>
  </si>
  <si>
    <t>汕头金石粉针剂有限公司</t>
  </si>
  <si>
    <t>注射用维库溴铵</t>
  </si>
  <si>
    <t>4mg</t>
  </si>
  <si>
    <t>四川世瑞药业有限公司</t>
  </si>
  <si>
    <t>注射用腺苷钴胺</t>
  </si>
  <si>
    <t>海南斯达制药有限公司</t>
  </si>
  <si>
    <t>注射用香菇多糖</t>
  </si>
  <si>
    <t>山西振东泰盛制药有限公司</t>
  </si>
  <si>
    <t>注射用血塞通</t>
  </si>
  <si>
    <t>200mg</t>
  </si>
  <si>
    <t>哈尔滨珍宝制药有限公司</t>
  </si>
  <si>
    <t>注射用血栓通</t>
  </si>
  <si>
    <t>注射用盐酸氨溴索</t>
  </si>
  <si>
    <t>15mg</t>
  </si>
  <si>
    <t>注射用盐酸倍他司汀</t>
  </si>
  <si>
    <t>注射用盐酸去甲万古霉素</t>
  </si>
  <si>
    <t>0.4g</t>
  </si>
  <si>
    <t>注射用盐酸乌拉地尔</t>
  </si>
  <si>
    <t>25mg</t>
  </si>
  <si>
    <t>注射用乙酰谷酰胺</t>
  </si>
  <si>
    <t>0.3g</t>
  </si>
  <si>
    <t>注射用长春西汀</t>
  </si>
  <si>
    <t>长春海悦药业有限公司（原长春富春制药有限公司</t>
  </si>
  <si>
    <t>注射用重组人干扰素</t>
  </si>
  <si>
    <t>10ug</t>
  </si>
  <si>
    <t>北京三元基因药业股份有限公司</t>
  </si>
  <si>
    <t>壮骨关节丸</t>
  </si>
  <si>
    <t>60克</t>
  </si>
  <si>
    <t>华润三九医药股份有限公司</t>
  </si>
  <si>
    <t>自然铜</t>
  </si>
  <si>
    <t>粉碎</t>
  </si>
  <si>
    <t>秦皇岛市山海关药业有限责任公司</t>
  </si>
  <si>
    <t>祖师麻片</t>
  </si>
  <si>
    <t>0.30g*18片*2板</t>
  </si>
  <si>
    <t>邛崃天银制药有限公司</t>
  </si>
  <si>
    <t>气体压缩式雾化器</t>
  </si>
  <si>
    <t>盐酸二甲双胍片</t>
  </si>
  <si>
    <t>化痰片（羧甲司坦片）</t>
  </si>
  <si>
    <t>润舒（氯霉素滴眼液）</t>
  </si>
  <si>
    <t>非诺贝特胶囊</t>
  </si>
  <si>
    <t>抗病毒颗粒</t>
  </si>
  <si>
    <t>门冬氨酸鸟氨酸颗粒剂</t>
  </si>
  <si>
    <t>宁泌泰胶囊 </t>
  </si>
  <si>
    <t>久荣消毒粉</t>
  </si>
  <si>
    <t>消毒酒精</t>
  </si>
  <si>
    <t>可吸收性外科缝线</t>
  </si>
  <si>
    <t>直接检眼镜</t>
  </si>
  <si>
    <t>一次性使用医用橡胶检查手套</t>
  </si>
  <si>
    <t>一次性使用无菌阴道扩张器</t>
  </si>
  <si>
    <t>一次性使用手术衣</t>
  </si>
  <si>
    <t>格列喹酮片</t>
  </si>
  <si>
    <t>桂林西瓜霜</t>
  </si>
  <si>
    <t>十二导心电图纸MAC-1200</t>
  </si>
  <si>
    <t>医用外科口罩</t>
  </si>
  <si>
    <t>3M压力蒸汽灭菌指示胶带</t>
  </si>
  <si>
    <t>微量泵延长管</t>
  </si>
  <si>
    <t>复方氨基酸注射液(9AA)</t>
  </si>
  <si>
    <t xml:space="preserve">奥美拉唑肠溶胶囊 </t>
  </si>
  <si>
    <t>氢氯噻嗉片</t>
  </si>
  <si>
    <t>邦迪牌苯扎氯胺贴</t>
  </si>
  <si>
    <t>便携式多参数监护仪</t>
  </si>
  <si>
    <t>柯达DV医用红外激光胶片</t>
  </si>
  <si>
    <t>丝线编织非吸收性缝线</t>
  </si>
  <si>
    <t>聚乙烯（PE)薄膜制一次性用卫生手套</t>
  </si>
  <si>
    <t>无水乙醇（AR)</t>
  </si>
  <si>
    <t>柯达DV医用红外激光胶片（5850相机</t>
  </si>
  <si>
    <t>灭菌橡胶外科手套</t>
  </si>
  <si>
    <t>一次性医用垫</t>
  </si>
  <si>
    <t>无菌保护套</t>
  </si>
  <si>
    <t>一次性使用无菌口腔护理包</t>
  </si>
  <si>
    <t>一次性使用灭菌橡胶外科手套</t>
  </si>
  <si>
    <t>3M医用纸塑包装材料</t>
  </si>
  <si>
    <t>安必洁医用超声耦合剂</t>
  </si>
  <si>
    <t xml:space="preserve">   糊剂</t>
  </si>
  <si>
    <t>一次性活检针</t>
  </si>
  <si>
    <t>3M爱护免洗外科洗手液</t>
  </si>
  <si>
    <t>医用脱脂纱布块</t>
  </si>
  <si>
    <t>棉垫</t>
  </si>
  <si>
    <t>医用愈肤膜</t>
  </si>
  <si>
    <t>3M安必洁多酶清洗剂</t>
  </si>
  <si>
    <t>医用真丝编织袋</t>
  </si>
  <si>
    <t>不锈钢盆子</t>
  </si>
  <si>
    <t xml:space="preserve">  丙醇棉片</t>
  </si>
  <si>
    <t>一次性使用腹腔穿刺包</t>
  </si>
  <si>
    <t>一次性使用无菌手术膜</t>
  </si>
  <si>
    <t>无菌敷贴</t>
  </si>
  <si>
    <t>艾利克（聚维酮碘溶液）</t>
  </si>
  <si>
    <t>注射用泮托拉唑</t>
  </si>
  <si>
    <t>盐酸坦索罗辛缓释胶囊</t>
  </si>
  <si>
    <t>羟糖甘滴眼液</t>
  </si>
  <si>
    <t>注射用甲磺酸酚妥拉明</t>
  </si>
  <si>
    <t>盐酸帕罗西汀片</t>
  </si>
  <si>
    <t>注射用放线菌素D（更生霉素）</t>
  </si>
  <si>
    <t>门冬胰岛素30注射液</t>
  </si>
  <si>
    <t xml:space="preserve">碘帕醇注射液 </t>
  </si>
  <si>
    <t>一次性理疗用电极片</t>
  </si>
  <si>
    <t>兰索拉唑片</t>
  </si>
  <si>
    <t>一次性切口保护套</t>
  </si>
  <si>
    <t>甲磺酸左氧氟沙星注射液</t>
  </si>
  <si>
    <t>硝呋太尔制霉素阴道软膏</t>
  </si>
  <si>
    <t>维生素D滴剂</t>
  </si>
  <si>
    <t>止痛化癓片</t>
  </si>
  <si>
    <t>退热贴</t>
  </si>
  <si>
    <t>阿尔梅TX医用X射线胶片</t>
  </si>
  <si>
    <t>芬必得胶囊</t>
  </si>
  <si>
    <t>硫酸特布他林片</t>
  </si>
  <si>
    <t xml:space="preserve"> 酸地芬尼多片</t>
  </si>
  <si>
    <t>复方利血平氨苯碟啶片</t>
  </si>
  <si>
    <t>黄桔</t>
  </si>
  <si>
    <t>板式组合药A4</t>
  </si>
  <si>
    <t>医用彩色影像成像胶片</t>
  </si>
  <si>
    <t>抗酸染色液</t>
  </si>
  <si>
    <t>高级油镜油</t>
  </si>
  <si>
    <t>X光胶片显影</t>
  </si>
  <si>
    <t>痰盒KJ519-2</t>
  </si>
  <si>
    <t>痰培养瓶</t>
  </si>
  <si>
    <t>X胶片套液</t>
  </si>
  <si>
    <t>宝宝乐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</si>
</sst>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  <numFmt numFmtId="177" formatCode="#,##0.00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  <scheme val="major"/>
    </font>
    <font>
      <sz val="11"/>
      <name val="宋体"/>
      <charset val="134"/>
      <scheme val="maj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12" borderId="9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43" fontId="0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 applyProtection="1">
      <alignment vertical="center"/>
      <protection locked="0"/>
    </xf>
    <xf numFmtId="58" fontId="0" fillId="0" borderId="0" xfId="0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71"/>
  <sheetViews>
    <sheetView tabSelected="1" workbookViewId="0">
      <pane ySplit="2" topLeftCell="A1168" activePane="bottomLeft" state="frozen"/>
      <selection/>
      <selection pane="bottomLeft" activeCell="G1" sqref="A$1:A$1048576 G$1:G$1048576"/>
    </sheetView>
  </sheetViews>
  <sheetFormatPr defaultColWidth="9" defaultRowHeight="25" customHeight="1"/>
  <cols>
    <col min="1" max="1" width="22" style="15" hidden="1" customWidth="1"/>
    <col min="2" max="2" width="34.1583333333333" style="16" customWidth="1"/>
    <col min="3" max="3" width="21" style="17" customWidth="1"/>
    <col min="4" max="4" width="32.25" style="16" customWidth="1"/>
    <col min="5" max="5" width="36.75" style="17" customWidth="1"/>
    <col min="6" max="6" width="7.375" style="16" customWidth="1"/>
    <col min="7" max="7" width="12.875" style="18" hidden="1" customWidth="1"/>
    <col min="8" max="8" width="15" style="18" customWidth="1"/>
    <col min="9" max="9" width="12.625" style="15"/>
    <col min="10" max="16384" width="9" style="15"/>
  </cols>
  <sheetData>
    <row r="1" s="14" customFormat="1" customHeight="1" spans="1:9">
      <c r="A1" s="14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21" t="s">
        <v>6</v>
      </c>
      <c r="H1" s="22" t="s">
        <v>7</v>
      </c>
      <c r="I1" s="14" t="s">
        <v>8</v>
      </c>
    </row>
    <row r="2" ht="20" customHeight="1" spans="1:9">
      <c r="A2" s="15" t="s">
        <v>9</v>
      </c>
      <c r="B2" s="16" t="s">
        <v>10</v>
      </c>
      <c r="C2" s="17" t="s">
        <v>11</v>
      </c>
      <c r="D2" s="16" t="s">
        <v>12</v>
      </c>
      <c r="E2" s="17" t="s">
        <v>13</v>
      </c>
      <c r="F2" s="16">
        <v>1</v>
      </c>
      <c r="G2" s="18">
        <f>H2/1.17</f>
        <v>13.9316239316239</v>
      </c>
      <c r="H2" s="18">
        <v>16.3</v>
      </c>
      <c r="I2" s="15">
        <f t="shared" ref="I2:I65" si="0">H2/F2</f>
        <v>16.3</v>
      </c>
    </row>
    <row r="3" customHeight="1" spans="1:9">
      <c r="A3" s="15" t="s">
        <v>14</v>
      </c>
      <c r="B3" s="16" t="s">
        <v>10</v>
      </c>
      <c r="C3" s="23" t="s">
        <v>15</v>
      </c>
      <c r="D3" s="23" t="s">
        <v>16</v>
      </c>
      <c r="E3" s="23" t="s">
        <v>17</v>
      </c>
      <c r="F3" s="16">
        <v>8</v>
      </c>
      <c r="G3" s="18">
        <f>H3/1.17</f>
        <v>2188.03418803419</v>
      </c>
      <c r="H3" s="18">
        <v>2560</v>
      </c>
      <c r="I3" s="15">
        <f t="shared" si="0"/>
        <v>320</v>
      </c>
    </row>
    <row r="4" ht="20" customHeight="1" spans="1:9">
      <c r="A4" s="15" t="s">
        <v>9</v>
      </c>
      <c r="B4" s="16" t="s">
        <v>18</v>
      </c>
      <c r="C4" s="17" t="s">
        <v>19</v>
      </c>
      <c r="D4" s="16" t="s">
        <v>20</v>
      </c>
      <c r="E4" s="17" t="s">
        <v>21</v>
      </c>
      <c r="F4" s="16">
        <v>10</v>
      </c>
      <c r="G4" s="18">
        <f>H4/1.17</f>
        <v>28.2051282051282</v>
      </c>
      <c r="H4" s="18">
        <v>33</v>
      </c>
      <c r="I4" s="15">
        <f t="shared" si="0"/>
        <v>3.3</v>
      </c>
    </row>
    <row r="5" ht="20" customHeight="1" spans="1:9">
      <c r="A5" s="15" t="s">
        <v>9</v>
      </c>
      <c r="B5" s="16" t="s">
        <v>22</v>
      </c>
      <c r="C5" s="17" t="s">
        <v>23</v>
      </c>
      <c r="D5" s="16" t="s">
        <v>24</v>
      </c>
      <c r="E5" s="23" t="s">
        <v>25</v>
      </c>
      <c r="F5" s="16">
        <v>5000</v>
      </c>
      <c r="G5" s="18">
        <v>12179.49</v>
      </c>
      <c r="H5" s="18">
        <f t="shared" ref="H5:H25" si="1">G5*1.17</f>
        <v>14250.0033</v>
      </c>
      <c r="I5" s="15">
        <f t="shared" si="0"/>
        <v>2.85000066</v>
      </c>
    </row>
    <row r="6" ht="20" customHeight="1" spans="1:9">
      <c r="A6" s="15" t="s">
        <v>9</v>
      </c>
      <c r="B6" s="16" t="s">
        <v>22</v>
      </c>
      <c r="C6" s="17" t="s">
        <v>23</v>
      </c>
      <c r="D6" s="16" t="s">
        <v>24</v>
      </c>
      <c r="E6" s="23" t="s">
        <v>25</v>
      </c>
      <c r="F6" s="16">
        <v>5000</v>
      </c>
      <c r="G6" s="18">
        <v>5769.23</v>
      </c>
      <c r="H6" s="18">
        <f t="shared" si="1"/>
        <v>6749.9991</v>
      </c>
      <c r="I6" s="15">
        <f t="shared" si="0"/>
        <v>1.34999982</v>
      </c>
    </row>
    <row r="7" ht="20" customHeight="1" spans="1:9">
      <c r="A7" s="15" t="s">
        <v>9</v>
      </c>
      <c r="B7" s="16" t="s">
        <v>22</v>
      </c>
      <c r="C7" s="17" t="s">
        <v>23</v>
      </c>
      <c r="D7" s="16" t="s">
        <v>24</v>
      </c>
      <c r="E7" s="23" t="s">
        <v>25</v>
      </c>
      <c r="F7" s="16">
        <v>4000</v>
      </c>
      <c r="G7" s="18">
        <v>11692.31</v>
      </c>
      <c r="H7" s="18">
        <f t="shared" si="1"/>
        <v>13680.0027</v>
      </c>
      <c r="I7" s="15">
        <f t="shared" si="0"/>
        <v>3.420000675</v>
      </c>
    </row>
    <row r="8" ht="20" customHeight="1" spans="1:9">
      <c r="A8" s="15" t="s">
        <v>9</v>
      </c>
      <c r="B8" s="16" t="s">
        <v>22</v>
      </c>
      <c r="C8" s="17" t="s">
        <v>23</v>
      </c>
      <c r="D8" s="16" t="s">
        <v>24</v>
      </c>
      <c r="E8" s="23" t="s">
        <v>25</v>
      </c>
      <c r="F8" s="16">
        <v>15000</v>
      </c>
      <c r="G8" s="18">
        <v>36538.46</v>
      </c>
      <c r="H8" s="18">
        <f t="shared" si="1"/>
        <v>42749.9982</v>
      </c>
      <c r="I8" s="15">
        <f t="shared" si="0"/>
        <v>2.84999988</v>
      </c>
    </row>
    <row r="9" ht="20" customHeight="1" spans="1:9">
      <c r="A9" s="15" t="s">
        <v>9</v>
      </c>
      <c r="B9" s="16" t="s">
        <v>22</v>
      </c>
      <c r="C9" s="17" t="s">
        <v>23</v>
      </c>
      <c r="D9" s="16" t="s">
        <v>24</v>
      </c>
      <c r="E9" s="23" t="s">
        <v>25</v>
      </c>
      <c r="F9" s="16">
        <v>4400</v>
      </c>
      <c r="G9" s="18">
        <v>5076.92</v>
      </c>
      <c r="H9" s="18">
        <f t="shared" si="1"/>
        <v>5939.9964</v>
      </c>
      <c r="I9" s="15">
        <f t="shared" si="0"/>
        <v>1.34999918181818</v>
      </c>
    </row>
    <row r="10" ht="20" customHeight="1" spans="1:9">
      <c r="A10" s="15" t="s">
        <v>9</v>
      </c>
      <c r="B10" s="16" t="s">
        <v>22</v>
      </c>
      <c r="C10" s="17" t="s">
        <v>23</v>
      </c>
      <c r="D10" s="16" t="s">
        <v>24</v>
      </c>
      <c r="E10" s="23" t="s">
        <v>25</v>
      </c>
      <c r="F10" s="16">
        <v>4000</v>
      </c>
      <c r="G10" s="18">
        <v>11692.31</v>
      </c>
      <c r="H10" s="18">
        <f t="shared" si="1"/>
        <v>13680.0027</v>
      </c>
      <c r="I10" s="15">
        <f t="shared" si="0"/>
        <v>3.420000675</v>
      </c>
    </row>
    <row r="11" ht="20" customHeight="1" spans="1:9">
      <c r="A11" s="15" t="s">
        <v>9</v>
      </c>
      <c r="B11" s="16" t="s">
        <v>22</v>
      </c>
      <c r="C11" s="17" t="s">
        <v>23</v>
      </c>
      <c r="D11" s="16" t="s">
        <v>24</v>
      </c>
      <c r="E11" s="23" t="s">
        <v>25</v>
      </c>
      <c r="F11" s="16">
        <v>-3375</v>
      </c>
      <c r="G11" s="18">
        <v>-2048.08</v>
      </c>
      <c r="H11" s="18">
        <f t="shared" si="1"/>
        <v>-2396.2536</v>
      </c>
      <c r="I11" s="15">
        <f t="shared" si="0"/>
        <v>0.710001066666667</v>
      </c>
    </row>
    <row r="12" ht="20" customHeight="1" spans="1:9">
      <c r="A12" s="15" t="s">
        <v>9</v>
      </c>
      <c r="B12" s="16" t="s">
        <v>22</v>
      </c>
      <c r="C12" s="17" t="s">
        <v>23</v>
      </c>
      <c r="D12" s="16" t="s">
        <v>24</v>
      </c>
      <c r="E12" s="23" t="s">
        <v>25</v>
      </c>
      <c r="F12" s="16">
        <v>-4000</v>
      </c>
      <c r="G12" s="18">
        <v>-2427.35</v>
      </c>
      <c r="H12" s="18">
        <f t="shared" si="1"/>
        <v>-2839.9995</v>
      </c>
      <c r="I12" s="15">
        <f t="shared" si="0"/>
        <v>0.709999875</v>
      </c>
    </row>
    <row r="13" ht="20" customHeight="1" spans="1:9">
      <c r="A13" s="15" t="s">
        <v>9</v>
      </c>
      <c r="B13" s="16" t="s">
        <v>22</v>
      </c>
      <c r="C13" s="17" t="s">
        <v>23</v>
      </c>
      <c r="D13" s="16" t="s">
        <v>24</v>
      </c>
      <c r="E13" s="23" t="s">
        <v>25</v>
      </c>
      <c r="F13" s="16">
        <v>-1139</v>
      </c>
      <c r="G13" s="18">
        <v>-632.78</v>
      </c>
      <c r="H13" s="18">
        <f t="shared" si="1"/>
        <v>-740.3526</v>
      </c>
      <c r="I13" s="15">
        <f t="shared" si="0"/>
        <v>0.650002282704126</v>
      </c>
    </row>
    <row r="14" ht="20" customHeight="1" spans="1:9">
      <c r="A14" s="15" t="s">
        <v>9</v>
      </c>
      <c r="B14" s="16" t="s">
        <v>22</v>
      </c>
      <c r="C14" s="17" t="s">
        <v>23</v>
      </c>
      <c r="D14" s="16" t="s">
        <v>24</v>
      </c>
      <c r="E14" s="23" t="s">
        <v>25</v>
      </c>
      <c r="F14" s="16">
        <v>20000</v>
      </c>
      <c r="G14" s="18">
        <v>51282.05</v>
      </c>
      <c r="H14" s="18">
        <f t="shared" si="1"/>
        <v>59999.9985</v>
      </c>
      <c r="I14" s="15">
        <f t="shared" si="0"/>
        <v>2.999999925</v>
      </c>
    </row>
    <row r="15" ht="20" customHeight="1" spans="1:9">
      <c r="A15" s="15" t="s">
        <v>9</v>
      </c>
      <c r="B15" s="16" t="s">
        <v>22</v>
      </c>
      <c r="C15" s="17" t="s">
        <v>23</v>
      </c>
      <c r="D15" s="16" t="s">
        <v>24</v>
      </c>
      <c r="E15" s="23" t="s">
        <v>25</v>
      </c>
      <c r="F15" s="16">
        <v>4000</v>
      </c>
      <c r="G15" s="18">
        <v>11692.305</v>
      </c>
      <c r="H15" s="18">
        <f t="shared" si="1"/>
        <v>13679.99685</v>
      </c>
      <c r="I15" s="15">
        <f t="shared" si="0"/>
        <v>3.4199992125</v>
      </c>
    </row>
    <row r="16" ht="20" customHeight="1" spans="1:9">
      <c r="A16" s="15" t="s">
        <v>9</v>
      </c>
      <c r="B16" s="16" t="s">
        <v>22</v>
      </c>
      <c r="C16" s="17" t="s">
        <v>23</v>
      </c>
      <c r="D16" s="16" t="s">
        <v>24</v>
      </c>
      <c r="E16" s="23" t="s">
        <v>25</v>
      </c>
      <c r="F16" s="16">
        <v>20000</v>
      </c>
      <c r="G16" s="18">
        <v>51282.05</v>
      </c>
      <c r="H16" s="18">
        <f t="shared" si="1"/>
        <v>59999.9985</v>
      </c>
      <c r="I16" s="15">
        <f t="shared" si="0"/>
        <v>2.999999925</v>
      </c>
    </row>
    <row r="17" ht="20" customHeight="1" spans="1:9">
      <c r="A17" s="15" t="s">
        <v>9</v>
      </c>
      <c r="B17" s="16" t="s">
        <v>22</v>
      </c>
      <c r="C17" s="17" t="s">
        <v>23</v>
      </c>
      <c r="D17" s="16" t="s">
        <v>24</v>
      </c>
      <c r="E17" s="23" t="s">
        <v>25</v>
      </c>
      <c r="F17" s="16">
        <v>8000</v>
      </c>
      <c r="G17" s="18">
        <v>23384.62</v>
      </c>
      <c r="H17" s="18">
        <f t="shared" si="1"/>
        <v>27360.0054</v>
      </c>
      <c r="I17" s="15">
        <f t="shared" si="0"/>
        <v>3.420000675</v>
      </c>
    </row>
    <row r="18" ht="20" customHeight="1" spans="1:9">
      <c r="A18" s="15" t="s">
        <v>9</v>
      </c>
      <c r="B18" s="16" t="s">
        <v>22</v>
      </c>
      <c r="C18" s="17" t="s">
        <v>23</v>
      </c>
      <c r="D18" s="16" t="s">
        <v>24</v>
      </c>
      <c r="E18" s="23" t="s">
        <v>25</v>
      </c>
      <c r="F18" s="16">
        <v>-4000</v>
      </c>
      <c r="G18" s="18">
        <v>-2427.35</v>
      </c>
      <c r="H18" s="18">
        <f t="shared" si="1"/>
        <v>-2839.9995</v>
      </c>
      <c r="I18" s="15">
        <f t="shared" si="0"/>
        <v>0.709999875</v>
      </c>
    </row>
    <row r="19" ht="20" customHeight="1" spans="1:9">
      <c r="A19" s="15" t="s">
        <v>9</v>
      </c>
      <c r="B19" s="16" t="s">
        <v>22</v>
      </c>
      <c r="C19" s="17" t="s">
        <v>23</v>
      </c>
      <c r="D19" s="16" t="s">
        <v>24</v>
      </c>
      <c r="E19" s="23" t="s">
        <v>25</v>
      </c>
      <c r="F19" s="16">
        <v>-4000</v>
      </c>
      <c r="G19" s="18">
        <v>-2427.35</v>
      </c>
      <c r="H19" s="18">
        <f t="shared" si="1"/>
        <v>-2839.9995</v>
      </c>
      <c r="I19" s="15">
        <f t="shared" si="0"/>
        <v>0.709999875</v>
      </c>
    </row>
    <row r="20" ht="20" customHeight="1" spans="1:9">
      <c r="A20" s="15" t="s">
        <v>9</v>
      </c>
      <c r="B20" s="16" t="s">
        <v>22</v>
      </c>
      <c r="C20" s="17" t="s">
        <v>23</v>
      </c>
      <c r="D20" s="16" t="s">
        <v>24</v>
      </c>
      <c r="E20" s="23" t="s">
        <v>25</v>
      </c>
      <c r="F20" s="16">
        <v>-6698</v>
      </c>
      <c r="G20" s="18">
        <v>-4808.82</v>
      </c>
      <c r="H20" s="18">
        <f t="shared" si="1"/>
        <v>-5626.3194</v>
      </c>
      <c r="I20" s="15">
        <f t="shared" si="0"/>
        <v>0.839999910421021</v>
      </c>
    </row>
    <row r="21" ht="20" customHeight="1" spans="1:9">
      <c r="A21" s="15" t="s">
        <v>9</v>
      </c>
      <c r="B21" s="16" t="s">
        <v>22</v>
      </c>
      <c r="C21" s="17" t="s">
        <v>23</v>
      </c>
      <c r="D21" s="16" t="s">
        <v>24</v>
      </c>
      <c r="E21" s="23" t="s">
        <v>25</v>
      </c>
      <c r="F21" s="16">
        <v>-1500</v>
      </c>
      <c r="G21" s="18">
        <v>-833.33</v>
      </c>
      <c r="H21" s="18">
        <f t="shared" si="1"/>
        <v>-974.9961</v>
      </c>
      <c r="I21" s="15">
        <f t="shared" si="0"/>
        <v>0.6499974</v>
      </c>
    </row>
    <row r="22" ht="20" customHeight="1" spans="1:9">
      <c r="A22" s="15" t="s">
        <v>9</v>
      </c>
      <c r="B22" s="16" t="s">
        <v>22</v>
      </c>
      <c r="C22" s="17" t="s">
        <v>23</v>
      </c>
      <c r="D22" s="16" t="s">
        <v>24</v>
      </c>
      <c r="E22" s="23" t="s">
        <v>25</v>
      </c>
      <c r="F22" s="16">
        <v>-8807</v>
      </c>
      <c r="G22" s="18">
        <v>-2107.66</v>
      </c>
      <c r="H22" s="18">
        <f t="shared" si="1"/>
        <v>-2465.9622</v>
      </c>
      <c r="I22" s="15">
        <f t="shared" si="0"/>
        <v>0.280000249801294</v>
      </c>
    </row>
    <row r="23" ht="20" customHeight="1" spans="1:9">
      <c r="A23" s="15" t="s">
        <v>9</v>
      </c>
      <c r="B23" s="16" t="s">
        <v>22</v>
      </c>
      <c r="C23" s="17" t="s">
        <v>23</v>
      </c>
      <c r="D23" s="16" t="s">
        <v>24</v>
      </c>
      <c r="E23" s="23" t="s">
        <v>25</v>
      </c>
      <c r="F23" s="16">
        <v>-5000</v>
      </c>
      <c r="G23" s="18">
        <v>-1623.93</v>
      </c>
      <c r="H23" s="18">
        <f t="shared" si="1"/>
        <v>-1899.9981</v>
      </c>
      <c r="I23" s="15">
        <f t="shared" si="0"/>
        <v>0.37999962</v>
      </c>
    </row>
    <row r="24" ht="20" customHeight="1" spans="1:9">
      <c r="A24" s="15" t="s">
        <v>9</v>
      </c>
      <c r="B24" s="16" t="s">
        <v>22</v>
      </c>
      <c r="C24" s="17" t="s">
        <v>23</v>
      </c>
      <c r="D24" s="16" t="s">
        <v>24</v>
      </c>
      <c r="E24" s="23" t="s">
        <v>25</v>
      </c>
      <c r="F24" s="16">
        <v>-19218</v>
      </c>
      <c r="G24" s="18">
        <v>-6241.74</v>
      </c>
      <c r="H24" s="18">
        <f t="shared" si="1"/>
        <v>-7302.8358</v>
      </c>
      <c r="I24" s="15">
        <f t="shared" si="0"/>
        <v>0.379999781454886</v>
      </c>
    </row>
    <row r="25" ht="20" customHeight="1" spans="1:9">
      <c r="A25" s="15" t="s">
        <v>9</v>
      </c>
      <c r="B25" s="16" t="s">
        <v>22</v>
      </c>
      <c r="C25" s="17" t="s">
        <v>23</v>
      </c>
      <c r="D25" s="16" t="s">
        <v>24</v>
      </c>
      <c r="E25" s="23" t="s">
        <v>25</v>
      </c>
      <c r="F25" s="16">
        <v>-10000</v>
      </c>
      <c r="G25" s="18">
        <v>-3247.86</v>
      </c>
      <c r="H25" s="18">
        <f t="shared" si="1"/>
        <v>-3799.9962</v>
      </c>
      <c r="I25" s="15">
        <f t="shared" si="0"/>
        <v>0.37999962</v>
      </c>
    </row>
    <row r="26" ht="20" customHeight="1" spans="1:9">
      <c r="A26" s="15" t="s">
        <v>9</v>
      </c>
      <c r="B26" s="16" t="s">
        <v>26</v>
      </c>
      <c r="C26" s="17" t="s">
        <v>23</v>
      </c>
      <c r="D26" s="16" t="s">
        <v>24</v>
      </c>
      <c r="E26" s="23" t="s">
        <v>25</v>
      </c>
      <c r="F26" s="16">
        <v>90</v>
      </c>
      <c r="G26" s="18">
        <f>H26/1.17</f>
        <v>200</v>
      </c>
      <c r="H26" s="18">
        <v>234</v>
      </c>
      <c r="I26" s="15">
        <f t="shared" si="0"/>
        <v>2.6</v>
      </c>
    </row>
    <row r="27" ht="20" customHeight="1" spans="1:9">
      <c r="A27" s="15" t="s">
        <v>27</v>
      </c>
      <c r="B27" s="16" t="s">
        <v>22</v>
      </c>
      <c r="C27" s="17" t="s">
        <v>28</v>
      </c>
      <c r="D27" s="16" t="s">
        <v>29</v>
      </c>
      <c r="E27" s="23" t="s">
        <v>30</v>
      </c>
      <c r="F27" s="16">
        <v>1200</v>
      </c>
      <c r="G27" s="18">
        <v>3476.92</v>
      </c>
      <c r="H27" s="18">
        <f>G27*1.17</f>
        <v>4067.9964</v>
      </c>
      <c r="I27" s="15">
        <f t="shared" si="0"/>
        <v>3.389997</v>
      </c>
    </row>
    <row r="28" ht="20" customHeight="1" spans="1:9">
      <c r="A28" s="15" t="s">
        <v>27</v>
      </c>
      <c r="B28" s="16" t="s">
        <v>22</v>
      </c>
      <c r="C28" s="17" t="s">
        <v>28</v>
      </c>
      <c r="D28" s="16" t="s">
        <v>29</v>
      </c>
      <c r="E28" s="23" t="s">
        <v>30</v>
      </c>
      <c r="F28" s="16">
        <v>2000</v>
      </c>
      <c r="G28" s="18">
        <v>5794.87</v>
      </c>
      <c r="H28" s="18">
        <f>G28*1.17</f>
        <v>6779.9979</v>
      </c>
      <c r="I28" s="15">
        <f t="shared" si="0"/>
        <v>3.38999895</v>
      </c>
    </row>
    <row r="29" ht="20" customHeight="1" spans="1:9">
      <c r="A29" s="15" t="s">
        <v>27</v>
      </c>
      <c r="B29" s="16" t="s">
        <v>22</v>
      </c>
      <c r="C29" s="17" t="s">
        <v>28</v>
      </c>
      <c r="D29" s="16" t="s">
        <v>29</v>
      </c>
      <c r="E29" s="23" t="s">
        <v>30</v>
      </c>
      <c r="F29" s="16">
        <v>1500</v>
      </c>
      <c r="G29" s="18">
        <v>4948.72</v>
      </c>
      <c r="H29" s="18">
        <f>G29*1.17</f>
        <v>5790.0024</v>
      </c>
      <c r="I29" s="15">
        <f t="shared" si="0"/>
        <v>3.8600016</v>
      </c>
    </row>
    <row r="30" ht="20" customHeight="1" spans="1:9">
      <c r="A30" s="15" t="s">
        <v>27</v>
      </c>
      <c r="B30" s="16" t="s">
        <v>22</v>
      </c>
      <c r="C30" s="17" t="s">
        <v>28</v>
      </c>
      <c r="D30" s="16" t="s">
        <v>29</v>
      </c>
      <c r="E30" s="23" t="s">
        <v>30</v>
      </c>
      <c r="F30" s="16">
        <v>1500</v>
      </c>
      <c r="G30" s="18">
        <v>4948.715</v>
      </c>
      <c r="H30" s="18">
        <f>G30*1.17</f>
        <v>5789.99655</v>
      </c>
      <c r="I30" s="15">
        <f t="shared" si="0"/>
        <v>3.8599977</v>
      </c>
    </row>
    <row r="31" ht="20" customHeight="1" spans="1:9">
      <c r="A31" s="15" t="s">
        <v>27</v>
      </c>
      <c r="B31" s="16" t="s">
        <v>22</v>
      </c>
      <c r="C31" s="17" t="s">
        <v>28</v>
      </c>
      <c r="D31" s="16" t="s">
        <v>29</v>
      </c>
      <c r="E31" s="23" t="s">
        <v>30</v>
      </c>
      <c r="F31" s="16">
        <v>1500</v>
      </c>
      <c r="G31" s="18">
        <v>4948.72</v>
      </c>
      <c r="H31" s="18">
        <f>G31*1.17</f>
        <v>5790.0024</v>
      </c>
      <c r="I31" s="15">
        <f t="shared" si="0"/>
        <v>3.8600016</v>
      </c>
    </row>
    <row r="32" customHeight="1" spans="1:9">
      <c r="A32" s="15" t="s">
        <v>31</v>
      </c>
      <c r="B32" s="16" t="s">
        <v>10</v>
      </c>
      <c r="C32" s="23" t="s">
        <v>32</v>
      </c>
      <c r="D32" s="23" t="s">
        <v>29</v>
      </c>
      <c r="E32" s="23" t="s">
        <v>33</v>
      </c>
      <c r="F32" s="16">
        <v>8</v>
      </c>
      <c r="G32" s="18">
        <f t="shared" ref="G32:G38" si="2">H32/1.17</f>
        <v>4187.69230769231</v>
      </c>
      <c r="H32" s="18">
        <v>4899.6</v>
      </c>
      <c r="I32" s="15">
        <f t="shared" si="0"/>
        <v>612.45</v>
      </c>
    </row>
    <row r="33" ht="20" customHeight="1" spans="1:9">
      <c r="A33" s="15" t="s">
        <v>14</v>
      </c>
      <c r="B33" s="16" t="s">
        <v>10</v>
      </c>
      <c r="C33" s="17" t="s">
        <v>34</v>
      </c>
      <c r="D33" s="16" t="s">
        <v>35</v>
      </c>
      <c r="E33" s="17" t="s">
        <v>36</v>
      </c>
      <c r="F33" s="16">
        <v>1200</v>
      </c>
      <c r="G33" s="18">
        <f t="shared" si="2"/>
        <v>2256.41025641026</v>
      </c>
      <c r="H33" s="18">
        <v>2640</v>
      </c>
      <c r="I33" s="15">
        <f t="shared" si="0"/>
        <v>2.2</v>
      </c>
    </row>
    <row r="34" ht="20" customHeight="1" spans="1:9">
      <c r="A34" s="15" t="s">
        <v>14</v>
      </c>
      <c r="B34" s="16" t="s">
        <v>10</v>
      </c>
      <c r="C34" s="17" t="s">
        <v>37</v>
      </c>
      <c r="D34" s="16" t="s">
        <v>38</v>
      </c>
      <c r="E34" s="17" t="s">
        <v>36</v>
      </c>
      <c r="F34" s="16">
        <v>10000</v>
      </c>
      <c r="G34" s="18">
        <f t="shared" si="2"/>
        <v>1367.52136752137</v>
      </c>
      <c r="H34" s="18">
        <v>1600</v>
      </c>
      <c r="I34" s="15">
        <f t="shared" si="0"/>
        <v>0.16</v>
      </c>
    </row>
    <row r="35" customHeight="1" spans="1:9">
      <c r="A35" s="15" t="s">
        <v>14</v>
      </c>
      <c r="B35" s="16" t="s">
        <v>10</v>
      </c>
      <c r="C35" s="23" t="s">
        <v>39</v>
      </c>
      <c r="D35" s="23" t="s">
        <v>40</v>
      </c>
      <c r="E35" s="23" t="s">
        <v>41</v>
      </c>
      <c r="F35" s="16">
        <v>4</v>
      </c>
      <c r="G35" s="18">
        <f t="shared" si="2"/>
        <v>4617.4358974359</v>
      </c>
      <c r="H35" s="18">
        <f>1350.6*4</f>
        <v>5402.4</v>
      </c>
      <c r="I35" s="15">
        <f t="shared" si="0"/>
        <v>1350.6</v>
      </c>
    </row>
    <row r="36" customHeight="1" spans="1:9">
      <c r="A36" s="15" t="s">
        <v>31</v>
      </c>
      <c r="B36" s="16" t="s">
        <v>42</v>
      </c>
      <c r="C36" s="23" t="s">
        <v>43</v>
      </c>
      <c r="D36" s="23" t="s">
        <v>44</v>
      </c>
      <c r="E36" s="23" t="s">
        <v>45</v>
      </c>
      <c r="F36" s="16">
        <v>2</v>
      </c>
      <c r="G36" s="18">
        <f t="shared" si="2"/>
        <v>384.615384615385</v>
      </c>
      <c r="H36" s="18">
        <v>450</v>
      </c>
      <c r="I36" s="15">
        <f t="shared" si="0"/>
        <v>225</v>
      </c>
    </row>
    <row r="37" customHeight="1" spans="1:9">
      <c r="A37" s="15" t="s">
        <v>31</v>
      </c>
      <c r="B37" s="16" t="s">
        <v>10</v>
      </c>
      <c r="C37" s="23" t="s">
        <v>43</v>
      </c>
      <c r="D37" s="23" t="s">
        <v>44</v>
      </c>
      <c r="E37" s="23" t="s">
        <v>45</v>
      </c>
      <c r="F37" s="16">
        <v>10</v>
      </c>
      <c r="G37" s="18">
        <f t="shared" si="2"/>
        <v>3618.80341880342</v>
      </c>
      <c r="H37" s="18">
        <v>4234</v>
      </c>
      <c r="I37" s="15">
        <f t="shared" si="0"/>
        <v>423.4</v>
      </c>
    </row>
    <row r="38" customHeight="1" spans="1:9">
      <c r="A38" s="15" t="s">
        <v>31</v>
      </c>
      <c r="B38" s="16" t="s">
        <v>10</v>
      </c>
      <c r="C38" s="23" t="s">
        <v>46</v>
      </c>
      <c r="D38" s="23" t="s">
        <v>47</v>
      </c>
      <c r="E38" s="23" t="s">
        <v>48</v>
      </c>
      <c r="F38" s="16">
        <v>1</v>
      </c>
      <c r="G38" s="18">
        <f t="shared" si="2"/>
        <v>384.615384615385</v>
      </c>
      <c r="H38" s="18">
        <v>450</v>
      </c>
      <c r="I38" s="15">
        <f t="shared" si="0"/>
        <v>450</v>
      </c>
    </row>
    <row r="39" customHeight="1" spans="1:9">
      <c r="A39" s="15" t="s">
        <v>49</v>
      </c>
      <c r="B39" s="16" t="s">
        <v>50</v>
      </c>
      <c r="C39" s="23" t="s">
        <v>51</v>
      </c>
      <c r="D39" s="23" t="s">
        <v>52</v>
      </c>
      <c r="E39" s="23" t="s">
        <v>53</v>
      </c>
      <c r="F39" s="16">
        <v>8</v>
      </c>
      <c r="G39" s="18">
        <v>1777.78</v>
      </c>
      <c r="H39" s="18">
        <f>G39*1.17</f>
        <v>2080.0026</v>
      </c>
      <c r="I39" s="15">
        <f t="shared" si="0"/>
        <v>260.000325</v>
      </c>
    </row>
    <row r="40" ht="20" customHeight="1" spans="1:9">
      <c r="A40" s="15" t="s">
        <v>54</v>
      </c>
      <c r="B40" s="16" t="s">
        <v>42</v>
      </c>
      <c r="C40" s="17" t="s">
        <v>55</v>
      </c>
      <c r="D40" s="16" t="s">
        <v>56</v>
      </c>
      <c r="E40" s="17" t="s">
        <v>57</v>
      </c>
      <c r="F40" s="16">
        <v>150</v>
      </c>
      <c r="G40" s="18">
        <f>H40/1.17</f>
        <v>388.461538461539</v>
      </c>
      <c r="H40" s="18">
        <v>454.5</v>
      </c>
      <c r="I40" s="15">
        <f t="shared" si="0"/>
        <v>3.03</v>
      </c>
    </row>
    <row r="41" ht="20" customHeight="1" spans="1:9">
      <c r="A41" s="15" t="s">
        <v>27</v>
      </c>
      <c r="B41" s="16" t="s">
        <v>22</v>
      </c>
      <c r="C41" s="17" t="s">
        <v>58</v>
      </c>
      <c r="D41" s="16" t="s">
        <v>29</v>
      </c>
      <c r="E41" s="23" t="s">
        <v>25</v>
      </c>
      <c r="F41" s="16">
        <v>-2462</v>
      </c>
      <c r="G41" s="18">
        <v>-820.67</v>
      </c>
      <c r="H41" s="18">
        <f t="shared" ref="H41:H51" si="3">G41*1.17</f>
        <v>-960.1839</v>
      </c>
      <c r="I41" s="15">
        <f t="shared" si="0"/>
        <v>0.390001584077985</v>
      </c>
    </row>
    <row r="42" ht="20" customHeight="1" spans="1:9">
      <c r="A42" s="15" t="s">
        <v>27</v>
      </c>
      <c r="B42" s="16" t="s">
        <v>22</v>
      </c>
      <c r="C42" s="17" t="s">
        <v>58</v>
      </c>
      <c r="D42" s="16" t="s">
        <v>29</v>
      </c>
      <c r="E42" s="23" t="s">
        <v>25</v>
      </c>
      <c r="F42" s="16">
        <v>-10000</v>
      </c>
      <c r="G42" s="18">
        <v>-1367.52</v>
      </c>
      <c r="H42" s="18">
        <f t="shared" si="3"/>
        <v>-1599.9984</v>
      </c>
      <c r="I42" s="15">
        <f t="shared" si="0"/>
        <v>0.15999984</v>
      </c>
    </row>
    <row r="43" ht="20" customHeight="1" spans="1:9">
      <c r="A43" s="15" t="s">
        <v>27</v>
      </c>
      <c r="B43" s="16" t="s">
        <v>22</v>
      </c>
      <c r="C43" s="17" t="s">
        <v>58</v>
      </c>
      <c r="D43" s="16" t="s">
        <v>29</v>
      </c>
      <c r="E43" s="23" t="s">
        <v>25</v>
      </c>
      <c r="F43" s="16">
        <v>-9200</v>
      </c>
      <c r="G43" s="18">
        <v>-3066.67</v>
      </c>
      <c r="H43" s="18">
        <f t="shared" si="3"/>
        <v>-3588.0039</v>
      </c>
      <c r="I43" s="15">
        <f t="shared" si="0"/>
        <v>0.390000423913043</v>
      </c>
    </row>
    <row r="44" ht="20" customHeight="1" spans="1:9">
      <c r="A44" s="15" t="s">
        <v>27</v>
      </c>
      <c r="B44" s="16" t="s">
        <v>22</v>
      </c>
      <c r="C44" s="17" t="s">
        <v>58</v>
      </c>
      <c r="D44" s="16" t="s">
        <v>29</v>
      </c>
      <c r="E44" s="23" t="s">
        <v>25</v>
      </c>
      <c r="F44" s="16">
        <v>3000</v>
      </c>
      <c r="G44" s="18">
        <v>7666.67</v>
      </c>
      <c r="H44" s="18">
        <f t="shared" si="3"/>
        <v>8970.0039</v>
      </c>
      <c r="I44" s="15">
        <f t="shared" si="0"/>
        <v>2.9900013</v>
      </c>
    </row>
    <row r="45" ht="20" customHeight="1" spans="1:9">
      <c r="A45" s="15" t="s">
        <v>27</v>
      </c>
      <c r="B45" s="16" t="s">
        <v>22</v>
      </c>
      <c r="C45" s="17" t="s">
        <v>58</v>
      </c>
      <c r="D45" s="16" t="s">
        <v>29</v>
      </c>
      <c r="E45" s="23" t="s">
        <v>25</v>
      </c>
      <c r="F45" s="16">
        <v>5000</v>
      </c>
      <c r="G45" s="18">
        <v>12777.78</v>
      </c>
      <c r="H45" s="18">
        <f t="shared" si="3"/>
        <v>14950.0026</v>
      </c>
      <c r="I45" s="15">
        <f t="shared" si="0"/>
        <v>2.99000052</v>
      </c>
    </row>
    <row r="46" ht="20" customHeight="1" spans="1:9">
      <c r="A46" s="15" t="s">
        <v>27</v>
      </c>
      <c r="B46" s="16" t="s">
        <v>22</v>
      </c>
      <c r="C46" s="17" t="s">
        <v>58</v>
      </c>
      <c r="D46" s="16" t="s">
        <v>29</v>
      </c>
      <c r="E46" s="23" t="s">
        <v>25</v>
      </c>
      <c r="F46" s="16">
        <v>-141</v>
      </c>
      <c r="G46" s="18">
        <v>-19.28</v>
      </c>
      <c r="H46" s="18">
        <f t="shared" si="3"/>
        <v>-22.5576</v>
      </c>
      <c r="I46" s="15">
        <f t="shared" si="0"/>
        <v>0.159982978723404</v>
      </c>
    </row>
    <row r="47" ht="20" customHeight="1" spans="1:9">
      <c r="A47" s="15" t="s">
        <v>27</v>
      </c>
      <c r="B47" s="16" t="s">
        <v>22</v>
      </c>
      <c r="C47" s="17" t="s">
        <v>58</v>
      </c>
      <c r="D47" s="16" t="s">
        <v>29</v>
      </c>
      <c r="E47" s="23" t="s">
        <v>25</v>
      </c>
      <c r="F47" s="16">
        <v>-5000</v>
      </c>
      <c r="G47" s="18">
        <v>-1666.67</v>
      </c>
      <c r="H47" s="18">
        <f t="shared" si="3"/>
        <v>-1950.0039</v>
      </c>
      <c r="I47" s="15">
        <f t="shared" si="0"/>
        <v>0.39000078</v>
      </c>
    </row>
    <row r="48" ht="20" customHeight="1" spans="1:9">
      <c r="A48" s="15" t="s">
        <v>59</v>
      </c>
      <c r="B48" s="16" t="s">
        <v>60</v>
      </c>
      <c r="C48" s="17" t="s">
        <v>61</v>
      </c>
      <c r="D48" s="16" t="s">
        <v>62</v>
      </c>
      <c r="E48" s="23" t="s">
        <v>63</v>
      </c>
      <c r="F48" s="16">
        <v>1200</v>
      </c>
      <c r="G48" s="18">
        <v>1241.025</v>
      </c>
      <c r="H48" s="18">
        <f t="shared" si="3"/>
        <v>1451.99925</v>
      </c>
      <c r="I48" s="15">
        <f t="shared" si="0"/>
        <v>1.209999375</v>
      </c>
    </row>
    <row r="49" ht="20" customHeight="1" spans="1:9">
      <c r="A49" s="15" t="s">
        <v>59</v>
      </c>
      <c r="B49" s="16" t="s">
        <v>60</v>
      </c>
      <c r="C49" s="17" t="s">
        <v>61</v>
      </c>
      <c r="D49" s="16" t="s">
        <v>62</v>
      </c>
      <c r="E49" s="23" t="s">
        <v>63</v>
      </c>
      <c r="F49" s="16">
        <v>3600</v>
      </c>
      <c r="G49" s="18">
        <v>3723.08</v>
      </c>
      <c r="H49" s="18">
        <f t="shared" si="3"/>
        <v>4356.0036</v>
      </c>
      <c r="I49" s="15">
        <f t="shared" si="0"/>
        <v>1.210001</v>
      </c>
    </row>
    <row r="50" ht="20" customHeight="1" spans="1:9">
      <c r="A50" s="15" t="s">
        <v>59</v>
      </c>
      <c r="B50" s="16" t="s">
        <v>60</v>
      </c>
      <c r="C50" s="17" t="s">
        <v>61</v>
      </c>
      <c r="D50" s="16" t="s">
        <v>62</v>
      </c>
      <c r="E50" s="23" t="s">
        <v>63</v>
      </c>
      <c r="F50" s="16">
        <v>2400</v>
      </c>
      <c r="G50" s="18">
        <v>2482.05</v>
      </c>
      <c r="H50" s="18">
        <f t="shared" si="3"/>
        <v>2903.9985</v>
      </c>
      <c r="I50" s="15">
        <f t="shared" si="0"/>
        <v>1.209999375</v>
      </c>
    </row>
    <row r="51" ht="20" customHeight="1" spans="1:9">
      <c r="A51" s="15" t="s">
        <v>59</v>
      </c>
      <c r="B51" s="16" t="s">
        <v>60</v>
      </c>
      <c r="C51" s="17" t="s">
        <v>61</v>
      </c>
      <c r="D51" s="16" t="s">
        <v>62</v>
      </c>
      <c r="E51" s="23" t="s">
        <v>63</v>
      </c>
      <c r="F51" s="16">
        <v>1800</v>
      </c>
      <c r="G51" s="18">
        <v>1861.54</v>
      </c>
      <c r="H51" s="18">
        <f t="shared" si="3"/>
        <v>2178.0018</v>
      </c>
      <c r="I51" s="15">
        <f t="shared" si="0"/>
        <v>1.210001</v>
      </c>
    </row>
    <row r="52" ht="20" customHeight="1" spans="1:9">
      <c r="A52" s="15" t="s">
        <v>14</v>
      </c>
      <c r="B52" s="16" t="s">
        <v>10</v>
      </c>
      <c r="C52" s="17" t="s">
        <v>64</v>
      </c>
      <c r="D52" s="24" t="s">
        <v>65</v>
      </c>
      <c r="E52" s="17" t="s">
        <v>66</v>
      </c>
      <c r="F52" s="16">
        <v>1</v>
      </c>
      <c r="G52" s="18">
        <f>H52/1.17</f>
        <v>3.41880341880342</v>
      </c>
      <c r="H52" s="18">
        <v>4</v>
      </c>
      <c r="I52" s="15">
        <f t="shared" si="0"/>
        <v>4</v>
      </c>
    </row>
    <row r="53" ht="20" customHeight="1" spans="1:9">
      <c r="A53" s="15" t="s">
        <v>67</v>
      </c>
      <c r="B53" s="16" t="s">
        <v>10</v>
      </c>
      <c r="C53" s="17" t="s">
        <v>68</v>
      </c>
      <c r="D53" s="16" t="s">
        <v>69</v>
      </c>
      <c r="E53" s="17" t="s">
        <v>67</v>
      </c>
      <c r="F53" s="16">
        <v>24</v>
      </c>
      <c r="G53" s="18">
        <f>H53/1.17</f>
        <v>112.820512820513</v>
      </c>
      <c r="H53" s="18">
        <v>132</v>
      </c>
      <c r="I53" s="15">
        <f t="shared" si="0"/>
        <v>5.5</v>
      </c>
    </row>
    <row r="54" ht="20" customHeight="1" spans="1:9">
      <c r="A54" s="15" t="s">
        <v>67</v>
      </c>
      <c r="B54" s="16" t="s">
        <v>10</v>
      </c>
      <c r="C54" s="17" t="s">
        <v>68</v>
      </c>
      <c r="D54" s="16" t="s">
        <v>69</v>
      </c>
      <c r="E54" s="17" t="s">
        <v>67</v>
      </c>
      <c r="F54" s="16">
        <v>72</v>
      </c>
      <c r="G54" s="18">
        <f>H54/1.17</f>
        <v>307.692307692308</v>
      </c>
      <c r="H54" s="18">
        <v>360</v>
      </c>
      <c r="I54" s="15">
        <f t="shared" si="0"/>
        <v>5</v>
      </c>
    </row>
    <row r="55" ht="20" customHeight="1" spans="1:9">
      <c r="A55" s="15" t="s">
        <v>67</v>
      </c>
      <c r="B55" s="16" t="s">
        <v>10</v>
      </c>
      <c r="C55" s="17" t="s">
        <v>68</v>
      </c>
      <c r="D55" s="16" t="s">
        <v>69</v>
      </c>
      <c r="E55" s="17" t="s">
        <v>67</v>
      </c>
      <c r="F55" s="16">
        <v>24</v>
      </c>
      <c r="G55" s="18">
        <f>H55/1.17</f>
        <v>102.564102564103</v>
      </c>
      <c r="H55" s="18">
        <v>120</v>
      </c>
      <c r="I55" s="15">
        <f t="shared" si="0"/>
        <v>5</v>
      </c>
    </row>
    <row r="56" customHeight="1" spans="1:9">
      <c r="A56" s="15" t="s">
        <v>49</v>
      </c>
      <c r="B56" s="16" t="s">
        <v>70</v>
      </c>
      <c r="C56" s="23" t="s">
        <v>71</v>
      </c>
      <c r="D56" s="23" t="s">
        <v>72</v>
      </c>
      <c r="E56" s="23" t="s">
        <v>73</v>
      </c>
      <c r="F56" s="16">
        <v>2</v>
      </c>
      <c r="G56" s="18">
        <v>666.67</v>
      </c>
      <c r="H56" s="18">
        <f>G56*1.17</f>
        <v>780.0039</v>
      </c>
      <c r="I56" s="15">
        <f t="shared" si="0"/>
        <v>390.00195</v>
      </c>
    </row>
    <row r="57" customHeight="1" spans="1:9">
      <c r="A57" s="15" t="s">
        <v>74</v>
      </c>
      <c r="B57" s="16" t="s">
        <v>75</v>
      </c>
      <c r="C57" s="23" t="s">
        <v>76</v>
      </c>
      <c r="D57" s="23" t="s">
        <v>77</v>
      </c>
      <c r="E57" s="23" t="s">
        <v>73</v>
      </c>
      <c r="F57" s="16">
        <v>5</v>
      </c>
      <c r="G57" s="18">
        <v>3675.21</v>
      </c>
      <c r="H57" s="18">
        <f>G57*1.17</f>
        <v>4299.9957</v>
      </c>
      <c r="I57" s="15">
        <f t="shared" si="0"/>
        <v>859.99914</v>
      </c>
    </row>
    <row r="58" customHeight="1" spans="1:9">
      <c r="A58" s="15" t="s">
        <v>78</v>
      </c>
      <c r="B58" s="16" t="s">
        <v>79</v>
      </c>
      <c r="C58" s="23" t="s">
        <v>80</v>
      </c>
      <c r="D58" s="23" t="s">
        <v>29</v>
      </c>
      <c r="E58" s="23" t="s">
        <v>78</v>
      </c>
      <c r="F58" s="16">
        <v>300</v>
      </c>
      <c r="G58" s="18">
        <v>4871.794</v>
      </c>
      <c r="H58" s="18">
        <f>G58*1.17</f>
        <v>5699.99898</v>
      </c>
      <c r="I58" s="15">
        <f t="shared" si="0"/>
        <v>18.9999966</v>
      </c>
    </row>
    <row r="59" ht="20" customHeight="1" spans="1:9">
      <c r="A59" s="15" t="s">
        <v>81</v>
      </c>
      <c r="B59" s="16" t="s">
        <v>82</v>
      </c>
      <c r="C59" s="17" t="s">
        <v>83</v>
      </c>
      <c r="D59" s="16" t="s">
        <v>84</v>
      </c>
      <c r="E59" s="17" t="s">
        <v>85</v>
      </c>
      <c r="F59" s="16">
        <v>400</v>
      </c>
      <c r="G59" s="18">
        <v>5777.78</v>
      </c>
      <c r="H59" s="18">
        <f t="shared" ref="H56:H61" si="4">G59*1.17</f>
        <v>6760.0026</v>
      </c>
      <c r="I59" s="15">
        <f t="shared" si="0"/>
        <v>16.9000065</v>
      </c>
    </row>
    <row r="60" ht="20" customHeight="1" spans="1:9">
      <c r="A60" s="15" t="s">
        <v>81</v>
      </c>
      <c r="B60" s="16" t="s">
        <v>82</v>
      </c>
      <c r="C60" s="17" t="s">
        <v>83</v>
      </c>
      <c r="D60" s="16" t="s">
        <v>84</v>
      </c>
      <c r="E60" s="17" t="s">
        <v>85</v>
      </c>
      <c r="F60" s="16">
        <v>-400</v>
      </c>
      <c r="G60" s="18">
        <v>-2974.36</v>
      </c>
      <c r="H60" s="18">
        <f t="shared" si="4"/>
        <v>-3480.0012</v>
      </c>
      <c r="I60" s="15">
        <f t="shared" si="0"/>
        <v>8.700003</v>
      </c>
    </row>
    <row r="61" ht="20" customHeight="1" spans="1:9">
      <c r="A61" s="15" t="s">
        <v>81</v>
      </c>
      <c r="B61" s="16" t="s">
        <v>82</v>
      </c>
      <c r="C61" s="17" t="s">
        <v>83</v>
      </c>
      <c r="D61" s="16" t="s">
        <v>84</v>
      </c>
      <c r="E61" s="17" t="s">
        <v>85</v>
      </c>
      <c r="F61" s="16">
        <v>-169</v>
      </c>
      <c r="G61" s="18">
        <v>-1256.665</v>
      </c>
      <c r="H61" s="18">
        <f t="shared" si="4"/>
        <v>-1470.29805</v>
      </c>
      <c r="I61" s="15">
        <f t="shared" si="0"/>
        <v>8.69998846153846</v>
      </c>
    </row>
    <row r="62" ht="20" customHeight="1" spans="1:9">
      <c r="A62" s="15" t="s">
        <v>81</v>
      </c>
      <c r="B62" s="16" t="s">
        <v>18</v>
      </c>
      <c r="C62" s="17" t="s">
        <v>83</v>
      </c>
      <c r="D62" s="16" t="s">
        <v>84</v>
      </c>
      <c r="E62" s="17" t="s">
        <v>85</v>
      </c>
      <c r="F62" s="16">
        <v>30</v>
      </c>
      <c r="G62" s="18">
        <f>H62/1.17</f>
        <v>320.512820512821</v>
      </c>
      <c r="H62" s="18">
        <v>375</v>
      </c>
      <c r="I62" s="15">
        <f t="shared" si="0"/>
        <v>12.5</v>
      </c>
    </row>
    <row r="63" ht="20" customHeight="1" spans="1:9">
      <c r="A63" s="15" t="s">
        <v>81</v>
      </c>
      <c r="B63" s="16" t="s">
        <v>86</v>
      </c>
      <c r="C63" s="17" t="s">
        <v>83</v>
      </c>
      <c r="D63" s="16" t="s">
        <v>84</v>
      </c>
      <c r="E63" s="17" t="s">
        <v>85</v>
      </c>
      <c r="F63" s="16">
        <v>20</v>
      </c>
      <c r="G63" s="18">
        <f>H63/1.17</f>
        <v>273.504273504273</v>
      </c>
      <c r="H63" s="18">
        <v>320</v>
      </c>
      <c r="I63" s="15">
        <f t="shared" si="0"/>
        <v>16</v>
      </c>
    </row>
    <row r="64" ht="20" customHeight="1" spans="1:9">
      <c r="A64" s="15" t="s">
        <v>87</v>
      </c>
      <c r="B64" s="16" t="s">
        <v>60</v>
      </c>
      <c r="C64" s="17" t="s">
        <v>88</v>
      </c>
      <c r="D64" s="16" t="s">
        <v>89</v>
      </c>
      <c r="E64" s="17" t="s">
        <v>90</v>
      </c>
      <c r="F64" s="16">
        <v>50</v>
      </c>
      <c r="G64" s="18">
        <v>274.36</v>
      </c>
      <c r="H64" s="18">
        <f>G64*1.17</f>
        <v>321.0012</v>
      </c>
      <c r="I64" s="15">
        <f t="shared" si="0"/>
        <v>6.420024</v>
      </c>
    </row>
    <row r="65" ht="20" customHeight="1" spans="1:9">
      <c r="A65" s="15" t="s">
        <v>91</v>
      </c>
      <c r="B65" s="16" t="s">
        <v>92</v>
      </c>
      <c r="C65" s="17" t="s">
        <v>93</v>
      </c>
      <c r="D65" s="16" t="s">
        <v>94</v>
      </c>
      <c r="E65" s="17" t="s">
        <v>95</v>
      </c>
      <c r="F65" s="16">
        <v>50</v>
      </c>
      <c r="G65" s="18">
        <v>1111.11</v>
      </c>
      <c r="H65" s="18">
        <f>G65*1.17</f>
        <v>1299.9987</v>
      </c>
      <c r="I65" s="15">
        <f t="shared" si="0"/>
        <v>25.999974</v>
      </c>
    </row>
    <row r="66" ht="20" customHeight="1" spans="1:9">
      <c r="A66" s="15" t="s">
        <v>96</v>
      </c>
      <c r="B66" s="16" t="s">
        <v>97</v>
      </c>
      <c r="C66" s="17" t="s">
        <v>98</v>
      </c>
      <c r="D66" s="16" t="s">
        <v>99</v>
      </c>
      <c r="E66" s="17" t="s">
        <v>100</v>
      </c>
      <c r="F66" s="16">
        <v>30</v>
      </c>
      <c r="G66" s="18">
        <v>490.26</v>
      </c>
      <c r="H66" s="18">
        <f>G66*1.17</f>
        <v>573.6042</v>
      </c>
      <c r="I66" s="15">
        <f t="shared" ref="I66:I129" si="5">H66/F66</f>
        <v>19.12014</v>
      </c>
    </row>
    <row r="67" ht="20" customHeight="1" spans="1:9">
      <c r="A67" s="15" t="s">
        <v>101</v>
      </c>
      <c r="B67" s="16" t="s">
        <v>102</v>
      </c>
      <c r="C67" s="17" t="s">
        <v>103</v>
      </c>
      <c r="D67" s="16" t="s">
        <v>104</v>
      </c>
      <c r="E67" s="17" t="s">
        <v>105</v>
      </c>
      <c r="F67" s="16">
        <v>400</v>
      </c>
      <c r="G67" s="18">
        <v>813.675</v>
      </c>
      <c r="H67" s="18">
        <f>G67*1.17</f>
        <v>951.99975</v>
      </c>
      <c r="I67" s="15">
        <f t="shared" si="5"/>
        <v>2.379999375</v>
      </c>
    </row>
    <row r="68" ht="20" customHeight="1" spans="1:9">
      <c r="A68" s="15" t="s">
        <v>101</v>
      </c>
      <c r="B68" s="16" t="s">
        <v>102</v>
      </c>
      <c r="C68" s="17" t="s">
        <v>103</v>
      </c>
      <c r="D68" s="16" t="s">
        <v>104</v>
      </c>
      <c r="E68" s="17" t="s">
        <v>105</v>
      </c>
      <c r="F68" s="16">
        <v>400</v>
      </c>
      <c r="G68" s="18">
        <v>813.675</v>
      </c>
      <c r="H68" s="18">
        <f>G68*1.17</f>
        <v>951.99975</v>
      </c>
      <c r="I68" s="15">
        <f t="shared" si="5"/>
        <v>2.379999375</v>
      </c>
    </row>
    <row r="69" ht="20" customHeight="1" spans="1:9">
      <c r="A69" s="15" t="s">
        <v>9</v>
      </c>
      <c r="B69" s="16" t="s">
        <v>106</v>
      </c>
      <c r="C69" s="17" t="s">
        <v>107</v>
      </c>
      <c r="D69" s="16" t="s">
        <v>108</v>
      </c>
      <c r="E69" s="23" t="s">
        <v>109</v>
      </c>
      <c r="F69" s="16">
        <v>30</v>
      </c>
      <c r="G69" s="18">
        <f>H69/1.17</f>
        <v>415.384615384615</v>
      </c>
      <c r="H69" s="18">
        <v>486</v>
      </c>
      <c r="I69" s="15">
        <f t="shared" si="5"/>
        <v>16.2</v>
      </c>
    </row>
    <row r="70" ht="20" customHeight="1" spans="1:9">
      <c r="A70" s="15" t="s">
        <v>9</v>
      </c>
      <c r="B70" s="16" t="s">
        <v>110</v>
      </c>
      <c r="C70" s="17" t="s">
        <v>107</v>
      </c>
      <c r="D70" s="16" t="s">
        <v>108</v>
      </c>
      <c r="E70" s="23" t="s">
        <v>109</v>
      </c>
      <c r="F70" s="16">
        <v>800</v>
      </c>
      <c r="G70" s="18">
        <v>24943.59</v>
      </c>
      <c r="H70" s="18">
        <f>G70*1.17</f>
        <v>29184.0003</v>
      </c>
      <c r="I70" s="15">
        <f t="shared" si="5"/>
        <v>36.480000375</v>
      </c>
    </row>
    <row r="71" ht="20" customHeight="1" spans="1:9">
      <c r="A71" s="15" t="s">
        <v>9</v>
      </c>
      <c r="B71" s="16" t="s">
        <v>18</v>
      </c>
      <c r="C71" s="17" t="s">
        <v>107</v>
      </c>
      <c r="D71" s="16" t="s">
        <v>108</v>
      </c>
      <c r="E71" s="23" t="s">
        <v>109</v>
      </c>
      <c r="F71" s="16">
        <v>20</v>
      </c>
      <c r="G71" s="18">
        <f t="shared" ref="G71:G77" si="6">H71/1.17</f>
        <v>230.769230769231</v>
      </c>
      <c r="H71" s="18">
        <v>270</v>
      </c>
      <c r="I71" s="15">
        <f t="shared" si="5"/>
        <v>13.5</v>
      </c>
    </row>
    <row r="72" ht="20" customHeight="1" spans="1:9">
      <c r="A72" s="15" t="s">
        <v>111</v>
      </c>
      <c r="B72" s="16" t="s">
        <v>112</v>
      </c>
      <c r="C72" s="17" t="s">
        <v>113</v>
      </c>
      <c r="D72" s="16" t="s">
        <v>114</v>
      </c>
      <c r="E72" s="17" t="s">
        <v>115</v>
      </c>
      <c r="F72" s="16">
        <v>400</v>
      </c>
      <c r="G72" s="18">
        <f t="shared" si="6"/>
        <v>9275.21367521368</v>
      </c>
      <c r="H72" s="18">
        <v>10852</v>
      </c>
      <c r="I72" s="15">
        <f t="shared" si="5"/>
        <v>27.13</v>
      </c>
    </row>
    <row r="73" ht="20" customHeight="1" spans="1:9">
      <c r="A73" s="15" t="s">
        <v>9</v>
      </c>
      <c r="B73" s="16" t="s">
        <v>106</v>
      </c>
      <c r="C73" s="17" t="s">
        <v>116</v>
      </c>
      <c r="D73" s="16" t="s">
        <v>117</v>
      </c>
      <c r="E73" s="17" t="s">
        <v>118</v>
      </c>
      <c r="F73" s="16">
        <v>50</v>
      </c>
      <c r="G73" s="18">
        <f t="shared" si="6"/>
        <v>3264.95726495727</v>
      </c>
      <c r="H73" s="18">
        <v>3820</v>
      </c>
      <c r="I73" s="15">
        <f t="shared" si="5"/>
        <v>76.4</v>
      </c>
    </row>
    <row r="74" ht="20" customHeight="1" spans="1:9">
      <c r="A74" s="15" t="s">
        <v>9</v>
      </c>
      <c r="B74" s="16" t="s">
        <v>106</v>
      </c>
      <c r="C74" s="17" t="s">
        <v>116</v>
      </c>
      <c r="D74" s="16" t="s">
        <v>117</v>
      </c>
      <c r="E74" s="17" t="s">
        <v>118</v>
      </c>
      <c r="F74" s="16">
        <v>20</v>
      </c>
      <c r="G74" s="18">
        <f t="shared" si="6"/>
        <v>909.401709401709</v>
      </c>
      <c r="H74" s="18">
        <v>1064</v>
      </c>
      <c r="I74" s="15">
        <f t="shared" si="5"/>
        <v>53.2</v>
      </c>
    </row>
    <row r="75" ht="20" customHeight="1" spans="1:9">
      <c r="A75" s="15" t="s">
        <v>9</v>
      </c>
      <c r="B75" s="16" t="s">
        <v>106</v>
      </c>
      <c r="C75" s="17" t="s">
        <v>116</v>
      </c>
      <c r="D75" s="16" t="s">
        <v>117</v>
      </c>
      <c r="E75" s="17" t="s">
        <v>118</v>
      </c>
      <c r="F75" s="16">
        <v>40</v>
      </c>
      <c r="G75" s="18">
        <f t="shared" si="6"/>
        <v>2611.96581196581</v>
      </c>
      <c r="H75" s="18">
        <v>3056</v>
      </c>
      <c r="I75" s="15">
        <f t="shared" si="5"/>
        <v>76.4</v>
      </c>
    </row>
    <row r="76" customHeight="1" spans="1:9">
      <c r="A76" s="15" t="s">
        <v>91</v>
      </c>
      <c r="B76" s="16" t="s">
        <v>10</v>
      </c>
      <c r="C76" s="23" t="s">
        <v>119</v>
      </c>
      <c r="D76" s="23" t="s">
        <v>120</v>
      </c>
      <c r="E76" s="23" t="s">
        <v>121</v>
      </c>
      <c r="F76" s="16">
        <v>4320</v>
      </c>
      <c r="G76" s="18">
        <f t="shared" si="6"/>
        <v>31384.6153846154</v>
      </c>
      <c r="H76" s="18">
        <v>36720</v>
      </c>
      <c r="I76" s="15">
        <f t="shared" si="5"/>
        <v>8.5</v>
      </c>
    </row>
    <row r="77" customHeight="1" spans="1:9">
      <c r="A77" s="15" t="s">
        <v>9</v>
      </c>
      <c r="B77" s="16" t="s">
        <v>42</v>
      </c>
      <c r="C77" s="23" t="s">
        <v>122</v>
      </c>
      <c r="D77" s="23" t="s">
        <v>123</v>
      </c>
      <c r="E77" s="23" t="s">
        <v>124</v>
      </c>
      <c r="F77" s="16">
        <v>20</v>
      </c>
      <c r="G77" s="18">
        <f t="shared" si="6"/>
        <v>25.2991452991453</v>
      </c>
      <c r="H77" s="18">
        <v>29.6</v>
      </c>
      <c r="I77" s="15">
        <f t="shared" si="5"/>
        <v>1.48</v>
      </c>
    </row>
    <row r="78" ht="20" customHeight="1" spans="1:9">
      <c r="A78" s="15" t="s">
        <v>96</v>
      </c>
      <c r="B78" s="16" t="s">
        <v>97</v>
      </c>
      <c r="C78" s="17" t="s">
        <v>125</v>
      </c>
      <c r="D78" s="16" t="s">
        <v>126</v>
      </c>
      <c r="E78" s="17" t="s">
        <v>127</v>
      </c>
      <c r="F78" s="16">
        <v>50</v>
      </c>
      <c r="G78" s="18">
        <v>3664.1</v>
      </c>
      <c r="H78" s="18">
        <f>G78*1.17</f>
        <v>4286.997</v>
      </c>
      <c r="I78" s="15">
        <f t="shared" si="5"/>
        <v>85.73994</v>
      </c>
    </row>
    <row r="79" ht="20" customHeight="1" spans="1:9">
      <c r="A79" s="15" t="s">
        <v>96</v>
      </c>
      <c r="B79" s="16" t="s">
        <v>97</v>
      </c>
      <c r="C79" s="17" t="s">
        <v>125</v>
      </c>
      <c r="D79" s="16" t="s">
        <v>126</v>
      </c>
      <c r="E79" s="17" t="s">
        <v>127</v>
      </c>
      <c r="F79" s="16">
        <v>50</v>
      </c>
      <c r="G79" s="18">
        <v>3664.1</v>
      </c>
      <c r="H79" s="18">
        <f>G79*1.17</f>
        <v>4286.997</v>
      </c>
      <c r="I79" s="15">
        <f t="shared" si="5"/>
        <v>85.73994</v>
      </c>
    </row>
    <row r="80" ht="20" customHeight="1" spans="1:9">
      <c r="A80" s="15" t="s">
        <v>96</v>
      </c>
      <c r="B80" s="16" t="s">
        <v>97</v>
      </c>
      <c r="C80" s="17" t="s">
        <v>125</v>
      </c>
      <c r="D80" s="16" t="s">
        <v>126</v>
      </c>
      <c r="E80" s="17" t="s">
        <v>127</v>
      </c>
      <c r="F80" s="16">
        <v>50</v>
      </c>
      <c r="G80" s="18">
        <v>3664.1</v>
      </c>
      <c r="H80" s="18">
        <f>G80*1.17</f>
        <v>4286.997</v>
      </c>
      <c r="I80" s="15">
        <f t="shared" si="5"/>
        <v>85.73994</v>
      </c>
    </row>
    <row r="81" ht="20" customHeight="1" spans="1:9">
      <c r="A81" s="15" t="s">
        <v>128</v>
      </c>
      <c r="B81" s="16" t="s">
        <v>106</v>
      </c>
      <c r="C81" s="17" t="s">
        <v>129</v>
      </c>
      <c r="D81" s="16" t="s">
        <v>130</v>
      </c>
      <c r="E81" s="17" t="s">
        <v>131</v>
      </c>
      <c r="F81" s="16">
        <v>30</v>
      </c>
      <c r="G81" s="18">
        <f>H81/1.17</f>
        <v>358.974358974359</v>
      </c>
      <c r="H81" s="18">
        <v>420</v>
      </c>
      <c r="I81" s="15">
        <f t="shared" si="5"/>
        <v>14</v>
      </c>
    </row>
    <row r="82" ht="20" customHeight="1" spans="1:9">
      <c r="A82" s="15" t="s">
        <v>128</v>
      </c>
      <c r="B82" s="16" t="s">
        <v>132</v>
      </c>
      <c r="C82" s="17" t="s">
        <v>129</v>
      </c>
      <c r="D82" s="16" t="s">
        <v>130</v>
      </c>
      <c r="E82" s="17" t="s">
        <v>131</v>
      </c>
      <c r="F82" s="16">
        <v>70</v>
      </c>
      <c r="G82" s="18">
        <f>H82/1.17</f>
        <v>885.470085470086</v>
      </c>
      <c r="H82" s="18">
        <v>1036</v>
      </c>
      <c r="I82" s="15">
        <f t="shared" si="5"/>
        <v>14.8</v>
      </c>
    </row>
    <row r="83" ht="20" customHeight="1" spans="1:9">
      <c r="A83" s="15" t="s">
        <v>133</v>
      </c>
      <c r="B83" s="16" t="s">
        <v>42</v>
      </c>
      <c r="C83" s="17" t="s">
        <v>134</v>
      </c>
      <c r="D83" s="16" t="s">
        <v>135</v>
      </c>
      <c r="E83" s="17" t="s">
        <v>136</v>
      </c>
      <c r="F83" s="16">
        <v>20</v>
      </c>
      <c r="G83" s="18">
        <f>H83/1.17</f>
        <v>76.9230769230769</v>
      </c>
      <c r="H83" s="18">
        <v>90</v>
      </c>
      <c r="I83" s="15">
        <f t="shared" si="5"/>
        <v>4.5</v>
      </c>
    </row>
    <row r="84" ht="20" customHeight="1" spans="1:9">
      <c r="A84" s="15" t="s">
        <v>133</v>
      </c>
      <c r="B84" s="16" t="s">
        <v>18</v>
      </c>
      <c r="C84" s="17" t="s">
        <v>134</v>
      </c>
      <c r="D84" s="16" t="s">
        <v>135</v>
      </c>
      <c r="E84" s="17" t="s">
        <v>136</v>
      </c>
      <c r="F84" s="16">
        <v>5</v>
      </c>
      <c r="G84" s="18">
        <f>H84/1.17</f>
        <v>7.26495726495727</v>
      </c>
      <c r="H84" s="18">
        <v>8.5</v>
      </c>
      <c r="I84" s="15">
        <f t="shared" si="5"/>
        <v>1.7</v>
      </c>
    </row>
    <row r="85" ht="20" customHeight="1" spans="1:9">
      <c r="A85" s="15" t="s">
        <v>96</v>
      </c>
      <c r="B85" s="16" t="s">
        <v>97</v>
      </c>
      <c r="C85" s="17" t="s">
        <v>137</v>
      </c>
      <c r="D85" s="16" t="s">
        <v>138</v>
      </c>
      <c r="E85" s="17" t="s">
        <v>139</v>
      </c>
      <c r="F85" s="16">
        <v>400</v>
      </c>
      <c r="G85" s="18">
        <v>5326.5</v>
      </c>
      <c r="H85" s="18">
        <f>G85*1.17</f>
        <v>6232.005</v>
      </c>
      <c r="I85" s="15">
        <f t="shared" si="5"/>
        <v>15.5800125</v>
      </c>
    </row>
    <row r="86" ht="20" customHeight="1" spans="1:9">
      <c r="A86" s="15" t="s">
        <v>96</v>
      </c>
      <c r="B86" s="16" t="s">
        <v>97</v>
      </c>
      <c r="C86" s="17" t="s">
        <v>137</v>
      </c>
      <c r="D86" s="16" t="s">
        <v>138</v>
      </c>
      <c r="E86" s="17" t="s">
        <v>139</v>
      </c>
      <c r="F86" s="16">
        <v>80</v>
      </c>
      <c r="G86" s="18">
        <v>1065.3</v>
      </c>
      <c r="H86" s="18">
        <f>G86*1.17</f>
        <v>1246.401</v>
      </c>
      <c r="I86" s="15">
        <f t="shared" si="5"/>
        <v>15.5800125</v>
      </c>
    </row>
    <row r="87" ht="20" customHeight="1" spans="1:9">
      <c r="A87" s="15" t="s">
        <v>96</v>
      </c>
      <c r="B87" s="16" t="s">
        <v>97</v>
      </c>
      <c r="C87" s="17" t="s">
        <v>137</v>
      </c>
      <c r="D87" s="16" t="s">
        <v>138</v>
      </c>
      <c r="E87" s="17" t="s">
        <v>139</v>
      </c>
      <c r="F87" s="16">
        <v>400</v>
      </c>
      <c r="G87" s="18">
        <f>H87/1.17</f>
        <v>5326.49572649573</v>
      </c>
      <c r="H87" s="18">
        <v>6232</v>
      </c>
      <c r="I87" s="15">
        <f t="shared" si="5"/>
        <v>15.58</v>
      </c>
    </row>
    <row r="88" ht="20" customHeight="1" spans="1:9">
      <c r="A88" s="15" t="s">
        <v>140</v>
      </c>
      <c r="B88" s="16" t="s">
        <v>141</v>
      </c>
      <c r="C88" s="17" t="s">
        <v>142</v>
      </c>
      <c r="D88" s="16" t="s">
        <v>143</v>
      </c>
      <c r="E88" s="17" t="s">
        <v>144</v>
      </c>
      <c r="F88" s="16">
        <v>-94</v>
      </c>
      <c r="G88" s="18">
        <v>-232.99</v>
      </c>
      <c r="H88" s="18">
        <f t="shared" ref="H88:H93" si="7">G88*1.17</f>
        <v>-272.5983</v>
      </c>
      <c r="I88" s="15">
        <f t="shared" si="5"/>
        <v>2.89998191489362</v>
      </c>
    </row>
    <row r="89" ht="20" customHeight="1" spans="1:9">
      <c r="A89" s="15" t="s">
        <v>140</v>
      </c>
      <c r="B89" s="16" t="s">
        <v>141</v>
      </c>
      <c r="C89" s="17" t="s">
        <v>142</v>
      </c>
      <c r="D89" s="16" t="s">
        <v>143</v>
      </c>
      <c r="E89" s="17" t="s">
        <v>144</v>
      </c>
      <c r="F89" s="16">
        <v>100</v>
      </c>
      <c r="G89" s="18">
        <v>1025.64</v>
      </c>
      <c r="H89" s="18">
        <f t="shared" si="7"/>
        <v>1199.9988</v>
      </c>
      <c r="I89" s="15">
        <f t="shared" si="5"/>
        <v>11.999988</v>
      </c>
    </row>
    <row r="90" ht="20" customHeight="1" spans="1:9">
      <c r="A90" s="15" t="s">
        <v>140</v>
      </c>
      <c r="B90" s="16" t="s">
        <v>22</v>
      </c>
      <c r="C90" s="17" t="s">
        <v>142</v>
      </c>
      <c r="D90" s="16" t="s">
        <v>143</v>
      </c>
      <c r="E90" s="17" t="s">
        <v>144</v>
      </c>
      <c r="F90" s="16">
        <v>900</v>
      </c>
      <c r="G90" s="18">
        <v>9230.77</v>
      </c>
      <c r="H90" s="18">
        <f t="shared" si="7"/>
        <v>10800.0009</v>
      </c>
      <c r="I90" s="15">
        <f t="shared" si="5"/>
        <v>12.000001</v>
      </c>
    </row>
    <row r="91" ht="20" customHeight="1" spans="1:9">
      <c r="A91" s="15" t="s">
        <v>140</v>
      </c>
      <c r="B91" s="16" t="s">
        <v>22</v>
      </c>
      <c r="C91" s="17" t="s">
        <v>142</v>
      </c>
      <c r="D91" s="16" t="s">
        <v>143</v>
      </c>
      <c r="E91" s="17" t="s">
        <v>144</v>
      </c>
      <c r="F91" s="16">
        <v>-600</v>
      </c>
      <c r="G91" s="18">
        <v>-1487.18</v>
      </c>
      <c r="H91" s="18">
        <f t="shared" si="7"/>
        <v>-1740.0006</v>
      </c>
      <c r="I91" s="15">
        <f t="shared" si="5"/>
        <v>2.900001</v>
      </c>
    </row>
    <row r="92" ht="20" customHeight="1" spans="1:9">
      <c r="A92" s="15" t="s">
        <v>140</v>
      </c>
      <c r="B92" s="16" t="s">
        <v>22</v>
      </c>
      <c r="C92" s="17" t="s">
        <v>142</v>
      </c>
      <c r="D92" s="16" t="s">
        <v>143</v>
      </c>
      <c r="E92" s="17" t="s">
        <v>144</v>
      </c>
      <c r="F92" s="16">
        <v>-53</v>
      </c>
      <c r="G92" s="18">
        <v>-131.37</v>
      </c>
      <c r="H92" s="18">
        <f t="shared" si="7"/>
        <v>-153.7029</v>
      </c>
      <c r="I92" s="15">
        <f t="shared" si="5"/>
        <v>2.90005471698113</v>
      </c>
    </row>
    <row r="93" ht="20" customHeight="1" spans="1:9">
      <c r="A93" s="15" t="s">
        <v>140</v>
      </c>
      <c r="B93" s="16" t="s">
        <v>145</v>
      </c>
      <c r="C93" s="17" t="s">
        <v>142</v>
      </c>
      <c r="D93" s="16" t="s">
        <v>143</v>
      </c>
      <c r="E93" s="17" t="s">
        <v>144</v>
      </c>
      <c r="F93" s="16">
        <v>350</v>
      </c>
      <c r="G93" s="18">
        <v>3221.79</v>
      </c>
      <c r="H93" s="18">
        <f t="shared" si="7"/>
        <v>3769.4943</v>
      </c>
      <c r="I93" s="15">
        <f t="shared" si="5"/>
        <v>10.7699837142857</v>
      </c>
    </row>
    <row r="94" ht="20" customHeight="1" spans="1:9">
      <c r="A94" s="15" t="s">
        <v>140</v>
      </c>
      <c r="B94" s="16" t="s">
        <v>106</v>
      </c>
      <c r="C94" s="17" t="s">
        <v>122</v>
      </c>
      <c r="D94" s="16" t="s">
        <v>146</v>
      </c>
      <c r="E94" s="17" t="s">
        <v>147</v>
      </c>
      <c r="F94" s="16">
        <v>10</v>
      </c>
      <c r="G94" s="18">
        <f>H94/1.17</f>
        <v>47.6068376068376</v>
      </c>
      <c r="H94" s="18">
        <v>55.7</v>
      </c>
      <c r="I94" s="15">
        <f t="shared" si="5"/>
        <v>5.57</v>
      </c>
    </row>
    <row r="95" ht="20" customHeight="1" spans="1:9">
      <c r="A95" s="15" t="s">
        <v>140</v>
      </c>
      <c r="B95" s="16" t="s">
        <v>42</v>
      </c>
      <c r="C95" s="17" t="s">
        <v>122</v>
      </c>
      <c r="D95" s="16" t="s">
        <v>146</v>
      </c>
      <c r="E95" s="17" t="s">
        <v>147</v>
      </c>
      <c r="F95" s="16">
        <v>-20</v>
      </c>
      <c r="G95" s="18">
        <f>H95/1.17</f>
        <v>-25.2991452991453</v>
      </c>
      <c r="H95" s="18">
        <v>-29.6</v>
      </c>
      <c r="I95" s="15">
        <f t="shared" si="5"/>
        <v>1.48</v>
      </c>
    </row>
    <row r="96" customHeight="1" spans="1:9">
      <c r="A96" s="15" t="s">
        <v>148</v>
      </c>
      <c r="B96" s="16" t="s">
        <v>149</v>
      </c>
      <c r="C96" s="23" t="s">
        <v>150</v>
      </c>
      <c r="D96" s="23" t="s">
        <v>151</v>
      </c>
      <c r="E96" s="23" t="s">
        <v>152</v>
      </c>
      <c r="F96" s="16">
        <v>100</v>
      </c>
      <c r="G96" s="18">
        <v>7418.8</v>
      </c>
      <c r="H96" s="18">
        <f>G96*1.17</f>
        <v>8679.996</v>
      </c>
      <c r="I96" s="15">
        <f t="shared" si="5"/>
        <v>86.79996</v>
      </c>
    </row>
    <row r="97" ht="20" customHeight="1" spans="1:9">
      <c r="A97" s="15" t="s">
        <v>153</v>
      </c>
      <c r="B97" s="16" t="s">
        <v>97</v>
      </c>
      <c r="C97" s="17" t="s">
        <v>154</v>
      </c>
      <c r="D97" s="16" t="s">
        <v>155</v>
      </c>
      <c r="E97" s="17" t="s">
        <v>115</v>
      </c>
      <c r="F97" s="16">
        <v>-230</v>
      </c>
      <c r="G97" s="18">
        <v>-471.798</v>
      </c>
      <c r="H97" s="18">
        <f t="shared" ref="H97:H104" si="8">G97*1.17</f>
        <v>-552.00366</v>
      </c>
      <c r="I97" s="15">
        <f t="shared" si="5"/>
        <v>2.40001591304348</v>
      </c>
    </row>
    <row r="98" ht="20" customHeight="1" spans="1:9">
      <c r="A98" s="15" t="s">
        <v>153</v>
      </c>
      <c r="B98" s="16" t="s">
        <v>97</v>
      </c>
      <c r="C98" s="17" t="s">
        <v>154</v>
      </c>
      <c r="D98" s="16" t="s">
        <v>155</v>
      </c>
      <c r="E98" s="17" t="s">
        <v>115</v>
      </c>
      <c r="F98" s="16">
        <v>-350</v>
      </c>
      <c r="G98" s="18">
        <v>-717.95</v>
      </c>
      <c r="H98" s="18">
        <f t="shared" si="8"/>
        <v>-840.0015</v>
      </c>
      <c r="I98" s="15">
        <f t="shared" si="5"/>
        <v>2.40000428571429</v>
      </c>
    </row>
    <row r="99" ht="20" customHeight="1" spans="1:9">
      <c r="A99" s="15" t="s">
        <v>153</v>
      </c>
      <c r="B99" s="16" t="s">
        <v>97</v>
      </c>
      <c r="C99" s="17" t="s">
        <v>154</v>
      </c>
      <c r="D99" s="16" t="s">
        <v>155</v>
      </c>
      <c r="E99" s="17" t="s">
        <v>115</v>
      </c>
      <c r="F99" s="16">
        <v>600</v>
      </c>
      <c r="G99" s="18">
        <v>12184.618</v>
      </c>
      <c r="H99" s="18">
        <f t="shared" si="8"/>
        <v>14256.00306</v>
      </c>
      <c r="I99" s="15">
        <f t="shared" si="5"/>
        <v>23.7600051</v>
      </c>
    </row>
    <row r="100" ht="20" customHeight="1" spans="1:9">
      <c r="A100" s="15" t="s">
        <v>153</v>
      </c>
      <c r="B100" s="16" t="s">
        <v>97</v>
      </c>
      <c r="C100" s="17" t="s">
        <v>156</v>
      </c>
      <c r="D100" s="16" t="s">
        <v>157</v>
      </c>
      <c r="E100" s="17" t="s">
        <v>57</v>
      </c>
      <c r="F100" s="16">
        <v>300</v>
      </c>
      <c r="G100" s="18">
        <v>5530.77</v>
      </c>
      <c r="H100" s="18">
        <f t="shared" si="8"/>
        <v>6471.0009</v>
      </c>
      <c r="I100" s="15">
        <f t="shared" si="5"/>
        <v>21.570003</v>
      </c>
    </row>
    <row r="101" ht="20" customHeight="1" spans="1:9">
      <c r="A101" s="15" t="s">
        <v>153</v>
      </c>
      <c r="B101" s="16" t="s">
        <v>97</v>
      </c>
      <c r="C101" s="17" t="s">
        <v>156</v>
      </c>
      <c r="D101" s="16" t="s">
        <v>157</v>
      </c>
      <c r="E101" s="17" t="s">
        <v>57</v>
      </c>
      <c r="F101" s="16">
        <v>80</v>
      </c>
      <c r="G101" s="18">
        <v>2263.25</v>
      </c>
      <c r="H101" s="18">
        <f t="shared" si="8"/>
        <v>2648.0025</v>
      </c>
      <c r="I101" s="15">
        <f t="shared" si="5"/>
        <v>33.10003125</v>
      </c>
    </row>
    <row r="102" ht="20" customHeight="1" spans="1:9">
      <c r="A102" s="15" t="s">
        <v>153</v>
      </c>
      <c r="B102" s="16" t="s">
        <v>97</v>
      </c>
      <c r="C102" s="17" t="s">
        <v>156</v>
      </c>
      <c r="D102" s="16" t="s">
        <v>157</v>
      </c>
      <c r="E102" s="17" t="s">
        <v>57</v>
      </c>
      <c r="F102" s="16">
        <v>500</v>
      </c>
      <c r="G102" s="18">
        <v>9217.946</v>
      </c>
      <c r="H102" s="18">
        <f t="shared" si="8"/>
        <v>10784.99682</v>
      </c>
      <c r="I102" s="15">
        <f t="shared" si="5"/>
        <v>21.56999364</v>
      </c>
    </row>
    <row r="103" ht="20" customHeight="1" spans="1:9">
      <c r="A103" s="15" t="s">
        <v>153</v>
      </c>
      <c r="B103" s="16" t="s">
        <v>97</v>
      </c>
      <c r="C103" s="17" t="s">
        <v>156</v>
      </c>
      <c r="D103" s="16" t="s">
        <v>157</v>
      </c>
      <c r="E103" s="17" t="s">
        <v>57</v>
      </c>
      <c r="F103" s="16">
        <v>120</v>
      </c>
      <c r="G103" s="18">
        <v>3394.87</v>
      </c>
      <c r="H103" s="18">
        <f t="shared" si="8"/>
        <v>3971.9979</v>
      </c>
      <c r="I103" s="15">
        <f t="shared" si="5"/>
        <v>33.0999825</v>
      </c>
    </row>
    <row r="104" ht="20" customHeight="1" spans="1:9">
      <c r="A104" s="15" t="s">
        <v>153</v>
      </c>
      <c r="B104" s="16" t="s">
        <v>97</v>
      </c>
      <c r="C104" s="17" t="s">
        <v>156</v>
      </c>
      <c r="D104" s="16" t="s">
        <v>157</v>
      </c>
      <c r="E104" s="17" t="s">
        <v>57</v>
      </c>
      <c r="F104" s="16">
        <v>40</v>
      </c>
      <c r="G104" s="18">
        <v>1131.62</v>
      </c>
      <c r="H104" s="18">
        <f t="shared" si="8"/>
        <v>1323.9954</v>
      </c>
      <c r="I104" s="15">
        <f t="shared" si="5"/>
        <v>33.099885</v>
      </c>
    </row>
    <row r="105" ht="20" customHeight="1" spans="1:9">
      <c r="A105" s="15" t="s">
        <v>153</v>
      </c>
      <c r="B105" s="16" t="s">
        <v>26</v>
      </c>
      <c r="C105" s="17" t="s">
        <v>156</v>
      </c>
      <c r="D105" s="16" t="s">
        <v>157</v>
      </c>
      <c r="E105" s="17" t="s">
        <v>57</v>
      </c>
      <c r="F105" s="16">
        <v>120</v>
      </c>
      <c r="G105" s="18">
        <f>H105/1.17</f>
        <v>2153.84615384615</v>
      </c>
      <c r="H105" s="18">
        <v>2520</v>
      </c>
      <c r="I105" s="15">
        <f t="shared" si="5"/>
        <v>21</v>
      </c>
    </row>
    <row r="106" ht="20" customHeight="1" spans="1:9">
      <c r="A106" s="15" t="s">
        <v>158</v>
      </c>
      <c r="B106" s="16" t="s">
        <v>159</v>
      </c>
      <c r="C106" s="17" t="s">
        <v>160</v>
      </c>
      <c r="D106" s="16" t="s">
        <v>161</v>
      </c>
      <c r="E106" s="17" t="s">
        <v>162</v>
      </c>
      <c r="F106" s="16">
        <v>200</v>
      </c>
      <c r="G106" s="18">
        <v>4786.324</v>
      </c>
      <c r="H106" s="18">
        <f>G106*1.17</f>
        <v>5599.99908</v>
      </c>
      <c r="I106" s="15">
        <f t="shared" si="5"/>
        <v>27.9999954</v>
      </c>
    </row>
    <row r="107" ht="20" customHeight="1" spans="1:9">
      <c r="A107" s="15" t="s">
        <v>158</v>
      </c>
      <c r="B107" s="16" t="s">
        <v>159</v>
      </c>
      <c r="C107" s="17" t="s">
        <v>160</v>
      </c>
      <c r="D107" s="16" t="s">
        <v>161</v>
      </c>
      <c r="E107" s="17" t="s">
        <v>162</v>
      </c>
      <c r="F107" s="16">
        <v>100</v>
      </c>
      <c r="G107" s="18">
        <v>2252.14</v>
      </c>
      <c r="H107" s="18">
        <f>G107*1.17</f>
        <v>2635.0038</v>
      </c>
      <c r="I107" s="15">
        <f t="shared" si="5"/>
        <v>26.350038</v>
      </c>
    </row>
    <row r="108" ht="20" customHeight="1" spans="1:9">
      <c r="A108" s="15" t="s">
        <v>9</v>
      </c>
      <c r="B108" s="16" t="s">
        <v>18</v>
      </c>
      <c r="C108" s="17" t="s">
        <v>163</v>
      </c>
      <c r="D108" s="16" t="s">
        <v>164</v>
      </c>
      <c r="E108" s="17" t="s">
        <v>165</v>
      </c>
      <c r="F108" s="16">
        <v>10</v>
      </c>
      <c r="G108" s="18">
        <f>H108/1.17</f>
        <v>22.2222222222222</v>
      </c>
      <c r="H108" s="18">
        <v>26</v>
      </c>
      <c r="I108" s="15">
        <f t="shared" si="5"/>
        <v>2.6</v>
      </c>
    </row>
    <row r="109" customHeight="1" spans="1:9">
      <c r="A109" s="15" t="s">
        <v>128</v>
      </c>
      <c r="B109" s="16" t="s">
        <v>42</v>
      </c>
      <c r="C109" s="23" t="s">
        <v>166</v>
      </c>
      <c r="D109" s="23" t="s">
        <v>167</v>
      </c>
      <c r="E109" s="23" t="s">
        <v>168</v>
      </c>
      <c r="F109" s="16">
        <v>10</v>
      </c>
      <c r="G109" s="18">
        <f>H109/1.17</f>
        <v>170.940170940171</v>
      </c>
      <c r="H109" s="18">
        <v>200</v>
      </c>
      <c r="I109" s="15">
        <f t="shared" si="5"/>
        <v>20</v>
      </c>
    </row>
    <row r="110" ht="20" customHeight="1" spans="1:9">
      <c r="A110" s="15" t="s">
        <v>148</v>
      </c>
      <c r="B110" s="16" t="s">
        <v>169</v>
      </c>
      <c r="C110" s="17" t="s">
        <v>150</v>
      </c>
      <c r="D110" s="16" t="s">
        <v>151</v>
      </c>
      <c r="E110" s="17" t="s">
        <v>152</v>
      </c>
      <c r="F110" s="16">
        <v>500</v>
      </c>
      <c r="G110" s="18">
        <v>36324.79</v>
      </c>
      <c r="H110" s="18">
        <f t="shared" ref="H110:H115" si="9">G110*1.17</f>
        <v>42500.0043</v>
      </c>
      <c r="I110" s="15">
        <f t="shared" si="5"/>
        <v>85.0000086</v>
      </c>
    </row>
    <row r="111" ht="20" customHeight="1" spans="1:9">
      <c r="A111" s="15" t="s">
        <v>148</v>
      </c>
      <c r="B111" s="16" t="s">
        <v>149</v>
      </c>
      <c r="C111" s="17" t="s">
        <v>150</v>
      </c>
      <c r="D111" s="16" t="s">
        <v>151</v>
      </c>
      <c r="E111" s="17" t="s">
        <v>152</v>
      </c>
      <c r="F111" s="16">
        <v>200</v>
      </c>
      <c r="G111" s="18">
        <v>14837.61</v>
      </c>
      <c r="H111" s="18">
        <f t="shared" si="9"/>
        <v>17360.0037</v>
      </c>
      <c r="I111" s="15">
        <f t="shared" si="5"/>
        <v>86.8000185</v>
      </c>
    </row>
    <row r="112" ht="20" customHeight="1" spans="1:9">
      <c r="A112" s="15" t="s">
        <v>148</v>
      </c>
      <c r="B112" s="16" t="s">
        <v>170</v>
      </c>
      <c r="C112" s="17" t="s">
        <v>171</v>
      </c>
      <c r="D112" s="16" t="s">
        <v>172</v>
      </c>
      <c r="E112" s="17" t="s">
        <v>152</v>
      </c>
      <c r="F112" s="16">
        <v>100</v>
      </c>
      <c r="G112" s="18">
        <v>2649.57</v>
      </c>
      <c r="H112" s="18">
        <f t="shared" si="9"/>
        <v>3099.9969</v>
      </c>
      <c r="I112" s="15">
        <f t="shared" si="5"/>
        <v>30.999969</v>
      </c>
    </row>
    <row r="113" customHeight="1" spans="1:9">
      <c r="A113" s="15" t="s">
        <v>173</v>
      </c>
      <c r="B113" s="16" t="s">
        <v>145</v>
      </c>
      <c r="C113" s="23" t="s">
        <v>174</v>
      </c>
      <c r="D113" s="23" t="s">
        <v>175</v>
      </c>
      <c r="E113" s="23" t="s">
        <v>176</v>
      </c>
      <c r="F113" s="16">
        <v>210</v>
      </c>
      <c r="G113" s="18">
        <v>4092.31</v>
      </c>
      <c r="H113" s="18">
        <f t="shared" si="9"/>
        <v>4788.0027</v>
      </c>
      <c r="I113" s="15">
        <f t="shared" si="5"/>
        <v>22.8000128571429</v>
      </c>
    </row>
    <row r="114" ht="20" customHeight="1" spans="1:9">
      <c r="A114" s="15" t="s">
        <v>140</v>
      </c>
      <c r="B114" s="16" t="s">
        <v>82</v>
      </c>
      <c r="C114" s="17" t="s">
        <v>177</v>
      </c>
      <c r="D114" s="16" t="s">
        <v>138</v>
      </c>
      <c r="E114" s="17" t="s">
        <v>178</v>
      </c>
      <c r="F114" s="16">
        <v>400</v>
      </c>
      <c r="G114" s="18">
        <v>1948.72</v>
      </c>
      <c r="H114" s="18">
        <f t="shared" si="9"/>
        <v>2280.0024</v>
      </c>
      <c r="I114" s="15">
        <f t="shared" si="5"/>
        <v>5.700006</v>
      </c>
    </row>
    <row r="115" ht="20" customHeight="1" spans="1:9">
      <c r="A115" s="15" t="s">
        <v>140</v>
      </c>
      <c r="B115" s="16" t="s">
        <v>82</v>
      </c>
      <c r="C115" s="17" t="s">
        <v>177</v>
      </c>
      <c r="D115" s="16" t="s">
        <v>138</v>
      </c>
      <c r="E115" s="17" t="s">
        <v>178</v>
      </c>
      <c r="F115" s="16">
        <v>-730</v>
      </c>
      <c r="G115" s="18">
        <v>-686.324</v>
      </c>
      <c r="H115" s="18">
        <f t="shared" si="9"/>
        <v>-802.99908</v>
      </c>
      <c r="I115" s="15">
        <f t="shared" si="5"/>
        <v>1.09999873972603</v>
      </c>
    </row>
    <row r="116" ht="20" customHeight="1" spans="1:9">
      <c r="A116" s="15" t="s">
        <v>133</v>
      </c>
      <c r="B116" s="16" t="s">
        <v>42</v>
      </c>
      <c r="C116" s="17" t="s">
        <v>179</v>
      </c>
      <c r="D116" s="16" t="s">
        <v>180</v>
      </c>
      <c r="E116" s="17" t="s">
        <v>181</v>
      </c>
      <c r="F116" s="16">
        <v>60</v>
      </c>
      <c r="G116" s="18">
        <f>H116/1.17</f>
        <v>379.48717948718</v>
      </c>
      <c r="H116" s="18">
        <v>444</v>
      </c>
      <c r="I116" s="15">
        <f t="shared" si="5"/>
        <v>7.4</v>
      </c>
    </row>
    <row r="117" customHeight="1" spans="1:9">
      <c r="A117" s="15" t="s">
        <v>182</v>
      </c>
      <c r="B117" s="16" t="s">
        <v>42</v>
      </c>
      <c r="C117" s="23" t="s">
        <v>183</v>
      </c>
      <c r="D117" s="23" t="s">
        <v>184</v>
      </c>
      <c r="E117" s="23" t="s">
        <v>185</v>
      </c>
      <c r="F117" s="16">
        <v>1</v>
      </c>
      <c r="G117" s="18">
        <v>10940.17094</v>
      </c>
      <c r="H117" s="18">
        <f>G117*1.17</f>
        <v>12799.9999998</v>
      </c>
      <c r="I117" s="15">
        <f t="shared" si="5"/>
        <v>12799.9999998</v>
      </c>
    </row>
    <row r="118" ht="20" customHeight="1" spans="1:9">
      <c r="A118" s="15" t="s">
        <v>186</v>
      </c>
      <c r="B118" s="16" t="s">
        <v>187</v>
      </c>
      <c r="C118" s="17" t="s">
        <v>188</v>
      </c>
      <c r="D118" s="16" t="s">
        <v>189</v>
      </c>
      <c r="E118" s="17" t="s">
        <v>190</v>
      </c>
      <c r="F118" s="16">
        <v>149</v>
      </c>
      <c r="G118" s="18">
        <v>1764.96</v>
      </c>
      <c r="H118" s="18">
        <f t="shared" ref="H117:H133" si="10">G118*1.17</f>
        <v>2065.0032</v>
      </c>
      <c r="I118" s="15">
        <f t="shared" si="5"/>
        <v>13.8590818791946</v>
      </c>
    </row>
    <row r="119" ht="20" customHeight="1" spans="1:9">
      <c r="A119" s="15" t="s">
        <v>186</v>
      </c>
      <c r="B119" s="16" t="s">
        <v>191</v>
      </c>
      <c r="C119" s="17" t="s">
        <v>188</v>
      </c>
      <c r="D119" s="16" t="s">
        <v>189</v>
      </c>
      <c r="E119" s="17" t="s">
        <v>190</v>
      </c>
      <c r="F119" s="16">
        <v>200</v>
      </c>
      <c r="G119" s="18">
        <v>2735.04</v>
      </c>
      <c r="H119" s="18">
        <f t="shared" si="10"/>
        <v>3199.9968</v>
      </c>
      <c r="I119" s="15">
        <f t="shared" si="5"/>
        <v>15.999984</v>
      </c>
    </row>
    <row r="120" ht="20" customHeight="1" spans="1:9">
      <c r="A120" s="15" t="s">
        <v>186</v>
      </c>
      <c r="B120" s="16" t="s">
        <v>192</v>
      </c>
      <c r="C120" s="17" t="s">
        <v>188</v>
      </c>
      <c r="D120" s="16" t="s">
        <v>189</v>
      </c>
      <c r="E120" s="17" t="s">
        <v>190</v>
      </c>
      <c r="F120" s="16">
        <v>80</v>
      </c>
      <c r="G120" s="18">
        <v>1483.76</v>
      </c>
      <c r="H120" s="18">
        <f t="shared" si="10"/>
        <v>1735.9992</v>
      </c>
      <c r="I120" s="15">
        <f t="shared" si="5"/>
        <v>21.69999</v>
      </c>
    </row>
    <row r="121" ht="20" customHeight="1" spans="1:9">
      <c r="A121" s="15" t="s">
        <v>186</v>
      </c>
      <c r="B121" s="16" t="s">
        <v>193</v>
      </c>
      <c r="C121" s="17" t="s">
        <v>188</v>
      </c>
      <c r="D121" s="16" t="s">
        <v>189</v>
      </c>
      <c r="E121" s="17" t="s">
        <v>190</v>
      </c>
      <c r="F121" s="16">
        <v>200</v>
      </c>
      <c r="G121" s="18">
        <v>4307.69</v>
      </c>
      <c r="H121" s="18">
        <f t="shared" si="10"/>
        <v>5039.9973</v>
      </c>
      <c r="I121" s="15">
        <f t="shared" si="5"/>
        <v>25.1999865</v>
      </c>
    </row>
    <row r="122" ht="20" customHeight="1" spans="1:9">
      <c r="A122" s="15" t="s">
        <v>186</v>
      </c>
      <c r="B122" s="16" t="s">
        <v>194</v>
      </c>
      <c r="C122" s="17" t="s">
        <v>188</v>
      </c>
      <c r="D122" s="16" t="s">
        <v>189</v>
      </c>
      <c r="E122" s="17" t="s">
        <v>190</v>
      </c>
      <c r="F122" s="16">
        <v>40</v>
      </c>
      <c r="G122" s="18">
        <v>547.01</v>
      </c>
      <c r="H122" s="18">
        <f t="shared" si="10"/>
        <v>640.0017</v>
      </c>
      <c r="I122" s="15">
        <f t="shared" si="5"/>
        <v>16.0000425</v>
      </c>
    </row>
    <row r="123" ht="20" customHeight="1" spans="1:9">
      <c r="A123" s="15" t="s">
        <v>186</v>
      </c>
      <c r="B123" s="16" t="s">
        <v>195</v>
      </c>
      <c r="C123" s="17" t="s">
        <v>188</v>
      </c>
      <c r="D123" s="16" t="s">
        <v>189</v>
      </c>
      <c r="E123" s="17" t="s">
        <v>190</v>
      </c>
      <c r="F123" s="16">
        <v>900</v>
      </c>
      <c r="G123" s="18">
        <v>7692.31</v>
      </c>
      <c r="H123" s="18">
        <f t="shared" si="10"/>
        <v>9000.0027</v>
      </c>
      <c r="I123" s="15">
        <f t="shared" si="5"/>
        <v>10.000003</v>
      </c>
    </row>
    <row r="124" ht="20" customHeight="1" spans="1:9">
      <c r="A124" s="15" t="s">
        <v>186</v>
      </c>
      <c r="B124" s="16" t="s">
        <v>196</v>
      </c>
      <c r="C124" s="17" t="s">
        <v>188</v>
      </c>
      <c r="D124" s="16" t="s">
        <v>189</v>
      </c>
      <c r="E124" s="17" t="s">
        <v>190</v>
      </c>
      <c r="F124" s="16">
        <v>100</v>
      </c>
      <c r="G124" s="18">
        <v>1017.09</v>
      </c>
      <c r="H124" s="18">
        <f t="shared" si="10"/>
        <v>1189.9953</v>
      </c>
      <c r="I124" s="15">
        <f t="shared" si="5"/>
        <v>11.899953</v>
      </c>
    </row>
    <row r="125" ht="20" customHeight="1" spans="1:9">
      <c r="A125" s="15" t="s">
        <v>186</v>
      </c>
      <c r="B125" s="16" t="s">
        <v>197</v>
      </c>
      <c r="C125" s="17" t="s">
        <v>188</v>
      </c>
      <c r="D125" s="16" t="s">
        <v>189</v>
      </c>
      <c r="E125" s="17" t="s">
        <v>190</v>
      </c>
      <c r="F125" s="16">
        <v>30</v>
      </c>
      <c r="G125" s="18">
        <v>305.13</v>
      </c>
      <c r="H125" s="18">
        <f t="shared" si="10"/>
        <v>357.0021</v>
      </c>
      <c r="I125" s="15">
        <f t="shared" si="5"/>
        <v>11.90007</v>
      </c>
    </row>
    <row r="126" ht="20" customHeight="1" spans="1:9">
      <c r="A126" s="15" t="s">
        <v>186</v>
      </c>
      <c r="B126" s="16" t="s">
        <v>198</v>
      </c>
      <c r="C126" s="17" t="s">
        <v>188</v>
      </c>
      <c r="D126" s="16" t="s">
        <v>189</v>
      </c>
      <c r="E126" s="17" t="s">
        <v>190</v>
      </c>
      <c r="F126" s="16">
        <v>100</v>
      </c>
      <c r="G126" s="18">
        <v>1367.52</v>
      </c>
      <c r="H126" s="18">
        <f t="shared" si="10"/>
        <v>1599.9984</v>
      </c>
      <c r="I126" s="15">
        <f t="shared" si="5"/>
        <v>15.999984</v>
      </c>
    </row>
    <row r="127" ht="20" customHeight="1" spans="1:9">
      <c r="A127" s="15" t="s">
        <v>186</v>
      </c>
      <c r="B127" s="16" t="s">
        <v>199</v>
      </c>
      <c r="C127" s="17" t="s">
        <v>188</v>
      </c>
      <c r="D127" s="16" t="s">
        <v>189</v>
      </c>
      <c r="E127" s="17" t="s">
        <v>190</v>
      </c>
      <c r="F127" s="16">
        <v>40</v>
      </c>
      <c r="G127" s="18">
        <v>492.31</v>
      </c>
      <c r="H127" s="18">
        <f t="shared" si="10"/>
        <v>576.0027</v>
      </c>
      <c r="I127" s="15">
        <f t="shared" si="5"/>
        <v>14.4000675</v>
      </c>
    </row>
    <row r="128" ht="20" customHeight="1" spans="1:9">
      <c r="A128" s="15" t="s">
        <v>186</v>
      </c>
      <c r="B128" s="16" t="s">
        <v>200</v>
      </c>
      <c r="C128" s="17" t="s">
        <v>188</v>
      </c>
      <c r="D128" s="16" t="s">
        <v>189</v>
      </c>
      <c r="E128" s="17" t="s">
        <v>190</v>
      </c>
      <c r="F128" s="16">
        <v>200</v>
      </c>
      <c r="G128" s="18">
        <v>2461.54</v>
      </c>
      <c r="H128" s="18">
        <f t="shared" si="10"/>
        <v>2880.0018</v>
      </c>
      <c r="I128" s="15">
        <f t="shared" si="5"/>
        <v>14.400009</v>
      </c>
    </row>
    <row r="129" ht="20" customHeight="1" spans="1:9">
      <c r="A129" s="15" t="s">
        <v>186</v>
      </c>
      <c r="B129" s="16" t="s">
        <v>159</v>
      </c>
      <c r="C129" s="17" t="s">
        <v>188</v>
      </c>
      <c r="D129" s="16" t="s">
        <v>189</v>
      </c>
      <c r="E129" s="17" t="s">
        <v>190</v>
      </c>
      <c r="F129" s="16">
        <v>200</v>
      </c>
      <c r="G129" s="18">
        <v>4550.434</v>
      </c>
      <c r="H129" s="18">
        <f t="shared" si="10"/>
        <v>5324.00778</v>
      </c>
      <c r="I129" s="15">
        <f t="shared" si="5"/>
        <v>26.6200389</v>
      </c>
    </row>
    <row r="130" ht="20" customHeight="1" spans="1:9">
      <c r="A130" s="15" t="s">
        <v>186</v>
      </c>
      <c r="B130" s="16" t="s">
        <v>201</v>
      </c>
      <c r="C130" s="17" t="s">
        <v>188</v>
      </c>
      <c r="D130" s="16" t="s">
        <v>189</v>
      </c>
      <c r="E130" s="17" t="s">
        <v>190</v>
      </c>
      <c r="F130" s="16">
        <v>30</v>
      </c>
      <c r="G130" s="18">
        <v>305.13</v>
      </c>
      <c r="H130" s="18">
        <f t="shared" si="10"/>
        <v>357.0021</v>
      </c>
      <c r="I130" s="15">
        <f t="shared" ref="I130:I193" si="11">H130/F130</f>
        <v>11.90007</v>
      </c>
    </row>
    <row r="131" ht="20" customHeight="1" spans="1:9">
      <c r="A131" s="15" t="s">
        <v>186</v>
      </c>
      <c r="B131" s="16" t="s">
        <v>202</v>
      </c>
      <c r="C131" s="17" t="s">
        <v>188</v>
      </c>
      <c r="D131" s="16" t="s">
        <v>189</v>
      </c>
      <c r="E131" s="17" t="s">
        <v>190</v>
      </c>
      <c r="F131" s="16">
        <v>200</v>
      </c>
      <c r="G131" s="18">
        <v>4772.65</v>
      </c>
      <c r="H131" s="18">
        <f t="shared" si="10"/>
        <v>5584.0005</v>
      </c>
      <c r="I131" s="15">
        <f t="shared" si="11"/>
        <v>27.9200025</v>
      </c>
    </row>
    <row r="132" ht="20" customHeight="1" spans="1:9">
      <c r="A132" s="15" t="s">
        <v>203</v>
      </c>
      <c r="B132" s="16" t="s">
        <v>92</v>
      </c>
      <c r="C132" s="17" t="s">
        <v>204</v>
      </c>
      <c r="D132" s="16" t="s">
        <v>205</v>
      </c>
      <c r="E132" s="17" t="s">
        <v>206</v>
      </c>
      <c r="F132" s="16">
        <v>720</v>
      </c>
      <c r="G132" s="18">
        <v>14523.08</v>
      </c>
      <c r="H132" s="18">
        <f t="shared" si="10"/>
        <v>16992.0036</v>
      </c>
      <c r="I132" s="15">
        <f t="shared" si="11"/>
        <v>23.600005</v>
      </c>
    </row>
    <row r="133" ht="20" customHeight="1" spans="1:9">
      <c r="A133" s="15" t="s">
        <v>203</v>
      </c>
      <c r="B133" s="16" t="s">
        <v>92</v>
      </c>
      <c r="C133" s="17" t="s">
        <v>204</v>
      </c>
      <c r="D133" s="16" t="s">
        <v>205</v>
      </c>
      <c r="E133" s="17" t="s">
        <v>206</v>
      </c>
      <c r="F133" s="16">
        <v>3120</v>
      </c>
      <c r="G133" s="18">
        <v>62933.334</v>
      </c>
      <c r="H133" s="18">
        <f t="shared" si="10"/>
        <v>73632.00078</v>
      </c>
      <c r="I133" s="15">
        <f t="shared" si="11"/>
        <v>23.60000025</v>
      </c>
    </row>
    <row r="134" ht="20" customHeight="1" spans="1:9">
      <c r="A134" s="15" t="s">
        <v>81</v>
      </c>
      <c r="B134" s="16" t="s">
        <v>106</v>
      </c>
      <c r="C134" s="17" t="s">
        <v>207</v>
      </c>
      <c r="D134" s="16" t="s">
        <v>208</v>
      </c>
      <c r="E134" s="17" t="s">
        <v>209</v>
      </c>
      <c r="F134" s="16">
        <v>20</v>
      </c>
      <c r="G134" s="18">
        <f t="shared" ref="G134:G142" si="12">H134/1.17</f>
        <v>628.717948717949</v>
      </c>
      <c r="H134" s="18">
        <v>735.6</v>
      </c>
      <c r="I134" s="15">
        <f t="shared" si="11"/>
        <v>36.78</v>
      </c>
    </row>
    <row r="135" ht="20" customHeight="1" spans="1:9">
      <c r="A135" s="15" t="s">
        <v>81</v>
      </c>
      <c r="B135" s="16" t="s">
        <v>106</v>
      </c>
      <c r="C135" s="17" t="s">
        <v>207</v>
      </c>
      <c r="D135" s="16" t="s">
        <v>208</v>
      </c>
      <c r="E135" s="17" t="s">
        <v>209</v>
      </c>
      <c r="F135" s="16">
        <v>40</v>
      </c>
      <c r="G135" s="18">
        <f t="shared" si="12"/>
        <v>1257.4358974359</v>
      </c>
      <c r="H135" s="18">
        <v>1471.2</v>
      </c>
      <c r="I135" s="15">
        <f t="shared" si="11"/>
        <v>36.78</v>
      </c>
    </row>
    <row r="136" ht="20" customHeight="1" spans="1:9">
      <c r="A136" s="15" t="s">
        <v>81</v>
      </c>
      <c r="B136" s="16" t="s">
        <v>210</v>
      </c>
      <c r="C136" s="17" t="s">
        <v>207</v>
      </c>
      <c r="D136" s="16" t="s">
        <v>208</v>
      </c>
      <c r="E136" s="17" t="s">
        <v>209</v>
      </c>
      <c r="F136" s="16">
        <v>100</v>
      </c>
      <c r="G136" s="18">
        <f t="shared" si="12"/>
        <v>1564.10256410256</v>
      </c>
      <c r="H136" s="18">
        <v>1830</v>
      </c>
      <c r="I136" s="15">
        <f t="shared" si="11"/>
        <v>18.3</v>
      </c>
    </row>
    <row r="137" ht="20" customHeight="1" spans="1:9">
      <c r="A137" s="15" t="s">
        <v>81</v>
      </c>
      <c r="B137" s="16" t="s">
        <v>18</v>
      </c>
      <c r="C137" s="17" t="s">
        <v>207</v>
      </c>
      <c r="D137" s="16" t="s">
        <v>208</v>
      </c>
      <c r="E137" s="17" t="s">
        <v>209</v>
      </c>
      <c r="F137" s="16">
        <v>30</v>
      </c>
      <c r="G137" s="18">
        <f t="shared" si="12"/>
        <v>205.128205128205</v>
      </c>
      <c r="H137" s="18">
        <v>240</v>
      </c>
      <c r="I137" s="15">
        <f t="shared" si="11"/>
        <v>8</v>
      </c>
    </row>
    <row r="138" ht="20" customHeight="1" spans="1:9">
      <c r="A138" s="15" t="s">
        <v>9</v>
      </c>
      <c r="B138" s="16" t="s">
        <v>18</v>
      </c>
      <c r="C138" s="17" t="s">
        <v>211</v>
      </c>
      <c r="D138" s="16" t="s">
        <v>212</v>
      </c>
      <c r="E138" s="17" t="s">
        <v>213</v>
      </c>
      <c r="F138" s="16">
        <v>10</v>
      </c>
      <c r="G138" s="18">
        <f t="shared" si="12"/>
        <v>55.5555555555556</v>
      </c>
      <c r="H138" s="18">
        <v>65</v>
      </c>
      <c r="I138" s="15">
        <f t="shared" si="11"/>
        <v>6.5</v>
      </c>
    </row>
    <row r="139" ht="20" customHeight="1" spans="1:9">
      <c r="A139" s="15" t="s">
        <v>9</v>
      </c>
      <c r="B139" s="16" t="s">
        <v>106</v>
      </c>
      <c r="C139" s="25" t="s">
        <v>214</v>
      </c>
      <c r="D139" s="16" t="s">
        <v>215</v>
      </c>
      <c r="E139" s="17" t="s">
        <v>216</v>
      </c>
      <c r="F139" s="16">
        <v>30</v>
      </c>
      <c r="G139" s="18">
        <f t="shared" si="12"/>
        <v>430.769230769231</v>
      </c>
      <c r="H139" s="18">
        <v>504</v>
      </c>
      <c r="I139" s="15">
        <f t="shared" si="11"/>
        <v>16.8</v>
      </c>
    </row>
    <row r="140" customHeight="1" spans="1:9">
      <c r="A140" s="15" t="s">
        <v>9</v>
      </c>
      <c r="B140" s="16" t="s">
        <v>10</v>
      </c>
      <c r="C140" s="23" t="s">
        <v>217</v>
      </c>
      <c r="D140" s="23" t="s">
        <v>218</v>
      </c>
      <c r="E140" s="23" t="s">
        <v>85</v>
      </c>
      <c r="F140" s="16">
        <v>1200</v>
      </c>
      <c r="G140" s="18">
        <f t="shared" si="12"/>
        <v>717.948717948718</v>
      </c>
      <c r="H140" s="18">
        <v>840</v>
      </c>
      <c r="I140" s="15">
        <f t="shared" si="11"/>
        <v>0.7</v>
      </c>
    </row>
    <row r="141" ht="20" customHeight="1" spans="1:9">
      <c r="A141" s="15" t="s">
        <v>219</v>
      </c>
      <c r="B141" s="16" t="s">
        <v>220</v>
      </c>
      <c r="C141" s="17" t="s">
        <v>221</v>
      </c>
      <c r="D141" s="16" t="s">
        <v>222</v>
      </c>
      <c r="E141" s="17" t="s">
        <v>223</v>
      </c>
      <c r="F141" s="16">
        <v>10</v>
      </c>
      <c r="G141" s="18">
        <f t="shared" si="12"/>
        <v>217.948717948718</v>
      </c>
      <c r="H141" s="18">
        <v>255</v>
      </c>
      <c r="I141" s="15">
        <f t="shared" si="11"/>
        <v>25.5</v>
      </c>
    </row>
    <row r="142" ht="20" customHeight="1" spans="1:9">
      <c r="A142" s="15" t="s">
        <v>224</v>
      </c>
      <c r="B142" s="16" t="s">
        <v>18</v>
      </c>
      <c r="C142" s="17" t="s">
        <v>225</v>
      </c>
      <c r="D142" s="16" t="s">
        <v>226</v>
      </c>
      <c r="E142" s="17" t="s">
        <v>227</v>
      </c>
      <c r="F142" s="16">
        <v>5</v>
      </c>
      <c r="G142" s="18">
        <f t="shared" si="12"/>
        <v>98.2905982905983</v>
      </c>
      <c r="H142" s="18">
        <v>115</v>
      </c>
      <c r="I142" s="15">
        <f t="shared" si="11"/>
        <v>23</v>
      </c>
    </row>
    <row r="143" ht="20" customHeight="1" spans="1:9">
      <c r="A143" s="15" t="s">
        <v>228</v>
      </c>
      <c r="B143" s="16" t="s">
        <v>97</v>
      </c>
      <c r="C143" s="17" t="s">
        <v>229</v>
      </c>
      <c r="D143" s="16" t="s">
        <v>230</v>
      </c>
      <c r="E143" s="17" t="s">
        <v>231</v>
      </c>
      <c r="F143" s="16">
        <v>240</v>
      </c>
      <c r="G143" s="18">
        <v>14728.205</v>
      </c>
      <c r="H143" s="18">
        <f t="shared" ref="H143:H162" si="13">G143*1.17</f>
        <v>17231.99985</v>
      </c>
      <c r="I143" s="15">
        <f t="shared" si="11"/>
        <v>71.799999375</v>
      </c>
    </row>
    <row r="144" ht="20" customHeight="1" spans="1:9">
      <c r="A144" s="15" t="s">
        <v>228</v>
      </c>
      <c r="B144" s="16" t="s">
        <v>97</v>
      </c>
      <c r="C144" s="17" t="s">
        <v>229</v>
      </c>
      <c r="D144" s="16" t="s">
        <v>230</v>
      </c>
      <c r="E144" s="17" t="s">
        <v>231</v>
      </c>
      <c r="F144" s="16">
        <v>160</v>
      </c>
      <c r="G144" s="18">
        <v>9818.8</v>
      </c>
      <c r="H144" s="18">
        <f t="shared" si="13"/>
        <v>11487.996</v>
      </c>
      <c r="I144" s="15">
        <f t="shared" si="11"/>
        <v>71.799975</v>
      </c>
    </row>
    <row r="145" ht="20" customHeight="1" spans="1:9">
      <c r="A145" s="15" t="s">
        <v>228</v>
      </c>
      <c r="B145" s="16" t="s">
        <v>97</v>
      </c>
      <c r="C145" s="17" t="s">
        <v>229</v>
      </c>
      <c r="D145" s="16" t="s">
        <v>230</v>
      </c>
      <c r="E145" s="17" t="s">
        <v>231</v>
      </c>
      <c r="F145" s="16">
        <v>400</v>
      </c>
      <c r="G145" s="18">
        <v>24547.01</v>
      </c>
      <c r="H145" s="18">
        <f t="shared" si="13"/>
        <v>28720.0017</v>
      </c>
      <c r="I145" s="15">
        <f t="shared" si="11"/>
        <v>71.80000425</v>
      </c>
    </row>
    <row r="146" ht="20" customHeight="1" spans="1:9">
      <c r="A146" s="15" t="s">
        <v>228</v>
      </c>
      <c r="B146" s="16" t="s">
        <v>97</v>
      </c>
      <c r="C146" s="17" t="s">
        <v>229</v>
      </c>
      <c r="D146" s="16" t="s">
        <v>230</v>
      </c>
      <c r="E146" s="17" t="s">
        <v>231</v>
      </c>
      <c r="F146" s="16">
        <v>400</v>
      </c>
      <c r="G146" s="18">
        <v>24547.01</v>
      </c>
      <c r="H146" s="18">
        <f t="shared" si="13"/>
        <v>28720.0017</v>
      </c>
      <c r="I146" s="15">
        <f t="shared" si="11"/>
        <v>71.80000425</v>
      </c>
    </row>
    <row r="147" ht="20" customHeight="1" spans="1:9">
      <c r="A147" s="15" t="s">
        <v>140</v>
      </c>
      <c r="B147" s="16" t="s">
        <v>97</v>
      </c>
      <c r="C147" s="17" t="s">
        <v>232</v>
      </c>
      <c r="D147" s="16" t="s">
        <v>233</v>
      </c>
      <c r="E147" s="17" t="s">
        <v>234</v>
      </c>
      <c r="F147" s="16">
        <v>600</v>
      </c>
      <c r="G147" s="18">
        <v>11292.31</v>
      </c>
      <c r="H147" s="18">
        <f t="shared" si="13"/>
        <v>13212.0027</v>
      </c>
      <c r="I147" s="15">
        <f t="shared" si="11"/>
        <v>22.0200045</v>
      </c>
    </row>
    <row r="148" ht="20" customHeight="1" spans="1:9">
      <c r="A148" s="15" t="s">
        <v>140</v>
      </c>
      <c r="B148" s="16" t="s">
        <v>97</v>
      </c>
      <c r="C148" s="17" t="s">
        <v>232</v>
      </c>
      <c r="D148" s="16" t="s">
        <v>233</v>
      </c>
      <c r="E148" s="17" t="s">
        <v>234</v>
      </c>
      <c r="F148" s="16">
        <v>1000</v>
      </c>
      <c r="G148" s="18">
        <v>18820.512821</v>
      </c>
      <c r="H148" s="18">
        <f t="shared" si="13"/>
        <v>22020.00000057</v>
      </c>
      <c r="I148" s="15">
        <f t="shared" si="11"/>
        <v>22.02000000057</v>
      </c>
    </row>
    <row r="149" ht="20" customHeight="1" spans="1:9">
      <c r="A149" s="15" t="s">
        <v>140</v>
      </c>
      <c r="B149" s="16" t="s">
        <v>97</v>
      </c>
      <c r="C149" s="17" t="s">
        <v>232</v>
      </c>
      <c r="D149" s="16" t="s">
        <v>233</v>
      </c>
      <c r="E149" s="17" t="s">
        <v>234</v>
      </c>
      <c r="F149" s="16">
        <v>1000</v>
      </c>
      <c r="G149" s="18">
        <v>18820.51</v>
      </c>
      <c r="H149" s="18">
        <f t="shared" si="13"/>
        <v>22019.9967</v>
      </c>
      <c r="I149" s="15">
        <f t="shared" si="11"/>
        <v>22.0199967</v>
      </c>
    </row>
    <row r="150" ht="20" customHeight="1" spans="1:9">
      <c r="A150" s="15" t="s">
        <v>140</v>
      </c>
      <c r="B150" s="16" t="s">
        <v>235</v>
      </c>
      <c r="C150" s="17" t="s">
        <v>232</v>
      </c>
      <c r="D150" s="16" t="s">
        <v>233</v>
      </c>
      <c r="E150" s="17" t="s">
        <v>234</v>
      </c>
      <c r="F150" s="16">
        <v>200</v>
      </c>
      <c r="G150" s="18">
        <v>3760.68</v>
      </c>
      <c r="H150" s="18">
        <f t="shared" si="13"/>
        <v>4399.9956</v>
      </c>
      <c r="I150" s="15">
        <f t="shared" si="11"/>
        <v>21.999978</v>
      </c>
    </row>
    <row r="151" ht="20" customHeight="1" spans="1:9">
      <c r="A151" s="15" t="s">
        <v>140</v>
      </c>
      <c r="B151" s="16" t="s">
        <v>236</v>
      </c>
      <c r="C151" s="17" t="s">
        <v>232</v>
      </c>
      <c r="D151" s="16" t="s">
        <v>233</v>
      </c>
      <c r="E151" s="17" t="s">
        <v>234</v>
      </c>
      <c r="F151" s="16">
        <v>1000</v>
      </c>
      <c r="G151" s="18">
        <v>18820.51</v>
      </c>
      <c r="H151" s="18">
        <f t="shared" si="13"/>
        <v>22019.9967</v>
      </c>
      <c r="I151" s="15">
        <f t="shared" si="11"/>
        <v>22.0199967</v>
      </c>
    </row>
    <row r="152" ht="20" customHeight="1" spans="1:9">
      <c r="A152" s="15" t="s">
        <v>140</v>
      </c>
      <c r="B152" s="16" t="s">
        <v>236</v>
      </c>
      <c r="C152" s="17" t="s">
        <v>232</v>
      </c>
      <c r="D152" s="16" t="s">
        <v>233</v>
      </c>
      <c r="E152" s="17" t="s">
        <v>234</v>
      </c>
      <c r="F152" s="16">
        <v>1000</v>
      </c>
      <c r="G152" s="18">
        <v>18820.51</v>
      </c>
      <c r="H152" s="18">
        <f t="shared" si="13"/>
        <v>22019.9967</v>
      </c>
      <c r="I152" s="15">
        <f t="shared" si="11"/>
        <v>22.0199967</v>
      </c>
    </row>
    <row r="153" ht="20" customHeight="1" spans="1:9">
      <c r="A153" s="15" t="s">
        <v>140</v>
      </c>
      <c r="B153" s="16" t="s">
        <v>60</v>
      </c>
      <c r="C153" s="17" t="s">
        <v>232</v>
      </c>
      <c r="D153" s="16" t="s">
        <v>233</v>
      </c>
      <c r="E153" s="17" t="s">
        <v>234</v>
      </c>
      <c r="F153" s="16">
        <v>800</v>
      </c>
      <c r="G153" s="18">
        <v>15056.41</v>
      </c>
      <c r="H153" s="18">
        <f t="shared" si="13"/>
        <v>17615.9997</v>
      </c>
      <c r="I153" s="15">
        <f t="shared" si="11"/>
        <v>22.019999625</v>
      </c>
    </row>
    <row r="154" ht="20" customHeight="1" spans="1:9">
      <c r="A154" s="15" t="s">
        <v>140</v>
      </c>
      <c r="B154" s="16" t="s">
        <v>60</v>
      </c>
      <c r="C154" s="17" t="s">
        <v>232</v>
      </c>
      <c r="D154" s="16" t="s">
        <v>233</v>
      </c>
      <c r="E154" s="17" t="s">
        <v>234</v>
      </c>
      <c r="F154" s="16">
        <v>800</v>
      </c>
      <c r="G154" s="18">
        <v>15056.41</v>
      </c>
      <c r="H154" s="18">
        <f t="shared" si="13"/>
        <v>17615.9997</v>
      </c>
      <c r="I154" s="15">
        <f t="shared" si="11"/>
        <v>22.019999625</v>
      </c>
    </row>
    <row r="155" ht="20" customHeight="1" spans="1:9">
      <c r="A155" s="15" t="s">
        <v>140</v>
      </c>
      <c r="B155" s="16" t="s">
        <v>60</v>
      </c>
      <c r="C155" s="17" t="s">
        <v>232</v>
      </c>
      <c r="D155" s="16" t="s">
        <v>233</v>
      </c>
      <c r="E155" s="17" t="s">
        <v>234</v>
      </c>
      <c r="F155" s="16">
        <v>600</v>
      </c>
      <c r="G155" s="18">
        <v>11292.31</v>
      </c>
      <c r="H155" s="18">
        <f t="shared" si="13"/>
        <v>13212.0027</v>
      </c>
      <c r="I155" s="15">
        <f t="shared" si="11"/>
        <v>22.0200045</v>
      </c>
    </row>
    <row r="156" ht="20" customHeight="1" spans="1:9">
      <c r="A156" s="15" t="s">
        <v>140</v>
      </c>
      <c r="B156" s="16" t="s">
        <v>112</v>
      </c>
      <c r="C156" s="17" t="s">
        <v>232</v>
      </c>
      <c r="D156" s="16" t="s">
        <v>233</v>
      </c>
      <c r="E156" s="17" t="s">
        <v>234</v>
      </c>
      <c r="F156" s="16">
        <v>200</v>
      </c>
      <c r="G156" s="18">
        <v>3764.1</v>
      </c>
      <c r="H156" s="18">
        <f t="shared" si="13"/>
        <v>4403.997</v>
      </c>
      <c r="I156" s="15">
        <f t="shared" si="11"/>
        <v>22.019985</v>
      </c>
    </row>
    <row r="157" ht="20" customHeight="1" spans="1:9">
      <c r="A157" s="15" t="s">
        <v>140</v>
      </c>
      <c r="B157" s="16" t="s">
        <v>145</v>
      </c>
      <c r="C157" s="17" t="s">
        <v>232</v>
      </c>
      <c r="D157" s="16" t="s">
        <v>233</v>
      </c>
      <c r="E157" s="17" t="s">
        <v>234</v>
      </c>
      <c r="F157" s="16">
        <v>233</v>
      </c>
      <c r="G157" s="18">
        <v>6585.735</v>
      </c>
      <c r="H157" s="18">
        <f t="shared" si="13"/>
        <v>7705.30995</v>
      </c>
      <c r="I157" s="15">
        <f t="shared" si="11"/>
        <v>33.0699997854077</v>
      </c>
    </row>
    <row r="158" ht="20" customHeight="1" spans="1:9">
      <c r="A158" s="15" t="s">
        <v>140</v>
      </c>
      <c r="B158" s="16" t="s">
        <v>145</v>
      </c>
      <c r="C158" s="17" t="s">
        <v>232</v>
      </c>
      <c r="D158" s="16" t="s">
        <v>233</v>
      </c>
      <c r="E158" s="17" t="s">
        <v>234</v>
      </c>
      <c r="F158" s="16">
        <v>767</v>
      </c>
      <c r="G158" s="18">
        <v>14435.33</v>
      </c>
      <c r="H158" s="18">
        <f t="shared" si="13"/>
        <v>16889.3361</v>
      </c>
      <c r="I158" s="15">
        <f t="shared" si="11"/>
        <v>22.0199949152542</v>
      </c>
    </row>
    <row r="159" ht="20" customHeight="1" spans="1:9">
      <c r="A159" s="15" t="s">
        <v>140</v>
      </c>
      <c r="B159" s="16" t="s">
        <v>237</v>
      </c>
      <c r="C159" s="17" t="s">
        <v>232</v>
      </c>
      <c r="D159" s="16" t="s">
        <v>233</v>
      </c>
      <c r="E159" s="17" t="s">
        <v>234</v>
      </c>
      <c r="F159" s="16">
        <v>191</v>
      </c>
      <c r="G159" s="18">
        <v>5398.61</v>
      </c>
      <c r="H159" s="18">
        <f t="shared" si="13"/>
        <v>6316.3737</v>
      </c>
      <c r="I159" s="15">
        <f t="shared" si="11"/>
        <v>33.0700193717277</v>
      </c>
    </row>
    <row r="160" ht="20" customHeight="1" spans="1:9">
      <c r="A160" s="15" t="s">
        <v>140</v>
      </c>
      <c r="B160" s="16" t="s">
        <v>237</v>
      </c>
      <c r="C160" s="17" t="s">
        <v>232</v>
      </c>
      <c r="D160" s="16" t="s">
        <v>233</v>
      </c>
      <c r="E160" s="17" t="s">
        <v>234</v>
      </c>
      <c r="F160" s="16">
        <v>209</v>
      </c>
      <c r="G160" s="18">
        <v>3933.49</v>
      </c>
      <c r="H160" s="18">
        <f t="shared" si="13"/>
        <v>4602.1833</v>
      </c>
      <c r="I160" s="15">
        <f t="shared" si="11"/>
        <v>22.0200157894737</v>
      </c>
    </row>
    <row r="161" ht="20" customHeight="1" spans="1:9">
      <c r="A161" s="15" t="s">
        <v>238</v>
      </c>
      <c r="B161" s="16" t="s">
        <v>170</v>
      </c>
      <c r="C161" s="17" t="s">
        <v>239</v>
      </c>
      <c r="D161" s="16" t="s">
        <v>226</v>
      </c>
      <c r="E161" s="17" t="s">
        <v>238</v>
      </c>
      <c r="F161" s="16">
        <v>200</v>
      </c>
      <c r="G161" s="18">
        <v>4017.09</v>
      </c>
      <c r="H161" s="18">
        <f t="shared" si="13"/>
        <v>4699.9953</v>
      </c>
      <c r="I161" s="15">
        <f t="shared" si="11"/>
        <v>23.4999765</v>
      </c>
    </row>
    <row r="162" ht="20" customHeight="1" spans="1:9">
      <c r="A162" s="15" t="s">
        <v>238</v>
      </c>
      <c r="B162" s="16" t="s">
        <v>240</v>
      </c>
      <c r="C162" s="17" t="s">
        <v>239</v>
      </c>
      <c r="D162" s="16" t="s">
        <v>226</v>
      </c>
      <c r="E162" s="17" t="s">
        <v>238</v>
      </c>
      <c r="F162" s="16">
        <v>30</v>
      </c>
      <c r="G162" s="18">
        <v>607.435</v>
      </c>
      <c r="H162" s="18">
        <f t="shared" si="13"/>
        <v>710.69895</v>
      </c>
      <c r="I162" s="15">
        <f t="shared" si="11"/>
        <v>23.689965</v>
      </c>
    </row>
    <row r="163" ht="20" customHeight="1" spans="1:9">
      <c r="A163" s="15" t="s">
        <v>219</v>
      </c>
      <c r="B163" s="16" t="s">
        <v>241</v>
      </c>
      <c r="C163" s="17" t="s">
        <v>242</v>
      </c>
      <c r="D163" s="16" t="s">
        <v>243</v>
      </c>
      <c r="E163" s="17" t="s">
        <v>244</v>
      </c>
      <c r="F163" s="16">
        <v>200</v>
      </c>
      <c r="G163" s="18">
        <f>H163/1.17</f>
        <v>14529.9145299145</v>
      </c>
      <c r="H163" s="18">
        <v>17000</v>
      </c>
      <c r="I163" s="15">
        <f t="shared" si="11"/>
        <v>85</v>
      </c>
    </row>
    <row r="164" ht="20" customHeight="1" spans="1:9">
      <c r="A164" s="15" t="s">
        <v>245</v>
      </c>
      <c r="B164" s="16" t="s">
        <v>246</v>
      </c>
      <c r="C164" s="17" t="s">
        <v>247</v>
      </c>
      <c r="D164" s="16" t="s">
        <v>248</v>
      </c>
      <c r="E164" s="17" t="s">
        <v>249</v>
      </c>
      <c r="F164" s="16">
        <v>100</v>
      </c>
      <c r="G164" s="18">
        <v>11740.17</v>
      </c>
      <c r="H164" s="18">
        <f>G164*1.17</f>
        <v>13735.9989</v>
      </c>
      <c r="I164" s="15">
        <f t="shared" si="11"/>
        <v>137.359989</v>
      </c>
    </row>
    <row r="165" ht="20" customHeight="1" spans="1:9">
      <c r="A165" s="15" t="s">
        <v>250</v>
      </c>
      <c r="B165" s="16" t="s">
        <v>251</v>
      </c>
      <c r="C165" s="17" t="s">
        <v>252</v>
      </c>
      <c r="D165" s="16" t="s">
        <v>253</v>
      </c>
      <c r="E165" s="17" t="s">
        <v>254</v>
      </c>
      <c r="F165" s="16">
        <v>360</v>
      </c>
      <c r="G165" s="18">
        <v>3538.46</v>
      </c>
      <c r="H165" s="18">
        <f>G165*1.17</f>
        <v>4139.9982</v>
      </c>
      <c r="I165" s="15">
        <f t="shared" si="11"/>
        <v>11.499995</v>
      </c>
    </row>
    <row r="166" customHeight="1" spans="1:9">
      <c r="A166" s="15" t="s">
        <v>255</v>
      </c>
      <c r="B166" s="16" t="s">
        <v>10</v>
      </c>
      <c r="C166" s="23" t="s">
        <v>256</v>
      </c>
      <c r="D166" s="23" t="s">
        <v>257</v>
      </c>
      <c r="E166" s="23" t="s">
        <v>258</v>
      </c>
      <c r="F166" s="16">
        <v>3</v>
      </c>
      <c r="G166" s="18">
        <f>H166/1.17</f>
        <v>66.6666666666667</v>
      </c>
      <c r="H166" s="18">
        <v>78</v>
      </c>
      <c r="I166" s="15">
        <f t="shared" si="11"/>
        <v>26</v>
      </c>
    </row>
    <row r="167" ht="20" customHeight="1" spans="1:9">
      <c r="A167" s="15" t="s">
        <v>259</v>
      </c>
      <c r="B167" s="16" t="s">
        <v>145</v>
      </c>
      <c r="C167" s="17" t="s">
        <v>260</v>
      </c>
      <c r="D167" s="16" t="s">
        <v>261</v>
      </c>
      <c r="E167" s="17" t="s">
        <v>262</v>
      </c>
      <c r="F167" s="16">
        <v>180</v>
      </c>
      <c r="G167" s="18">
        <v>2943.075</v>
      </c>
      <c r="H167" s="18">
        <f>G167*1.17</f>
        <v>3443.39775</v>
      </c>
      <c r="I167" s="15">
        <f t="shared" si="11"/>
        <v>19.1299875</v>
      </c>
    </row>
    <row r="168" ht="20" customHeight="1" spans="1:9">
      <c r="A168" s="15" t="s">
        <v>9</v>
      </c>
      <c r="B168" s="16" t="s">
        <v>18</v>
      </c>
      <c r="C168" s="17" t="s">
        <v>263</v>
      </c>
      <c r="D168" s="16" t="s">
        <v>264</v>
      </c>
      <c r="E168" s="17" t="s">
        <v>265</v>
      </c>
      <c r="F168" s="16">
        <v>20</v>
      </c>
      <c r="G168" s="18">
        <f>H168/1.17</f>
        <v>247.863247863248</v>
      </c>
      <c r="H168" s="18">
        <v>290</v>
      </c>
      <c r="I168" s="15">
        <f t="shared" si="11"/>
        <v>14.5</v>
      </c>
    </row>
    <row r="169" ht="20" customHeight="1" spans="1:9">
      <c r="A169" s="15" t="s">
        <v>9</v>
      </c>
      <c r="B169" s="16" t="s">
        <v>18</v>
      </c>
      <c r="C169" s="17" t="s">
        <v>263</v>
      </c>
      <c r="D169" s="16" t="s">
        <v>264</v>
      </c>
      <c r="E169" s="17" t="s">
        <v>265</v>
      </c>
      <c r="F169" s="16">
        <v>30</v>
      </c>
      <c r="G169" s="18">
        <f>H169/1.17</f>
        <v>371.794871794872</v>
      </c>
      <c r="H169" s="18">
        <v>435</v>
      </c>
      <c r="I169" s="15">
        <f t="shared" si="11"/>
        <v>14.5</v>
      </c>
    </row>
    <row r="170" ht="20" customHeight="1" spans="1:9">
      <c r="A170" s="15" t="s">
        <v>9</v>
      </c>
      <c r="B170" s="16" t="s">
        <v>22</v>
      </c>
      <c r="C170" s="17" t="s">
        <v>266</v>
      </c>
      <c r="D170" s="16" t="s">
        <v>267</v>
      </c>
      <c r="E170" s="17" t="s">
        <v>268</v>
      </c>
      <c r="F170" s="16">
        <v>270</v>
      </c>
      <c r="G170" s="18">
        <v>2423.08</v>
      </c>
      <c r="H170" s="18">
        <f>G170*1.17</f>
        <v>2835.0036</v>
      </c>
      <c r="I170" s="15">
        <f t="shared" si="11"/>
        <v>10.5000133333333</v>
      </c>
    </row>
    <row r="171" ht="20" customHeight="1" spans="1:9">
      <c r="A171" s="15" t="s">
        <v>9</v>
      </c>
      <c r="B171" s="16" t="s">
        <v>269</v>
      </c>
      <c r="C171" s="17" t="s">
        <v>270</v>
      </c>
      <c r="D171" s="16" t="s">
        <v>271</v>
      </c>
      <c r="E171" s="17" t="s">
        <v>272</v>
      </c>
      <c r="F171" s="16">
        <v>240</v>
      </c>
      <c r="G171" s="18">
        <v>6955.9</v>
      </c>
      <c r="H171" s="18">
        <f>G171*1.17</f>
        <v>8138.403</v>
      </c>
      <c r="I171" s="15">
        <f t="shared" si="11"/>
        <v>33.9100125</v>
      </c>
    </row>
    <row r="172" ht="20" customHeight="1" spans="1:9">
      <c r="A172" s="15" t="s">
        <v>9</v>
      </c>
      <c r="B172" s="16" t="s">
        <v>269</v>
      </c>
      <c r="C172" s="17" t="s">
        <v>270</v>
      </c>
      <c r="D172" s="16" t="s">
        <v>271</v>
      </c>
      <c r="E172" s="17" t="s">
        <v>272</v>
      </c>
      <c r="F172" s="16">
        <v>480</v>
      </c>
      <c r="G172" s="18">
        <v>13911.79</v>
      </c>
      <c r="H172" s="18">
        <f>G172*1.17</f>
        <v>16276.7943</v>
      </c>
      <c r="I172" s="15">
        <f t="shared" si="11"/>
        <v>33.909988125</v>
      </c>
    </row>
    <row r="173" ht="20" customHeight="1" spans="1:9">
      <c r="A173" s="15" t="s">
        <v>9</v>
      </c>
      <c r="B173" s="16" t="s">
        <v>269</v>
      </c>
      <c r="C173" s="17" t="s">
        <v>270</v>
      </c>
      <c r="D173" s="16" t="s">
        <v>271</v>
      </c>
      <c r="E173" s="17" t="s">
        <v>272</v>
      </c>
      <c r="F173" s="16">
        <v>240</v>
      </c>
      <c r="G173" s="18">
        <v>6955.9</v>
      </c>
      <c r="H173" s="18">
        <f>G173*1.17</f>
        <v>8138.403</v>
      </c>
      <c r="I173" s="15">
        <f t="shared" si="11"/>
        <v>33.9100125</v>
      </c>
    </row>
    <row r="174" ht="20" customHeight="1" spans="1:9">
      <c r="A174" s="15" t="s">
        <v>273</v>
      </c>
      <c r="B174" s="16" t="s">
        <v>18</v>
      </c>
      <c r="C174" s="17" t="s">
        <v>274</v>
      </c>
      <c r="D174" s="16" t="s">
        <v>275</v>
      </c>
      <c r="E174" s="17" t="s">
        <v>276</v>
      </c>
      <c r="F174" s="16">
        <v>1</v>
      </c>
      <c r="G174" s="18">
        <f t="shared" ref="G174:G181" si="14">H174/1.17</f>
        <v>102.564102564103</v>
      </c>
      <c r="H174" s="18">
        <v>120</v>
      </c>
      <c r="I174" s="15">
        <f t="shared" si="11"/>
        <v>120</v>
      </c>
    </row>
    <row r="175" ht="20" customHeight="1" spans="1:9">
      <c r="A175" s="15" t="s">
        <v>273</v>
      </c>
      <c r="B175" s="16" t="s">
        <v>18</v>
      </c>
      <c r="C175" s="17" t="s">
        <v>274</v>
      </c>
      <c r="D175" s="16" t="s">
        <v>275</v>
      </c>
      <c r="E175" s="17" t="s">
        <v>276</v>
      </c>
      <c r="F175" s="16">
        <v>1</v>
      </c>
      <c r="G175" s="18">
        <f t="shared" si="14"/>
        <v>102.564102564103</v>
      </c>
      <c r="H175" s="18">
        <v>120</v>
      </c>
      <c r="I175" s="15">
        <f t="shared" si="11"/>
        <v>120</v>
      </c>
    </row>
    <row r="176" ht="20" customHeight="1" spans="1:9">
      <c r="A176" s="15" t="s">
        <v>81</v>
      </c>
      <c r="B176" s="16" t="s">
        <v>42</v>
      </c>
      <c r="C176" s="17" t="s">
        <v>277</v>
      </c>
      <c r="D176" s="16" t="s">
        <v>278</v>
      </c>
      <c r="E176" s="17" t="s">
        <v>279</v>
      </c>
      <c r="F176" s="16">
        <v>150</v>
      </c>
      <c r="G176" s="18">
        <f t="shared" si="14"/>
        <v>869.230769230769</v>
      </c>
      <c r="H176" s="18">
        <v>1017</v>
      </c>
      <c r="I176" s="15">
        <f t="shared" si="11"/>
        <v>6.78</v>
      </c>
    </row>
    <row r="177" ht="20" customHeight="1" spans="1:9">
      <c r="A177" s="15" t="s">
        <v>273</v>
      </c>
      <c r="B177" s="16" t="s">
        <v>18</v>
      </c>
      <c r="C177" s="17" t="s">
        <v>280</v>
      </c>
      <c r="D177" s="16" t="s">
        <v>281</v>
      </c>
      <c r="E177" s="17" t="s">
        <v>273</v>
      </c>
      <c r="F177" s="16">
        <v>1</v>
      </c>
      <c r="G177" s="18">
        <f t="shared" si="14"/>
        <v>17.0940170940171</v>
      </c>
      <c r="H177" s="18">
        <v>20</v>
      </c>
      <c r="I177" s="15">
        <f t="shared" si="11"/>
        <v>20</v>
      </c>
    </row>
    <row r="178" ht="20" customHeight="1" spans="1:9">
      <c r="A178" s="15" t="s">
        <v>224</v>
      </c>
      <c r="B178" s="16" t="s">
        <v>18</v>
      </c>
      <c r="C178" s="17" t="s">
        <v>282</v>
      </c>
      <c r="D178" s="16" t="s">
        <v>283</v>
      </c>
      <c r="E178" s="17" t="s">
        <v>284</v>
      </c>
      <c r="F178" s="16">
        <v>100</v>
      </c>
      <c r="G178" s="18">
        <f t="shared" si="14"/>
        <v>119.65811965812</v>
      </c>
      <c r="H178" s="18">
        <v>140</v>
      </c>
      <c r="I178" s="15">
        <f t="shared" si="11"/>
        <v>1.4</v>
      </c>
    </row>
    <row r="179" ht="20" customHeight="1" spans="1:9">
      <c r="A179" s="15" t="s">
        <v>224</v>
      </c>
      <c r="B179" s="16" t="s">
        <v>18</v>
      </c>
      <c r="C179" s="17" t="s">
        <v>282</v>
      </c>
      <c r="D179" s="16" t="s">
        <v>283</v>
      </c>
      <c r="E179" s="17" t="s">
        <v>284</v>
      </c>
      <c r="F179" s="16">
        <v>200</v>
      </c>
      <c r="G179" s="18">
        <f t="shared" si="14"/>
        <v>239.316239316239</v>
      </c>
      <c r="H179" s="18">
        <v>280</v>
      </c>
      <c r="I179" s="15">
        <f t="shared" si="11"/>
        <v>1.4</v>
      </c>
    </row>
    <row r="180" ht="20" customHeight="1" spans="1:9">
      <c r="A180" s="15" t="s">
        <v>224</v>
      </c>
      <c r="B180" s="16" t="s">
        <v>18</v>
      </c>
      <c r="C180" s="17" t="s">
        <v>285</v>
      </c>
      <c r="D180" s="16" t="s">
        <v>286</v>
      </c>
      <c r="E180" s="17" t="s">
        <v>287</v>
      </c>
      <c r="F180" s="16">
        <v>25</v>
      </c>
      <c r="G180" s="18">
        <f t="shared" si="14"/>
        <v>53.4188034188034</v>
      </c>
      <c r="H180" s="18">
        <v>62.5</v>
      </c>
      <c r="I180" s="15">
        <f t="shared" si="11"/>
        <v>2.5</v>
      </c>
    </row>
    <row r="181" ht="20" customHeight="1" spans="1:9">
      <c r="A181" s="15" t="s">
        <v>288</v>
      </c>
      <c r="B181" s="16" t="s">
        <v>18</v>
      </c>
      <c r="C181" s="17" t="s">
        <v>289</v>
      </c>
      <c r="D181" s="16" t="s">
        <v>290</v>
      </c>
      <c r="E181" s="17" t="s">
        <v>287</v>
      </c>
      <c r="F181" s="16">
        <v>2</v>
      </c>
      <c r="G181" s="18">
        <f t="shared" si="14"/>
        <v>54.7008547008547</v>
      </c>
      <c r="H181" s="18">
        <v>64</v>
      </c>
      <c r="I181" s="15">
        <f t="shared" si="11"/>
        <v>32</v>
      </c>
    </row>
    <row r="182" ht="20" customHeight="1" spans="1:9">
      <c r="A182" s="15" t="s">
        <v>291</v>
      </c>
      <c r="B182" s="16" t="s">
        <v>60</v>
      </c>
      <c r="C182" s="17" t="s">
        <v>292</v>
      </c>
      <c r="D182" s="16" t="s">
        <v>293</v>
      </c>
      <c r="E182" s="17" t="s">
        <v>294</v>
      </c>
      <c r="F182" s="16">
        <v>300</v>
      </c>
      <c r="G182" s="18">
        <v>15664.1</v>
      </c>
      <c r="H182" s="18">
        <f>G182*1.17</f>
        <v>18326.997</v>
      </c>
      <c r="I182" s="15">
        <f t="shared" si="11"/>
        <v>61.08999</v>
      </c>
    </row>
    <row r="183" ht="20" customHeight="1" spans="1:9">
      <c r="A183" s="15" t="s">
        <v>291</v>
      </c>
      <c r="B183" s="16" t="s">
        <v>60</v>
      </c>
      <c r="C183" s="17" t="s">
        <v>292</v>
      </c>
      <c r="D183" s="16" t="s">
        <v>293</v>
      </c>
      <c r="E183" s="17" t="s">
        <v>294</v>
      </c>
      <c r="F183" s="16">
        <v>300</v>
      </c>
      <c r="G183" s="18">
        <v>15664.1</v>
      </c>
      <c r="H183" s="18">
        <f>G183*1.17</f>
        <v>18326.997</v>
      </c>
      <c r="I183" s="15">
        <f t="shared" si="11"/>
        <v>61.08999</v>
      </c>
    </row>
    <row r="184" ht="20" customHeight="1" spans="1:9">
      <c r="A184" s="15" t="s">
        <v>295</v>
      </c>
      <c r="B184" s="16" t="s">
        <v>18</v>
      </c>
      <c r="C184" s="17" t="s">
        <v>296</v>
      </c>
      <c r="D184" s="16" t="s">
        <v>297</v>
      </c>
      <c r="E184" s="17" t="s">
        <v>298</v>
      </c>
      <c r="F184" s="16">
        <v>1</v>
      </c>
      <c r="G184" s="18">
        <f>H184/1.17</f>
        <v>38.4615384615385</v>
      </c>
      <c r="H184" s="18">
        <v>45</v>
      </c>
      <c r="I184" s="15">
        <f t="shared" si="11"/>
        <v>45</v>
      </c>
    </row>
    <row r="185" ht="20" customHeight="1" spans="1:9">
      <c r="A185" s="15" t="s">
        <v>299</v>
      </c>
      <c r="B185" s="16" t="s">
        <v>10</v>
      </c>
      <c r="C185" s="17" t="s">
        <v>300</v>
      </c>
      <c r="D185" s="16" t="s">
        <v>301</v>
      </c>
      <c r="E185" s="17" t="s">
        <v>302</v>
      </c>
      <c r="F185" s="16">
        <v>24</v>
      </c>
      <c r="G185" s="18">
        <f>H185/1.17</f>
        <v>410.25641025641</v>
      </c>
      <c r="H185" s="18">
        <v>480</v>
      </c>
      <c r="I185" s="15">
        <f t="shared" si="11"/>
        <v>20</v>
      </c>
    </row>
    <row r="186" ht="20" customHeight="1" spans="1:9">
      <c r="A186" s="15" t="s">
        <v>158</v>
      </c>
      <c r="B186" s="16" t="s">
        <v>92</v>
      </c>
      <c r="C186" s="17" t="s">
        <v>303</v>
      </c>
      <c r="D186" s="16" t="s">
        <v>304</v>
      </c>
      <c r="E186" s="17" t="s">
        <v>305</v>
      </c>
      <c r="F186" s="16">
        <v>1056</v>
      </c>
      <c r="G186" s="18">
        <v>19784.21</v>
      </c>
      <c r="H186" s="18">
        <f t="shared" ref="H186:H192" si="15">G186*1.17</f>
        <v>23147.5257</v>
      </c>
      <c r="I186" s="15">
        <f t="shared" si="11"/>
        <v>21.9200053977273</v>
      </c>
    </row>
    <row r="187" ht="20" customHeight="1" spans="1:9">
      <c r="A187" s="15" t="s">
        <v>158</v>
      </c>
      <c r="B187" s="16" t="s">
        <v>191</v>
      </c>
      <c r="C187" s="17" t="s">
        <v>303</v>
      </c>
      <c r="D187" s="16" t="s">
        <v>304</v>
      </c>
      <c r="E187" s="17" t="s">
        <v>305</v>
      </c>
      <c r="F187" s="16">
        <v>50</v>
      </c>
      <c r="G187" s="18">
        <v>897.44</v>
      </c>
      <c r="H187" s="18">
        <f t="shared" si="15"/>
        <v>1050.0048</v>
      </c>
      <c r="I187" s="15">
        <f t="shared" si="11"/>
        <v>21.000096</v>
      </c>
    </row>
    <row r="188" ht="20" customHeight="1" spans="1:9">
      <c r="A188" s="15" t="s">
        <v>158</v>
      </c>
      <c r="B188" s="16" t="s">
        <v>306</v>
      </c>
      <c r="C188" s="17" t="s">
        <v>303</v>
      </c>
      <c r="D188" s="16" t="s">
        <v>304</v>
      </c>
      <c r="E188" s="17" t="s">
        <v>305</v>
      </c>
      <c r="F188" s="16">
        <v>192</v>
      </c>
      <c r="G188" s="18">
        <v>2264.615</v>
      </c>
      <c r="H188" s="18">
        <f t="shared" si="15"/>
        <v>2649.59955</v>
      </c>
      <c r="I188" s="15">
        <f t="shared" si="11"/>
        <v>13.79999765625</v>
      </c>
    </row>
    <row r="189" ht="20" customHeight="1" spans="1:9">
      <c r="A189" s="15" t="s">
        <v>158</v>
      </c>
      <c r="B189" s="16" t="s">
        <v>307</v>
      </c>
      <c r="C189" s="17" t="s">
        <v>303</v>
      </c>
      <c r="D189" s="16" t="s">
        <v>304</v>
      </c>
      <c r="E189" s="17" t="s">
        <v>305</v>
      </c>
      <c r="F189" s="16">
        <v>192</v>
      </c>
      <c r="G189" s="18">
        <v>5994.67</v>
      </c>
      <c r="H189" s="18">
        <f t="shared" si="15"/>
        <v>7013.7639</v>
      </c>
      <c r="I189" s="15">
        <f t="shared" si="11"/>
        <v>36.5300203125</v>
      </c>
    </row>
    <row r="190" ht="20" customHeight="1" spans="1:9">
      <c r="A190" s="15" t="s">
        <v>158</v>
      </c>
      <c r="B190" s="16" t="s">
        <v>307</v>
      </c>
      <c r="C190" s="17" t="s">
        <v>303</v>
      </c>
      <c r="D190" s="16" t="s">
        <v>304</v>
      </c>
      <c r="E190" s="17" t="s">
        <v>305</v>
      </c>
      <c r="F190" s="16">
        <v>192</v>
      </c>
      <c r="G190" s="18">
        <v>5994.67</v>
      </c>
      <c r="H190" s="18">
        <f t="shared" si="15"/>
        <v>7013.7639</v>
      </c>
      <c r="I190" s="15">
        <f t="shared" si="11"/>
        <v>36.5300203125</v>
      </c>
    </row>
    <row r="191" ht="20" customHeight="1" spans="1:9">
      <c r="A191" s="15" t="s">
        <v>158</v>
      </c>
      <c r="B191" s="16" t="s">
        <v>159</v>
      </c>
      <c r="C191" s="17" t="s">
        <v>303</v>
      </c>
      <c r="D191" s="16" t="s">
        <v>304</v>
      </c>
      <c r="E191" s="17" t="s">
        <v>305</v>
      </c>
      <c r="F191" s="16">
        <v>288</v>
      </c>
      <c r="G191" s="18">
        <v>7261.54</v>
      </c>
      <c r="H191" s="18">
        <f t="shared" si="15"/>
        <v>8496.0018</v>
      </c>
      <c r="I191" s="15">
        <f t="shared" si="11"/>
        <v>29.50000625</v>
      </c>
    </row>
    <row r="192" ht="20" customHeight="1" spans="1:9">
      <c r="A192" s="15" t="s">
        <v>158</v>
      </c>
      <c r="B192" s="16" t="s">
        <v>202</v>
      </c>
      <c r="C192" s="17" t="s">
        <v>303</v>
      </c>
      <c r="D192" s="16" t="s">
        <v>304</v>
      </c>
      <c r="E192" s="17" t="s">
        <v>305</v>
      </c>
      <c r="F192" s="16">
        <v>480</v>
      </c>
      <c r="G192" s="18">
        <v>14945.64</v>
      </c>
      <c r="H192" s="18">
        <f t="shared" si="15"/>
        <v>17486.3988</v>
      </c>
      <c r="I192" s="15">
        <f t="shared" si="11"/>
        <v>36.4299975</v>
      </c>
    </row>
    <row r="193" ht="20" customHeight="1" spans="1:9">
      <c r="A193" s="15" t="s">
        <v>295</v>
      </c>
      <c r="B193" s="16" t="s">
        <v>18</v>
      </c>
      <c r="C193" s="17" t="s">
        <v>308</v>
      </c>
      <c r="D193" s="16" t="s">
        <v>309</v>
      </c>
      <c r="E193" s="17" t="s">
        <v>310</v>
      </c>
      <c r="F193" s="16">
        <v>1</v>
      </c>
      <c r="G193" s="18">
        <f>H193/1.17</f>
        <v>29.9145299145299</v>
      </c>
      <c r="H193" s="18">
        <v>35</v>
      </c>
      <c r="I193" s="15">
        <f t="shared" si="11"/>
        <v>35</v>
      </c>
    </row>
    <row r="194" ht="20" customHeight="1" spans="1:9">
      <c r="A194" s="15" t="s">
        <v>140</v>
      </c>
      <c r="B194" s="16" t="s">
        <v>112</v>
      </c>
      <c r="C194" s="17" t="s">
        <v>311</v>
      </c>
      <c r="D194" s="16" t="s">
        <v>312</v>
      </c>
      <c r="E194" s="17" t="s">
        <v>313</v>
      </c>
      <c r="F194" s="16">
        <v>300</v>
      </c>
      <c r="G194" s="18">
        <v>4461.54</v>
      </c>
      <c r="H194" s="18">
        <f>G194*1.17</f>
        <v>5220.0018</v>
      </c>
      <c r="I194" s="15">
        <f t="shared" ref="I194:I257" si="16">H194/F194</f>
        <v>17.400006</v>
      </c>
    </row>
    <row r="195" ht="20" customHeight="1" spans="1:9">
      <c r="A195" s="15" t="s">
        <v>314</v>
      </c>
      <c r="B195" s="16" t="s">
        <v>110</v>
      </c>
      <c r="C195" s="17" t="s">
        <v>315</v>
      </c>
      <c r="D195" s="16" t="s">
        <v>316</v>
      </c>
      <c r="E195" s="17" t="s">
        <v>317</v>
      </c>
      <c r="F195" s="16">
        <v>800</v>
      </c>
      <c r="G195" s="18">
        <v>11295.73</v>
      </c>
      <c r="H195" s="18">
        <f>G195*1.17</f>
        <v>13216.0041</v>
      </c>
      <c r="I195" s="15">
        <f t="shared" si="16"/>
        <v>16.520005125</v>
      </c>
    </row>
    <row r="196" ht="20" customHeight="1" spans="1:9">
      <c r="A196" s="15" t="s">
        <v>318</v>
      </c>
      <c r="B196" s="16" t="s">
        <v>319</v>
      </c>
      <c r="C196" s="17" t="s">
        <v>320</v>
      </c>
      <c r="D196" s="16" t="s">
        <v>321</v>
      </c>
      <c r="E196" s="17" t="s">
        <v>322</v>
      </c>
      <c r="F196" s="16">
        <v>500</v>
      </c>
      <c r="G196" s="18">
        <v>9440.165</v>
      </c>
      <c r="H196" s="18">
        <f>G196*1.17</f>
        <v>11044.99305</v>
      </c>
      <c r="I196" s="15">
        <f t="shared" si="16"/>
        <v>22.0899861</v>
      </c>
    </row>
    <row r="197" ht="20" customHeight="1" spans="1:9">
      <c r="A197" s="15" t="s">
        <v>318</v>
      </c>
      <c r="B197" s="16" t="s">
        <v>112</v>
      </c>
      <c r="C197" s="17" t="s">
        <v>320</v>
      </c>
      <c r="D197" s="16" t="s">
        <v>321</v>
      </c>
      <c r="E197" s="17" t="s">
        <v>322</v>
      </c>
      <c r="F197" s="16">
        <v>100</v>
      </c>
      <c r="G197" s="18">
        <f t="shared" ref="G197:G206" si="17">H197/1.17</f>
        <v>1723.93162393162</v>
      </c>
      <c r="H197" s="18">
        <v>2017</v>
      </c>
      <c r="I197" s="15">
        <f t="shared" si="16"/>
        <v>20.17</v>
      </c>
    </row>
    <row r="198" ht="20" customHeight="1" spans="1:9">
      <c r="A198" s="15" t="s">
        <v>9</v>
      </c>
      <c r="B198" s="16" t="s">
        <v>106</v>
      </c>
      <c r="C198" s="17" t="s">
        <v>323</v>
      </c>
      <c r="D198" s="16" t="s">
        <v>324</v>
      </c>
      <c r="E198" s="17" t="s">
        <v>325</v>
      </c>
      <c r="F198" s="16">
        <v>30</v>
      </c>
      <c r="G198" s="18">
        <f t="shared" si="17"/>
        <v>216.153846153846</v>
      </c>
      <c r="H198" s="18">
        <v>252.9</v>
      </c>
      <c r="I198" s="15">
        <f t="shared" si="16"/>
        <v>8.43</v>
      </c>
    </row>
    <row r="199" ht="20" customHeight="1" spans="1:9">
      <c r="A199" s="15" t="s">
        <v>9</v>
      </c>
      <c r="B199" s="16" t="s">
        <v>106</v>
      </c>
      <c r="C199" s="17" t="s">
        <v>323</v>
      </c>
      <c r="D199" s="16" t="s">
        <v>324</v>
      </c>
      <c r="E199" s="17" t="s">
        <v>325</v>
      </c>
      <c r="F199" s="16">
        <v>3</v>
      </c>
      <c r="G199" s="18">
        <f t="shared" si="17"/>
        <v>24.3589743589744</v>
      </c>
      <c r="H199" s="18">
        <v>28.5</v>
      </c>
      <c r="I199" s="15">
        <f t="shared" si="16"/>
        <v>9.5</v>
      </c>
    </row>
    <row r="200" ht="20" customHeight="1" spans="1:9">
      <c r="A200" s="15" t="s">
        <v>81</v>
      </c>
      <c r="B200" s="16" t="s">
        <v>326</v>
      </c>
      <c r="C200" s="17" t="s">
        <v>327</v>
      </c>
      <c r="D200" s="16" t="s">
        <v>328</v>
      </c>
      <c r="E200" s="17" t="s">
        <v>329</v>
      </c>
      <c r="F200" s="16">
        <v>100</v>
      </c>
      <c r="G200" s="18">
        <f t="shared" si="17"/>
        <v>170.940170940171</v>
      </c>
      <c r="H200" s="18">
        <v>200</v>
      </c>
      <c r="I200" s="15">
        <f t="shared" si="16"/>
        <v>2</v>
      </c>
    </row>
    <row r="201" ht="20" customHeight="1" spans="1:9">
      <c r="A201" s="15" t="s">
        <v>273</v>
      </c>
      <c r="B201" s="16" t="s">
        <v>18</v>
      </c>
      <c r="C201" s="17" t="s">
        <v>330</v>
      </c>
      <c r="D201" s="16" t="s">
        <v>309</v>
      </c>
      <c r="E201" s="17" t="s">
        <v>310</v>
      </c>
      <c r="F201" s="16">
        <v>1</v>
      </c>
      <c r="G201" s="18">
        <f t="shared" si="17"/>
        <v>38.4615384615385</v>
      </c>
      <c r="H201" s="18">
        <v>45</v>
      </c>
      <c r="I201" s="15">
        <f t="shared" si="16"/>
        <v>45</v>
      </c>
    </row>
    <row r="202" ht="20" customHeight="1" spans="1:9">
      <c r="A202" s="15" t="s">
        <v>224</v>
      </c>
      <c r="B202" s="16" t="s">
        <v>26</v>
      </c>
      <c r="C202" s="17" t="s">
        <v>331</v>
      </c>
      <c r="D202" s="16" t="s">
        <v>332</v>
      </c>
      <c r="E202" s="17" t="s">
        <v>333</v>
      </c>
      <c r="F202" s="16">
        <v>50</v>
      </c>
      <c r="G202" s="18">
        <f t="shared" si="17"/>
        <v>76.9230769230769</v>
      </c>
      <c r="H202" s="18">
        <v>90</v>
      </c>
      <c r="I202" s="15">
        <f t="shared" si="16"/>
        <v>1.8</v>
      </c>
    </row>
    <row r="203" ht="20" customHeight="1" spans="1:9">
      <c r="A203" s="15" t="s">
        <v>9</v>
      </c>
      <c r="B203" s="16" t="s">
        <v>42</v>
      </c>
      <c r="C203" s="17" t="s">
        <v>334</v>
      </c>
      <c r="D203" s="16" t="s">
        <v>335</v>
      </c>
      <c r="E203" s="17" t="s">
        <v>336</v>
      </c>
      <c r="F203" s="16">
        <v>60</v>
      </c>
      <c r="G203" s="18">
        <f t="shared" si="17"/>
        <v>158.974358974359</v>
      </c>
      <c r="H203" s="18">
        <v>186</v>
      </c>
      <c r="I203" s="15">
        <f t="shared" si="16"/>
        <v>3.1</v>
      </c>
    </row>
    <row r="204" ht="20" customHeight="1" spans="1:9">
      <c r="A204" s="15" t="s">
        <v>9</v>
      </c>
      <c r="B204" s="16" t="s">
        <v>18</v>
      </c>
      <c r="C204" s="17" t="s">
        <v>337</v>
      </c>
      <c r="D204" s="16" t="s">
        <v>338</v>
      </c>
      <c r="E204" s="17" t="s">
        <v>339</v>
      </c>
      <c r="F204" s="16">
        <v>4</v>
      </c>
      <c r="G204" s="18">
        <f t="shared" si="17"/>
        <v>99.1452991452991</v>
      </c>
      <c r="H204" s="18">
        <v>116</v>
      </c>
      <c r="I204" s="15">
        <f t="shared" si="16"/>
        <v>29</v>
      </c>
    </row>
    <row r="205" customHeight="1" spans="1:9">
      <c r="A205" s="15" t="s">
        <v>340</v>
      </c>
      <c r="B205" s="16" t="s">
        <v>220</v>
      </c>
      <c r="C205" s="23" t="s">
        <v>341</v>
      </c>
      <c r="D205" s="23" t="s">
        <v>342</v>
      </c>
      <c r="E205" s="23" t="s">
        <v>343</v>
      </c>
      <c r="F205" s="16">
        <v>300</v>
      </c>
      <c r="G205" s="18">
        <f t="shared" si="17"/>
        <v>74358.9743589744</v>
      </c>
      <c r="H205" s="18">
        <v>87000</v>
      </c>
      <c r="I205" s="15">
        <f t="shared" si="16"/>
        <v>290</v>
      </c>
    </row>
    <row r="206" ht="20" customHeight="1" spans="1:9">
      <c r="A206" s="15" t="s">
        <v>14</v>
      </c>
      <c r="B206" s="16" t="s">
        <v>10</v>
      </c>
      <c r="C206" s="17" t="s">
        <v>344</v>
      </c>
      <c r="D206" s="16" t="s">
        <v>345</v>
      </c>
      <c r="E206" s="17" t="s">
        <v>346</v>
      </c>
      <c r="F206" s="16">
        <v>1</v>
      </c>
      <c r="G206" s="18">
        <f t="shared" si="17"/>
        <v>427.350427350427</v>
      </c>
      <c r="H206" s="18">
        <v>500</v>
      </c>
      <c r="I206" s="15">
        <f t="shared" si="16"/>
        <v>500</v>
      </c>
    </row>
    <row r="207" ht="20" customHeight="1" spans="1:9">
      <c r="A207" s="15" t="s">
        <v>347</v>
      </c>
      <c r="B207" s="16" t="s">
        <v>97</v>
      </c>
      <c r="C207" s="17" t="s">
        <v>348</v>
      </c>
      <c r="D207" s="16" t="s">
        <v>349</v>
      </c>
      <c r="E207" s="17" t="s">
        <v>284</v>
      </c>
      <c r="F207" s="16">
        <v>200</v>
      </c>
      <c r="G207" s="18">
        <v>1711.11</v>
      </c>
      <c r="H207" s="18">
        <f t="shared" ref="H207:H219" si="18">G207*1.17</f>
        <v>2001.9987</v>
      </c>
      <c r="I207" s="15">
        <f t="shared" si="16"/>
        <v>10.0099935</v>
      </c>
    </row>
    <row r="208" ht="20" customHeight="1" spans="1:9">
      <c r="A208" s="15" t="s">
        <v>350</v>
      </c>
      <c r="B208" s="16" t="s">
        <v>92</v>
      </c>
      <c r="C208" s="17" t="s">
        <v>351</v>
      </c>
      <c r="D208" s="16" t="s">
        <v>352</v>
      </c>
      <c r="E208" s="17" t="s">
        <v>353</v>
      </c>
      <c r="F208" s="16">
        <v>50</v>
      </c>
      <c r="G208" s="18">
        <v>769.23</v>
      </c>
      <c r="H208" s="18">
        <f t="shared" si="18"/>
        <v>899.9991</v>
      </c>
      <c r="I208" s="15">
        <f t="shared" si="16"/>
        <v>17.999982</v>
      </c>
    </row>
    <row r="209" ht="20" customHeight="1" spans="1:9">
      <c r="A209" s="15" t="s">
        <v>350</v>
      </c>
      <c r="B209" s="16" t="s">
        <v>192</v>
      </c>
      <c r="C209" s="17" t="s">
        <v>351</v>
      </c>
      <c r="D209" s="16" t="s">
        <v>352</v>
      </c>
      <c r="E209" s="17" t="s">
        <v>353</v>
      </c>
      <c r="F209" s="16">
        <v>10</v>
      </c>
      <c r="G209" s="18">
        <v>153.85</v>
      </c>
      <c r="H209" s="18">
        <f t="shared" si="18"/>
        <v>180.0045</v>
      </c>
      <c r="I209" s="15">
        <f t="shared" si="16"/>
        <v>18.00045</v>
      </c>
    </row>
    <row r="210" ht="20" customHeight="1" spans="1:9">
      <c r="A210" s="15" t="s">
        <v>350</v>
      </c>
      <c r="B210" s="16" t="s">
        <v>193</v>
      </c>
      <c r="C210" s="17" t="s">
        <v>351</v>
      </c>
      <c r="D210" s="16" t="s">
        <v>352</v>
      </c>
      <c r="E210" s="17" t="s">
        <v>353</v>
      </c>
      <c r="F210" s="16">
        <v>400</v>
      </c>
      <c r="G210" s="18">
        <v>6222.22</v>
      </c>
      <c r="H210" s="18">
        <f t="shared" si="18"/>
        <v>7279.9974</v>
      </c>
      <c r="I210" s="15">
        <f t="shared" si="16"/>
        <v>18.1999935</v>
      </c>
    </row>
    <row r="211" ht="20" customHeight="1" spans="1:9">
      <c r="A211" s="15" t="s">
        <v>350</v>
      </c>
      <c r="B211" s="16" t="s">
        <v>193</v>
      </c>
      <c r="C211" s="17" t="s">
        <v>351</v>
      </c>
      <c r="D211" s="16" t="s">
        <v>352</v>
      </c>
      <c r="E211" s="17" t="s">
        <v>353</v>
      </c>
      <c r="F211" s="16">
        <v>200</v>
      </c>
      <c r="G211" s="18">
        <v>4615.38</v>
      </c>
      <c r="H211" s="18">
        <f t="shared" si="18"/>
        <v>5399.9946</v>
      </c>
      <c r="I211" s="15">
        <f t="shared" si="16"/>
        <v>26.999973</v>
      </c>
    </row>
    <row r="212" ht="20" customHeight="1" spans="1:9">
      <c r="A212" s="15" t="s">
        <v>350</v>
      </c>
      <c r="B212" s="16" t="s">
        <v>198</v>
      </c>
      <c r="C212" s="17" t="s">
        <v>351</v>
      </c>
      <c r="D212" s="16" t="s">
        <v>352</v>
      </c>
      <c r="E212" s="17" t="s">
        <v>353</v>
      </c>
      <c r="F212" s="16">
        <v>90</v>
      </c>
      <c r="G212" s="18">
        <v>1076.924</v>
      </c>
      <c r="H212" s="18">
        <f t="shared" si="18"/>
        <v>1260.00108</v>
      </c>
      <c r="I212" s="15">
        <f t="shared" si="16"/>
        <v>14.000012</v>
      </c>
    </row>
    <row r="213" ht="20" customHeight="1" spans="1:9">
      <c r="A213" s="15" t="s">
        <v>350</v>
      </c>
      <c r="B213" s="16" t="s">
        <v>200</v>
      </c>
      <c r="C213" s="17" t="s">
        <v>351</v>
      </c>
      <c r="D213" s="16" t="s">
        <v>352</v>
      </c>
      <c r="E213" s="17" t="s">
        <v>353</v>
      </c>
      <c r="F213" s="16">
        <v>50</v>
      </c>
      <c r="G213" s="18">
        <v>538.46</v>
      </c>
      <c r="H213" s="18">
        <f t="shared" si="18"/>
        <v>629.9982</v>
      </c>
      <c r="I213" s="15">
        <f t="shared" si="16"/>
        <v>12.599964</v>
      </c>
    </row>
    <row r="214" ht="20" customHeight="1" spans="1:9">
      <c r="A214" s="15" t="s">
        <v>350</v>
      </c>
      <c r="B214" s="16" t="s">
        <v>159</v>
      </c>
      <c r="C214" s="17" t="s">
        <v>351</v>
      </c>
      <c r="D214" s="16" t="s">
        <v>352</v>
      </c>
      <c r="E214" s="17" t="s">
        <v>353</v>
      </c>
      <c r="F214" s="16">
        <v>200</v>
      </c>
      <c r="G214" s="18">
        <v>4102.56</v>
      </c>
      <c r="H214" s="18">
        <f t="shared" si="18"/>
        <v>4799.9952</v>
      </c>
      <c r="I214" s="15">
        <f t="shared" si="16"/>
        <v>23.999976</v>
      </c>
    </row>
    <row r="215" ht="20" customHeight="1" spans="1:9">
      <c r="A215" s="15" t="s">
        <v>354</v>
      </c>
      <c r="B215" s="16" t="s">
        <v>355</v>
      </c>
      <c r="C215" s="17" t="s">
        <v>356</v>
      </c>
      <c r="D215" s="16" t="s">
        <v>357</v>
      </c>
      <c r="E215" s="17" t="s">
        <v>358</v>
      </c>
      <c r="F215" s="16">
        <v>600</v>
      </c>
      <c r="G215" s="18">
        <v>12358.974</v>
      </c>
      <c r="H215" s="18">
        <f t="shared" si="18"/>
        <v>14459.99958</v>
      </c>
      <c r="I215" s="15">
        <f t="shared" si="16"/>
        <v>24.0999993</v>
      </c>
    </row>
    <row r="216" ht="20" customHeight="1" spans="1:9">
      <c r="A216" s="15" t="s">
        <v>9</v>
      </c>
      <c r="B216" s="16" t="s">
        <v>359</v>
      </c>
      <c r="C216" s="17" t="s">
        <v>360</v>
      </c>
      <c r="D216" s="16" t="s">
        <v>361</v>
      </c>
      <c r="E216" s="17" t="s">
        <v>362</v>
      </c>
      <c r="F216" s="16">
        <v>140</v>
      </c>
      <c r="G216" s="18">
        <v>3613.675</v>
      </c>
      <c r="H216" s="18">
        <f t="shared" si="18"/>
        <v>4227.99975</v>
      </c>
      <c r="I216" s="15">
        <f t="shared" si="16"/>
        <v>30.1999982142857</v>
      </c>
    </row>
    <row r="217" ht="20" customHeight="1" spans="1:9">
      <c r="A217" s="15" t="s">
        <v>238</v>
      </c>
      <c r="B217" s="16" t="s">
        <v>363</v>
      </c>
      <c r="C217" s="17" t="s">
        <v>364</v>
      </c>
      <c r="D217" s="16" t="s">
        <v>226</v>
      </c>
      <c r="E217" s="17" t="s">
        <v>365</v>
      </c>
      <c r="F217" s="16">
        <v>200</v>
      </c>
      <c r="G217" s="18">
        <v>6170.94</v>
      </c>
      <c r="H217" s="18">
        <f t="shared" si="18"/>
        <v>7219.9998</v>
      </c>
      <c r="I217" s="15">
        <f t="shared" si="16"/>
        <v>36.099999</v>
      </c>
    </row>
    <row r="218" ht="20" customHeight="1" spans="1:9">
      <c r="A218" s="15" t="s">
        <v>238</v>
      </c>
      <c r="B218" s="16" t="s">
        <v>240</v>
      </c>
      <c r="C218" s="17" t="s">
        <v>364</v>
      </c>
      <c r="D218" s="16" t="s">
        <v>226</v>
      </c>
      <c r="E218" s="17" t="s">
        <v>365</v>
      </c>
      <c r="F218" s="16">
        <v>50</v>
      </c>
      <c r="G218" s="18">
        <v>837.18</v>
      </c>
      <c r="H218" s="18">
        <f t="shared" si="18"/>
        <v>979.5006</v>
      </c>
      <c r="I218" s="15">
        <f t="shared" si="16"/>
        <v>19.590012</v>
      </c>
    </row>
    <row r="219" ht="20" customHeight="1" spans="1:9">
      <c r="A219" s="15" t="s">
        <v>238</v>
      </c>
      <c r="B219" s="16" t="s">
        <v>366</v>
      </c>
      <c r="C219" s="17" t="s">
        <v>364</v>
      </c>
      <c r="D219" s="16" t="s">
        <v>226</v>
      </c>
      <c r="E219" s="17" t="s">
        <v>365</v>
      </c>
      <c r="F219" s="16">
        <v>20</v>
      </c>
      <c r="G219" s="18">
        <v>334.87</v>
      </c>
      <c r="H219" s="18">
        <f t="shared" si="18"/>
        <v>391.7979</v>
      </c>
      <c r="I219" s="15">
        <f t="shared" si="16"/>
        <v>19.589895</v>
      </c>
    </row>
    <row r="220" ht="20" customHeight="1" spans="1:9">
      <c r="A220" s="15" t="s">
        <v>9</v>
      </c>
      <c r="B220" s="16" t="s">
        <v>106</v>
      </c>
      <c r="C220" s="17" t="s">
        <v>367</v>
      </c>
      <c r="D220" s="16" t="s">
        <v>368</v>
      </c>
      <c r="E220" s="17" t="s">
        <v>369</v>
      </c>
      <c r="F220" s="16">
        <v>10</v>
      </c>
      <c r="G220" s="18">
        <f>H220/1.17</f>
        <v>31.6239316239316</v>
      </c>
      <c r="H220" s="18">
        <v>37</v>
      </c>
      <c r="I220" s="15">
        <f t="shared" si="16"/>
        <v>3.7</v>
      </c>
    </row>
    <row r="221" ht="20" customHeight="1" spans="1:9">
      <c r="A221" s="15" t="s">
        <v>370</v>
      </c>
      <c r="B221" s="16" t="s">
        <v>10</v>
      </c>
      <c r="C221" s="17" t="s">
        <v>371</v>
      </c>
      <c r="D221" s="16" t="s">
        <v>29</v>
      </c>
      <c r="E221" s="17" t="s">
        <v>372</v>
      </c>
      <c r="F221" s="16">
        <v>2</v>
      </c>
      <c r="G221" s="18">
        <f>H221/1.17</f>
        <v>854.700854700855</v>
      </c>
      <c r="H221" s="18">
        <v>1000</v>
      </c>
      <c r="I221" s="15">
        <f t="shared" si="16"/>
        <v>500</v>
      </c>
    </row>
    <row r="222" ht="20" customHeight="1" spans="1:9">
      <c r="A222" s="15" t="s">
        <v>295</v>
      </c>
      <c r="B222" s="16" t="s">
        <v>18</v>
      </c>
      <c r="C222" s="17" t="s">
        <v>373</v>
      </c>
      <c r="D222" s="16" t="s">
        <v>309</v>
      </c>
      <c r="E222" s="17" t="s">
        <v>310</v>
      </c>
      <c r="F222" s="16">
        <v>1</v>
      </c>
      <c r="G222" s="18">
        <f>H222/1.17</f>
        <v>38.4615384615385</v>
      </c>
      <c r="H222" s="18">
        <v>45</v>
      </c>
      <c r="I222" s="15">
        <f t="shared" si="16"/>
        <v>45</v>
      </c>
    </row>
    <row r="223" ht="20" customHeight="1" spans="1:9">
      <c r="A223" s="15" t="s">
        <v>81</v>
      </c>
      <c r="B223" s="16" t="s">
        <v>102</v>
      </c>
      <c r="C223" s="17" t="s">
        <v>374</v>
      </c>
      <c r="D223" s="16" t="s">
        <v>375</v>
      </c>
      <c r="E223" s="17" t="s">
        <v>376</v>
      </c>
      <c r="F223" s="16">
        <v>300</v>
      </c>
      <c r="G223" s="18">
        <v>8000</v>
      </c>
      <c r="H223" s="18">
        <f>G223*1.17</f>
        <v>9360</v>
      </c>
      <c r="I223" s="15">
        <f t="shared" si="16"/>
        <v>31.2</v>
      </c>
    </row>
    <row r="224" ht="20" customHeight="1" spans="1:9">
      <c r="A224" s="15" t="s">
        <v>377</v>
      </c>
      <c r="B224" s="16" t="s">
        <v>106</v>
      </c>
      <c r="C224" s="17" t="s">
        <v>378</v>
      </c>
      <c r="D224" s="16" t="s">
        <v>379</v>
      </c>
      <c r="E224" s="17" t="s">
        <v>380</v>
      </c>
      <c r="F224" s="16">
        <v>30</v>
      </c>
      <c r="G224" s="18">
        <f>H224/1.17</f>
        <v>938.461538461539</v>
      </c>
      <c r="H224" s="18">
        <v>1098</v>
      </c>
      <c r="I224" s="15">
        <f t="shared" si="16"/>
        <v>36.6</v>
      </c>
    </row>
    <row r="225" ht="20" customHeight="1" spans="1:9">
      <c r="A225" s="15" t="s">
        <v>377</v>
      </c>
      <c r="B225" s="16" t="s">
        <v>112</v>
      </c>
      <c r="C225" s="17" t="s">
        <v>378</v>
      </c>
      <c r="D225" s="16" t="s">
        <v>379</v>
      </c>
      <c r="E225" s="17" t="s">
        <v>380</v>
      </c>
      <c r="F225" s="16">
        <v>200</v>
      </c>
      <c r="G225" s="18">
        <f>H225/1.17</f>
        <v>2548.71794871795</v>
      </c>
      <c r="H225" s="18">
        <v>2982</v>
      </c>
      <c r="I225" s="15">
        <f t="shared" si="16"/>
        <v>14.91</v>
      </c>
    </row>
    <row r="226" ht="20" customHeight="1" spans="1:9">
      <c r="A226" s="15" t="s">
        <v>377</v>
      </c>
      <c r="B226" s="16" t="s">
        <v>112</v>
      </c>
      <c r="C226" s="17" t="s">
        <v>378</v>
      </c>
      <c r="D226" s="16" t="s">
        <v>379</v>
      </c>
      <c r="E226" s="17" t="s">
        <v>380</v>
      </c>
      <c r="F226" s="16">
        <v>100</v>
      </c>
      <c r="G226" s="18">
        <v>1274.36</v>
      </c>
      <c r="H226" s="18">
        <f>G226*1.17</f>
        <v>1491.0012</v>
      </c>
      <c r="I226" s="15">
        <f t="shared" si="16"/>
        <v>14.910012</v>
      </c>
    </row>
    <row r="227" ht="20" customHeight="1" spans="1:9">
      <c r="A227" s="15" t="s">
        <v>377</v>
      </c>
      <c r="B227" s="16" t="s">
        <v>18</v>
      </c>
      <c r="C227" s="17" t="s">
        <v>378</v>
      </c>
      <c r="D227" s="16" t="s">
        <v>379</v>
      </c>
      <c r="E227" s="17" t="s">
        <v>380</v>
      </c>
      <c r="F227" s="16">
        <v>5</v>
      </c>
      <c r="G227" s="18">
        <f>H227/1.17</f>
        <v>32.0512820512821</v>
      </c>
      <c r="H227" s="18">
        <v>37.5</v>
      </c>
      <c r="I227" s="15">
        <f t="shared" si="16"/>
        <v>7.5</v>
      </c>
    </row>
    <row r="228" ht="20" customHeight="1" spans="1:9">
      <c r="A228" s="15" t="s">
        <v>381</v>
      </c>
      <c r="B228" s="16" t="s">
        <v>110</v>
      </c>
      <c r="C228" s="17" t="s">
        <v>382</v>
      </c>
      <c r="D228" s="16" t="s">
        <v>383</v>
      </c>
      <c r="E228" s="17" t="s">
        <v>354</v>
      </c>
      <c r="F228" s="16">
        <v>2400</v>
      </c>
      <c r="G228" s="18">
        <v>46871.794</v>
      </c>
      <c r="H228" s="18">
        <f>G228*1.17</f>
        <v>54839.99898</v>
      </c>
      <c r="I228" s="15">
        <f t="shared" si="16"/>
        <v>22.849999575</v>
      </c>
    </row>
    <row r="229" ht="20" customHeight="1" spans="1:9">
      <c r="A229" s="15" t="s">
        <v>128</v>
      </c>
      <c r="B229" s="16" t="s">
        <v>106</v>
      </c>
      <c r="C229" s="17" t="s">
        <v>384</v>
      </c>
      <c r="D229" s="16" t="s">
        <v>383</v>
      </c>
      <c r="E229" s="17" t="s">
        <v>385</v>
      </c>
      <c r="F229" s="16">
        <v>20</v>
      </c>
      <c r="G229" s="18">
        <f>H229/1.17</f>
        <v>688.888888888889</v>
      </c>
      <c r="H229" s="18">
        <v>806</v>
      </c>
      <c r="I229" s="15">
        <f t="shared" si="16"/>
        <v>40.3</v>
      </c>
    </row>
    <row r="230" ht="20" customHeight="1" spans="1:9">
      <c r="A230" s="15" t="s">
        <v>128</v>
      </c>
      <c r="B230" s="16" t="s">
        <v>106</v>
      </c>
      <c r="C230" s="17" t="s">
        <v>384</v>
      </c>
      <c r="D230" s="16" t="s">
        <v>383</v>
      </c>
      <c r="E230" s="17" t="s">
        <v>385</v>
      </c>
      <c r="F230" s="16">
        <v>40</v>
      </c>
      <c r="G230" s="18">
        <f>H230/1.17</f>
        <v>1446.15384615385</v>
      </c>
      <c r="H230" s="18">
        <v>1692</v>
      </c>
      <c r="I230" s="15">
        <f t="shared" si="16"/>
        <v>42.3</v>
      </c>
    </row>
    <row r="231" ht="20" customHeight="1" spans="1:9">
      <c r="A231" s="15" t="s">
        <v>386</v>
      </c>
      <c r="B231" s="16" t="s">
        <v>387</v>
      </c>
      <c r="C231" s="17" t="s">
        <v>388</v>
      </c>
      <c r="D231" s="16" t="s">
        <v>389</v>
      </c>
      <c r="E231" s="17" t="s">
        <v>390</v>
      </c>
      <c r="F231" s="16">
        <v>400</v>
      </c>
      <c r="G231" s="18">
        <v>6153.85</v>
      </c>
      <c r="H231" s="18">
        <f>G231*1.17</f>
        <v>7200.0045</v>
      </c>
      <c r="I231" s="15">
        <f t="shared" si="16"/>
        <v>18.00001125</v>
      </c>
    </row>
    <row r="232" ht="20" customHeight="1" spans="1:9">
      <c r="A232" s="15" t="s">
        <v>386</v>
      </c>
      <c r="B232" s="16" t="s">
        <v>50</v>
      </c>
      <c r="C232" s="17" t="s">
        <v>388</v>
      </c>
      <c r="D232" s="16" t="s">
        <v>389</v>
      </c>
      <c r="E232" s="17" t="s">
        <v>390</v>
      </c>
      <c r="F232" s="16">
        <v>800</v>
      </c>
      <c r="G232" s="18">
        <v>11623.93</v>
      </c>
      <c r="H232" s="18">
        <f>G232*1.17</f>
        <v>13599.9981</v>
      </c>
      <c r="I232" s="15">
        <f t="shared" si="16"/>
        <v>16.999997625</v>
      </c>
    </row>
    <row r="233" ht="20" customHeight="1" spans="1:9">
      <c r="A233" s="15" t="s">
        <v>140</v>
      </c>
      <c r="B233" s="16" t="s">
        <v>106</v>
      </c>
      <c r="C233" s="17" t="s">
        <v>391</v>
      </c>
      <c r="D233" s="16" t="s">
        <v>392</v>
      </c>
      <c r="E233" s="17" t="s">
        <v>393</v>
      </c>
      <c r="F233" s="16">
        <v>10</v>
      </c>
      <c r="G233" s="18">
        <f>H233/1.17</f>
        <v>668.888888888889</v>
      </c>
      <c r="H233" s="18">
        <v>782.6</v>
      </c>
      <c r="I233" s="15">
        <f t="shared" si="16"/>
        <v>78.26</v>
      </c>
    </row>
    <row r="234" customHeight="1" spans="1:9">
      <c r="A234" s="15" t="s">
        <v>128</v>
      </c>
      <c r="B234" s="16" t="s">
        <v>106</v>
      </c>
      <c r="C234" s="23" t="s">
        <v>394</v>
      </c>
      <c r="D234" s="23" t="s">
        <v>395</v>
      </c>
      <c r="E234" s="23" t="s">
        <v>396</v>
      </c>
      <c r="F234" s="16">
        <v>20</v>
      </c>
      <c r="G234" s="18">
        <f>H234/1.17</f>
        <v>724.786324786325</v>
      </c>
      <c r="H234" s="18">
        <v>848</v>
      </c>
      <c r="I234" s="15">
        <f t="shared" si="16"/>
        <v>42.4</v>
      </c>
    </row>
    <row r="235" ht="20" customHeight="1" spans="1:9">
      <c r="A235" s="15" t="s">
        <v>397</v>
      </c>
      <c r="B235" s="16" t="s">
        <v>398</v>
      </c>
      <c r="C235" s="17" t="s">
        <v>399</v>
      </c>
      <c r="D235" s="16" t="s">
        <v>400</v>
      </c>
      <c r="E235" s="17" t="s">
        <v>397</v>
      </c>
      <c r="F235" s="16">
        <v>300</v>
      </c>
      <c r="G235" s="18">
        <v>1538.46</v>
      </c>
      <c r="H235" s="18">
        <f>G235*1.17</f>
        <v>1799.9982</v>
      </c>
      <c r="I235" s="15">
        <f t="shared" si="16"/>
        <v>5.999994</v>
      </c>
    </row>
    <row r="236" ht="20" customHeight="1" spans="1:9">
      <c r="A236" s="15" t="s">
        <v>397</v>
      </c>
      <c r="B236" s="16" t="s">
        <v>401</v>
      </c>
      <c r="C236" s="17" t="s">
        <v>399</v>
      </c>
      <c r="D236" s="16" t="s">
        <v>400</v>
      </c>
      <c r="E236" s="17" t="s">
        <v>397</v>
      </c>
      <c r="F236" s="16">
        <v>1200</v>
      </c>
      <c r="G236" s="18">
        <v>6153.845</v>
      </c>
      <c r="H236" s="18">
        <f>G236*1.17</f>
        <v>7199.99865</v>
      </c>
      <c r="I236" s="15">
        <f t="shared" si="16"/>
        <v>5.999998875</v>
      </c>
    </row>
    <row r="237" ht="20" customHeight="1" spans="1:9">
      <c r="A237" s="15" t="s">
        <v>397</v>
      </c>
      <c r="B237" s="16" t="s">
        <v>402</v>
      </c>
      <c r="C237" s="17" t="s">
        <v>399</v>
      </c>
      <c r="D237" s="16" t="s">
        <v>400</v>
      </c>
      <c r="E237" s="17" t="s">
        <v>397</v>
      </c>
      <c r="F237" s="16">
        <v>800</v>
      </c>
      <c r="G237" s="18">
        <v>14222.22</v>
      </c>
      <c r="H237" s="18">
        <f>G237*1.17</f>
        <v>16639.9974</v>
      </c>
      <c r="I237" s="15">
        <f t="shared" si="16"/>
        <v>20.79999675</v>
      </c>
    </row>
    <row r="238" customHeight="1" spans="1:9">
      <c r="A238" s="15" t="s">
        <v>224</v>
      </c>
      <c r="B238" s="16" t="s">
        <v>18</v>
      </c>
      <c r="C238" s="23" t="s">
        <v>403</v>
      </c>
      <c r="D238" s="23" t="s">
        <v>404</v>
      </c>
      <c r="E238" s="23" t="s">
        <v>405</v>
      </c>
      <c r="F238" s="16">
        <v>20</v>
      </c>
      <c r="G238" s="18">
        <f>H238/1.17</f>
        <v>247.863247863248</v>
      </c>
      <c r="H238" s="18">
        <v>290</v>
      </c>
      <c r="I238" s="15">
        <f t="shared" si="16"/>
        <v>14.5</v>
      </c>
    </row>
    <row r="239" ht="20" customHeight="1" spans="1:9">
      <c r="A239" s="15" t="s">
        <v>9</v>
      </c>
      <c r="B239" s="16" t="s">
        <v>192</v>
      </c>
      <c r="C239" s="17" t="s">
        <v>406</v>
      </c>
      <c r="D239" s="16" t="s">
        <v>407</v>
      </c>
      <c r="E239" s="17" t="s">
        <v>408</v>
      </c>
      <c r="F239" s="16">
        <v>50</v>
      </c>
      <c r="G239" s="18">
        <v>632.48</v>
      </c>
      <c r="H239" s="18">
        <f>G239*1.17</f>
        <v>740.0016</v>
      </c>
      <c r="I239" s="15">
        <f t="shared" si="16"/>
        <v>14.800032</v>
      </c>
    </row>
    <row r="240" ht="20" customHeight="1" spans="1:9">
      <c r="A240" s="15" t="s">
        <v>224</v>
      </c>
      <c r="B240" s="16" t="s">
        <v>18</v>
      </c>
      <c r="C240" s="17" t="s">
        <v>409</v>
      </c>
      <c r="D240" s="16" t="s">
        <v>410</v>
      </c>
      <c r="E240" s="17" t="s">
        <v>411</v>
      </c>
      <c r="F240" s="16">
        <v>10</v>
      </c>
      <c r="G240" s="18">
        <f t="shared" ref="G240:G246" si="19">H240/1.17</f>
        <v>153.846153846154</v>
      </c>
      <c r="H240" s="18">
        <v>180</v>
      </c>
      <c r="I240" s="15">
        <f t="shared" si="16"/>
        <v>18</v>
      </c>
    </row>
    <row r="241" ht="20" customHeight="1" spans="1:9">
      <c r="A241" s="15" t="s">
        <v>9</v>
      </c>
      <c r="B241" s="16" t="s">
        <v>106</v>
      </c>
      <c r="C241" s="17" t="s">
        <v>412</v>
      </c>
      <c r="D241" s="16" t="s">
        <v>413</v>
      </c>
      <c r="E241" s="17" t="s">
        <v>414</v>
      </c>
      <c r="F241" s="16">
        <v>40</v>
      </c>
      <c r="G241" s="18">
        <f t="shared" si="19"/>
        <v>116.239316239316</v>
      </c>
      <c r="H241" s="18">
        <v>136</v>
      </c>
      <c r="I241" s="15">
        <f t="shared" si="16"/>
        <v>3.4</v>
      </c>
    </row>
    <row r="242" ht="20" customHeight="1" spans="1:9">
      <c r="A242" s="15" t="s">
        <v>9</v>
      </c>
      <c r="B242" s="16" t="s">
        <v>132</v>
      </c>
      <c r="C242" s="17" t="s">
        <v>412</v>
      </c>
      <c r="D242" s="16" t="s">
        <v>413</v>
      </c>
      <c r="E242" s="17" t="s">
        <v>414</v>
      </c>
      <c r="F242" s="16">
        <v>260</v>
      </c>
      <c r="G242" s="18">
        <f t="shared" si="19"/>
        <v>711.111111111111</v>
      </c>
      <c r="H242" s="18">
        <v>832</v>
      </c>
      <c r="I242" s="15">
        <f t="shared" si="16"/>
        <v>3.2</v>
      </c>
    </row>
    <row r="243" ht="20" customHeight="1" spans="1:9">
      <c r="A243" s="15" t="s">
        <v>224</v>
      </c>
      <c r="B243" s="16" t="s">
        <v>18</v>
      </c>
      <c r="C243" s="17" t="s">
        <v>415</v>
      </c>
      <c r="D243" s="16" t="s">
        <v>416</v>
      </c>
      <c r="E243" s="17" t="s">
        <v>417</v>
      </c>
      <c r="F243" s="16">
        <v>10</v>
      </c>
      <c r="G243" s="18">
        <f t="shared" si="19"/>
        <v>153.846153846154</v>
      </c>
      <c r="H243" s="18">
        <v>180</v>
      </c>
      <c r="I243" s="15">
        <f t="shared" si="16"/>
        <v>18</v>
      </c>
    </row>
    <row r="244" ht="20" customHeight="1" spans="1:9">
      <c r="A244" s="15" t="s">
        <v>9</v>
      </c>
      <c r="B244" s="16" t="s">
        <v>42</v>
      </c>
      <c r="C244" s="17" t="s">
        <v>418</v>
      </c>
      <c r="D244" s="16" t="s">
        <v>419</v>
      </c>
      <c r="E244" s="17" t="s">
        <v>336</v>
      </c>
      <c r="F244" s="16">
        <v>10</v>
      </c>
      <c r="G244" s="18">
        <f t="shared" si="19"/>
        <v>49.5726495726496</v>
      </c>
      <c r="H244" s="18">
        <v>58</v>
      </c>
      <c r="I244" s="15">
        <f t="shared" si="16"/>
        <v>5.8</v>
      </c>
    </row>
    <row r="245" ht="20" customHeight="1" spans="1:9">
      <c r="A245" s="15" t="s">
        <v>9</v>
      </c>
      <c r="B245" s="16" t="s">
        <v>42</v>
      </c>
      <c r="C245" s="17" t="s">
        <v>418</v>
      </c>
      <c r="D245" s="16" t="s">
        <v>419</v>
      </c>
      <c r="E245" s="17" t="s">
        <v>336</v>
      </c>
      <c r="F245" s="16">
        <v>40</v>
      </c>
      <c r="G245" s="18">
        <f t="shared" si="19"/>
        <v>198.290598290598</v>
      </c>
      <c r="H245" s="18">
        <v>232</v>
      </c>
      <c r="I245" s="15">
        <f t="shared" si="16"/>
        <v>5.8</v>
      </c>
    </row>
    <row r="246" ht="20" customHeight="1" spans="1:9">
      <c r="A246" s="15" t="s">
        <v>9</v>
      </c>
      <c r="B246" s="16" t="s">
        <v>18</v>
      </c>
      <c r="C246" s="17" t="s">
        <v>418</v>
      </c>
      <c r="D246" s="16" t="s">
        <v>419</v>
      </c>
      <c r="E246" s="17" t="s">
        <v>336</v>
      </c>
      <c r="F246" s="16">
        <v>5</v>
      </c>
      <c r="G246" s="18">
        <f t="shared" si="19"/>
        <v>23.5042735042735</v>
      </c>
      <c r="H246" s="18">
        <v>27.5</v>
      </c>
      <c r="I246" s="15">
        <f t="shared" si="16"/>
        <v>5.5</v>
      </c>
    </row>
    <row r="247" ht="20" customHeight="1" spans="1:9">
      <c r="A247" s="15" t="s">
        <v>186</v>
      </c>
      <c r="B247" s="16" t="s">
        <v>420</v>
      </c>
      <c r="C247" s="17" t="s">
        <v>421</v>
      </c>
      <c r="D247" s="16" t="s">
        <v>422</v>
      </c>
      <c r="E247" s="17" t="s">
        <v>190</v>
      </c>
      <c r="F247" s="16">
        <v>346</v>
      </c>
      <c r="G247" s="18">
        <v>4997.78</v>
      </c>
      <c r="H247" s="18">
        <f t="shared" ref="H247:H254" si="20">G247*1.17</f>
        <v>5847.4026</v>
      </c>
      <c r="I247" s="15">
        <f t="shared" si="16"/>
        <v>16.9000075144509</v>
      </c>
    </row>
    <row r="248" ht="20" customHeight="1" spans="1:9">
      <c r="A248" s="15" t="s">
        <v>186</v>
      </c>
      <c r="B248" s="16" t="s">
        <v>198</v>
      </c>
      <c r="C248" s="17" t="s">
        <v>421</v>
      </c>
      <c r="D248" s="16" t="s">
        <v>422</v>
      </c>
      <c r="E248" s="17" t="s">
        <v>190</v>
      </c>
      <c r="F248" s="16">
        <v>40</v>
      </c>
      <c r="G248" s="18">
        <v>444.4444444</v>
      </c>
      <c r="H248" s="18">
        <f t="shared" si="20"/>
        <v>519.999999948</v>
      </c>
      <c r="I248" s="15">
        <f t="shared" si="16"/>
        <v>12.9999999987</v>
      </c>
    </row>
    <row r="249" ht="20" customHeight="1" spans="1:9">
      <c r="A249" s="15" t="s">
        <v>186</v>
      </c>
      <c r="B249" s="16" t="s">
        <v>423</v>
      </c>
      <c r="C249" s="17" t="s">
        <v>421</v>
      </c>
      <c r="D249" s="16" t="s">
        <v>422</v>
      </c>
      <c r="E249" s="17" t="s">
        <v>190</v>
      </c>
      <c r="F249" s="16">
        <v>50</v>
      </c>
      <c r="G249" s="18">
        <v>611.11</v>
      </c>
      <c r="H249" s="18">
        <f t="shared" si="20"/>
        <v>714.9987</v>
      </c>
      <c r="I249" s="15">
        <f t="shared" si="16"/>
        <v>14.299974</v>
      </c>
    </row>
    <row r="250" ht="20" customHeight="1" spans="1:9">
      <c r="A250" s="15" t="s">
        <v>190</v>
      </c>
      <c r="B250" s="16" t="s">
        <v>198</v>
      </c>
      <c r="C250" s="17" t="s">
        <v>424</v>
      </c>
      <c r="D250" s="16" t="s">
        <v>425</v>
      </c>
      <c r="E250" s="17" t="s">
        <v>190</v>
      </c>
      <c r="F250" s="16">
        <v>100</v>
      </c>
      <c r="G250" s="18">
        <v>1273.5</v>
      </c>
      <c r="H250" s="18">
        <f t="shared" si="20"/>
        <v>1489.995</v>
      </c>
      <c r="I250" s="15">
        <f t="shared" si="16"/>
        <v>14.89995</v>
      </c>
    </row>
    <row r="251" ht="20" customHeight="1" spans="1:9">
      <c r="A251" s="15" t="s">
        <v>426</v>
      </c>
      <c r="B251" s="16" t="s">
        <v>110</v>
      </c>
      <c r="C251" s="17" t="s">
        <v>427</v>
      </c>
      <c r="D251" s="16" t="s">
        <v>428</v>
      </c>
      <c r="E251" s="17" t="s">
        <v>190</v>
      </c>
      <c r="F251" s="16">
        <v>4000</v>
      </c>
      <c r="G251" s="18">
        <v>71726.495</v>
      </c>
      <c r="H251" s="18">
        <f t="shared" si="20"/>
        <v>83919.99915</v>
      </c>
      <c r="I251" s="15">
        <f t="shared" si="16"/>
        <v>20.9799997875</v>
      </c>
    </row>
    <row r="252" ht="20" customHeight="1" spans="1:9">
      <c r="A252" s="15" t="s">
        <v>429</v>
      </c>
      <c r="B252" s="16" t="s">
        <v>430</v>
      </c>
      <c r="C252" s="17" t="s">
        <v>431</v>
      </c>
      <c r="D252" s="16" t="s">
        <v>432</v>
      </c>
      <c r="E252" s="17" t="s">
        <v>433</v>
      </c>
      <c r="F252" s="16">
        <v>100</v>
      </c>
      <c r="G252" s="18">
        <v>1564.96</v>
      </c>
      <c r="H252" s="18">
        <f t="shared" si="20"/>
        <v>1831.0032</v>
      </c>
      <c r="I252" s="15">
        <f t="shared" si="16"/>
        <v>18.310032</v>
      </c>
    </row>
    <row r="253" ht="20" customHeight="1" spans="1:9">
      <c r="A253" s="15" t="s">
        <v>429</v>
      </c>
      <c r="B253" s="16" t="s">
        <v>319</v>
      </c>
      <c r="C253" s="17" t="s">
        <v>431</v>
      </c>
      <c r="D253" s="16" t="s">
        <v>432</v>
      </c>
      <c r="E253" s="17" t="s">
        <v>433</v>
      </c>
      <c r="F253" s="16">
        <v>50</v>
      </c>
      <c r="G253" s="18">
        <v>782.48</v>
      </c>
      <c r="H253" s="18">
        <f t="shared" si="20"/>
        <v>915.5016</v>
      </c>
      <c r="I253" s="15">
        <f t="shared" si="16"/>
        <v>18.310032</v>
      </c>
    </row>
    <row r="254" ht="20" customHeight="1" spans="1:9">
      <c r="A254" s="15" t="s">
        <v>429</v>
      </c>
      <c r="B254" s="16" t="s">
        <v>434</v>
      </c>
      <c r="C254" s="17" t="s">
        <v>431</v>
      </c>
      <c r="D254" s="16" t="s">
        <v>432</v>
      </c>
      <c r="E254" s="17" t="s">
        <v>433</v>
      </c>
      <c r="F254" s="16">
        <v>600</v>
      </c>
      <c r="G254" s="18">
        <v>15641.025</v>
      </c>
      <c r="H254" s="18">
        <f t="shared" si="20"/>
        <v>18299.99925</v>
      </c>
      <c r="I254" s="15">
        <f t="shared" si="16"/>
        <v>30.49999875</v>
      </c>
    </row>
    <row r="255" ht="20" customHeight="1" spans="1:9">
      <c r="A255" s="15" t="s">
        <v>81</v>
      </c>
      <c r="B255" s="16" t="s">
        <v>112</v>
      </c>
      <c r="C255" s="17" t="s">
        <v>435</v>
      </c>
      <c r="D255" s="16" t="s">
        <v>436</v>
      </c>
      <c r="E255" s="17" t="s">
        <v>437</v>
      </c>
      <c r="F255" s="16">
        <v>120</v>
      </c>
      <c r="G255" s="18">
        <f>H255/1.17</f>
        <v>2701.53846153846</v>
      </c>
      <c r="H255" s="18">
        <v>3160.8</v>
      </c>
      <c r="I255" s="15">
        <f t="shared" si="16"/>
        <v>26.34</v>
      </c>
    </row>
    <row r="256" ht="20" customHeight="1" spans="1:9">
      <c r="A256" s="15" t="s">
        <v>9</v>
      </c>
      <c r="B256" s="16" t="s">
        <v>235</v>
      </c>
      <c r="C256" s="17" t="s">
        <v>438</v>
      </c>
      <c r="D256" s="16" t="s">
        <v>439</v>
      </c>
      <c r="E256" s="17" t="s">
        <v>440</v>
      </c>
      <c r="F256" s="16">
        <v>90</v>
      </c>
      <c r="G256" s="18">
        <v>481.54</v>
      </c>
      <c r="H256" s="18">
        <f t="shared" ref="H256:H262" si="21">G256*1.17</f>
        <v>563.4018</v>
      </c>
      <c r="I256" s="15">
        <f t="shared" si="16"/>
        <v>6.26002</v>
      </c>
    </row>
    <row r="257" ht="20" customHeight="1" spans="1:9">
      <c r="A257" s="15" t="s">
        <v>9</v>
      </c>
      <c r="B257" s="16" t="s">
        <v>235</v>
      </c>
      <c r="C257" s="17" t="s">
        <v>438</v>
      </c>
      <c r="D257" s="16" t="s">
        <v>439</v>
      </c>
      <c r="E257" s="17" t="s">
        <v>440</v>
      </c>
      <c r="F257" s="16">
        <v>60</v>
      </c>
      <c r="G257" s="18">
        <v>321.03</v>
      </c>
      <c r="H257" s="18">
        <f t="shared" si="21"/>
        <v>375.6051</v>
      </c>
      <c r="I257" s="15">
        <f t="shared" si="16"/>
        <v>6.260085</v>
      </c>
    </row>
    <row r="258" ht="20" customHeight="1" spans="1:9">
      <c r="A258" s="15" t="s">
        <v>9</v>
      </c>
      <c r="B258" s="16" t="s">
        <v>235</v>
      </c>
      <c r="C258" s="17" t="s">
        <v>438</v>
      </c>
      <c r="D258" s="16" t="s">
        <v>439</v>
      </c>
      <c r="E258" s="17" t="s">
        <v>440</v>
      </c>
      <c r="F258" s="16">
        <v>60</v>
      </c>
      <c r="G258" s="18">
        <v>321.03</v>
      </c>
      <c r="H258" s="18">
        <f t="shared" si="21"/>
        <v>375.6051</v>
      </c>
      <c r="I258" s="15">
        <f t="shared" ref="I258:I321" si="22">H258/F258</f>
        <v>6.260085</v>
      </c>
    </row>
    <row r="259" ht="20" customHeight="1" spans="1:9">
      <c r="A259" s="15" t="s">
        <v>9</v>
      </c>
      <c r="B259" s="16" t="s">
        <v>60</v>
      </c>
      <c r="C259" s="17" t="s">
        <v>438</v>
      </c>
      <c r="D259" s="16" t="s">
        <v>439</v>
      </c>
      <c r="E259" s="17" t="s">
        <v>440</v>
      </c>
      <c r="F259" s="16">
        <v>600</v>
      </c>
      <c r="G259" s="18">
        <v>4543.59</v>
      </c>
      <c r="H259" s="18">
        <f t="shared" si="21"/>
        <v>5316.0003</v>
      </c>
      <c r="I259" s="15">
        <f t="shared" si="22"/>
        <v>8.8600005</v>
      </c>
    </row>
    <row r="260" ht="20" customHeight="1" spans="1:9">
      <c r="A260" s="15" t="s">
        <v>9</v>
      </c>
      <c r="B260" s="16" t="s">
        <v>60</v>
      </c>
      <c r="C260" s="17" t="s">
        <v>438</v>
      </c>
      <c r="D260" s="16" t="s">
        <v>439</v>
      </c>
      <c r="E260" s="17" t="s">
        <v>440</v>
      </c>
      <c r="F260" s="16">
        <v>240</v>
      </c>
      <c r="G260" s="18">
        <v>1284.1</v>
      </c>
      <c r="H260" s="18">
        <f t="shared" si="21"/>
        <v>1502.397</v>
      </c>
      <c r="I260" s="15">
        <f t="shared" si="22"/>
        <v>6.2599875</v>
      </c>
    </row>
    <row r="261" ht="20" customHeight="1" spans="1:9">
      <c r="A261" s="15" t="s">
        <v>9</v>
      </c>
      <c r="B261" s="16" t="s">
        <v>60</v>
      </c>
      <c r="C261" s="17" t="s">
        <v>438</v>
      </c>
      <c r="D261" s="16" t="s">
        <v>439</v>
      </c>
      <c r="E261" s="17" t="s">
        <v>440</v>
      </c>
      <c r="F261" s="16">
        <v>360</v>
      </c>
      <c r="G261" s="18">
        <v>1926.15</v>
      </c>
      <c r="H261" s="18">
        <f t="shared" si="21"/>
        <v>2253.5955</v>
      </c>
      <c r="I261" s="15">
        <f t="shared" si="22"/>
        <v>6.2599875</v>
      </c>
    </row>
    <row r="262" ht="20" customHeight="1" spans="1:9">
      <c r="A262" s="15" t="s">
        <v>9</v>
      </c>
      <c r="B262" s="16" t="s">
        <v>60</v>
      </c>
      <c r="C262" s="17" t="s">
        <v>438</v>
      </c>
      <c r="D262" s="16" t="s">
        <v>439</v>
      </c>
      <c r="E262" s="17" t="s">
        <v>440</v>
      </c>
      <c r="F262" s="16">
        <v>300</v>
      </c>
      <c r="G262" s="18">
        <v>1605.13</v>
      </c>
      <c r="H262" s="18">
        <f t="shared" si="21"/>
        <v>1878.0021</v>
      </c>
      <c r="I262" s="15">
        <f t="shared" si="22"/>
        <v>6.260007</v>
      </c>
    </row>
    <row r="263" ht="20" customHeight="1" spans="1:9">
      <c r="A263" s="15" t="s">
        <v>9</v>
      </c>
      <c r="B263" s="16" t="s">
        <v>42</v>
      </c>
      <c r="C263" s="17" t="s">
        <v>438</v>
      </c>
      <c r="D263" s="16" t="s">
        <v>439</v>
      </c>
      <c r="E263" s="17" t="s">
        <v>440</v>
      </c>
      <c r="F263" s="16">
        <v>60</v>
      </c>
      <c r="G263" s="18">
        <f>H263/1.17</f>
        <v>321.025641025641</v>
      </c>
      <c r="H263" s="18">
        <v>375.6</v>
      </c>
      <c r="I263" s="15">
        <f t="shared" si="22"/>
        <v>6.26</v>
      </c>
    </row>
    <row r="264" customHeight="1" spans="1:9">
      <c r="A264" s="15" t="s">
        <v>9</v>
      </c>
      <c r="B264" s="16" t="s">
        <v>42</v>
      </c>
      <c r="C264" s="23" t="s">
        <v>441</v>
      </c>
      <c r="D264" s="23" t="s">
        <v>24</v>
      </c>
      <c r="E264" s="23" t="s">
        <v>442</v>
      </c>
      <c r="F264" s="16">
        <v>60</v>
      </c>
      <c r="G264" s="18">
        <f>H264/1.17</f>
        <v>454.358974358974</v>
      </c>
      <c r="H264" s="18">
        <v>531.6</v>
      </c>
      <c r="I264" s="15">
        <f t="shared" si="22"/>
        <v>8.86</v>
      </c>
    </row>
    <row r="265" ht="20" customHeight="1" spans="1:9">
      <c r="A265" s="15" t="s">
        <v>9</v>
      </c>
      <c r="B265" s="16" t="s">
        <v>235</v>
      </c>
      <c r="C265" s="17" t="s">
        <v>443</v>
      </c>
      <c r="D265" s="16" t="s">
        <v>444</v>
      </c>
      <c r="E265" s="17" t="s">
        <v>437</v>
      </c>
      <c r="F265" s="16">
        <v>90</v>
      </c>
      <c r="G265" s="18">
        <v>681.54</v>
      </c>
      <c r="H265" s="18">
        <f>G265*1.17</f>
        <v>797.4018</v>
      </c>
      <c r="I265" s="15">
        <f t="shared" si="22"/>
        <v>8.86002</v>
      </c>
    </row>
    <row r="266" ht="20" customHeight="1" spans="1:9">
      <c r="A266" s="15" t="s">
        <v>9</v>
      </c>
      <c r="B266" s="16" t="s">
        <v>60</v>
      </c>
      <c r="C266" s="17" t="s">
        <v>443</v>
      </c>
      <c r="D266" s="16" t="s">
        <v>444</v>
      </c>
      <c r="E266" s="17" t="s">
        <v>437</v>
      </c>
      <c r="F266" s="16">
        <v>510</v>
      </c>
      <c r="G266" s="18">
        <v>2728.72</v>
      </c>
      <c r="H266" s="18">
        <f>G266*1.17</f>
        <v>3192.6024</v>
      </c>
      <c r="I266" s="15">
        <f t="shared" si="22"/>
        <v>6.26000470588235</v>
      </c>
    </row>
    <row r="267" ht="20" customHeight="1" spans="1:9">
      <c r="A267" s="15" t="s">
        <v>9</v>
      </c>
      <c r="B267" s="16" t="s">
        <v>60</v>
      </c>
      <c r="C267" s="17" t="s">
        <v>443</v>
      </c>
      <c r="D267" s="16" t="s">
        <v>444</v>
      </c>
      <c r="E267" s="17" t="s">
        <v>437</v>
      </c>
      <c r="F267" s="16">
        <v>300</v>
      </c>
      <c r="G267" s="18">
        <v>2271.79</v>
      </c>
      <c r="H267" s="18">
        <f>G267*1.17</f>
        <v>2657.9943</v>
      </c>
      <c r="I267" s="15">
        <f t="shared" si="22"/>
        <v>8.859981</v>
      </c>
    </row>
    <row r="268" ht="20" customHeight="1" spans="1:9">
      <c r="A268" s="15" t="s">
        <v>9</v>
      </c>
      <c r="B268" s="16" t="s">
        <v>60</v>
      </c>
      <c r="C268" s="17" t="s">
        <v>443</v>
      </c>
      <c r="D268" s="16" t="s">
        <v>444</v>
      </c>
      <c r="E268" s="17" t="s">
        <v>437</v>
      </c>
      <c r="F268" s="16">
        <v>300</v>
      </c>
      <c r="G268" s="18">
        <v>2271.79</v>
      </c>
      <c r="H268" s="18">
        <f>G268*1.17</f>
        <v>2657.9943</v>
      </c>
      <c r="I268" s="15">
        <f t="shared" si="22"/>
        <v>8.859981</v>
      </c>
    </row>
    <row r="269" ht="20" customHeight="1" spans="1:9">
      <c r="A269" s="15" t="s">
        <v>9</v>
      </c>
      <c r="B269" s="16" t="s">
        <v>60</v>
      </c>
      <c r="C269" s="17" t="s">
        <v>443</v>
      </c>
      <c r="D269" s="16" t="s">
        <v>444</v>
      </c>
      <c r="E269" s="17" t="s">
        <v>437</v>
      </c>
      <c r="F269" s="16">
        <v>450</v>
      </c>
      <c r="G269" s="18">
        <v>3407.69</v>
      </c>
      <c r="H269" s="18">
        <f>G269*1.17</f>
        <v>3986.9973</v>
      </c>
      <c r="I269" s="15">
        <f t="shared" si="22"/>
        <v>8.859994</v>
      </c>
    </row>
    <row r="270" ht="20" customHeight="1" spans="1:9">
      <c r="A270" s="15" t="s">
        <v>81</v>
      </c>
      <c r="B270" s="16" t="s">
        <v>42</v>
      </c>
      <c r="C270" s="17" t="s">
        <v>445</v>
      </c>
      <c r="D270" s="16" t="s">
        <v>164</v>
      </c>
      <c r="E270" s="17" t="s">
        <v>446</v>
      </c>
      <c r="F270" s="16">
        <v>20</v>
      </c>
      <c r="G270" s="18">
        <f>H270/1.17</f>
        <v>111.111111111111</v>
      </c>
      <c r="H270" s="18">
        <v>130</v>
      </c>
      <c r="I270" s="15">
        <f t="shared" si="22"/>
        <v>6.5</v>
      </c>
    </row>
    <row r="271" ht="20" customHeight="1" spans="1:9">
      <c r="A271" s="15" t="s">
        <v>81</v>
      </c>
      <c r="B271" s="16" t="s">
        <v>42</v>
      </c>
      <c r="C271" s="17" t="s">
        <v>445</v>
      </c>
      <c r="D271" s="16" t="s">
        <v>164</v>
      </c>
      <c r="E271" s="17" t="s">
        <v>446</v>
      </c>
      <c r="F271" s="16">
        <v>10</v>
      </c>
      <c r="G271" s="18">
        <f>H271/1.17</f>
        <v>55.5555555555556</v>
      </c>
      <c r="H271" s="18">
        <v>65</v>
      </c>
      <c r="I271" s="15">
        <f t="shared" si="22"/>
        <v>6.5</v>
      </c>
    </row>
    <row r="272" ht="20" customHeight="1" spans="1:9">
      <c r="A272" s="15" t="s">
        <v>9</v>
      </c>
      <c r="B272" s="16" t="s">
        <v>106</v>
      </c>
      <c r="C272" s="17" t="s">
        <v>447</v>
      </c>
      <c r="D272" s="16" t="s">
        <v>448</v>
      </c>
      <c r="E272" s="17" t="s">
        <v>449</v>
      </c>
      <c r="F272" s="16">
        <v>20</v>
      </c>
      <c r="G272" s="18">
        <f>H272/1.17</f>
        <v>123.418803418803</v>
      </c>
      <c r="H272" s="18">
        <v>144.4</v>
      </c>
      <c r="I272" s="15">
        <f t="shared" si="22"/>
        <v>7.22</v>
      </c>
    </row>
    <row r="273" ht="20" customHeight="1" spans="1:9">
      <c r="A273" s="15" t="s">
        <v>9</v>
      </c>
      <c r="B273" s="16" t="s">
        <v>132</v>
      </c>
      <c r="C273" s="17" t="s">
        <v>447</v>
      </c>
      <c r="D273" s="16" t="s">
        <v>448</v>
      </c>
      <c r="E273" s="17" t="s">
        <v>449</v>
      </c>
      <c r="F273" s="16">
        <v>120</v>
      </c>
      <c r="G273" s="18">
        <f>H273/1.17</f>
        <v>1107.69230769231</v>
      </c>
      <c r="H273" s="18">
        <v>1296</v>
      </c>
      <c r="I273" s="15">
        <f t="shared" si="22"/>
        <v>10.8</v>
      </c>
    </row>
    <row r="274" ht="20" customHeight="1" spans="1:9">
      <c r="A274" s="15" t="s">
        <v>450</v>
      </c>
      <c r="B274" s="16" t="s">
        <v>195</v>
      </c>
      <c r="C274" s="17" t="s">
        <v>451</v>
      </c>
      <c r="D274" s="16" t="s">
        <v>452</v>
      </c>
      <c r="E274" s="17" t="s">
        <v>450</v>
      </c>
      <c r="F274" s="16">
        <v>1000</v>
      </c>
      <c r="G274" s="18">
        <v>14529.91</v>
      </c>
      <c r="H274" s="18">
        <f>G274*1.17</f>
        <v>16999.9947</v>
      </c>
      <c r="I274" s="15">
        <f t="shared" si="22"/>
        <v>16.9999947</v>
      </c>
    </row>
    <row r="275" ht="20" customHeight="1" spans="1:9">
      <c r="A275" s="15" t="s">
        <v>450</v>
      </c>
      <c r="B275" s="16" t="s">
        <v>198</v>
      </c>
      <c r="C275" s="17" t="s">
        <v>451</v>
      </c>
      <c r="D275" s="16" t="s">
        <v>452</v>
      </c>
      <c r="E275" s="17" t="s">
        <v>450</v>
      </c>
      <c r="F275" s="16">
        <v>100</v>
      </c>
      <c r="G275" s="18">
        <v>1965.81</v>
      </c>
      <c r="H275" s="18">
        <f>G275*1.17</f>
        <v>2299.9977</v>
      </c>
      <c r="I275" s="15">
        <f t="shared" si="22"/>
        <v>22.999977</v>
      </c>
    </row>
    <row r="276" ht="20" customHeight="1" spans="1:9">
      <c r="A276" s="15" t="s">
        <v>450</v>
      </c>
      <c r="B276" s="16" t="s">
        <v>423</v>
      </c>
      <c r="C276" s="17" t="s">
        <v>451</v>
      </c>
      <c r="D276" s="16" t="s">
        <v>452</v>
      </c>
      <c r="E276" s="17" t="s">
        <v>450</v>
      </c>
      <c r="F276" s="16">
        <v>50</v>
      </c>
      <c r="G276" s="18">
        <v>1277.775</v>
      </c>
      <c r="H276" s="18">
        <f>G276*1.17</f>
        <v>1494.99675</v>
      </c>
      <c r="I276" s="15">
        <f t="shared" si="22"/>
        <v>29.899935</v>
      </c>
    </row>
    <row r="277" ht="20" customHeight="1" spans="1:9">
      <c r="A277" s="15" t="s">
        <v>453</v>
      </c>
      <c r="B277" s="16" t="s">
        <v>106</v>
      </c>
      <c r="C277" s="17" t="s">
        <v>454</v>
      </c>
      <c r="D277" s="16" t="s">
        <v>455</v>
      </c>
      <c r="E277" s="17" t="s">
        <v>456</v>
      </c>
      <c r="F277" s="16">
        <v>10</v>
      </c>
      <c r="G277" s="18">
        <f>H277/1.17</f>
        <v>72.6495726495726</v>
      </c>
      <c r="H277" s="18">
        <v>85</v>
      </c>
      <c r="I277" s="15">
        <f t="shared" si="22"/>
        <v>8.5</v>
      </c>
    </row>
    <row r="278" ht="20" customHeight="1" spans="1:9">
      <c r="A278" s="15" t="s">
        <v>81</v>
      </c>
      <c r="B278" s="16" t="s">
        <v>102</v>
      </c>
      <c r="C278" s="17" t="s">
        <v>457</v>
      </c>
      <c r="D278" s="16" t="s">
        <v>458</v>
      </c>
      <c r="E278" s="17" t="s">
        <v>459</v>
      </c>
      <c r="F278" s="16">
        <v>200</v>
      </c>
      <c r="G278" s="18">
        <v>9598.29</v>
      </c>
      <c r="H278" s="18">
        <f>G278*1.17</f>
        <v>11229.9993</v>
      </c>
      <c r="I278" s="15">
        <f t="shared" si="22"/>
        <v>56.1499965</v>
      </c>
    </row>
    <row r="279" ht="20" customHeight="1" spans="1:9">
      <c r="A279" s="15" t="s">
        <v>9</v>
      </c>
      <c r="B279" s="16" t="s">
        <v>106</v>
      </c>
      <c r="C279" s="17" t="s">
        <v>460</v>
      </c>
      <c r="D279" s="16" t="s">
        <v>461</v>
      </c>
      <c r="E279" s="17" t="s">
        <v>462</v>
      </c>
      <c r="F279" s="16">
        <v>100</v>
      </c>
      <c r="G279" s="18">
        <f>H279/1.17</f>
        <v>2393.16239316239</v>
      </c>
      <c r="H279" s="18">
        <v>2800</v>
      </c>
      <c r="I279" s="15">
        <f t="shared" si="22"/>
        <v>28</v>
      </c>
    </row>
    <row r="280" ht="20" customHeight="1" spans="1:9">
      <c r="A280" s="15" t="s">
        <v>463</v>
      </c>
      <c r="B280" s="16" t="s">
        <v>106</v>
      </c>
      <c r="C280" s="17" t="s">
        <v>464</v>
      </c>
      <c r="D280" s="16" t="s">
        <v>465</v>
      </c>
      <c r="E280" s="17" t="s">
        <v>466</v>
      </c>
      <c r="F280" s="16">
        <v>60</v>
      </c>
      <c r="G280" s="18">
        <f>H280/1.17</f>
        <v>441.025641025641</v>
      </c>
      <c r="H280" s="18">
        <v>516</v>
      </c>
      <c r="I280" s="15">
        <f t="shared" si="22"/>
        <v>8.6</v>
      </c>
    </row>
    <row r="281" ht="20" customHeight="1" spans="1:9">
      <c r="A281" s="15" t="s">
        <v>453</v>
      </c>
      <c r="B281" s="16" t="s">
        <v>145</v>
      </c>
      <c r="C281" s="17" t="s">
        <v>467</v>
      </c>
      <c r="D281" s="16" t="s">
        <v>468</v>
      </c>
      <c r="E281" s="17" t="s">
        <v>469</v>
      </c>
      <c r="F281" s="16">
        <v>50</v>
      </c>
      <c r="G281" s="18">
        <v>571.79</v>
      </c>
      <c r="H281" s="18">
        <f>G281*1.17</f>
        <v>668.9943</v>
      </c>
      <c r="I281" s="15">
        <f t="shared" si="22"/>
        <v>13.379886</v>
      </c>
    </row>
    <row r="282" ht="20" customHeight="1" spans="1:9">
      <c r="A282" s="15" t="s">
        <v>453</v>
      </c>
      <c r="B282" s="16" t="s">
        <v>145</v>
      </c>
      <c r="C282" s="17" t="s">
        <v>467</v>
      </c>
      <c r="D282" s="16" t="s">
        <v>468</v>
      </c>
      <c r="E282" s="17" t="s">
        <v>469</v>
      </c>
      <c r="F282" s="16">
        <v>-25</v>
      </c>
      <c r="G282" s="18">
        <v>-28.205</v>
      </c>
      <c r="H282" s="18">
        <f>G282*1.17</f>
        <v>-32.99985</v>
      </c>
      <c r="I282" s="15">
        <f t="shared" si="22"/>
        <v>1.319994</v>
      </c>
    </row>
    <row r="283" ht="20" customHeight="1" spans="1:9">
      <c r="A283" s="15" t="s">
        <v>81</v>
      </c>
      <c r="B283" s="16" t="s">
        <v>106</v>
      </c>
      <c r="C283" s="17" t="s">
        <v>470</v>
      </c>
      <c r="D283" s="16" t="s">
        <v>471</v>
      </c>
      <c r="E283" s="17" t="s">
        <v>472</v>
      </c>
      <c r="F283" s="16">
        <v>30</v>
      </c>
      <c r="G283" s="18">
        <f>H283/1.17</f>
        <v>122.564102564103</v>
      </c>
      <c r="H283" s="18">
        <v>143.4</v>
      </c>
      <c r="I283" s="15">
        <f t="shared" si="22"/>
        <v>4.78</v>
      </c>
    </row>
    <row r="284" ht="20" customHeight="1" spans="1:9">
      <c r="A284" s="15" t="s">
        <v>473</v>
      </c>
      <c r="B284" s="16" t="s">
        <v>112</v>
      </c>
      <c r="C284" s="17" t="s">
        <v>474</v>
      </c>
      <c r="D284" s="16" t="s">
        <v>471</v>
      </c>
      <c r="E284" s="17" t="s">
        <v>475</v>
      </c>
      <c r="F284" s="16">
        <v>60</v>
      </c>
      <c r="G284" s="18">
        <v>1538.46</v>
      </c>
      <c r="H284" s="18">
        <f>G284*1.17</f>
        <v>1799.9982</v>
      </c>
      <c r="I284" s="15">
        <f t="shared" si="22"/>
        <v>29.99997</v>
      </c>
    </row>
    <row r="285" ht="20" customHeight="1" spans="1:9">
      <c r="A285" s="15" t="s">
        <v>9</v>
      </c>
      <c r="B285" s="16" t="s">
        <v>42</v>
      </c>
      <c r="C285" s="17" t="s">
        <v>476</v>
      </c>
      <c r="D285" s="16" t="s">
        <v>477</v>
      </c>
      <c r="E285" s="17" t="s">
        <v>478</v>
      </c>
      <c r="F285" s="16">
        <v>10</v>
      </c>
      <c r="G285" s="18">
        <f>H285/1.17</f>
        <v>38.4615384615385</v>
      </c>
      <c r="H285" s="18">
        <v>45</v>
      </c>
      <c r="I285" s="15">
        <f t="shared" si="22"/>
        <v>4.5</v>
      </c>
    </row>
    <row r="286" ht="20" customHeight="1" spans="1:9">
      <c r="A286" s="15" t="s">
        <v>9</v>
      </c>
      <c r="B286" s="16" t="s">
        <v>145</v>
      </c>
      <c r="C286" s="17" t="s">
        <v>479</v>
      </c>
      <c r="D286" s="16" t="s">
        <v>480</v>
      </c>
      <c r="E286" s="17" t="s">
        <v>481</v>
      </c>
      <c r="F286" s="16">
        <v>200</v>
      </c>
      <c r="G286" s="18">
        <v>4670.09</v>
      </c>
      <c r="H286" s="18">
        <f>G286*1.17</f>
        <v>5464.0053</v>
      </c>
      <c r="I286" s="15">
        <f t="shared" si="22"/>
        <v>27.3200265</v>
      </c>
    </row>
    <row r="287" customHeight="1" spans="1:9">
      <c r="A287" s="15" t="s">
        <v>9</v>
      </c>
      <c r="B287" s="16" t="s">
        <v>18</v>
      </c>
      <c r="C287" s="23" t="s">
        <v>482</v>
      </c>
      <c r="D287" s="23" t="s">
        <v>483</v>
      </c>
      <c r="E287" s="23" t="s">
        <v>484</v>
      </c>
      <c r="F287" s="16">
        <v>10</v>
      </c>
      <c r="G287" s="18">
        <f>H287/1.17</f>
        <v>98.2905982905983</v>
      </c>
      <c r="H287" s="18">
        <v>115</v>
      </c>
      <c r="I287" s="15">
        <f t="shared" si="22"/>
        <v>11.5</v>
      </c>
    </row>
    <row r="288" ht="20" customHeight="1" spans="1:9">
      <c r="A288" s="15" t="s">
        <v>485</v>
      </c>
      <c r="B288" s="16" t="s">
        <v>170</v>
      </c>
      <c r="C288" s="17" t="s">
        <v>486</v>
      </c>
      <c r="D288" s="16" t="s">
        <v>487</v>
      </c>
      <c r="E288" s="17" t="s">
        <v>485</v>
      </c>
      <c r="F288" s="16">
        <v>600</v>
      </c>
      <c r="G288" s="18">
        <v>14769.23</v>
      </c>
      <c r="H288" s="18">
        <f t="shared" ref="H288:H293" si="23">G288*1.17</f>
        <v>17279.9991</v>
      </c>
      <c r="I288" s="15">
        <f t="shared" si="22"/>
        <v>28.7999985</v>
      </c>
    </row>
    <row r="289" ht="20" customHeight="1" spans="1:9">
      <c r="A289" s="15" t="s">
        <v>224</v>
      </c>
      <c r="B289" s="16" t="s">
        <v>22</v>
      </c>
      <c r="C289" s="17" t="s">
        <v>488</v>
      </c>
      <c r="D289" s="16" t="s">
        <v>29</v>
      </c>
      <c r="E289" s="17" t="s">
        <v>437</v>
      </c>
      <c r="F289" s="16">
        <v>-3000</v>
      </c>
      <c r="G289" s="18">
        <v>-1358.974</v>
      </c>
      <c r="H289" s="18">
        <f t="shared" si="23"/>
        <v>-1589.99958</v>
      </c>
      <c r="I289" s="15">
        <f t="shared" si="22"/>
        <v>0.52999986</v>
      </c>
    </row>
    <row r="290" ht="20" customHeight="1" spans="1:9">
      <c r="A290" s="15" t="s">
        <v>224</v>
      </c>
      <c r="B290" s="16" t="s">
        <v>22</v>
      </c>
      <c r="C290" s="17" t="s">
        <v>488</v>
      </c>
      <c r="D290" s="16" t="s">
        <v>29</v>
      </c>
      <c r="E290" s="17" t="s">
        <v>437</v>
      </c>
      <c r="F290" s="16">
        <v>-3000</v>
      </c>
      <c r="G290" s="18">
        <v>-1358.974</v>
      </c>
      <c r="H290" s="18">
        <f t="shared" si="23"/>
        <v>-1589.99958</v>
      </c>
      <c r="I290" s="15">
        <f t="shared" si="22"/>
        <v>0.52999986</v>
      </c>
    </row>
    <row r="291" ht="20" customHeight="1" spans="1:9">
      <c r="A291" s="15" t="s">
        <v>224</v>
      </c>
      <c r="B291" s="16" t="s">
        <v>22</v>
      </c>
      <c r="C291" s="17" t="s">
        <v>488</v>
      </c>
      <c r="D291" s="16" t="s">
        <v>29</v>
      </c>
      <c r="E291" s="17" t="s">
        <v>437</v>
      </c>
      <c r="F291" s="16">
        <v>-39</v>
      </c>
      <c r="G291" s="18">
        <v>-17.67</v>
      </c>
      <c r="H291" s="18">
        <f t="shared" si="23"/>
        <v>-20.6739</v>
      </c>
      <c r="I291" s="15">
        <f t="shared" si="22"/>
        <v>0.5301</v>
      </c>
    </row>
    <row r="292" ht="20" customHeight="1" spans="1:9">
      <c r="A292" s="15" t="s">
        <v>224</v>
      </c>
      <c r="B292" s="16" t="s">
        <v>22</v>
      </c>
      <c r="C292" s="17" t="s">
        <v>488</v>
      </c>
      <c r="D292" s="16" t="s">
        <v>29</v>
      </c>
      <c r="E292" s="17" t="s">
        <v>437</v>
      </c>
      <c r="F292" s="16">
        <v>1500</v>
      </c>
      <c r="G292" s="18">
        <v>4910.26</v>
      </c>
      <c r="H292" s="18">
        <f t="shared" si="23"/>
        <v>5745.0042</v>
      </c>
      <c r="I292" s="15">
        <f t="shared" si="22"/>
        <v>3.8300028</v>
      </c>
    </row>
    <row r="293" ht="20" customHeight="1" spans="1:9">
      <c r="A293" s="15" t="s">
        <v>224</v>
      </c>
      <c r="B293" s="16" t="s">
        <v>22</v>
      </c>
      <c r="C293" s="17" t="s">
        <v>488</v>
      </c>
      <c r="D293" s="16" t="s">
        <v>29</v>
      </c>
      <c r="E293" s="17" t="s">
        <v>437</v>
      </c>
      <c r="F293" s="16">
        <v>3000</v>
      </c>
      <c r="G293" s="18">
        <v>9820.51</v>
      </c>
      <c r="H293" s="18">
        <f t="shared" si="23"/>
        <v>11489.9967</v>
      </c>
      <c r="I293" s="15">
        <f t="shared" si="22"/>
        <v>3.8299989</v>
      </c>
    </row>
    <row r="294" ht="20" customHeight="1" spans="1:9">
      <c r="A294" s="15" t="s">
        <v>9</v>
      </c>
      <c r="B294" s="16" t="s">
        <v>42</v>
      </c>
      <c r="C294" s="17" t="s">
        <v>489</v>
      </c>
      <c r="D294" s="16" t="s">
        <v>490</v>
      </c>
      <c r="E294" s="17" t="s">
        <v>491</v>
      </c>
      <c r="F294" s="16">
        <v>60</v>
      </c>
      <c r="G294" s="18">
        <f>H294/1.17</f>
        <v>833.846153846154</v>
      </c>
      <c r="H294" s="18">
        <v>975.6</v>
      </c>
      <c r="I294" s="15">
        <f t="shared" si="22"/>
        <v>16.26</v>
      </c>
    </row>
    <row r="295" ht="20" customHeight="1" spans="1:9">
      <c r="A295" s="15" t="s">
        <v>140</v>
      </c>
      <c r="B295" s="16" t="s">
        <v>96</v>
      </c>
      <c r="C295" s="17" t="s">
        <v>492</v>
      </c>
      <c r="D295" s="16" t="s">
        <v>493</v>
      </c>
      <c r="E295" s="23" t="s">
        <v>494</v>
      </c>
      <c r="F295" s="16">
        <v>12000</v>
      </c>
      <c r="G295" s="18">
        <v>21538.4615384615</v>
      </c>
      <c r="H295" s="18">
        <v>25200</v>
      </c>
      <c r="I295" s="15">
        <f t="shared" si="22"/>
        <v>2.1</v>
      </c>
    </row>
    <row r="296" ht="20" customHeight="1" spans="1:9">
      <c r="A296" s="15" t="s">
        <v>140</v>
      </c>
      <c r="B296" s="16" t="s">
        <v>495</v>
      </c>
      <c r="C296" s="17" t="s">
        <v>492</v>
      </c>
      <c r="D296" s="16" t="s">
        <v>493</v>
      </c>
      <c r="E296" s="23" t="s">
        <v>494</v>
      </c>
      <c r="F296" s="16">
        <v>3600</v>
      </c>
      <c r="G296" s="18">
        <v>7692.30769230769</v>
      </c>
      <c r="H296" s="18">
        <v>9000</v>
      </c>
      <c r="I296" s="15">
        <f t="shared" si="22"/>
        <v>2.5</v>
      </c>
    </row>
    <row r="297" ht="20" customHeight="1" spans="1:9">
      <c r="A297" s="15" t="s">
        <v>140</v>
      </c>
      <c r="B297" s="16" t="s">
        <v>496</v>
      </c>
      <c r="C297" s="17" t="s">
        <v>492</v>
      </c>
      <c r="D297" s="16" t="s">
        <v>493</v>
      </c>
      <c r="E297" s="23" t="s">
        <v>494</v>
      </c>
      <c r="F297" s="16">
        <v>1200</v>
      </c>
      <c r="G297" s="18">
        <v>3076.92307692308</v>
      </c>
      <c r="H297" s="18">
        <v>3600</v>
      </c>
      <c r="I297" s="15">
        <f t="shared" si="22"/>
        <v>3</v>
      </c>
    </row>
    <row r="298" ht="20" customHeight="1" spans="1:9">
      <c r="A298" s="15" t="s">
        <v>140</v>
      </c>
      <c r="B298" s="16" t="s">
        <v>497</v>
      </c>
      <c r="C298" s="17" t="s">
        <v>492</v>
      </c>
      <c r="D298" s="16" t="s">
        <v>493</v>
      </c>
      <c r="E298" s="23" t="s">
        <v>494</v>
      </c>
      <c r="F298" s="16">
        <v>2400</v>
      </c>
      <c r="G298" s="18">
        <v>5128.20512820513</v>
      </c>
      <c r="H298" s="18">
        <v>6000</v>
      </c>
      <c r="I298" s="15">
        <f t="shared" si="22"/>
        <v>2.5</v>
      </c>
    </row>
    <row r="299" ht="20" customHeight="1" spans="1:9">
      <c r="A299" s="15" t="s">
        <v>140</v>
      </c>
      <c r="B299" s="16" t="s">
        <v>498</v>
      </c>
      <c r="C299" s="17" t="s">
        <v>492</v>
      </c>
      <c r="D299" s="16" t="s">
        <v>493</v>
      </c>
      <c r="E299" s="23" t="s">
        <v>494</v>
      </c>
      <c r="F299" s="16">
        <v>2400</v>
      </c>
      <c r="G299" s="18">
        <v>5128.20512820513</v>
      </c>
      <c r="H299" s="18">
        <v>6000</v>
      </c>
      <c r="I299" s="15">
        <f t="shared" si="22"/>
        <v>2.5</v>
      </c>
    </row>
    <row r="300" ht="20" customHeight="1" spans="1:9">
      <c r="A300" s="15" t="s">
        <v>140</v>
      </c>
      <c r="B300" s="16" t="s">
        <v>96</v>
      </c>
      <c r="C300" s="17" t="s">
        <v>492</v>
      </c>
      <c r="D300" s="16" t="s">
        <v>493</v>
      </c>
      <c r="E300" s="23" t="s">
        <v>494</v>
      </c>
      <c r="F300" s="16">
        <v>12000</v>
      </c>
      <c r="G300" s="18">
        <v>21538.4615384615</v>
      </c>
      <c r="H300" s="18">
        <v>25200</v>
      </c>
      <c r="I300" s="15">
        <f t="shared" si="22"/>
        <v>2.1</v>
      </c>
    </row>
    <row r="301" ht="20" customHeight="1" spans="1:9">
      <c r="A301" s="15" t="s">
        <v>140</v>
      </c>
      <c r="B301" s="16" t="s">
        <v>499</v>
      </c>
      <c r="C301" s="17" t="s">
        <v>492</v>
      </c>
      <c r="D301" s="16" t="s">
        <v>493</v>
      </c>
      <c r="E301" s="23" t="s">
        <v>494</v>
      </c>
      <c r="F301" s="16">
        <v>18000</v>
      </c>
      <c r="G301" s="18">
        <f>12820.5128205128*3</f>
        <v>38461.5384615384</v>
      </c>
      <c r="H301" s="18">
        <v>15000</v>
      </c>
      <c r="I301" s="15">
        <f t="shared" si="22"/>
        <v>0.833333333333333</v>
      </c>
    </row>
    <row r="302" ht="20" customHeight="1" spans="1:9">
      <c r="A302" s="15" t="s">
        <v>140</v>
      </c>
      <c r="B302" s="16" t="s">
        <v>500</v>
      </c>
      <c r="C302" s="17" t="s">
        <v>492</v>
      </c>
      <c r="D302" s="16" t="s">
        <v>493</v>
      </c>
      <c r="E302" s="23" t="s">
        <v>494</v>
      </c>
      <c r="F302" s="16">
        <v>1200</v>
      </c>
      <c r="G302" s="18">
        <v>2564.10256410256</v>
      </c>
      <c r="H302" s="18">
        <v>3000</v>
      </c>
      <c r="I302" s="15">
        <f t="shared" si="22"/>
        <v>2.5</v>
      </c>
    </row>
    <row r="303" ht="20" customHeight="1" spans="1:9">
      <c r="A303" s="15" t="s">
        <v>140</v>
      </c>
      <c r="B303" s="16" t="s">
        <v>501</v>
      </c>
      <c r="C303" s="17" t="s">
        <v>492</v>
      </c>
      <c r="D303" s="16" t="s">
        <v>493</v>
      </c>
      <c r="E303" s="23" t="s">
        <v>494</v>
      </c>
      <c r="F303" s="16">
        <v>3600</v>
      </c>
      <c r="G303" s="18">
        <v>7692.30769230769</v>
      </c>
      <c r="H303" s="18">
        <v>9000</v>
      </c>
      <c r="I303" s="15">
        <f t="shared" si="22"/>
        <v>2.5</v>
      </c>
    </row>
    <row r="304" ht="20" customHeight="1" spans="1:9">
      <c r="A304" s="15" t="s">
        <v>140</v>
      </c>
      <c r="B304" s="16" t="s">
        <v>497</v>
      </c>
      <c r="C304" s="17" t="s">
        <v>492</v>
      </c>
      <c r="D304" s="16" t="s">
        <v>493</v>
      </c>
      <c r="E304" s="23" t="s">
        <v>494</v>
      </c>
      <c r="F304" s="16">
        <v>9600</v>
      </c>
      <c r="G304" s="18">
        <v>20980.9989701296</v>
      </c>
      <c r="H304" s="18">
        <v>6000</v>
      </c>
      <c r="I304" s="15">
        <f t="shared" si="22"/>
        <v>0.625</v>
      </c>
    </row>
    <row r="305" ht="20" customHeight="1" spans="1:9">
      <c r="A305" s="15" t="s">
        <v>140</v>
      </c>
      <c r="B305" s="16" t="s">
        <v>497</v>
      </c>
      <c r="C305" s="17" t="s">
        <v>492</v>
      </c>
      <c r="D305" s="16" t="s">
        <v>493</v>
      </c>
      <c r="E305" s="23" t="s">
        <v>494</v>
      </c>
      <c r="F305" s="16">
        <v>12000</v>
      </c>
      <c r="G305" s="18">
        <f>12820.5128205128*2</f>
        <v>25641.0256410256</v>
      </c>
      <c r="H305" s="18">
        <v>15000</v>
      </c>
      <c r="I305" s="15">
        <f t="shared" si="22"/>
        <v>1.25</v>
      </c>
    </row>
    <row r="306" ht="20" customHeight="1" spans="1:9">
      <c r="A306" s="15" t="s">
        <v>502</v>
      </c>
      <c r="B306" s="16" t="s">
        <v>145</v>
      </c>
      <c r="C306" s="17" t="s">
        <v>503</v>
      </c>
      <c r="D306" s="16" t="s">
        <v>504</v>
      </c>
      <c r="E306" s="17" t="s">
        <v>505</v>
      </c>
      <c r="F306" s="16">
        <v>273</v>
      </c>
      <c r="G306" s="18">
        <v>2683.33</v>
      </c>
      <c r="H306" s="18">
        <f t="shared" ref="H306:H312" si="24">G306*1.17</f>
        <v>3139.4961</v>
      </c>
      <c r="I306" s="15">
        <f t="shared" si="22"/>
        <v>11.4999857142857</v>
      </c>
    </row>
    <row r="307" ht="20" customHeight="1" spans="1:9">
      <c r="A307" s="15" t="s">
        <v>502</v>
      </c>
      <c r="B307" s="16" t="s">
        <v>145</v>
      </c>
      <c r="C307" s="17" t="s">
        <v>503</v>
      </c>
      <c r="D307" s="16" t="s">
        <v>504</v>
      </c>
      <c r="E307" s="17" t="s">
        <v>505</v>
      </c>
      <c r="F307" s="16">
        <v>577</v>
      </c>
      <c r="G307" s="18">
        <v>4877.38</v>
      </c>
      <c r="H307" s="18">
        <f t="shared" si="24"/>
        <v>5706.5346</v>
      </c>
      <c r="I307" s="15">
        <f t="shared" si="22"/>
        <v>9.89000797227036</v>
      </c>
    </row>
    <row r="308" ht="20" customHeight="1" spans="1:9">
      <c r="A308" s="15" t="s">
        <v>502</v>
      </c>
      <c r="B308" s="16" t="s">
        <v>237</v>
      </c>
      <c r="C308" s="17" t="s">
        <v>503</v>
      </c>
      <c r="D308" s="16" t="s">
        <v>504</v>
      </c>
      <c r="E308" s="17" t="s">
        <v>505</v>
      </c>
      <c r="F308" s="16">
        <v>30</v>
      </c>
      <c r="G308" s="18">
        <v>253.59</v>
      </c>
      <c r="H308" s="18">
        <f t="shared" si="24"/>
        <v>296.7003</v>
      </c>
      <c r="I308" s="15">
        <f t="shared" si="22"/>
        <v>9.89001</v>
      </c>
    </row>
    <row r="309" ht="20" customHeight="1" spans="1:9">
      <c r="A309" s="15" t="s">
        <v>506</v>
      </c>
      <c r="B309" s="16" t="s">
        <v>319</v>
      </c>
      <c r="C309" s="17" t="s">
        <v>507</v>
      </c>
      <c r="D309" s="16" t="s">
        <v>508</v>
      </c>
      <c r="E309" s="17" t="s">
        <v>509</v>
      </c>
      <c r="F309" s="16">
        <v>200</v>
      </c>
      <c r="G309" s="18">
        <v>4432.48</v>
      </c>
      <c r="H309" s="18">
        <f t="shared" si="24"/>
        <v>5186.0016</v>
      </c>
      <c r="I309" s="15">
        <f t="shared" si="22"/>
        <v>25.930008</v>
      </c>
    </row>
    <row r="310" ht="20" customHeight="1" spans="1:9">
      <c r="A310" s="15" t="s">
        <v>506</v>
      </c>
      <c r="B310" s="16" t="s">
        <v>319</v>
      </c>
      <c r="C310" s="17" t="s">
        <v>507</v>
      </c>
      <c r="D310" s="16" t="s">
        <v>508</v>
      </c>
      <c r="E310" s="17" t="s">
        <v>509</v>
      </c>
      <c r="F310" s="16">
        <v>200</v>
      </c>
      <c r="G310" s="18">
        <v>4432.475</v>
      </c>
      <c r="H310" s="18">
        <f t="shared" si="24"/>
        <v>5185.99575</v>
      </c>
      <c r="I310" s="15">
        <f t="shared" si="22"/>
        <v>25.92997875</v>
      </c>
    </row>
    <row r="311" ht="20" customHeight="1" spans="1:9">
      <c r="A311" s="15" t="s">
        <v>506</v>
      </c>
      <c r="B311" s="16" t="s">
        <v>319</v>
      </c>
      <c r="C311" s="17" t="s">
        <v>507</v>
      </c>
      <c r="D311" s="16" t="s">
        <v>508</v>
      </c>
      <c r="E311" s="17" t="s">
        <v>509</v>
      </c>
      <c r="F311" s="16">
        <v>800</v>
      </c>
      <c r="G311" s="18">
        <v>17729.91</v>
      </c>
      <c r="H311" s="18">
        <f t="shared" si="24"/>
        <v>20743.9947</v>
      </c>
      <c r="I311" s="15">
        <f t="shared" si="22"/>
        <v>25.929993375</v>
      </c>
    </row>
    <row r="312" ht="20" customHeight="1" spans="1:9">
      <c r="A312" s="15" t="s">
        <v>506</v>
      </c>
      <c r="B312" s="16" t="s">
        <v>141</v>
      </c>
      <c r="C312" s="17" t="s">
        <v>507</v>
      </c>
      <c r="D312" s="16" t="s">
        <v>508</v>
      </c>
      <c r="E312" s="17" t="s">
        <v>509</v>
      </c>
      <c r="F312" s="16">
        <v>-45</v>
      </c>
      <c r="G312" s="18">
        <v>-51.54</v>
      </c>
      <c r="H312" s="18">
        <f t="shared" si="24"/>
        <v>-60.3018</v>
      </c>
      <c r="I312" s="15">
        <f t="shared" si="22"/>
        <v>1.34004</v>
      </c>
    </row>
    <row r="313" ht="20" customHeight="1" spans="1:9">
      <c r="A313" s="15" t="s">
        <v>506</v>
      </c>
      <c r="B313" s="16" t="s">
        <v>112</v>
      </c>
      <c r="C313" s="17" t="s">
        <v>507</v>
      </c>
      <c r="D313" s="16" t="s">
        <v>508</v>
      </c>
      <c r="E313" s="17" t="s">
        <v>509</v>
      </c>
      <c r="F313" s="16">
        <v>200</v>
      </c>
      <c r="G313" s="18">
        <f>H313/1.17</f>
        <v>4435.89743589744</v>
      </c>
      <c r="H313" s="18">
        <v>5190</v>
      </c>
      <c r="I313" s="15">
        <f t="shared" si="22"/>
        <v>25.95</v>
      </c>
    </row>
    <row r="314" ht="20" customHeight="1" spans="1:9">
      <c r="A314" s="15" t="s">
        <v>190</v>
      </c>
      <c r="B314" s="16" t="s">
        <v>420</v>
      </c>
      <c r="C314" s="17" t="s">
        <v>510</v>
      </c>
      <c r="D314" s="16" t="s">
        <v>511</v>
      </c>
      <c r="E314" s="17" t="s">
        <v>190</v>
      </c>
      <c r="F314" s="16">
        <v>240</v>
      </c>
      <c r="G314" s="18">
        <v>6133.33</v>
      </c>
      <c r="H314" s="18">
        <f t="shared" ref="H314:H319" si="25">G314*1.17</f>
        <v>7175.9961</v>
      </c>
      <c r="I314" s="15">
        <f t="shared" si="22"/>
        <v>29.89998375</v>
      </c>
    </row>
    <row r="315" ht="20" customHeight="1" spans="1:9">
      <c r="A315" s="15" t="s">
        <v>190</v>
      </c>
      <c r="B315" s="16" t="s">
        <v>191</v>
      </c>
      <c r="C315" s="17" t="s">
        <v>510</v>
      </c>
      <c r="D315" s="16" t="s">
        <v>511</v>
      </c>
      <c r="E315" s="17" t="s">
        <v>190</v>
      </c>
      <c r="F315" s="16">
        <v>40</v>
      </c>
      <c r="G315" s="18">
        <v>786.324</v>
      </c>
      <c r="H315" s="18">
        <f t="shared" si="25"/>
        <v>919.99908</v>
      </c>
      <c r="I315" s="15">
        <f t="shared" si="22"/>
        <v>22.999977</v>
      </c>
    </row>
    <row r="316" ht="20" customHeight="1" spans="1:9">
      <c r="A316" s="15" t="s">
        <v>190</v>
      </c>
      <c r="B316" s="16" t="s">
        <v>512</v>
      </c>
      <c r="C316" s="17" t="s">
        <v>510</v>
      </c>
      <c r="D316" s="16" t="s">
        <v>511</v>
      </c>
      <c r="E316" s="17" t="s">
        <v>190</v>
      </c>
      <c r="F316" s="16">
        <v>10</v>
      </c>
      <c r="G316" s="18">
        <v>179.49</v>
      </c>
      <c r="H316" s="18">
        <f t="shared" si="25"/>
        <v>210.0033</v>
      </c>
      <c r="I316" s="15">
        <f t="shared" si="22"/>
        <v>21.00033</v>
      </c>
    </row>
    <row r="317" ht="20" customHeight="1" spans="1:9">
      <c r="A317" s="15" t="s">
        <v>190</v>
      </c>
      <c r="B317" s="16" t="s">
        <v>198</v>
      </c>
      <c r="C317" s="17" t="s">
        <v>510</v>
      </c>
      <c r="D317" s="16" t="s">
        <v>511</v>
      </c>
      <c r="E317" s="17" t="s">
        <v>190</v>
      </c>
      <c r="F317" s="16">
        <v>10</v>
      </c>
      <c r="G317" s="18">
        <v>196.58</v>
      </c>
      <c r="H317" s="18">
        <f t="shared" si="25"/>
        <v>229.9986</v>
      </c>
      <c r="I317" s="15">
        <f t="shared" si="22"/>
        <v>22.99986</v>
      </c>
    </row>
    <row r="318" ht="20" customHeight="1" spans="1:9">
      <c r="A318" s="15" t="s">
        <v>91</v>
      </c>
      <c r="B318" s="16" t="s">
        <v>513</v>
      </c>
      <c r="C318" s="17" t="s">
        <v>514</v>
      </c>
      <c r="D318" s="17" t="s">
        <v>515</v>
      </c>
      <c r="E318" s="17" t="s">
        <v>516</v>
      </c>
      <c r="F318" s="16">
        <v>200</v>
      </c>
      <c r="G318" s="18">
        <v>7658.12</v>
      </c>
      <c r="H318" s="18">
        <f t="shared" si="25"/>
        <v>8960.0004</v>
      </c>
      <c r="I318" s="15">
        <f t="shared" si="22"/>
        <v>44.800002</v>
      </c>
    </row>
    <row r="319" ht="20" customHeight="1" spans="1:9">
      <c r="A319" s="15" t="s">
        <v>91</v>
      </c>
      <c r="B319" s="16" t="s">
        <v>517</v>
      </c>
      <c r="C319" s="17" t="s">
        <v>514</v>
      </c>
      <c r="D319" s="17" t="s">
        <v>515</v>
      </c>
      <c r="E319" s="17" t="s">
        <v>516</v>
      </c>
      <c r="F319" s="16">
        <v>200</v>
      </c>
      <c r="G319" s="18">
        <v>9230.77</v>
      </c>
      <c r="H319" s="18">
        <f t="shared" si="25"/>
        <v>10800.0009</v>
      </c>
      <c r="I319" s="15">
        <f t="shared" si="22"/>
        <v>54.0000045</v>
      </c>
    </row>
    <row r="320" ht="20" customHeight="1" spans="1:9">
      <c r="A320" s="15" t="s">
        <v>340</v>
      </c>
      <c r="B320" s="16" t="s">
        <v>220</v>
      </c>
      <c r="C320" s="17" t="s">
        <v>518</v>
      </c>
      <c r="D320" s="16" t="s">
        <v>519</v>
      </c>
      <c r="E320" s="17" t="s">
        <v>343</v>
      </c>
      <c r="F320" s="16">
        <v>120</v>
      </c>
      <c r="G320" s="18">
        <f>H320/1.17</f>
        <v>23309.7435897436</v>
      </c>
      <c r="H320" s="18">
        <v>27272.4</v>
      </c>
      <c r="I320" s="15">
        <f t="shared" si="22"/>
        <v>227.27</v>
      </c>
    </row>
    <row r="321" ht="20" customHeight="1" spans="1:9">
      <c r="A321" s="15" t="s">
        <v>340</v>
      </c>
      <c r="B321" s="16" t="s">
        <v>220</v>
      </c>
      <c r="C321" s="17" t="s">
        <v>518</v>
      </c>
      <c r="D321" s="16" t="s">
        <v>519</v>
      </c>
      <c r="E321" s="17" t="s">
        <v>343</v>
      </c>
      <c r="F321" s="16">
        <v>120</v>
      </c>
      <c r="G321" s="18">
        <f>H321/1.17</f>
        <v>23309.7435897436</v>
      </c>
      <c r="H321" s="18">
        <v>27272.4</v>
      </c>
      <c r="I321" s="15">
        <f t="shared" si="22"/>
        <v>227.27</v>
      </c>
    </row>
    <row r="322" ht="20" customHeight="1" spans="1:9">
      <c r="A322" s="15" t="s">
        <v>9</v>
      </c>
      <c r="B322" s="16" t="s">
        <v>220</v>
      </c>
      <c r="C322" s="17" t="s">
        <v>520</v>
      </c>
      <c r="D322" s="16" t="s">
        <v>521</v>
      </c>
      <c r="E322" s="17" t="s">
        <v>522</v>
      </c>
      <c r="F322" s="16">
        <v>-60</v>
      </c>
      <c r="G322" s="18">
        <f>H322/1.17</f>
        <v>-753.846153846154</v>
      </c>
      <c r="H322" s="18">
        <v>-882</v>
      </c>
      <c r="I322" s="15">
        <f t="shared" ref="I322:I385" si="26">H322/F322</f>
        <v>14.7</v>
      </c>
    </row>
    <row r="323" ht="20" customHeight="1" spans="1:9">
      <c r="A323" s="15" t="s">
        <v>9</v>
      </c>
      <c r="B323" s="16" t="s">
        <v>10</v>
      </c>
      <c r="C323" s="17" t="s">
        <v>523</v>
      </c>
      <c r="D323" s="16" t="s">
        <v>524</v>
      </c>
      <c r="E323" s="17" t="s">
        <v>525</v>
      </c>
      <c r="F323" s="16">
        <v>10</v>
      </c>
      <c r="G323" s="18">
        <f>H323/1.17</f>
        <v>215.811965811966</v>
      </c>
      <c r="H323" s="18">
        <v>252.5</v>
      </c>
      <c r="I323" s="15">
        <f t="shared" si="26"/>
        <v>25.25</v>
      </c>
    </row>
    <row r="324" ht="20" customHeight="1" spans="1:9">
      <c r="A324" s="15" t="s">
        <v>9</v>
      </c>
      <c r="B324" s="16" t="s">
        <v>10</v>
      </c>
      <c r="C324" s="17" t="s">
        <v>523</v>
      </c>
      <c r="D324" s="16" t="s">
        <v>524</v>
      </c>
      <c r="E324" s="17" t="s">
        <v>525</v>
      </c>
      <c r="F324" s="16">
        <v>10</v>
      </c>
      <c r="G324" s="18">
        <f>H324/1.17</f>
        <v>0.94017094017094</v>
      </c>
      <c r="H324" s="18">
        <v>1.1</v>
      </c>
      <c r="I324" s="15">
        <f t="shared" si="26"/>
        <v>0.11</v>
      </c>
    </row>
    <row r="325" ht="20" customHeight="1" spans="1:9">
      <c r="A325" s="15" t="s">
        <v>158</v>
      </c>
      <c r="B325" s="16" t="s">
        <v>192</v>
      </c>
      <c r="C325" s="17" t="s">
        <v>526</v>
      </c>
      <c r="D325" s="16" t="s">
        <v>527</v>
      </c>
      <c r="E325" s="17" t="s">
        <v>528</v>
      </c>
      <c r="F325" s="16">
        <v>20</v>
      </c>
      <c r="G325" s="18">
        <v>427.35</v>
      </c>
      <c r="H325" s="18">
        <f t="shared" ref="H325:H331" si="27">G325*1.17</f>
        <v>499.9995</v>
      </c>
      <c r="I325" s="15">
        <f t="shared" si="26"/>
        <v>24.999975</v>
      </c>
    </row>
    <row r="326" ht="20" customHeight="1" spans="1:9">
      <c r="A326" s="15" t="s">
        <v>158</v>
      </c>
      <c r="B326" s="16" t="s">
        <v>512</v>
      </c>
      <c r="C326" s="17" t="s">
        <v>526</v>
      </c>
      <c r="D326" s="16" t="s">
        <v>527</v>
      </c>
      <c r="E326" s="17" t="s">
        <v>528</v>
      </c>
      <c r="F326" s="16">
        <v>10</v>
      </c>
      <c r="G326" s="18">
        <v>136.75</v>
      </c>
      <c r="H326" s="18">
        <f t="shared" si="27"/>
        <v>159.9975</v>
      </c>
      <c r="I326" s="15">
        <f t="shared" si="26"/>
        <v>15.99975</v>
      </c>
    </row>
    <row r="327" ht="20" customHeight="1" spans="1:9">
      <c r="A327" s="15" t="s">
        <v>158</v>
      </c>
      <c r="B327" s="16" t="s">
        <v>529</v>
      </c>
      <c r="C327" s="17" t="s">
        <v>526</v>
      </c>
      <c r="D327" s="16" t="s">
        <v>527</v>
      </c>
      <c r="E327" s="17" t="s">
        <v>528</v>
      </c>
      <c r="F327" s="16">
        <v>20</v>
      </c>
      <c r="G327" s="18">
        <v>329.06</v>
      </c>
      <c r="H327" s="18">
        <f t="shared" si="27"/>
        <v>385.0002</v>
      </c>
      <c r="I327" s="15">
        <f t="shared" si="26"/>
        <v>19.25001</v>
      </c>
    </row>
    <row r="328" ht="20" customHeight="1" spans="1:9">
      <c r="A328" s="15" t="s">
        <v>158</v>
      </c>
      <c r="B328" s="16" t="s">
        <v>359</v>
      </c>
      <c r="C328" s="17" t="s">
        <v>526</v>
      </c>
      <c r="D328" s="16" t="s">
        <v>527</v>
      </c>
      <c r="E328" s="17" t="s">
        <v>528</v>
      </c>
      <c r="F328" s="16">
        <v>60</v>
      </c>
      <c r="G328" s="18">
        <v>996.924</v>
      </c>
      <c r="H328" s="18">
        <f t="shared" si="27"/>
        <v>1166.40108</v>
      </c>
      <c r="I328" s="15">
        <f t="shared" si="26"/>
        <v>19.440018</v>
      </c>
    </row>
    <row r="329" ht="20" customHeight="1" spans="1:9">
      <c r="A329" s="15" t="s">
        <v>158</v>
      </c>
      <c r="B329" s="16" t="s">
        <v>194</v>
      </c>
      <c r="C329" s="17" t="s">
        <v>526</v>
      </c>
      <c r="D329" s="16" t="s">
        <v>527</v>
      </c>
      <c r="E329" s="17" t="s">
        <v>528</v>
      </c>
      <c r="F329" s="16">
        <v>40</v>
      </c>
      <c r="G329" s="18">
        <v>598.285</v>
      </c>
      <c r="H329" s="18">
        <f t="shared" si="27"/>
        <v>699.99345</v>
      </c>
      <c r="I329" s="15">
        <f t="shared" si="26"/>
        <v>17.49983625</v>
      </c>
    </row>
    <row r="330" ht="20" customHeight="1" spans="1:9">
      <c r="A330" s="15" t="s">
        <v>158</v>
      </c>
      <c r="B330" s="16" t="s">
        <v>198</v>
      </c>
      <c r="C330" s="17" t="s">
        <v>526</v>
      </c>
      <c r="D330" s="16" t="s">
        <v>527</v>
      </c>
      <c r="E330" s="17" t="s">
        <v>528</v>
      </c>
      <c r="F330" s="16">
        <v>60</v>
      </c>
      <c r="G330" s="18">
        <v>897.44</v>
      </c>
      <c r="H330" s="18">
        <f t="shared" si="27"/>
        <v>1050.0048</v>
      </c>
      <c r="I330" s="15">
        <f t="shared" si="26"/>
        <v>17.50008</v>
      </c>
    </row>
    <row r="331" ht="20" customHeight="1" spans="1:9">
      <c r="A331" s="15" t="s">
        <v>158</v>
      </c>
      <c r="B331" s="16" t="s">
        <v>199</v>
      </c>
      <c r="C331" s="17" t="s">
        <v>526</v>
      </c>
      <c r="D331" s="16" t="s">
        <v>527</v>
      </c>
      <c r="E331" s="17" t="s">
        <v>528</v>
      </c>
      <c r="F331" s="16">
        <v>30</v>
      </c>
      <c r="G331" s="18">
        <v>448.72</v>
      </c>
      <c r="H331" s="18">
        <f t="shared" si="27"/>
        <v>525.0024</v>
      </c>
      <c r="I331" s="15">
        <f t="shared" si="26"/>
        <v>17.50008</v>
      </c>
    </row>
    <row r="332" customHeight="1" spans="1:9">
      <c r="A332" s="15" t="s">
        <v>530</v>
      </c>
      <c r="B332" s="16" t="s">
        <v>10</v>
      </c>
      <c r="C332" s="17" t="s">
        <v>531</v>
      </c>
      <c r="D332" s="16" t="s">
        <v>532</v>
      </c>
      <c r="E332" s="17" t="s">
        <v>533</v>
      </c>
      <c r="F332" s="16">
        <v>400</v>
      </c>
      <c r="G332" s="18">
        <f>H332/1.17</f>
        <v>854.700854700855</v>
      </c>
      <c r="H332" s="18">
        <v>1000</v>
      </c>
      <c r="I332" s="15">
        <f t="shared" si="26"/>
        <v>2.5</v>
      </c>
    </row>
    <row r="333" ht="20" customHeight="1" spans="1:9">
      <c r="A333" s="15" t="s">
        <v>9</v>
      </c>
      <c r="B333" s="16" t="s">
        <v>42</v>
      </c>
      <c r="C333" s="17" t="s">
        <v>534</v>
      </c>
      <c r="D333" s="16" t="s">
        <v>535</v>
      </c>
      <c r="E333" s="17" t="s">
        <v>536</v>
      </c>
      <c r="F333" s="16">
        <v>10</v>
      </c>
      <c r="G333" s="18">
        <f>H333/1.17</f>
        <v>569.230769230769</v>
      </c>
      <c r="H333" s="18">
        <v>666</v>
      </c>
      <c r="I333" s="15">
        <f t="shared" si="26"/>
        <v>66.6</v>
      </c>
    </row>
    <row r="334" ht="20" customHeight="1" spans="1:9">
      <c r="A334" s="15" t="s">
        <v>9</v>
      </c>
      <c r="B334" s="16" t="s">
        <v>319</v>
      </c>
      <c r="C334" s="17" t="s">
        <v>534</v>
      </c>
      <c r="D334" s="16" t="s">
        <v>535</v>
      </c>
      <c r="E334" s="17" t="s">
        <v>536</v>
      </c>
      <c r="F334" s="16">
        <v>40</v>
      </c>
      <c r="G334" s="18">
        <v>2256.41</v>
      </c>
      <c r="H334" s="18">
        <f>G334*1.17</f>
        <v>2639.9997</v>
      </c>
      <c r="I334" s="15">
        <f t="shared" si="26"/>
        <v>65.9999925</v>
      </c>
    </row>
    <row r="335" ht="20" customHeight="1" spans="1:9">
      <c r="A335" s="15" t="s">
        <v>9</v>
      </c>
      <c r="B335" s="16" t="s">
        <v>319</v>
      </c>
      <c r="C335" s="17" t="s">
        <v>534</v>
      </c>
      <c r="D335" s="16" t="s">
        <v>535</v>
      </c>
      <c r="E335" s="17" t="s">
        <v>536</v>
      </c>
      <c r="F335" s="16">
        <v>50</v>
      </c>
      <c r="G335" s="18">
        <v>2846.15</v>
      </c>
      <c r="H335" s="18">
        <f>G335*1.17</f>
        <v>3329.9955</v>
      </c>
      <c r="I335" s="15">
        <f t="shared" si="26"/>
        <v>66.59991</v>
      </c>
    </row>
    <row r="336" ht="20" customHeight="1" spans="1:9">
      <c r="A336" s="15" t="s">
        <v>9</v>
      </c>
      <c r="B336" s="16" t="s">
        <v>112</v>
      </c>
      <c r="C336" s="17" t="s">
        <v>534</v>
      </c>
      <c r="D336" s="16" t="s">
        <v>535</v>
      </c>
      <c r="E336" s="17" t="s">
        <v>536</v>
      </c>
      <c r="F336" s="16">
        <v>20</v>
      </c>
      <c r="G336" s="18">
        <f>H336/1.17</f>
        <v>1128.20512820513</v>
      </c>
      <c r="H336" s="18">
        <v>1320</v>
      </c>
      <c r="I336" s="15">
        <f t="shared" si="26"/>
        <v>66</v>
      </c>
    </row>
    <row r="337" ht="20" customHeight="1" spans="1:9">
      <c r="A337" s="15" t="s">
        <v>9</v>
      </c>
      <c r="B337" s="16" t="s">
        <v>145</v>
      </c>
      <c r="C337" s="17" t="s">
        <v>534</v>
      </c>
      <c r="D337" s="16" t="s">
        <v>535</v>
      </c>
      <c r="E337" s="17" t="s">
        <v>536</v>
      </c>
      <c r="F337" s="16">
        <v>55</v>
      </c>
      <c r="G337" s="18">
        <v>3130.77</v>
      </c>
      <c r="H337" s="18">
        <f>G337*1.17</f>
        <v>3663.0009</v>
      </c>
      <c r="I337" s="15">
        <f t="shared" si="26"/>
        <v>66.6000163636364</v>
      </c>
    </row>
    <row r="338" ht="20" customHeight="1" spans="1:9">
      <c r="A338" s="15" t="s">
        <v>9</v>
      </c>
      <c r="B338" s="16" t="s">
        <v>237</v>
      </c>
      <c r="C338" s="17" t="s">
        <v>534</v>
      </c>
      <c r="D338" s="16" t="s">
        <v>535</v>
      </c>
      <c r="E338" s="17" t="s">
        <v>536</v>
      </c>
      <c r="F338" s="16">
        <v>-2</v>
      </c>
      <c r="G338" s="18">
        <v>-18.8</v>
      </c>
      <c r="H338" s="18">
        <f>G338*1.17</f>
        <v>-21.996</v>
      </c>
      <c r="I338" s="15">
        <f t="shared" si="26"/>
        <v>10.998</v>
      </c>
    </row>
    <row r="339" ht="20" customHeight="1" spans="1:9">
      <c r="A339" s="15" t="s">
        <v>9</v>
      </c>
      <c r="B339" s="16" t="s">
        <v>145</v>
      </c>
      <c r="C339" s="17" t="s">
        <v>534</v>
      </c>
      <c r="D339" s="16" t="s">
        <v>535</v>
      </c>
      <c r="E339" s="17" t="s">
        <v>536</v>
      </c>
      <c r="F339" s="16">
        <v>-7</v>
      </c>
      <c r="G339" s="18">
        <v>-65.81</v>
      </c>
      <c r="H339" s="18">
        <f>G339*1.17</f>
        <v>-76.9977</v>
      </c>
      <c r="I339" s="15">
        <f t="shared" si="26"/>
        <v>10.9996714285714</v>
      </c>
    </row>
    <row r="340" ht="20" customHeight="1" spans="1:9">
      <c r="A340" s="15" t="s">
        <v>9</v>
      </c>
      <c r="B340" s="16" t="s">
        <v>192</v>
      </c>
      <c r="C340" s="17" t="s">
        <v>537</v>
      </c>
      <c r="D340" s="16" t="s">
        <v>538</v>
      </c>
      <c r="E340" s="17" t="s">
        <v>539</v>
      </c>
      <c r="F340" s="16">
        <v>40</v>
      </c>
      <c r="G340" s="18">
        <v>324.79</v>
      </c>
      <c r="H340" s="18">
        <f>G340*1.17</f>
        <v>380.0043</v>
      </c>
      <c r="I340" s="15">
        <f t="shared" si="26"/>
        <v>9.5001075</v>
      </c>
    </row>
    <row r="341" ht="20" customHeight="1" spans="1:9">
      <c r="A341" s="15" t="s">
        <v>540</v>
      </c>
      <c r="B341" s="16" t="s">
        <v>10</v>
      </c>
      <c r="C341" s="17" t="s">
        <v>541</v>
      </c>
      <c r="D341" s="16" t="s">
        <v>542</v>
      </c>
      <c r="E341" s="17" t="s">
        <v>543</v>
      </c>
      <c r="F341" s="16">
        <v>20</v>
      </c>
      <c r="G341" s="18">
        <f>H341/1.17</f>
        <v>46153.8461538462</v>
      </c>
      <c r="H341" s="18">
        <v>54000</v>
      </c>
      <c r="I341" s="15">
        <f t="shared" si="26"/>
        <v>2700</v>
      </c>
    </row>
    <row r="342" ht="20" customHeight="1" spans="1:9">
      <c r="A342" s="15" t="s">
        <v>540</v>
      </c>
      <c r="B342" s="16" t="s">
        <v>10</v>
      </c>
      <c r="C342" s="17" t="s">
        <v>541</v>
      </c>
      <c r="D342" s="16" t="s">
        <v>542</v>
      </c>
      <c r="E342" s="17" t="s">
        <v>543</v>
      </c>
      <c r="F342" s="16">
        <v>20</v>
      </c>
      <c r="G342" s="18">
        <f>H342/1.17</f>
        <v>46153.8461538462</v>
      </c>
      <c r="H342" s="18">
        <v>54000</v>
      </c>
      <c r="I342" s="15">
        <f t="shared" si="26"/>
        <v>2700</v>
      </c>
    </row>
    <row r="343" customHeight="1" spans="1:9">
      <c r="A343" s="15" t="s">
        <v>544</v>
      </c>
      <c r="B343" s="16" t="s">
        <v>50</v>
      </c>
      <c r="C343" s="23" t="s">
        <v>545</v>
      </c>
      <c r="D343" s="23" t="s">
        <v>546</v>
      </c>
      <c r="E343" s="23" t="s">
        <v>547</v>
      </c>
      <c r="F343" s="16">
        <v>1</v>
      </c>
      <c r="G343" s="18">
        <v>256.41</v>
      </c>
      <c r="H343" s="18">
        <f>G343*1.17</f>
        <v>299.9997</v>
      </c>
      <c r="I343" s="15">
        <f t="shared" si="26"/>
        <v>299.9997</v>
      </c>
    </row>
    <row r="344" ht="20" customHeight="1" spans="1:9">
      <c r="A344" s="15" t="s">
        <v>548</v>
      </c>
      <c r="B344" s="16" t="s">
        <v>110</v>
      </c>
      <c r="C344" s="17" t="s">
        <v>549</v>
      </c>
      <c r="D344" s="16" t="s">
        <v>550</v>
      </c>
      <c r="E344" s="17" t="s">
        <v>118</v>
      </c>
      <c r="F344" s="16">
        <v>1200</v>
      </c>
      <c r="G344" s="18">
        <v>21394.87</v>
      </c>
      <c r="H344" s="18">
        <f>G344*1.17</f>
        <v>25031.9979</v>
      </c>
      <c r="I344" s="15">
        <f t="shared" si="26"/>
        <v>20.85999825</v>
      </c>
    </row>
    <row r="345" ht="20" customHeight="1" spans="1:9">
      <c r="A345" s="2" t="s">
        <v>219</v>
      </c>
      <c r="B345" s="16" t="s">
        <v>132</v>
      </c>
      <c r="C345" s="23" t="s">
        <v>551</v>
      </c>
      <c r="D345" s="23" t="s">
        <v>552</v>
      </c>
      <c r="E345" s="23" t="s">
        <v>553</v>
      </c>
      <c r="F345" s="16">
        <v>10</v>
      </c>
      <c r="G345" s="18">
        <f>H345/1.17</f>
        <v>700.854700854701</v>
      </c>
      <c r="H345" s="18">
        <v>820</v>
      </c>
      <c r="I345" s="15">
        <f t="shared" si="26"/>
        <v>82</v>
      </c>
    </row>
    <row r="346" ht="20" customHeight="1" spans="1:9">
      <c r="A346" s="2" t="s">
        <v>219</v>
      </c>
      <c r="B346" s="16" t="s">
        <v>220</v>
      </c>
      <c r="C346" s="23" t="s">
        <v>551</v>
      </c>
      <c r="D346" s="23" t="s">
        <v>552</v>
      </c>
      <c r="E346" s="23" t="s">
        <v>553</v>
      </c>
      <c r="F346" s="16">
        <v>360</v>
      </c>
      <c r="G346" s="18">
        <f>H346/1.17</f>
        <v>20461.5384615385</v>
      </c>
      <c r="H346" s="18">
        <v>23940</v>
      </c>
      <c r="I346" s="15">
        <f t="shared" si="26"/>
        <v>66.5</v>
      </c>
    </row>
    <row r="347" ht="20" customHeight="1" spans="1:9">
      <c r="A347" s="2" t="s">
        <v>219</v>
      </c>
      <c r="B347" s="16" t="s">
        <v>220</v>
      </c>
      <c r="C347" s="23" t="s">
        <v>551</v>
      </c>
      <c r="D347" s="23" t="s">
        <v>552</v>
      </c>
      <c r="E347" s="23" t="s">
        <v>553</v>
      </c>
      <c r="F347" s="16">
        <v>240</v>
      </c>
      <c r="G347" s="18">
        <f>H347/1.17</f>
        <v>13641.0256410256</v>
      </c>
      <c r="H347" s="18">
        <v>15960</v>
      </c>
      <c r="I347" s="15">
        <f t="shared" si="26"/>
        <v>66.5</v>
      </c>
    </row>
    <row r="348" ht="20" customHeight="1" spans="1:9">
      <c r="A348" s="15" t="s">
        <v>81</v>
      </c>
      <c r="B348" s="16" t="s">
        <v>102</v>
      </c>
      <c r="C348" s="17" t="s">
        <v>554</v>
      </c>
      <c r="D348" s="16" t="s">
        <v>555</v>
      </c>
      <c r="E348" s="17" t="s">
        <v>556</v>
      </c>
      <c r="F348" s="16">
        <v>2000</v>
      </c>
      <c r="G348" s="18">
        <v>28769.23</v>
      </c>
      <c r="H348" s="18">
        <f>G348*1.17</f>
        <v>33659.9991</v>
      </c>
      <c r="I348" s="15">
        <f t="shared" si="26"/>
        <v>16.82999955</v>
      </c>
    </row>
    <row r="349" ht="20" customHeight="1" spans="1:9">
      <c r="A349" s="15" t="s">
        <v>81</v>
      </c>
      <c r="B349" s="16" t="s">
        <v>102</v>
      </c>
      <c r="C349" s="17" t="s">
        <v>554</v>
      </c>
      <c r="D349" s="16" t="s">
        <v>555</v>
      </c>
      <c r="E349" s="17" t="s">
        <v>556</v>
      </c>
      <c r="F349" s="16">
        <v>2000</v>
      </c>
      <c r="G349" s="18">
        <v>28769.23</v>
      </c>
      <c r="H349" s="18">
        <f>G349*1.17</f>
        <v>33659.9991</v>
      </c>
      <c r="I349" s="15">
        <f t="shared" si="26"/>
        <v>16.82999955</v>
      </c>
    </row>
    <row r="350" ht="20" customHeight="1" spans="1:9">
      <c r="A350" s="15" t="s">
        <v>81</v>
      </c>
      <c r="B350" s="16" t="s">
        <v>269</v>
      </c>
      <c r="C350" s="17" t="s">
        <v>554</v>
      </c>
      <c r="D350" s="16" t="s">
        <v>555</v>
      </c>
      <c r="E350" s="17" t="s">
        <v>556</v>
      </c>
      <c r="F350" s="16">
        <v>400</v>
      </c>
      <c r="G350" s="18">
        <v>4430.77</v>
      </c>
      <c r="H350" s="18">
        <f>G350*1.17</f>
        <v>5184.0009</v>
      </c>
      <c r="I350" s="15">
        <f t="shared" si="26"/>
        <v>12.96000225</v>
      </c>
    </row>
    <row r="351" ht="20" customHeight="1" spans="1:9">
      <c r="A351" s="15" t="s">
        <v>81</v>
      </c>
      <c r="B351" s="16" t="s">
        <v>355</v>
      </c>
      <c r="C351" s="17" t="s">
        <v>554</v>
      </c>
      <c r="D351" s="16" t="s">
        <v>555</v>
      </c>
      <c r="E351" s="17" t="s">
        <v>556</v>
      </c>
      <c r="F351" s="16">
        <v>600</v>
      </c>
      <c r="G351" s="18">
        <v>16461.544</v>
      </c>
      <c r="H351" s="18">
        <f>G351*1.17</f>
        <v>19260.00648</v>
      </c>
      <c r="I351" s="15">
        <f t="shared" si="26"/>
        <v>32.1000108</v>
      </c>
    </row>
    <row r="352" ht="20" customHeight="1" spans="1:9">
      <c r="A352" s="15" t="s">
        <v>557</v>
      </c>
      <c r="B352" s="16" t="s">
        <v>132</v>
      </c>
      <c r="C352" s="17" t="s">
        <v>558</v>
      </c>
      <c r="D352" s="16" t="s">
        <v>559</v>
      </c>
      <c r="E352" s="17" t="s">
        <v>560</v>
      </c>
      <c r="F352" s="16">
        <v>20</v>
      </c>
      <c r="G352" s="18">
        <f>H352/1.17</f>
        <v>1512.82051282051</v>
      </c>
      <c r="H352" s="18">
        <v>1770</v>
      </c>
      <c r="I352" s="15">
        <f t="shared" si="26"/>
        <v>88.5</v>
      </c>
    </row>
    <row r="353" ht="20" customHeight="1" spans="1:9">
      <c r="A353" s="15" t="s">
        <v>557</v>
      </c>
      <c r="B353" s="16" t="s">
        <v>319</v>
      </c>
      <c r="C353" s="17" t="s">
        <v>558</v>
      </c>
      <c r="D353" s="16" t="s">
        <v>559</v>
      </c>
      <c r="E353" s="17" t="s">
        <v>560</v>
      </c>
      <c r="F353" s="16">
        <v>480</v>
      </c>
      <c r="G353" s="18">
        <v>10728.21</v>
      </c>
      <c r="H353" s="18">
        <f>G353*1.17</f>
        <v>12552.0057</v>
      </c>
      <c r="I353" s="15">
        <f t="shared" si="26"/>
        <v>26.150011875</v>
      </c>
    </row>
    <row r="354" ht="20" customHeight="1" spans="1:9">
      <c r="A354" s="15" t="s">
        <v>9</v>
      </c>
      <c r="B354" s="16" t="s">
        <v>18</v>
      </c>
      <c r="C354" s="17" t="s">
        <v>561</v>
      </c>
      <c r="D354" s="16" t="s">
        <v>562</v>
      </c>
      <c r="E354" s="17" t="s">
        <v>563</v>
      </c>
      <c r="F354" s="16">
        <v>20</v>
      </c>
      <c r="G354" s="18">
        <f>H354/1.17</f>
        <v>94.017094017094</v>
      </c>
      <c r="H354" s="18">
        <v>110</v>
      </c>
      <c r="I354" s="15">
        <f t="shared" si="26"/>
        <v>5.5</v>
      </c>
    </row>
    <row r="355" ht="20" customHeight="1" spans="1:9">
      <c r="A355" s="15" t="s">
        <v>564</v>
      </c>
      <c r="B355" s="16" t="s">
        <v>112</v>
      </c>
      <c r="C355" s="17" t="s">
        <v>565</v>
      </c>
      <c r="D355" s="16" t="s">
        <v>566</v>
      </c>
      <c r="E355" s="17" t="s">
        <v>564</v>
      </c>
      <c r="F355" s="16">
        <v>100</v>
      </c>
      <c r="G355" s="18">
        <f>H355/1.17</f>
        <v>2229.05982905983</v>
      </c>
      <c r="H355" s="18">
        <v>2608</v>
      </c>
      <c r="I355" s="15">
        <f t="shared" si="26"/>
        <v>26.08</v>
      </c>
    </row>
    <row r="356" ht="20" customHeight="1" spans="1:9">
      <c r="A356" s="15" t="s">
        <v>81</v>
      </c>
      <c r="B356" s="16" t="s">
        <v>269</v>
      </c>
      <c r="C356" s="17" t="s">
        <v>567</v>
      </c>
      <c r="D356" s="16" t="s">
        <v>568</v>
      </c>
      <c r="E356" s="17" t="s">
        <v>569</v>
      </c>
      <c r="F356" s="16">
        <v>240</v>
      </c>
      <c r="G356" s="18">
        <v>5415.384</v>
      </c>
      <c r="H356" s="18">
        <f>G356*1.17</f>
        <v>6335.99928</v>
      </c>
      <c r="I356" s="15">
        <f t="shared" si="26"/>
        <v>26.399997</v>
      </c>
    </row>
    <row r="357" ht="20" customHeight="1" spans="1:9">
      <c r="A357" s="15" t="s">
        <v>570</v>
      </c>
      <c r="B357" s="16" t="s">
        <v>355</v>
      </c>
      <c r="C357" s="17" t="s">
        <v>571</v>
      </c>
      <c r="D357" s="16" t="s">
        <v>572</v>
      </c>
      <c r="E357" s="17" t="s">
        <v>573</v>
      </c>
      <c r="F357" s="16">
        <v>400</v>
      </c>
      <c r="G357" s="18">
        <v>7760.68</v>
      </c>
      <c r="H357" s="18">
        <f>G357*1.17</f>
        <v>9079.9956</v>
      </c>
      <c r="I357" s="15">
        <f t="shared" si="26"/>
        <v>22.699989</v>
      </c>
    </row>
    <row r="358" ht="20" customHeight="1" spans="1:9">
      <c r="A358" s="15" t="s">
        <v>9</v>
      </c>
      <c r="B358" s="16" t="s">
        <v>42</v>
      </c>
      <c r="C358" s="17" t="s">
        <v>574</v>
      </c>
      <c r="D358" s="16" t="s">
        <v>575</v>
      </c>
      <c r="E358" s="17" t="s">
        <v>576</v>
      </c>
      <c r="F358" s="16">
        <v>10</v>
      </c>
      <c r="G358" s="18">
        <f>H358/1.17</f>
        <v>273.504273504273</v>
      </c>
      <c r="H358" s="18">
        <v>320</v>
      </c>
      <c r="I358" s="15">
        <f t="shared" si="26"/>
        <v>32</v>
      </c>
    </row>
    <row r="359" ht="20" customHeight="1" spans="1:9">
      <c r="A359" s="15" t="s">
        <v>291</v>
      </c>
      <c r="B359" s="16" t="s">
        <v>97</v>
      </c>
      <c r="C359" s="17" t="s">
        <v>577</v>
      </c>
      <c r="D359" s="16" t="s">
        <v>578</v>
      </c>
      <c r="E359" s="17" t="s">
        <v>579</v>
      </c>
      <c r="F359" s="16">
        <v>100</v>
      </c>
      <c r="G359" s="18">
        <v>5334.188</v>
      </c>
      <c r="H359" s="18">
        <f>G359*1.17</f>
        <v>6240.99996</v>
      </c>
      <c r="I359" s="15">
        <f t="shared" si="26"/>
        <v>62.4099996</v>
      </c>
    </row>
    <row r="360" ht="20" customHeight="1" spans="1:9">
      <c r="A360" s="15" t="s">
        <v>291</v>
      </c>
      <c r="B360" s="16" t="s">
        <v>97</v>
      </c>
      <c r="C360" s="17" t="s">
        <v>577</v>
      </c>
      <c r="D360" s="16" t="s">
        <v>578</v>
      </c>
      <c r="E360" s="17" t="s">
        <v>579</v>
      </c>
      <c r="F360" s="16">
        <v>80</v>
      </c>
      <c r="G360" s="18">
        <v>4267.35</v>
      </c>
      <c r="H360" s="18">
        <f>G360*1.17</f>
        <v>4992.7995</v>
      </c>
      <c r="I360" s="15">
        <f t="shared" si="26"/>
        <v>62.40999375</v>
      </c>
    </row>
    <row r="361" ht="20" customHeight="1" spans="1:9">
      <c r="A361" s="15" t="s">
        <v>291</v>
      </c>
      <c r="B361" s="16" t="s">
        <v>97</v>
      </c>
      <c r="C361" s="17" t="s">
        <v>577</v>
      </c>
      <c r="D361" s="16" t="s">
        <v>578</v>
      </c>
      <c r="E361" s="17" t="s">
        <v>579</v>
      </c>
      <c r="F361" s="16">
        <v>180</v>
      </c>
      <c r="G361" s="18">
        <v>9601.54</v>
      </c>
      <c r="H361" s="18">
        <f>G361*1.17</f>
        <v>11233.8018</v>
      </c>
      <c r="I361" s="15">
        <f t="shared" si="26"/>
        <v>62.41001</v>
      </c>
    </row>
    <row r="362" ht="20" customHeight="1" spans="1:9">
      <c r="A362" s="15" t="s">
        <v>9</v>
      </c>
      <c r="B362" s="16" t="s">
        <v>132</v>
      </c>
      <c r="C362" s="17" t="s">
        <v>580</v>
      </c>
      <c r="D362" s="16" t="s">
        <v>328</v>
      </c>
      <c r="E362" s="17" t="s">
        <v>284</v>
      </c>
      <c r="F362" s="16">
        <v>30</v>
      </c>
      <c r="G362" s="18">
        <f>H362/1.17</f>
        <v>192.307692307692</v>
      </c>
      <c r="H362" s="18">
        <v>225</v>
      </c>
      <c r="I362" s="15">
        <f t="shared" si="26"/>
        <v>7.5</v>
      </c>
    </row>
    <row r="363" ht="20" customHeight="1" spans="1:9">
      <c r="A363" s="15" t="s">
        <v>9</v>
      </c>
      <c r="B363" s="16" t="s">
        <v>42</v>
      </c>
      <c r="C363" s="17" t="s">
        <v>580</v>
      </c>
      <c r="D363" s="16" t="s">
        <v>328</v>
      </c>
      <c r="E363" s="17" t="s">
        <v>284</v>
      </c>
      <c r="F363" s="16">
        <v>20</v>
      </c>
      <c r="G363" s="18">
        <f>H363/1.17</f>
        <v>88.8888888888889</v>
      </c>
      <c r="H363" s="18">
        <v>104</v>
      </c>
      <c r="I363" s="15">
        <f t="shared" si="26"/>
        <v>5.2</v>
      </c>
    </row>
    <row r="364" ht="20" customHeight="1" spans="1:9">
      <c r="A364" s="15" t="s">
        <v>9</v>
      </c>
      <c r="B364" s="16" t="s">
        <v>18</v>
      </c>
      <c r="C364" s="17" t="s">
        <v>580</v>
      </c>
      <c r="D364" s="16" t="s">
        <v>328</v>
      </c>
      <c r="E364" s="17" t="s">
        <v>284</v>
      </c>
      <c r="F364" s="16">
        <v>10</v>
      </c>
      <c r="G364" s="18">
        <f>H364/1.17</f>
        <v>34.1880341880342</v>
      </c>
      <c r="H364" s="18">
        <v>40</v>
      </c>
      <c r="I364" s="15">
        <f t="shared" si="26"/>
        <v>4</v>
      </c>
    </row>
    <row r="365" ht="20" customHeight="1" spans="1:9">
      <c r="A365" s="15" t="s">
        <v>81</v>
      </c>
      <c r="B365" s="16" t="s">
        <v>82</v>
      </c>
      <c r="C365" s="17" t="s">
        <v>581</v>
      </c>
      <c r="D365" s="16" t="s">
        <v>582</v>
      </c>
      <c r="E365" s="17" t="s">
        <v>583</v>
      </c>
      <c r="F365" s="16">
        <v>3000</v>
      </c>
      <c r="G365" s="18">
        <v>51282.05</v>
      </c>
      <c r="H365" s="18">
        <f>G365*1.17</f>
        <v>59999.9985</v>
      </c>
      <c r="I365" s="15">
        <f t="shared" si="26"/>
        <v>19.9999995</v>
      </c>
    </row>
    <row r="366" ht="20" customHeight="1" spans="1:9">
      <c r="A366" s="15" t="s">
        <v>81</v>
      </c>
      <c r="B366" s="16" t="s">
        <v>82</v>
      </c>
      <c r="C366" s="17" t="s">
        <v>581</v>
      </c>
      <c r="D366" s="16" t="s">
        <v>582</v>
      </c>
      <c r="E366" s="17" t="s">
        <v>583</v>
      </c>
      <c r="F366" s="16">
        <v>-353</v>
      </c>
      <c r="G366" s="18">
        <v>-126.72</v>
      </c>
      <c r="H366" s="18">
        <f>G366*1.17</f>
        <v>-148.2624</v>
      </c>
      <c r="I366" s="15">
        <f t="shared" si="26"/>
        <v>0.420006798866855</v>
      </c>
    </row>
    <row r="367" ht="20" customHeight="1" spans="1:9">
      <c r="A367" s="15" t="s">
        <v>81</v>
      </c>
      <c r="B367" s="16" t="s">
        <v>82</v>
      </c>
      <c r="C367" s="17" t="s">
        <v>581</v>
      </c>
      <c r="D367" s="16" t="s">
        <v>582</v>
      </c>
      <c r="E367" s="17" t="s">
        <v>583</v>
      </c>
      <c r="F367" s="16">
        <v>-146</v>
      </c>
      <c r="G367" s="18">
        <v>-56.15</v>
      </c>
      <c r="H367" s="18">
        <f>G367*1.17</f>
        <v>-65.6955</v>
      </c>
      <c r="I367" s="15">
        <f t="shared" si="26"/>
        <v>0.449969178082192</v>
      </c>
    </row>
    <row r="368" ht="20" customHeight="1" spans="1:9">
      <c r="A368" s="15" t="s">
        <v>81</v>
      </c>
      <c r="B368" s="16" t="s">
        <v>82</v>
      </c>
      <c r="C368" s="17" t="s">
        <v>581</v>
      </c>
      <c r="D368" s="16" t="s">
        <v>582</v>
      </c>
      <c r="E368" s="17" t="s">
        <v>583</v>
      </c>
      <c r="F368" s="16">
        <v>-3000</v>
      </c>
      <c r="G368" s="18">
        <v>-1153.85</v>
      </c>
      <c r="H368" s="18">
        <f>G368*1.17</f>
        <v>-1350.0045</v>
      </c>
      <c r="I368" s="15">
        <f t="shared" si="26"/>
        <v>0.4500015</v>
      </c>
    </row>
    <row r="369" ht="20" customHeight="1" spans="1:9">
      <c r="A369" s="15" t="s">
        <v>81</v>
      </c>
      <c r="B369" s="16" t="s">
        <v>82</v>
      </c>
      <c r="C369" s="17" t="s">
        <v>581</v>
      </c>
      <c r="D369" s="16" t="s">
        <v>582</v>
      </c>
      <c r="E369" s="17" t="s">
        <v>583</v>
      </c>
      <c r="F369" s="16">
        <v>-3000</v>
      </c>
      <c r="G369" s="18">
        <v>-1153.85</v>
      </c>
      <c r="H369" s="18">
        <f>G369*1.17</f>
        <v>-1350.0045</v>
      </c>
      <c r="I369" s="15">
        <f t="shared" si="26"/>
        <v>0.4500015</v>
      </c>
    </row>
    <row r="370" ht="20" customHeight="1" spans="1:9">
      <c r="A370" s="15" t="s">
        <v>295</v>
      </c>
      <c r="B370" s="16" t="s">
        <v>18</v>
      </c>
      <c r="C370" s="17" t="s">
        <v>584</v>
      </c>
      <c r="D370" s="16" t="s">
        <v>309</v>
      </c>
      <c r="E370" s="17" t="s">
        <v>310</v>
      </c>
      <c r="F370" s="16">
        <v>1</v>
      </c>
      <c r="G370" s="18">
        <f>H370/1.17</f>
        <v>38.4615384615385</v>
      </c>
      <c r="H370" s="18">
        <v>45</v>
      </c>
      <c r="I370" s="15">
        <f t="shared" si="26"/>
        <v>45</v>
      </c>
    </row>
    <row r="371" ht="20" customHeight="1" spans="1:9">
      <c r="A371" s="15" t="s">
        <v>585</v>
      </c>
      <c r="B371" s="16" t="s">
        <v>586</v>
      </c>
      <c r="C371" s="17" t="s">
        <v>587</v>
      </c>
      <c r="D371" s="16" t="s">
        <v>588</v>
      </c>
      <c r="E371" s="17" t="s">
        <v>589</v>
      </c>
      <c r="F371" s="16">
        <v>4000</v>
      </c>
      <c r="G371" s="18">
        <v>151179.49</v>
      </c>
      <c r="H371" s="18">
        <f>G371*1.17</f>
        <v>176880.0033</v>
      </c>
      <c r="I371" s="15">
        <f t="shared" si="26"/>
        <v>44.220000825</v>
      </c>
    </row>
    <row r="372" ht="20" customHeight="1" spans="1:9">
      <c r="A372" s="15" t="s">
        <v>590</v>
      </c>
      <c r="B372" s="16" t="s">
        <v>86</v>
      </c>
      <c r="C372" s="17" t="s">
        <v>591</v>
      </c>
      <c r="D372" s="16" t="s">
        <v>592</v>
      </c>
      <c r="E372" s="17" t="s">
        <v>593</v>
      </c>
      <c r="F372" s="16">
        <v>75</v>
      </c>
      <c r="G372" s="18">
        <f>H372/1.17</f>
        <v>305.128205128205</v>
      </c>
      <c r="H372" s="18">
        <v>357</v>
      </c>
      <c r="I372" s="15">
        <f t="shared" si="26"/>
        <v>4.76</v>
      </c>
    </row>
    <row r="373" ht="20" customHeight="1" spans="1:9">
      <c r="A373" s="15" t="s">
        <v>453</v>
      </c>
      <c r="B373" s="16" t="s">
        <v>79</v>
      </c>
      <c r="C373" s="17" t="s">
        <v>594</v>
      </c>
      <c r="D373" s="16" t="s">
        <v>595</v>
      </c>
      <c r="E373" s="17" t="s">
        <v>596</v>
      </c>
      <c r="F373" s="16">
        <v>100</v>
      </c>
      <c r="G373" s="18">
        <v>512.82</v>
      </c>
      <c r="H373" s="18">
        <f>G373*1.17</f>
        <v>599.9994</v>
      </c>
      <c r="I373" s="15">
        <f t="shared" si="26"/>
        <v>5.999994</v>
      </c>
    </row>
    <row r="374" customHeight="1" spans="1:9">
      <c r="A374" s="15" t="s">
        <v>9</v>
      </c>
      <c r="B374" s="16" t="s">
        <v>132</v>
      </c>
      <c r="C374" s="23" t="s">
        <v>597</v>
      </c>
      <c r="D374" s="23" t="s">
        <v>598</v>
      </c>
      <c r="E374" s="23" t="s">
        <v>599</v>
      </c>
      <c r="F374" s="16">
        <v>16</v>
      </c>
      <c r="G374" s="18">
        <f>H374/1.17</f>
        <v>217.435897435897</v>
      </c>
      <c r="H374" s="18">
        <v>254.4</v>
      </c>
      <c r="I374" s="15">
        <f t="shared" si="26"/>
        <v>15.9</v>
      </c>
    </row>
    <row r="375" ht="20" customHeight="1" spans="1:9">
      <c r="A375" s="15" t="s">
        <v>273</v>
      </c>
      <c r="B375" s="16" t="s">
        <v>18</v>
      </c>
      <c r="C375" s="17" t="s">
        <v>600</v>
      </c>
      <c r="D375" s="16" t="s">
        <v>588</v>
      </c>
      <c r="E375" s="17" t="s">
        <v>310</v>
      </c>
      <c r="F375" s="16">
        <v>1</v>
      </c>
      <c r="G375" s="18">
        <f>H375/1.17</f>
        <v>12.8205128205128</v>
      </c>
      <c r="H375" s="18">
        <v>15</v>
      </c>
      <c r="I375" s="15">
        <f t="shared" si="26"/>
        <v>15</v>
      </c>
    </row>
    <row r="376" ht="20" customHeight="1" spans="1:9">
      <c r="A376" s="15" t="s">
        <v>601</v>
      </c>
      <c r="B376" s="16" t="s">
        <v>145</v>
      </c>
      <c r="C376" s="17" t="s">
        <v>602</v>
      </c>
      <c r="D376" s="16" t="s">
        <v>603</v>
      </c>
      <c r="E376" s="17" t="s">
        <v>604</v>
      </c>
      <c r="F376" s="16">
        <v>600</v>
      </c>
      <c r="G376" s="18">
        <v>9743.59</v>
      </c>
      <c r="H376" s="18">
        <f>G376*1.17</f>
        <v>11400.0003</v>
      </c>
      <c r="I376" s="15">
        <f t="shared" si="26"/>
        <v>19.0000005</v>
      </c>
    </row>
    <row r="377" ht="20" customHeight="1" spans="1:9">
      <c r="A377" s="15" t="s">
        <v>273</v>
      </c>
      <c r="B377" s="16" t="s">
        <v>18</v>
      </c>
      <c r="C377" s="17" t="s">
        <v>605</v>
      </c>
      <c r="D377" s="16" t="s">
        <v>606</v>
      </c>
      <c r="E377" s="17" t="s">
        <v>607</v>
      </c>
      <c r="F377" s="16">
        <v>1</v>
      </c>
      <c r="G377" s="18">
        <f>H377/1.17</f>
        <v>205.128205128205</v>
      </c>
      <c r="H377" s="18">
        <v>240</v>
      </c>
      <c r="I377" s="15">
        <f t="shared" si="26"/>
        <v>240</v>
      </c>
    </row>
    <row r="378" ht="20" customHeight="1" spans="1:9">
      <c r="A378" s="15" t="s">
        <v>140</v>
      </c>
      <c r="B378" s="16" t="s">
        <v>608</v>
      </c>
      <c r="C378" s="17" t="s">
        <v>609</v>
      </c>
      <c r="D378" s="16" t="s">
        <v>610</v>
      </c>
      <c r="E378" s="23" t="s">
        <v>583</v>
      </c>
      <c r="F378" s="16">
        <v>600</v>
      </c>
      <c r="G378" s="18">
        <v>16943.59</v>
      </c>
      <c r="H378" s="18">
        <f>G378*1.17</f>
        <v>19824.0003</v>
      </c>
      <c r="I378" s="15">
        <f t="shared" si="26"/>
        <v>33.0400005</v>
      </c>
    </row>
    <row r="379" ht="20" customHeight="1" spans="1:9">
      <c r="A379" s="15" t="s">
        <v>140</v>
      </c>
      <c r="B379" s="16" t="s">
        <v>18</v>
      </c>
      <c r="C379" s="17" t="s">
        <v>609</v>
      </c>
      <c r="D379" s="16" t="s">
        <v>610</v>
      </c>
      <c r="E379" s="23" t="s">
        <v>583</v>
      </c>
      <c r="F379" s="16">
        <v>200</v>
      </c>
      <c r="G379" s="18">
        <f>H379/1.17</f>
        <v>256.410256410256</v>
      </c>
      <c r="H379" s="18">
        <v>300</v>
      </c>
      <c r="I379" s="15">
        <f t="shared" si="26"/>
        <v>1.5</v>
      </c>
    </row>
    <row r="380" ht="20" customHeight="1" spans="1:9">
      <c r="A380" s="15" t="s">
        <v>140</v>
      </c>
      <c r="B380" s="16" t="s">
        <v>18</v>
      </c>
      <c r="C380" s="17" t="s">
        <v>609</v>
      </c>
      <c r="D380" s="16" t="s">
        <v>610</v>
      </c>
      <c r="E380" s="23" t="s">
        <v>583</v>
      </c>
      <c r="F380" s="16">
        <v>300</v>
      </c>
      <c r="G380" s="18">
        <f>H380/1.17</f>
        <v>384.615384615385</v>
      </c>
      <c r="H380" s="18">
        <v>450</v>
      </c>
      <c r="I380" s="15">
        <f t="shared" si="26"/>
        <v>1.5</v>
      </c>
    </row>
    <row r="381" ht="20" customHeight="1" spans="1:9">
      <c r="A381" s="15" t="s">
        <v>158</v>
      </c>
      <c r="B381" s="16" t="s">
        <v>192</v>
      </c>
      <c r="C381" s="17" t="s">
        <v>611</v>
      </c>
      <c r="D381" s="16" t="s">
        <v>612</v>
      </c>
      <c r="E381" s="17" t="s">
        <v>190</v>
      </c>
      <c r="F381" s="16">
        <v>120</v>
      </c>
      <c r="G381" s="18">
        <v>1076.92</v>
      </c>
      <c r="H381" s="18">
        <f t="shared" ref="H381:H386" si="28">G381*1.17</f>
        <v>1259.9964</v>
      </c>
      <c r="I381" s="15">
        <f t="shared" si="26"/>
        <v>10.49997</v>
      </c>
    </row>
    <row r="382" ht="20" customHeight="1" spans="1:9">
      <c r="A382" s="15" t="s">
        <v>158</v>
      </c>
      <c r="B382" s="16" t="s">
        <v>193</v>
      </c>
      <c r="C382" s="17" t="s">
        <v>611</v>
      </c>
      <c r="D382" s="16" t="s">
        <v>612</v>
      </c>
      <c r="E382" s="17" t="s">
        <v>190</v>
      </c>
      <c r="F382" s="16">
        <v>400</v>
      </c>
      <c r="G382" s="18">
        <v>4307.694</v>
      </c>
      <c r="H382" s="18">
        <f t="shared" si="28"/>
        <v>5040.00198</v>
      </c>
      <c r="I382" s="15">
        <f t="shared" si="26"/>
        <v>12.60000495</v>
      </c>
    </row>
    <row r="383" ht="20" customHeight="1" spans="1:9">
      <c r="A383" s="15" t="s">
        <v>158</v>
      </c>
      <c r="B383" s="16" t="s">
        <v>196</v>
      </c>
      <c r="C383" s="17" t="s">
        <v>611</v>
      </c>
      <c r="D383" s="16" t="s">
        <v>612</v>
      </c>
      <c r="E383" s="17" t="s">
        <v>190</v>
      </c>
      <c r="F383" s="16">
        <v>20</v>
      </c>
      <c r="G383" s="18">
        <v>138.46</v>
      </c>
      <c r="H383" s="18">
        <f t="shared" si="28"/>
        <v>161.9982</v>
      </c>
      <c r="I383" s="15">
        <f t="shared" si="26"/>
        <v>8.09991</v>
      </c>
    </row>
    <row r="384" ht="20" customHeight="1" spans="1:9">
      <c r="A384" s="15" t="s">
        <v>158</v>
      </c>
      <c r="B384" s="16" t="s">
        <v>198</v>
      </c>
      <c r="C384" s="17" t="s">
        <v>611</v>
      </c>
      <c r="D384" s="16" t="s">
        <v>612</v>
      </c>
      <c r="E384" s="17" t="s">
        <v>190</v>
      </c>
      <c r="F384" s="16">
        <v>470</v>
      </c>
      <c r="G384" s="18">
        <v>3615.38</v>
      </c>
      <c r="H384" s="18">
        <f t="shared" si="28"/>
        <v>4229.9946</v>
      </c>
      <c r="I384" s="15">
        <f t="shared" si="26"/>
        <v>8.9999885106383</v>
      </c>
    </row>
    <row r="385" ht="20" customHeight="1" spans="1:9">
      <c r="A385" s="15" t="s">
        <v>158</v>
      </c>
      <c r="B385" s="16" t="s">
        <v>200</v>
      </c>
      <c r="C385" s="17" t="s">
        <v>611</v>
      </c>
      <c r="D385" s="16" t="s">
        <v>612</v>
      </c>
      <c r="E385" s="17" t="s">
        <v>190</v>
      </c>
      <c r="F385" s="16">
        <v>47</v>
      </c>
      <c r="G385" s="18">
        <v>147.69</v>
      </c>
      <c r="H385" s="18">
        <f t="shared" si="28"/>
        <v>172.7973</v>
      </c>
      <c r="I385" s="15">
        <f t="shared" si="26"/>
        <v>3.67653829787234</v>
      </c>
    </row>
    <row r="386" ht="20" customHeight="1" spans="1:9">
      <c r="A386" s="15" t="s">
        <v>158</v>
      </c>
      <c r="B386" s="16" t="s">
        <v>423</v>
      </c>
      <c r="C386" s="17" t="s">
        <v>611</v>
      </c>
      <c r="D386" s="16" t="s">
        <v>612</v>
      </c>
      <c r="E386" s="17" t="s">
        <v>190</v>
      </c>
      <c r="F386" s="16">
        <v>500</v>
      </c>
      <c r="G386" s="18">
        <v>4230.77</v>
      </c>
      <c r="H386" s="18">
        <f t="shared" si="28"/>
        <v>4950.0009</v>
      </c>
      <c r="I386" s="15">
        <f t="shared" ref="I386:I449" si="29">H386/F386</f>
        <v>9.9000018</v>
      </c>
    </row>
    <row r="387" ht="20" customHeight="1" spans="1:9">
      <c r="A387" s="15" t="s">
        <v>224</v>
      </c>
      <c r="B387" s="16" t="s">
        <v>106</v>
      </c>
      <c r="C387" s="17" t="s">
        <v>613</v>
      </c>
      <c r="D387" s="16" t="s">
        <v>614</v>
      </c>
      <c r="E387" s="17" t="s">
        <v>615</v>
      </c>
      <c r="F387" s="16">
        <v>10</v>
      </c>
      <c r="G387" s="18">
        <f>H387/1.17</f>
        <v>159.82905982906</v>
      </c>
      <c r="H387" s="18">
        <v>187</v>
      </c>
      <c r="I387" s="15">
        <f t="shared" si="29"/>
        <v>18.7</v>
      </c>
    </row>
    <row r="388" ht="20" customHeight="1" spans="1:9">
      <c r="A388" s="15" t="s">
        <v>92</v>
      </c>
      <c r="B388" s="16" t="s">
        <v>97</v>
      </c>
      <c r="C388" s="17" t="s">
        <v>616</v>
      </c>
      <c r="D388" s="16" t="s">
        <v>617</v>
      </c>
      <c r="E388" s="17" t="s">
        <v>618</v>
      </c>
      <c r="F388" s="16">
        <v>150</v>
      </c>
      <c r="G388" s="18">
        <v>9415.38</v>
      </c>
      <c r="H388" s="18">
        <f>G388*1.17</f>
        <v>11015.9946</v>
      </c>
      <c r="I388" s="15">
        <f t="shared" si="29"/>
        <v>73.439964</v>
      </c>
    </row>
    <row r="389" ht="20" customHeight="1" spans="1:9">
      <c r="A389" s="15" t="s">
        <v>92</v>
      </c>
      <c r="B389" s="16" t="s">
        <v>97</v>
      </c>
      <c r="C389" s="17" t="s">
        <v>616</v>
      </c>
      <c r="D389" s="16" t="s">
        <v>617</v>
      </c>
      <c r="E389" s="17" t="s">
        <v>618</v>
      </c>
      <c r="F389" s="16">
        <v>150</v>
      </c>
      <c r="G389" s="18">
        <v>9415.384</v>
      </c>
      <c r="H389" s="18">
        <f>G389*1.17</f>
        <v>11015.99928</v>
      </c>
      <c r="I389" s="15">
        <f t="shared" si="29"/>
        <v>73.4399952</v>
      </c>
    </row>
    <row r="390" ht="20" customHeight="1" spans="1:9">
      <c r="A390" s="15" t="s">
        <v>92</v>
      </c>
      <c r="B390" s="16" t="s">
        <v>97</v>
      </c>
      <c r="C390" s="17" t="s">
        <v>616</v>
      </c>
      <c r="D390" s="16" t="s">
        <v>617</v>
      </c>
      <c r="E390" s="17" t="s">
        <v>618</v>
      </c>
      <c r="F390" s="16">
        <v>150</v>
      </c>
      <c r="G390" s="18">
        <v>9415.384</v>
      </c>
      <c r="H390" s="18">
        <f>G390*1.17</f>
        <v>11015.99928</v>
      </c>
      <c r="I390" s="15">
        <f t="shared" si="29"/>
        <v>73.4399952</v>
      </c>
    </row>
    <row r="391" customHeight="1" spans="1:9">
      <c r="A391" s="15" t="s">
        <v>128</v>
      </c>
      <c r="B391" s="16" t="s">
        <v>106</v>
      </c>
      <c r="C391" s="23" t="s">
        <v>619</v>
      </c>
      <c r="D391" s="23" t="s">
        <v>620</v>
      </c>
      <c r="E391" s="23" t="s">
        <v>621</v>
      </c>
      <c r="F391" s="16">
        <v>10</v>
      </c>
      <c r="G391" s="18">
        <f t="shared" ref="G391:G400" si="30">H391/1.17</f>
        <v>29.0598290598291</v>
      </c>
      <c r="H391" s="18">
        <v>34</v>
      </c>
      <c r="I391" s="15">
        <f t="shared" si="29"/>
        <v>3.4</v>
      </c>
    </row>
    <row r="392" customHeight="1" spans="1:9">
      <c r="A392" s="15" t="s">
        <v>273</v>
      </c>
      <c r="B392" s="16" t="s">
        <v>18</v>
      </c>
      <c r="C392" s="23" t="s">
        <v>622</v>
      </c>
      <c r="D392" s="23" t="s">
        <v>623</v>
      </c>
      <c r="E392" s="23" t="s">
        <v>624</v>
      </c>
      <c r="F392" s="16">
        <v>1</v>
      </c>
      <c r="G392" s="18">
        <f t="shared" si="30"/>
        <v>38.4615384615385</v>
      </c>
      <c r="H392" s="18">
        <v>45</v>
      </c>
      <c r="I392" s="15">
        <f t="shared" si="29"/>
        <v>45</v>
      </c>
    </row>
    <row r="393" ht="20" customHeight="1" spans="1:9">
      <c r="A393" s="15" t="s">
        <v>273</v>
      </c>
      <c r="B393" s="16" t="s">
        <v>18</v>
      </c>
      <c r="C393" s="17" t="s">
        <v>625</v>
      </c>
      <c r="D393" s="16" t="s">
        <v>626</v>
      </c>
      <c r="E393" s="17" t="s">
        <v>310</v>
      </c>
      <c r="F393" s="16">
        <v>0.5</v>
      </c>
      <c r="G393" s="18">
        <f t="shared" si="30"/>
        <v>76.9230769230769</v>
      </c>
      <c r="H393" s="18">
        <v>90</v>
      </c>
      <c r="I393" s="15">
        <f t="shared" si="29"/>
        <v>180</v>
      </c>
    </row>
    <row r="394" ht="20" customHeight="1" spans="1:9">
      <c r="A394" s="15" t="s">
        <v>273</v>
      </c>
      <c r="B394" s="16" t="s">
        <v>18</v>
      </c>
      <c r="C394" s="17" t="s">
        <v>625</v>
      </c>
      <c r="D394" s="16" t="s">
        <v>626</v>
      </c>
      <c r="E394" s="17" t="s">
        <v>310</v>
      </c>
      <c r="F394" s="16">
        <v>1</v>
      </c>
      <c r="G394" s="18">
        <f t="shared" si="30"/>
        <v>256.410256410256</v>
      </c>
      <c r="H394" s="18">
        <v>300</v>
      </c>
      <c r="I394" s="15">
        <f t="shared" si="29"/>
        <v>300</v>
      </c>
    </row>
    <row r="395" ht="20" customHeight="1" spans="1:9">
      <c r="A395" s="15" t="s">
        <v>224</v>
      </c>
      <c r="B395" s="16" t="s">
        <v>42</v>
      </c>
      <c r="C395" s="17" t="s">
        <v>627</v>
      </c>
      <c r="D395" s="16" t="s">
        <v>215</v>
      </c>
      <c r="E395" s="17" t="s">
        <v>628</v>
      </c>
      <c r="F395" s="16">
        <v>10</v>
      </c>
      <c r="G395" s="18">
        <f t="shared" si="30"/>
        <v>83.7606837606838</v>
      </c>
      <c r="H395" s="18">
        <v>98</v>
      </c>
      <c r="I395" s="15">
        <f t="shared" si="29"/>
        <v>9.8</v>
      </c>
    </row>
    <row r="396" ht="20" customHeight="1" spans="1:9">
      <c r="A396" s="15" t="s">
        <v>224</v>
      </c>
      <c r="B396" s="16" t="s">
        <v>42</v>
      </c>
      <c r="C396" s="17" t="s">
        <v>627</v>
      </c>
      <c r="D396" s="16" t="s">
        <v>215</v>
      </c>
      <c r="E396" s="17" t="s">
        <v>628</v>
      </c>
      <c r="F396" s="16">
        <v>14</v>
      </c>
      <c r="G396" s="18">
        <f t="shared" si="30"/>
        <v>117.264957264957</v>
      </c>
      <c r="H396" s="18">
        <v>137.2</v>
      </c>
      <c r="I396" s="15">
        <f t="shared" si="29"/>
        <v>9.8</v>
      </c>
    </row>
    <row r="397" ht="20" customHeight="1" spans="1:9">
      <c r="A397" s="15" t="s">
        <v>224</v>
      </c>
      <c r="B397" s="16" t="s">
        <v>18</v>
      </c>
      <c r="C397" s="17" t="s">
        <v>629</v>
      </c>
      <c r="D397" s="16" t="s">
        <v>309</v>
      </c>
      <c r="E397" s="17" t="s">
        <v>310</v>
      </c>
      <c r="F397" s="16">
        <v>1</v>
      </c>
      <c r="G397" s="18">
        <f t="shared" si="30"/>
        <v>39.3162393162393</v>
      </c>
      <c r="H397" s="18">
        <v>46</v>
      </c>
      <c r="I397" s="15">
        <f t="shared" si="29"/>
        <v>46</v>
      </c>
    </row>
    <row r="398" ht="20" customHeight="1" spans="1:9">
      <c r="A398" s="15" t="s">
        <v>630</v>
      </c>
      <c r="B398" s="16" t="s">
        <v>631</v>
      </c>
      <c r="C398" s="17" t="s">
        <v>632</v>
      </c>
      <c r="D398" s="16" t="s">
        <v>633</v>
      </c>
      <c r="E398" s="17" t="s">
        <v>287</v>
      </c>
      <c r="F398" s="16">
        <v>400</v>
      </c>
      <c r="G398" s="18">
        <f t="shared" si="30"/>
        <v>10358.9743589744</v>
      </c>
      <c r="H398" s="18">
        <v>12120</v>
      </c>
      <c r="I398" s="15">
        <f t="shared" si="29"/>
        <v>30.3</v>
      </c>
    </row>
    <row r="399" ht="20" customHeight="1" spans="1:9">
      <c r="A399" s="15" t="s">
        <v>630</v>
      </c>
      <c r="B399" s="16" t="s">
        <v>631</v>
      </c>
      <c r="C399" s="17" t="s">
        <v>632</v>
      </c>
      <c r="D399" s="16" t="s">
        <v>633</v>
      </c>
      <c r="E399" s="17" t="s">
        <v>287</v>
      </c>
      <c r="F399" s="16">
        <v>400</v>
      </c>
      <c r="G399" s="18">
        <f t="shared" si="30"/>
        <v>10358.9743589744</v>
      </c>
      <c r="H399" s="18">
        <v>12120</v>
      </c>
      <c r="I399" s="15">
        <f t="shared" si="29"/>
        <v>30.3</v>
      </c>
    </row>
    <row r="400" ht="20" customHeight="1" spans="1:9">
      <c r="A400" s="15" t="s">
        <v>630</v>
      </c>
      <c r="B400" s="16" t="s">
        <v>634</v>
      </c>
      <c r="C400" s="17" t="s">
        <v>632</v>
      </c>
      <c r="D400" s="16" t="s">
        <v>633</v>
      </c>
      <c r="E400" s="17" t="s">
        <v>287</v>
      </c>
      <c r="F400" s="16">
        <v>800</v>
      </c>
      <c r="G400" s="18">
        <f t="shared" si="30"/>
        <v>10523.0769230769</v>
      </c>
      <c r="H400" s="18">
        <v>12312</v>
      </c>
      <c r="I400" s="15">
        <f t="shared" si="29"/>
        <v>15.39</v>
      </c>
    </row>
    <row r="401" ht="20" customHeight="1" spans="1:9">
      <c r="A401" s="15" t="s">
        <v>630</v>
      </c>
      <c r="B401" s="16" t="s">
        <v>92</v>
      </c>
      <c r="C401" s="17" t="s">
        <v>632</v>
      </c>
      <c r="D401" s="16" t="s">
        <v>633</v>
      </c>
      <c r="E401" s="17" t="s">
        <v>287</v>
      </c>
      <c r="F401" s="16">
        <v>2400</v>
      </c>
      <c r="G401" s="18">
        <v>44307.69</v>
      </c>
      <c r="H401" s="18">
        <f>G401*1.17</f>
        <v>51839.9973</v>
      </c>
      <c r="I401" s="15">
        <f t="shared" si="29"/>
        <v>21.599998875</v>
      </c>
    </row>
    <row r="402" ht="20" customHeight="1" spans="1:9">
      <c r="A402" s="15" t="s">
        <v>635</v>
      </c>
      <c r="B402" s="16" t="s">
        <v>110</v>
      </c>
      <c r="C402" s="17" t="s">
        <v>636</v>
      </c>
      <c r="D402" s="16" t="s">
        <v>637</v>
      </c>
      <c r="E402" s="17" t="s">
        <v>638</v>
      </c>
      <c r="F402" s="16">
        <v>3200</v>
      </c>
      <c r="G402" s="18">
        <v>82707.69</v>
      </c>
      <c r="H402" s="18">
        <f>G402*1.17</f>
        <v>96767.9973</v>
      </c>
      <c r="I402" s="15">
        <f t="shared" si="29"/>
        <v>30.23999915625</v>
      </c>
    </row>
    <row r="403" ht="20" customHeight="1" spans="1:9">
      <c r="A403" s="15" t="s">
        <v>9</v>
      </c>
      <c r="B403" s="16" t="s">
        <v>18</v>
      </c>
      <c r="C403" s="17" t="s">
        <v>639</v>
      </c>
      <c r="D403" s="16" t="s">
        <v>640</v>
      </c>
      <c r="E403" s="17" t="s">
        <v>641</v>
      </c>
      <c r="F403" s="16">
        <v>100</v>
      </c>
      <c r="G403" s="18">
        <f t="shared" ref="G403:G410" si="31">H403/1.17</f>
        <v>897.435897435897</v>
      </c>
      <c r="H403" s="18">
        <v>1050</v>
      </c>
      <c r="I403" s="15">
        <f t="shared" si="29"/>
        <v>10.5</v>
      </c>
    </row>
    <row r="404" ht="20" customHeight="1" spans="1:9">
      <c r="A404" s="15" t="s">
        <v>9</v>
      </c>
      <c r="B404" s="16" t="s">
        <v>18</v>
      </c>
      <c r="C404" s="17" t="s">
        <v>639</v>
      </c>
      <c r="D404" s="16" t="s">
        <v>640</v>
      </c>
      <c r="E404" s="17" t="s">
        <v>641</v>
      </c>
      <c r="F404" s="16">
        <v>50</v>
      </c>
      <c r="G404" s="18">
        <f t="shared" si="31"/>
        <v>448.717948717949</v>
      </c>
      <c r="H404" s="18">
        <v>525</v>
      </c>
      <c r="I404" s="15">
        <f t="shared" si="29"/>
        <v>10.5</v>
      </c>
    </row>
    <row r="405" ht="20" customHeight="1" spans="1:9">
      <c r="A405" s="15" t="s">
        <v>81</v>
      </c>
      <c r="B405" s="16" t="s">
        <v>106</v>
      </c>
      <c r="C405" s="17" t="s">
        <v>642</v>
      </c>
      <c r="D405" s="16" t="s">
        <v>271</v>
      </c>
      <c r="E405" s="17" t="s">
        <v>643</v>
      </c>
      <c r="F405" s="16">
        <v>120</v>
      </c>
      <c r="G405" s="18">
        <f t="shared" si="31"/>
        <v>697.435897435897</v>
      </c>
      <c r="H405" s="18">
        <v>816</v>
      </c>
      <c r="I405" s="15">
        <f t="shared" si="29"/>
        <v>6.8</v>
      </c>
    </row>
    <row r="406" ht="20" customHeight="1" spans="1:9">
      <c r="A406" s="15" t="s">
        <v>81</v>
      </c>
      <c r="B406" s="16" t="s">
        <v>106</v>
      </c>
      <c r="C406" s="17" t="s">
        <v>642</v>
      </c>
      <c r="D406" s="16" t="s">
        <v>271</v>
      </c>
      <c r="E406" s="17" t="s">
        <v>643</v>
      </c>
      <c r="F406" s="16">
        <v>120</v>
      </c>
      <c r="G406" s="18">
        <f t="shared" si="31"/>
        <v>592.820512820513</v>
      </c>
      <c r="H406" s="18">
        <v>693.6</v>
      </c>
      <c r="I406" s="15">
        <f t="shared" si="29"/>
        <v>5.78</v>
      </c>
    </row>
    <row r="407" ht="20" customHeight="1" spans="1:9">
      <c r="A407" s="15" t="s">
        <v>81</v>
      </c>
      <c r="B407" s="16" t="s">
        <v>18</v>
      </c>
      <c r="C407" s="17" t="s">
        <v>642</v>
      </c>
      <c r="D407" s="16" t="s">
        <v>271</v>
      </c>
      <c r="E407" s="17" t="s">
        <v>643</v>
      </c>
      <c r="F407" s="16">
        <v>30</v>
      </c>
      <c r="G407" s="18">
        <f t="shared" si="31"/>
        <v>174.358974358974</v>
      </c>
      <c r="H407" s="18">
        <v>204</v>
      </c>
      <c r="I407" s="15">
        <f t="shared" si="29"/>
        <v>6.8</v>
      </c>
    </row>
    <row r="408" ht="20" customHeight="1" spans="1:9">
      <c r="A408" s="15" t="s">
        <v>9</v>
      </c>
      <c r="B408" s="16" t="s">
        <v>132</v>
      </c>
      <c r="C408" s="17" t="s">
        <v>644</v>
      </c>
      <c r="D408" s="16" t="s">
        <v>645</v>
      </c>
      <c r="E408" s="17" t="s">
        <v>646</v>
      </c>
      <c r="F408" s="16">
        <v>200</v>
      </c>
      <c r="G408" s="18">
        <f t="shared" si="31"/>
        <v>1094.01709401709</v>
      </c>
      <c r="H408" s="18">
        <v>1280</v>
      </c>
      <c r="I408" s="15">
        <f t="shared" si="29"/>
        <v>6.4</v>
      </c>
    </row>
    <row r="409" ht="20" customHeight="1" spans="1:9">
      <c r="A409" s="15" t="s">
        <v>9</v>
      </c>
      <c r="B409" s="16" t="s">
        <v>18</v>
      </c>
      <c r="C409" s="17" t="s">
        <v>647</v>
      </c>
      <c r="D409" s="16" t="s">
        <v>562</v>
      </c>
      <c r="E409" s="17" t="s">
        <v>336</v>
      </c>
      <c r="F409" s="16">
        <v>10</v>
      </c>
      <c r="G409" s="18">
        <f t="shared" si="31"/>
        <v>9.82905982905983</v>
      </c>
      <c r="H409" s="18">
        <v>11.5</v>
      </c>
      <c r="I409" s="15">
        <f t="shared" si="29"/>
        <v>1.15</v>
      </c>
    </row>
    <row r="410" ht="20" customHeight="1" spans="1:9">
      <c r="A410" s="15" t="s">
        <v>273</v>
      </c>
      <c r="B410" s="16" t="s">
        <v>18</v>
      </c>
      <c r="C410" s="17" t="s">
        <v>648</v>
      </c>
      <c r="D410" s="16" t="s">
        <v>649</v>
      </c>
      <c r="E410" s="17" t="s">
        <v>310</v>
      </c>
      <c r="F410" s="16">
        <v>1</v>
      </c>
      <c r="G410" s="18">
        <f t="shared" si="31"/>
        <v>17.0940170940171</v>
      </c>
      <c r="H410" s="18">
        <v>20</v>
      </c>
      <c r="I410" s="15">
        <f t="shared" si="29"/>
        <v>20</v>
      </c>
    </row>
    <row r="411" ht="20" customHeight="1" spans="1:9">
      <c r="A411" s="15" t="s">
        <v>650</v>
      </c>
      <c r="B411" s="16" t="s">
        <v>110</v>
      </c>
      <c r="C411" s="17" t="s">
        <v>651</v>
      </c>
      <c r="D411" s="16" t="s">
        <v>652</v>
      </c>
      <c r="E411" s="17" t="s">
        <v>653</v>
      </c>
      <c r="F411" s="16">
        <v>1500</v>
      </c>
      <c r="G411" s="18">
        <v>43397.44</v>
      </c>
      <c r="H411" s="18">
        <f>G411*1.17</f>
        <v>50775.0048</v>
      </c>
      <c r="I411" s="15">
        <f t="shared" si="29"/>
        <v>33.8500032</v>
      </c>
    </row>
    <row r="412" ht="20" customHeight="1" spans="1:9">
      <c r="A412" s="15" t="s">
        <v>654</v>
      </c>
      <c r="B412" s="16" t="s">
        <v>110</v>
      </c>
      <c r="C412" s="17" t="s">
        <v>655</v>
      </c>
      <c r="D412" s="16" t="s">
        <v>656</v>
      </c>
      <c r="E412" s="17" t="s">
        <v>657</v>
      </c>
      <c r="F412" s="16">
        <v>3000</v>
      </c>
      <c r="G412" s="18">
        <v>63256.41</v>
      </c>
      <c r="H412" s="18">
        <f>G412*1.17</f>
        <v>74009.9997</v>
      </c>
      <c r="I412" s="15">
        <f t="shared" si="29"/>
        <v>24.6699999</v>
      </c>
    </row>
    <row r="413" ht="20" customHeight="1" spans="1:9">
      <c r="A413" s="15" t="s">
        <v>140</v>
      </c>
      <c r="B413" s="16" t="s">
        <v>319</v>
      </c>
      <c r="C413" s="17" t="s">
        <v>658</v>
      </c>
      <c r="D413" s="16" t="s">
        <v>659</v>
      </c>
      <c r="E413" s="17" t="s">
        <v>660</v>
      </c>
      <c r="F413" s="16">
        <v>150</v>
      </c>
      <c r="G413" s="18">
        <v>2224.364</v>
      </c>
      <c r="H413" s="18">
        <f>G413*1.17</f>
        <v>2602.50588</v>
      </c>
      <c r="I413" s="15">
        <f t="shared" si="29"/>
        <v>17.3500392</v>
      </c>
    </row>
    <row r="414" ht="20" customHeight="1" spans="1:9">
      <c r="A414" s="15" t="s">
        <v>140</v>
      </c>
      <c r="B414" s="16" t="s">
        <v>18</v>
      </c>
      <c r="C414" s="17" t="s">
        <v>658</v>
      </c>
      <c r="D414" s="16" t="s">
        <v>659</v>
      </c>
      <c r="E414" s="17" t="s">
        <v>660</v>
      </c>
      <c r="F414" s="16">
        <v>30</v>
      </c>
      <c r="G414" s="18">
        <f>H414/1.17</f>
        <v>174.358974358974</v>
      </c>
      <c r="H414" s="18">
        <v>204</v>
      </c>
      <c r="I414" s="15">
        <f t="shared" si="29"/>
        <v>6.8</v>
      </c>
    </row>
    <row r="415" ht="20" customHeight="1" spans="1:9">
      <c r="A415" s="15" t="s">
        <v>140</v>
      </c>
      <c r="B415" s="16" t="s">
        <v>18</v>
      </c>
      <c r="C415" s="17" t="s">
        <v>661</v>
      </c>
      <c r="D415" s="16" t="s">
        <v>662</v>
      </c>
      <c r="E415" s="17" t="s">
        <v>663</v>
      </c>
      <c r="F415" s="16">
        <v>200</v>
      </c>
      <c r="G415" s="18">
        <f>H415/1.17</f>
        <v>598.290598290598</v>
      </c>
      <c r="H415" s="18">
        <v>700</v>
      </c>
      <c r="I415" s="15">
        <f t="shared" si="29"/>
        <v>3.5</v>
      </c>
    </row>
    <row r="416" customHeight="1" spans="1:9">
      <c r="A416" s="15" t="s">
        <v>664</v>
      </c>
      <c r="B416" s="16" t="s">
        <v>22</v>
      </c>
      <c r="C416" s="23" t="s">
        <v>665</v>
      </c>
      <c r="D416" s="23" t="s">
        <v>666</v>
      </c>
      <c r="E416" s="23" t="s">
        <v>484</v>
      </c>
      <c r="F416" s="16">
        <v>1500</v>
      </c>
      <c r="G416" s="18">
        <v>29230.77</v>
      </c>
      <c r="H416" s="18">
        <f>G416*1.17</f>
        <v>34200.0009</v>
      </c>
      <c r="I416" s="15">
        <f t="shared" si="29"/>
        <v>22.8000006</v>
      </c>
    </row>
    <row r="417" customHeight="1" spans="1:9">
      <c r="A417" s="15" t="s">
        <v>664</v>
      </c>
      <c r="B417" s="16" t="s">
        <v>22</v>
      </c>
      <c r="C417" s="23" t="s">
        <v>667</v>
      </c>
      <c r="D417" s="23" t="s">
        <v>668</v>
      </c>
      <c r="E417" s="23" t="s">
        <v>115</v>
      </c>
      <c r="F417" s="16">
        <v>-402</v>
      </c>
      <c r="G417" s="18">
        <v>-876.15</v>
      </c>
      <c r="H417" s="18">
        <f>G417*1.17</f>
        <v>-1025.0955</v>
      </c>
      <c r="I417" s="15">
        <f t="shared" si="29"/>
        <v>2.54998880597015</v>
      </c>
    </row>
    <row r="418" ht="20" customHeight="1" spans="1:9">
      <c r="A418" s="15" t="s">
        <v>288</v>
      </c>
      <c r="B418" s="16" t="s">
        <v>22</v>
      </c>
      <c r="C418" s="17" t="s">
        <v>669</v>
      </c>
      <c r="D418" s="16" t="s">
        <v>670</v>
      </c>
      <c r="E418" s="17" t="s">
        <v>671</v>
      </c>
      <c r="F418" s="16">
        <v>80</v>
      </c>
      <c r="G418" s="18">
        <v>1237.61</v>
      </c>
      <c r="H418" s="18">
        <f>G418*1.17</f>
        <v>1448.0037</v>
      </c>
      <c r="I418" s="15">
        <f t="shared" si="29"/>
        <v>18.10004625</v>
      </c>
    </row>
    <row r="419" ht="20" customHeight="1" spans="1:9">
      <c r="A419" s="15" t="s">
        <v>288</v>
      </c>
      <c r="B419" s="16" t="s">
        <v>22</v>
      </c>
      <c r="C419" s="17" t="s">
        <v>669</v>
      </c>
      <c r="D419" s="16" t="s">
        <v>670</v>
      </c>
      <c r="E419" s="17" t="s">
        <v>671</v>
      </c>
      <c r="F419" s="16">
        <v>-44</v>
      </c>
      <c r="G419" s="18">
        <v>-41.37</v>
      </c>
      <c r="H419" s="18">
        <f>G419*1.17</f>
        <v>-48.4029</v>
      </c>
      <c r="I419" s="15">
        <f t="shared" si="29"/>
        <v>1.10006590909091</v>
      </c>
    </row>
    <row r="420" ht="20" customHeight="1" spans="1:9">
      <c r="A420" s="15" t="s">
        <v>288</v>
      </c>
      <c r="B420" s="16" t="s">
        <v>22</v>
      </c>
      <c r="C420" s="17" t="s">
        <v>669</v>
      </c>
      <c r="D420" s="16" t="s">
        <v>670</v>
      </c>
      <c r="E420" s="17" t="s">
        <v>671</v>
      </c>
      <c r="F420" s="16">
        <v>-50</v>
      </c>
      <c r="G420" s="18">
        <v>-47.01</v>
      </c>
      <c r="H420" s="18">
        <f>G420*1.17</f>
        <v>-55.0017</v>
      </c>
      <c r="I420" s="15">
        <f t="shared" si="29"/>
        <v>1.100034</v>
      </c>
    </row>
    <row r="421" ht="20" customHeight="1" spans="1:9">
      <c r="A421" s="15" t="s">
        <v>9</v>
      </c>
      <c r="B421" s="16" t="s">
        <v>18</v>
      </c>
      <c r="C421" s="17" t="s">
        <v>672</v>
      </c>
      <c r="D421" s="16" t="s">
        <v>673</v>
      </c>
      <c r="E421" s="17" t="s">
        <v>674</v>
      </c>
      <c r="F421" s="16">
        <v>10</v>
      </c>
      <c r="G421" s="18">
        <f>H421/1.17</f>
        <v>24.7863247863248</v>
      </c>
      <c r="H421" s="18">
        <v>29</v>
      </c>
      <c r="I421" s="15">
        <f t="shared" si="29"/>
        <v>2.9</v>
      </c>
    </row>
    <row r="422" ht="20" customHeight="1" spans="1:9">
      <c r="A422" s="15" t="s">
        <v>9</v>
      </c>
      <c r="B422" s="16" t="s">
        <v>60</v>
      </c>
      <c r="C422" s="17" t="s">
        <v>675</v>
      </c>
      <c r="D422" s="16" t="s">
        <v>676</v>
      </c>
      <c r="E422" s="23" t="s">
        <v>677</v>
      </c>
      <c r="F422" s="16">
        <v>200</v>
      </c>
      <c r="G422" s="18">
        <v>94.02</v>
      </c>
      <c r="H422" s="18">
        <f>G422*1.17</f>
        <v>110.0034</v>
      </c>
      <c r="I422" s="15">
        <f t="shared" si="29"/>
        <v>0.550017</v>
      </c>
    </row>
    <row r="423" ht="20" customHeight="1" spans="1:9">
      <c r="A423" s="15" t="s">
        <v>9</v>
      </c>
      <c r="B423" s="16" t="s">
        <v>60</v>
      </c>
      <c r="C423" s="17" t="s">
        <v>675</v>
      </c>
      <c r="D423" s="16" t="s">
        <v>676</v>
      </c>
      <c r="E423" s="23" t="s">
        <v>677</v>
      </c>
      <c r="F423" s="16">
        <v>200</v>
      </c>
      <c r="G423" s="18">
        <v>94.02</v>
      </c>
      <c r="H423" s="18">
        <f>G423*1.17</f>
        <v>110.0034</v>
      </c>
      <c r="I423" s="15">
        <f t="shared" si="29"/>
        <v>0.550017</v>
      </c>
    </row>
    <row r="424" ht="20" customHeight="1" spans="1:9">
      <c r="A424" s="15" t="s">
        <v>678</v>
      </c>
      <c r="B424" s="16" t="s">
        <v>679</v>
      </c>
      <c r="C424" s="17" t="s">
        <v>680</v>
      </c>
      <c r="D424" s="16" t="s">
        <v>681</v>
      </c>
      <c r="E424" s="17" t="s">
        <v>682</v>
      </c>
      <c r="F424" s="16">
        <v>900</v>
      </c>
      <c r="G424" s="18">
        <f t="shared" ref="G424:G431" si="32">H424/1.17</f>
        <v>12276.9230769231</v>
      </c>
      <c r="H424" s="18">
        <v>14364</v>
      </c>
      <c r="I424" s="15">
        <f t="shared" si="29"/>
        <v>15.96</v>
      </c>
    </row>
    <row r="425" ht="20" customHeight="1" spans="1:9">
      <c r="A425" s="15" t="s">
        <v>9</v>
      </c>
      <c r="B425" s="16" t="s">
        <v>106</v>
      </c>
      <c r="C425" s="17" t="s">
        <v>683</v>
      </c>
      <c r="D425" s="16" t="s">
        <v>684</v>
      </c>
      <c r="E425" s="17" t="s">
        <v>685</v>
      </c>
      <c r="F425" s="16">
        <v>30</v>
      </c>
      <c r="G425" s="18">
        <f t="shared" si="32"/>
        <v>174.358974358974</v>
      </c>
      <c r="H425" s="18">
        <v>204</v>
      </c>
      <c r="I425" s="15">
        <f t="shared" si="29"/>
        <v>6.8</v>
      </c>
    </row>
    <row r="426" ht="20" customHeight="1" spans="1:9">
      <c r="A426" s="15" t="s">
        <v>9</v>
      </c>
      <c r="B426" s="16" t="s">
        <v>106</v>
      </c>
      <c r="C426" s="17" t="s">
        <v>683</v>
      </c>
      <c r="D426" s="16" t="s">
        <v>684</v>
      </c>
      <c r="E426" s="17" t="s">
        <v>685</v>
      </c>
      <c r="F426" s="16">
        <v>50</v>
      </c>
      <c r="G426" s="18">
        <f t="shared" si="32"/>
        <v>290.598290598291</v>
      </c>
      <c r="H426" s="18">
        <v>340</v>
      </c>
      <c r="I426" s="15">
        <f t="shared" si="29"/>
        <v>6.8</v>
      </c>
    </row>
    <row r="427" ht="20" customHeight="1" spans="1:9">
      <c r="A427" s="15" t="s">
        <v>9</v>
      </c>
      <c r="B427" s="16" t="s">
        <v>132</v>
      </c>
      <c r="C427" s="17" t="s">
        <v>683</v>
      </c>
      <c r="D427" s="16" t="s">
        <v>684</v>
      </c>
      <c r="E427" s="17" t="s">
        <v>685</v>
      </c>
      <c r="F427" s="16">
        <v>40</v>
      </c>
      <c r="G427" s="18">
        <f t="shared" si="32"/>
        <v>276.923076923077</v>
      </c>
      <c r="H427" s="18">
        <v>324</v>
      </c>
      <c r="I427" s="15">
        <f t="shared" si="29"/>
        <v>8.1</v>
      </c>
    </row>
    <row r="428" ht="20" customHeight="1" spans="1:9">
      <c r="A428" s="15" t="s">
        <v>686</v>
      </c>
      <c r="B428" s="16" t="s">
        <v>10</v>
      </c>
      <c r="C428" s="17" t="s">
        <v>32</v>
      </c>
      <c r="D428" s="16" t="s">
        <v>29</v>
      </c>
      <c r="E428" s="17" t="s">
        <v>33</v>
      </c>
      <c r="F428" s="16">
        <v>25</v>
      </c>
      <c r="G428" s="18">
        <f t="shared" si="32"/>
        <v>245.726495726496</v>
      </c>
      <c r="H428" s="18">
        <v>287.5</v>
      </c>
      <c r="I428" s="15">
        <f t="shared" si="29"/>
        <v>11.5</v>
      </c>
    </row>
    <row r="429" ht="20" customHeight="1" spans="1:9">
      <c r="A429" s="15" t="s">
        <v>686</v>
      </c>
      <c r="B429" s="16" t="s">
        <v>10</v>
      </c>
      <c r="C429" s="17" t="s">
        <v>32</v>
      </c>
      <c r="D429" s="16" t="s">
        <v>29</v>
      </c>
      <c r="E429" s="17" t="s">
        <v>33</v>
      </c>
      <c r="F429" s="16">
        <v>150</v>
      </c>
      <c r="G429" s="18">
        <f t="shared" si="32"/>
        <v>1474.35897435897</v>
      </c>
      <c r="H429" s="18">
        <v>1725</v>
      </c>
      <c r="I429" s="15">
        <f t="shared" si="29"/>
        <v>11.5</v>
      </c>
    </row>
    <row r="430" ht="20" customHeight="1" spans="1:9">
      <c r="A430" s="15" t="s">
        <v>295</v>
      </c>
      <c r="B430" s="16" t="s">
        <v>18</v>
      </c>
      <c r="C430" s="17" t="s">
        <v>687</v>
      </c>
      <c r="D430" s="16" t="s">
        <v>588</v>
      </c>
      <c r="E430" s="17" t="s">
        <v>310</v>
      </c>
      <c r="F430" s="16">
        <v>1</v>
      </c>
      <c r="G430" s="18">
        <f t="shared" si="32"/>
        <v>51.2820512820513</v>
      </c>
      <c r="H430" s="18">
        <v>60</v>
      </c>
      <c r="I430" s="15">
        <f t="shared" si="29"/>
        <v>60</v>
      </c>
    </row>
    <row r="431" ht="20" customHeight="1" spans="1:9">
      <c r="A431" s="15" t="s">
        <v>273</v>
      </c>
      <c r="B431" s="16" t="s">
        <v>18</v>
      </c>
      <c r="C431" s="17" t="s">
        <v>688</v>
      </c>
      <c r="D431" s="16" t="s">
        <v>689</v>
      </c>
      <c r="E431" s="17" t="s">
        <v>690</v>
      </c>
      <c r="F431" s="16">
        <v>1</v>
      </c>
      <c r="G431" s="18">
        <f t="shared" si="32"/>
        <v>188.034188034188</v>
      </c>
      <c r="H431" s="18">
        <v>220</v>
      </c>
      <c r="I431" s="15">
        <f t="shared" si="29"/>
        <v>220</v>
      </c>
    </row>
    <row r="432" ht="20" customHeight="1" spans="1:9">
      <c r="A432" s="15" t="s">
        <v>691</v>
      </c>
      <c r="B432" s="16" t="s">
        <v>145</v>
      </c>
      <c r="C432" s="17" t="s">
        <v>692</v>
      </c>
      <c r="D432" s="16" t="s">
        <v>693</v>
      </c>
      <c r="E432" s="17" t="s">
        <v>694</v>
      </c>
      <c r="F432" s="16">
        <v>1650</v>
      </c>
      <c r="G432" s="18">
        <v>16923.08</v>
      </c>
      <c r="H432" s="18">
        <f>G432*1.17</f>
        <v>19800.0036</v>
      </c>
      <c r="I432" s="15">
        <f t="shared" si="29"/>
        <v>12.0000021818182</v>
      </c>
    </row>
    <row r="433" ht="20" customHeight="1" spans="1:9">
      <c r="A433" s="15" t="s">
        <v>695</v>
      </c>
      <c r="B433" s="16" t="s">
        <v>110</v>
      </c>
      <c r="C433" s="17" t="s">
        <v>696</v>
      </c>
      <c r="D433" s="16" t="s">
        <v>697</v>
      </c>
      <c r="E433" s="17" t="s">
        <v>695</v>
      </c>
      <c r="F433" s="16">
        <v>800</v>
      </c>
      <c r="G433" s="18">
        <v>35671.794</v>
      </c>
      <c r="H433" s="18">
        <f>G433*1.17</f>
        <v>41735.99898</v>
      </c>
      <c r="I433" s="15">
        <f t="shared" si="29"/>
        <v>52.169998725</v>
      </c>
    </row>
    <row r="434" ht="20" customHeight="1" spans="1:9">
      <c r="A434" s="15" t="s">
        <v>453</v>
      </c>
      <c r="B434" s="16" t="s">
        <v>106</v>
      </c>
      <c r="C434" s="17" t="s">
        <v>698</v>
      </c>
      <c r="D434" s="16" t="s">
        <v>699</v>
      </c>
      <c r="E434" s="17" t="s">
        <v>700</v>
      </c>
      <c r="F434" s="16">
        <v>10</v>
      </c>
      <c r="G434" s="18">
        <f>H434/1.17</f>
        <v>120.34188034188</v>
      </c>
      <c r="H434" s="18">
        <v>140.8</v>
      </c>
      <c r="I434" s="15">
        <f t="shared" si="29"/>
        <v>14.08</v>
      </c>
    </row>
    <row r="435" ht="20" customHeight="1" spans="1:9">
      <c r="A435" s="15" t="s">
        <v>386</v>
      </c>
      <c r="B435" s="16" t="s">
        <v>50</v>
      </c>
      <c r="C435" s="17" t="s">
        <v>701</v>
      </c>
      <c r="D435" s="16" t="s">
        <v>702</v>
      </c>
      <c r="E435" s="17" t="s">
        <v>703</v>
      </c>
      <c r="F435" s="16">
        <v>600</v>
      </c>
      <c r="G435" s="18">
        <v>12820.51</v>
      </c>
      <c r="H435" s="18">
        <f>G435*1.17</f>
        <v>14999.9967</v>
      </c>
      <c r="I435" s="15">
        <f t="shared" si="29"/>
        <v>24.9999945</v>
      </c>
    </row>
    <row r="436" ht="20" customHeight="1" spans="1:9">
      <c r="A436" s="15" t="s">
        <v>704</v>
      </c>
      <c r="B436" s="16" t="s">
        <v>705</v>
      </c>
      <c r="C436" s="17" t="s">
        <v>706</v>
      </c>
      <c r="D436" s="16" t="s">
        <v>175</v>
      </c>
      <c r="E436" s="17" t="s">
        <v>707</v>
      </c>
      <c r="F436" s="16">
        <v>200</v>
      </c>
      <c r="G436" s="18">
        <v>4000</v>
      </c>
      <c r="H436" s="18">
        <f>G436*1.17</f>
        <v>4680</v>
      </c>
      <c r="I436" s="15">
        <f t="shared" si="29"/>
        <v>23.4</v>
      </c>
    </row>
    <row r="437" ht="20" customHeight="1" spans="1:9">
      <c r="A437" s="15" t="s">
        <v>704</v>
      </c>
      <c r="B437" s="16" t="s">
        <v>112</v>
      </c>
      <c r="C437" s="17" t="s">
        <v>706</v>
      </c>
      <c r="D437" s="16" t="s">
        <v>175</v>
      </c>
      <c r="E437" s="17" t="s">
        <v>707</v>
      </c>
      <c r="F437" s="16">
        <v>90</v>
      </c>
      <c r="G437" s="18">
        <f>H437/1.17</f>
        <v>1384.61538461538</v>
      </c>
      <c r="H437" s="18">
        <v>1620</v>
      </c>
      <c r="I437" s="15">
        <f t="shared" si="29"/>
        <v>18</v>
      </c>
    </row>
    <row r="438" ht="20" customHeight="1" spans="1:9">
      <c r="A438" s="15" t="s">
        <v>347</v>
      </c>
      <c r="B438" s="16" t="s">
        <v>92</v>
      </c>
      <c r="C438" s="17" t="s">
        <v>708</v>
      </c>
      <c r="D438" s="16" t="s">
        <v>709</v>
      </c>
      <c r="E438" s="17" t="s">
        <v>710</v>
      </c>
      <c r="F438" s="16">
        <v>1200</v>
      </c>
      <c r="G438" s="18">
        <v>22564.1</v>
      </c>
      <c r="H438" s="18">
        <f>G438*1.17</f>
        <v>26399.997</v>
      </c>
      <c r="I438" s="15">
        <f t="shared" si="29"/>
        <v>21.9999975</v>
      </c>
    </row>
    <row r="439" ht="20" customHeight="1" spans="1:9">
      <c r="A439" s="15" t="s">
        <v>9</v>
      </c>
      <c r="B439" s="16" t="s">
        <v>112</v>
      </c>
      <c r="C439" s="17" t="s">
        <v>711</v>
      </c>
      <c r="D439" s="16" t="s">
        <v>712</v>
      </c>
      <c r="E439" s="23" t="s">
        <v>713</v>
      </c>
      <c r="F439" s="16">
        <v>40</v>
      </c>
      <c r="G439" s="18">
        <f>H439/1.17</f>
        <v>654.017094017094</v>
      </c>
      <c r="H439" s="18">
        <v>765.2</v>
      </c>
      <c r="I439" s="15">
        <f t="shared" si="29"/>
        <v>19.13</v>
      </c>
    </row>
    <row r="440" ht="20" customHeight="1" spans="1:9">
      <c r="A440" s="15" t="s">
        <v>9</v>
      </c>
      <c r="B440" s="16" t="s">
        <v>714</v>
      </c>
      <c r="C440" s="17" t="s">
        <v>711</v>
      </c>
      <c r="D440" s="16" t="s">
        <v>712</v>
      </c>
      <c r="E440" s="23" t="s">
        <v>713</v>
      </c>
      <c r="F440" s="16">
        <v>49500</v>
      </c>
      <c r="G440" s="18">
        <v>249615.384615385</v>
      </c>
      <c r="H440" s="18">
        <v>292050</v>
      </c>
      <c r="I440" s="15">
        <f t="shared" si="29"/>
        <v>5.9</v>
      </c>
    </row>
    <row r="441" ht="20" customHeight="1" spans="1:9">
      <c r="A441" s="15" t="s">
        <v>9</v>
      </c>
      <c r="B441" s="16" t="s">
        <v>714</v>
      </c>
      <c r="C441" s="17" t="s">
        <v>711</v>
      </c>
      <c r="D441" s="16" t="s">
        <v>712</v>
      </c>
      <c r="E441" s="23" t="s">
        <v>713</v>
      </c>
      <c r="F441" s="16">
        <v>45000</v>
      </c>
      <c r="G441" s="18">
        <v>246153.846153846</v>
      </c>
      <c r="H441" s="18">
        <v>288000</v>
      </c>
      <c r="I441" s="15">
        <f t="shared" si="29"/>
        <v>6.4</v>
      </c>
    </row>
    <row r="442" ht="20" customHeight="1" spans="1:9">
      <c r="A442" s="15" t="s">
        <v>9</v>
      </c>
      <c r="B442" s="16" t="s">
        <v>714</v>
      </c>
      <c r="C442" s="17" t="s">
        <v>711</v>
      </c>
      <c r="D442" s="16" t="s">
        <v>712</v>
      </c>
      <c r="E442" s="23" t="s">
        <v>713</v>
      </c>
      <c r="F442" s="16">
        <v>43500</v>
      </c>
      <c r="G442" s="18">
        <v>237948.717948718</v>
      </c>
      <c r="H442" s="18">
        <v>278400</v>
      </c>
      <c r="I442" s="15">
        <f t="shared" si="29"/>
        <v>6.4</v>
      </c>
    </row>
    <row r="443" ht="20" customHeight="1" spans="1:9">
      <c r="A443" s="15" t="s">
        <v>9</v>
      </c>
      <c r="B443" s="16" t="s">
        <v>398</v>
      </c>
      <c r="C443" s="17" t="s">
        <v>711</v>
      </c>
      <c r="D443" s="16" t="s">
        <v>712</v>
      </c>
      <c r="E443" s="23" t="s">
        <v>713</v>
      </c>
      <c r="F443" s="16">
        <v>36000</v>
      </c>
      <c r="G443" s="18">
        <f>45384.6153846154*4</f>
        <v>181538.461538462</v>
      </c>
      <c r="H443" s="18">
        <v>53100</v>
      </c>
      <c r="I443" s="15">
        <f t="shared" si="29"/>
        <v>1.475</v>
      </c>
    </row>
    <row r="444" ht="20" customHeight="1" spans="1:9">
      <c r="A444" s="15" t="s">
        <v>9</v>
      </c>
      <c r="B444" s="16" t="s">
        <v>715</v>
      </c>
      <c r="C444" s="17" t="s">
        <v>711</v>
      </c>
      <c r="D444" s="16" t="s">
        <v>712</v>
      </c>
      <c r="E444" s="23" t="s">
        <v>713</v>
      </c>
      <c r="F444" s="16">
        <v>33400</v>
      </c>
      <c r="G444" s="18">
        <v>233229.05982906</v>
      </c>
      <c r="H444" s="18">
        <v>272878</v>
      </c>
      <c r="I444" s="15">
        <f t="shared" si="29"/>
        <v>8.17</v>
      </c>
    </row>
    <row r="445" ht="20" customHeight="1" spans="1:9">
      <c r="A445" s="15" t="s">
        <v>9</v>
      </c>
      <c r="B445" s="16" t="s">
        <v>715</v>
      </c>
      <c r="C445" s="17" t="s">
        <v>711</v>
      </c>
      <c r="D445" s="16" t="s">
        <v>712</v>
      </c>
      <c r="E445" s="23" t="s">
        <v>713</v>
      </c>
      <c r="F445" s="16">
        <v>33200</v>
      </c>
      <c r="G445" s="18">
        <v>231832.478632479</v>
      </c>
      <c r="H445" s="18">
        <v>271244</v>
      </c>
      <c r="I445" s="15">
        <f t="shared" si="29"/>
        <v>8.17</v>
      </c>
    </row>
    <row r="446" ht="20" customHeight="1" spans="1:9">
      <c r="A446" s="15" t="s">
        <v>9</v>
      </c>
      <c r="B446" s="16" t="s">
        <v>716</v>
      </c>
      <c r="C446" s="17" t="s">
        <v>711</v>
      </c>
      <c r="D446" s="16" t="s">
        <v>712</v>
      </c>
      <c r="E446" s="23" t="s">
        <v>713</v>
      </c>
      <c r="F446" s="16">
        <v>600</v>
      </c>
      <c r="G446" s="18">
        <v>3553.84615384615</v>
      </c>
      <c r="H446" s="18">
        <v>4158</v>
      </c>
      <c r="I446" s="15">
        <f t="shared" si="29"/>
        <v>6.93</v>
      </c>
    </row>
    <row r="447" ht="20" customHeight="1" spans="1:9">
      <c r="A447" s="15" t="s">
        <v>9</v>
      </c>
      <c r="B447" s="16" t="s">
        <v>717</v>
      </c>
      <c r="C447" s="17" t="s">
        <v>711</v>
      </c>
      <c r="D447" s="16" t="s">
        <v>712</v>
      </c>
      <c r="E447" s="23" t="s">
        <v>713</v>
      </c>
      <c r="F447" s="16">
        <v>6000</v>
      </c>
      <c r="G447" s="18">
        <v>30769.2307692308</v>
      </c>
      <c r="H447" s="18">
        <v>36000</v>
      </c>
      <c r="I447" s="15">
        <f t="shared" si="29"/>
        <v>6</v>
      </c>
    </row>
    <row r="448" ht="20" customHeight="1" spans="1:9">
      <c r="A448" s="15" t="s">
        <v>718</v>
      </c>
      <c r="B448" s="16" t="s">
        <v>145</v>
      </c>
      <c r="C448" s="17" t="s">
        <v>719</v>
      </c>
      <c r="D448" s="16" t="s">
        <v>720</v>
      </c>
      <c r="E448" s="17" t="s">
        <v>721</v>
      </c>
      <c r="F448" s="16">
        <v>403</v>
      </c>
      <c r="G448" s="18">
        <v>12992.44</v>
      </c>
      <c r="H448" s="18">
        <f>G448*1.17</f>
        <v>15201.1548</v>
      </c>
      <c r="I448" s="15">
        <f t="shared" si="29"/>
        <v>37.7199870967742</v>
      </c>
    </row>
    <row r="449" ht="20" customHeight="1" spans="1:9">
      <c r="A449" s="15" t="s">
        <v>718</v>
      </c>
      <c r="B449" s="16" t="s">
        <v>145</v>
      </c>
      <c r="C449" s="17" t="s">
        <v>719</v>
      </c>
      <c r="D449" s="16" t="s">
        <v>720</v>
      </c>
      <c r="E449" s="17" t="s">
        <v>721</v>
      </c>
      <c r="F449" s="16">
        <v>697</v>
      </c>
      <c r="G449" s="18">
        <v>22137.2</v>
      </c>
      <c r="H449" s="18">
        <f>G449*1.17</f>
        <v>25900.524</v>
      </c>
      <c r="I449" s="15">
        <f t="shared" si="29"/>
        <v>37.1600057388809</v>
      </c>
    </row>
    <row r="450" ht="20" customHeight="1" spans="1:9">
      <c r="A450" s="15" t="s">
        <v>718</v>
      </c>
      <c r="B450" s="16" t="s">
        <v>237</v>
      </c>
      <c r="C450" s="17" t="s">
        <v>719</v>
      </c>
      <c r="D450" s="16" t="s">
        <v>720</v>
      </c>
      <c r="E450" s="17" t="s">
        <v>721</v>
      </c>
      <c r="F450" s="16">
        <v>18</v>
      </c>
      <c r="G450" s="18">
        <v>580.31</v>
      </c>
      <c r="H450" s="18">
        <f>G450*1.17</f>
        <v>678.9627</v>
      </c>
      <c r="I450" s="15">
        <f t="shared" ref="I450:I513" si="33">H450/F450</f>
        <v>37.72015</v>
      </c>
    </row>
    <row r="451" ht="20" customHeight="1" spans="1:9">
      <c r="A451" s="15" t="s">
        <v>718</v>
      </c>
      <c r="B451" s="16" t="s">
        <v>237</v>
      </c>
      <c r="C451" s="17" t="s">
        <v>719</v>
      </c>
      <c r="D451" s="16" t="s">
        <v>720</v>
      </c>
      <c r="E451" s="17" t="s">
        <v>721</v>
      </c>
      <c r="F451" s="16">
        <v>82</v>
      </c>
      <c r="G451" s="18">
        <v>2604.38</v>
      </c>
      <c r="H451" s="18">
        <f>G451*1.17</f>
        <v>3047.1246</v>
      </c>
      <c r="I451" s="15">
        <f t="shared" si="33"/>
        <v>37.160056097561</v>
      </c>
    </row>
    <row r="452" ht="20" customHeight="1" spans="1:9">
      <c r="A452" s="15" t="s">
        <v>54</v>
      </c>
      <c r="B452" s="16" t="s">
        <v>106</v>
      </c>
      <c r="C452" s="17" t="s">
        <v>722</v>
      </c>
      <c r="D452" s="16" t="s">
        <v>723</v>
      </c>
      <c r="E452" s="17" t="s">
        <v>724</v>
      </c>
      <c r="F452" s="16">
        <v>10</v>
      </c>
      <c r="G452" s="18">
        <f>H452/1.17</f>
        <v>73.5042735042735</v>
      </c>
      <c r="H452" s="18">
        <v>86</v>
      </c>
      <c r="I452" s="15">
        <f t="shared" si="33"/>
        <v>8.6</v>
      </c>
    </row>
    <row r="453" ht="20" customHeight="1" spans="1:9">
      <c r="A453" s="15" t="s">
        <v>54</v>
      </c>
      <c r="B453" s="16" t="s">
        <v>18</v>
      </c>
      <c r="C453" s="17" t="s">
        <v>722</v>
      </c>
      <c r="D453" s="16" t="s">
        <v>723</v>
      </c>
      <c r="E453" s="17" t="s">
        <v>724</v>
      </c>
      <c r="F453" s="16">
        <v>20</v>
      </c>
      <c r="G453" s="18">
        <f>H453/1.17</f>
        <v>128.205128205128</v>
      </c>
      <c r="H453" s="18">
        <v>150</v>
      </c>
      <c r="I453" s="15">
        <f t="shared" si="33"/>
        <v>7.5</v>
      </c>
    </row>
    <row r="454" ht="20" customHeight="1" spans="1:9">
      <c r="A454" s="15" t="s">
        <v>128</v>
      </c>
      <c r="B454" s="16" t="s">
        <v>18</v>
      </c>
      <c r="C454" s="17" t="s">
        <v>725</v>
      </c>
      <c r="D454" s="16" t="s">
        <v>726</v>
      </c>
      <c r="E454" s="17" t="s">
        <v>727</v>
      </c>
      <c r="F454" s="16">
        <v>10</v>
      </c>
      <c r="G454" s="18">
        <f>H454/1.17</f>
        <v>337.606837606838</v>
      </c>
      <c r="H454" s="18">
        <v>395</v>
      </c>
      <c r="I454" s="15">
        <f t="shared" si="33"/>
        <v>39.5</v>
      </c>
    </row>
    <row r="455" ht="20" customHeight="1" spans="1:9">
      <c r="A455" s="15" t="s">
        <v>728</v>
      </c>
      <c r="B455" s="16" t="s">
        <v>729</v>
      </c>
      <c r="C455" s="17" t="s">
        <v>730</v>
      </c>
      <c r="D455" s="16" t="s">
        <v>731</v>
      </c>
      <c r="E455" s="17" t="s">
        <v>728</v>
      </c>
      <c r="F455" s="16">
        <v>400</v>
      </c>
      <c r="G455" s="18">
        <v>14064.96</v>
      </c>
      <c r="H455" s="18">
        <f>G455*1.17</f>
        <v>16456.0032</v>
      </c>
      <c r="I455" s="15">
        <f t="shared" si="33"/>
        <v>41.140008</v>
      </c>
    </row>
    <row r="456" ht="20" customHeight="1" spans="1:9">
      <c r="A456" s="15" t="s">
        <v>273</v>
      </c>
      <c r="B456" s="16" t="s">
        <v>18</v>
      </c>
      <c r="C456" s="17" t="s">
        <v>732</v>
      </c>
      <c r="D456" s="16" t="s">
        <v>309</v>
      </c>
      <c r="E456" s="17" t="s">
        <v>310</v>
      </c>
      <c r="F456" s="16">
        <v>2</v>
      </c>
      <c r="G456" s="18">
        <f>H456/1.17</f>
        <v>30.7692307692308</v>
      </c>
      <c r="H456" s="18">
        <v>36</v>
      </c>
      <c r="I456" s="15">
        <f t="shared" si="33"/>
        <v>18</v>
      </c>
    </row>
    <row r="457" ht="20" customHeight="1" spans="1:9">
      <c r="A457" s="15" t="s">
        <v>219</v>
      </c>
      <c r="B457" s="16" t="s">
        <v>220</v>
      </c>
      <c r="C457" s="17" t="s">
        <v>733</v>
      </c>
      <c r="D457" s="16" t="s">
        <v>734</v>
      </c>
      <c r="E457" s="17" t="s">
        <v>735</v>
      </c>
      <c r="F457" s="16">
        <v>100</v>
      </c>
      <c r="G457" s="18">
        <f>H457/1.17</f>
        <v>4914.52991452992</v>
      </c>
      <c r="H457" s="18">
        <v>5750</v>
      </c>
      <c r="I457" s="15">
        <f t="shared" si="33"/>
        <v>57.5</v>
      </c>
    </row>
    <row r="458" ht="20" customHeight="1" spans="1:9">
      <c r="A458" s="15" t="s">
        <v>219</v>
      </c>
      <c r="B458" s="16" t="s">
        <v>220</v>
      </c>
      <c r="C458" s="17" t="s">
        <v>733</v>
      </c>
      <c r="D458" s="16" t="s">
        <v>734</v>
      </c>
      <c r="E458" s="17" t="s">
        <v>735</v>
      </c>
      <c r="F458" s="16">
        <v>100</v>
      </c>
      <c r="G458" s="18">
        <f>H458/1.17</f>
        <v>4914.52991452992</v>
      </c>
      <c r="H458" s="18">
        <v>5750</v>
      </c>
      <c r="I458" s="15">
        <f t="shared" si="33"/>
        <v>57.5</v>
      </c>
    </row>
    <row r="459" ht="20" customHeight="1" spans="1:9">
      <c r="A459" s="15" t="s">
        <v>219</v>
      </c>
      <c r="B459" s="16" t="s">
        <v>220</v>
      </c>
      <c r="C459" s="17" t="s">
        <v>733</v>
      </c>
      <c r="D459" s="16" t="s">
        <v>734</v>
      </c>
      <c r="E459" s="17" t="s">
        <v>735</v>
      </c>
      <c r="F459" s="16">
        <v>100</v>
      </c>
      <c r="G459" s="18">
        <f>H459/1.17</f>
        <v>4914.52991452992</v>
      </c>
      <c r="H459" s="18">
        <v>5750</v>
      </c>
      <c r="I459" s="15">
        <f t="shared" si="33"/>
        <v>57.5</v>
      </c>
    </row>
    <row r="460" ht="20" customHeight="1" spans="1:9">
      <c r="A460" s="15" t="s">
        <v>9</v>
      </c>
      <c r="B460" s="16" t="s">
        <v>18</v>
      </c>
      <c r="C460" s="17" t="s">
        <v>736</v>
      </c>
      <c r="D460" s="16" t="s">
        <v>175</v>
      </c>
      <c r="E460" s="17" t="s">
        <v>737</v>
      </c>
      <c r="F460" s="16">
        <v>30</v>
      </c>
      <c r="G460" s="18">
        <f>H460/1.17</f>
        <v>589.74358974359</v>
      </c>
      <c r="H460" s="18">
        <v>690</v>
      </c>
      <c r="I460" s="15">
        <f t="shared" si="33"/>
        <v>23</v>
      </c>
    </row>
    <row r="461" customHeight="1" spans="1:9">
      <c r="A461" s="15" t="s">
        <v>738</v>
      </c>
      <c r="B461" s="16" t="s">
        <v>60</v>
      </c>
      <c r="C461" s="23" t="s">
        <v>739</v>
      </c>
      <c r="D461" s="23" t="s">
        <v>740</v>
      </c>
      <c r="E461" s="23" t="s">
        <v>738</v>
      </c>
      <c r="F461" s="16">
        <v>480</v>
      </c>
      <c r="G461" s="18">
        <v>1661.54</v>
      </c>
      <c r="H461" s="18">
        <f>G461*1.17</f>
        <v>1944.0018</v>
      </c>
      <c r="I461" s="15">
        <f t="shared" si="33"/>
        <v>4.05000375</v>
      </c>
    </row>
    <row r="462" ht="20" customHeight="1" spans="1:9">
      <c r="A462" s="15" t="s">
        <v>741</v>
      </c>
      <c r="B462" s="16" t="s">
        <v>110</v>
      </c>
      <c r="C462" s="17" t="s">
        <v>742</v>
      </c>
      <c r="D462" s="16" t="s">
        <v>743</v>
      </c>
      <c r="E462" s="17" t="s">
        <v>744</v>
      </c>
      <c r="F462" s="16">
        <v>2000</v>
      </c>
      <c r="G462" s="18">
        <v>65641.025</v>
      </c>
      <c r="H462" s="18">
        <f>G462*1.17</f>
        <v>76799.99925</v>
      </c>
      <c r="I462" s="15">
        <f t="shared" si="33"/>
        <v>38.399999625</v>
      </c>
    </row>
    <row r="463" ht="20" customHeight="1" spans="1:9">
      <c r="A463" s="15" t="s">
        <v>741</v>
      </c>
      <c r="B463" s="16" t="s">
        <v>110</v>
      </c>
      <c r="C463" s="17" t="s">
        <v>742</v>
      </c>
      <c r="D463" s="16" t="s">
        <v>743</v>
      </c>
      <c r="E463" s="17" t="s">
        <v>744</v>
      </c>
      <c r="F463" s="16">
        <v>3000</v>
      </c>
      <c r="G463" s="18">
        <v>47692.31</v>
      </c>
      <c r="H463" s="18">
        <f>G463*1.17</f>
        <v>55800.0027</v>
      </c>
      <c r="I463" s="15">
        <f t="shared" si="33"/>
        <v>18.6000009</v>
      </c>
    </row>
    <row r="464" ht="20" customHeight="1" spans="1:9">
      <c r="A464" s="15" t="s">
        <v>741</v>
      </c>
      <c r="B464" s="16" t="s">
        <v>110</v>
      </c>
      <c r="C464" s="17" t="s">
        <v>742</v>
      </c>
      <c r="D464" s="16" t="s">
        <v>743</v>
      </c>
      <c r="E464" s="17" t="s">
        <v>744</v>
      </c>
      <c r="F464" s="16">
        <v>2000</v>
      </c>
      <c r="G464" s="18">
        <v>65641.025</v>
      </c>
      <c r="H464" s="18">
        <f>G464*1.17</f>
        <v>76799.99925</v>
      </c>
      <c r="I464" s="15">
        <f t="shared" si="33"/>
        <v>38.399999625</v>
      </c>
    </row>
    <row r="465" ht="20" customHeight="1" spans="1:9">
      <c r="A465" s="15" t="s">
        <v>224</v>
      </c>
      <c r="B465" s="16" t="s">
        <v>106</v>
      </c>
      <c r="C465" s="17" t="s">
        <v>745</v>
      </c>
      <c r="D465" s="16" t="s">
        <v>746</v>
      </c>
      <c r="E465" s="17" t="s">
        <v>747</v>
      </c>
      <c r="F465" s="16">
        <v>20</v>
      </c>
      <c r="G465" s="18">
        <f>H465/1.17</f>
        <v>148.717948717949</v>
      </c>
      <c r="H465" s="18">
        <v>174</v>
      </c>
      <c r="I465" s="15">
        <f t="shared" si="33"/>
        <v>8.7</v>
      </c>
    </row>
    <row r="466" customHeight="1" spans="1:9">
      <c r="A466" s="15" t="s">
        <v>748</v>
      </c>
      <c r="B466" s="16" t="s">
        <v>10</v>
      </c>
      <c r="C466" s="23" t="s">
        <v>749</v>
      </c>
      <c r="D466" s="23" t="s">
        <v>750</v>
      </c>
      <c r="E466" s="23" t="s">
        <v>751</v>
      </c>
      <c r="F466" s="16">
        <v>12500</v>
      </c>
      <c r="G466" s="18">
        <f>H466/1.17</f>
        <v>1602.5641025641</v>
      </c>
      <c r="H466" s="18">
        <v>1875</v>
      </c>
      <c r="I466" s="15">
        <f t="shared" si="33"/>
        <v>0.15</v>
      </c>
    </row>
    <row r="467" customHeight="1" spans="1:9">
      <c r="A467" s="15" t="s">
        <v>748</v>
      </c>
      <c r="B467" s="16" t="s">
        <v>10</v>
      </c>
      <c r="C467" s="23" t="s">
        <v>749</v>
      </c>
      <c r="D467" s="23" t="s">
        <v>750</v>
      </c>
      <c r="E467" s="23" t="s">
        <v>751</v>
      </c>
      <c r="F467" s="16">
        <v>250</v>
      </c>
      <c r="G467" s="18">
        <f>H467/1.17</f>
        <v>32.0512820512821</v>
      </c>
      <c r="H467" s="18">
        <v>37.5</v>
      </c>
      <c r="I467" s="15">
        <f t="shared" si="33"/>
        <v>0.15</v>
      </c>
    </row>
    <row r="468" customHeight="1" spans="1:9">
      <c r="A468" s="15" t="s">
        <v>748</v>
      </c>
      <c r="B468" s="16" t="s">
        <v>10</v>
      </c>
      <c r="C468" s="23" t="s">
        <v>749</v>
      </c>
      <c r="D468" s="23" t="s">
        <v>750</v>
      </c>
      <c r="E468" s="23" t="s">
        <v>751</v>
      </c>
      <c r="F468" s="16">
        <v>250</v>
      </c>
      <c r="G468" s="18">
        <f>H468/1.17</f>
        <v>32.0512820512821</v>
      </c>
      <c r="H468" s="18">
        <v>37.5</v>
      </c>
      <c r="I468" s="15">
        <f t="shared" si="33"/>
        <v>0.15</v>
      </c>
    </row>
    <row r="469" customHeight="1" spans="1:9">
      <c r="A469" s="15" t="s">
        <v>748</v>
      </c>
      <c r="B469" s="16" t="s">
        <v>10</v>
      </c>
      <c r="C469" s="23" t="s">
        <v>749</v>
      </c>
      <c r="D469" s="23" t="s">
        <v>750</v>
      </c>
      <c r="E469" s="23" t="s">
        <v>751</v>
      </c>
      <c r="F469" s="16">
        <v>12500</v>
      </c>
      <c r="G469" s="18">
        <f>H469/1.17</f>
        <v>1602.5641025641</v>
      </c>
      <c r="H469" s="18">
        <v>1875</v>
      </c>
      <c r="I469" s="15">
        <f t="shared" si="33"/>
        <v>0.15</v>
      </c>
    </row>
    <row r="470" ht="20" customHeight="1" spans="1:9">
      <c r="A470" s="15" t="s">
        <v>463</v>
      </c>
      <c r="B470" s="16" t="s">
        <v>752</v>
      </c>
      <c r="C470" s="17" t="s">
        <v>753</v>
      </c>
      <c r="D470" s="16" t="s">
        <v>754</v>
      </c>
      <c r="E470" s="17" t="s">
        <v>755</v>
      </c>
      <c r="F470" s="16">
        <v>300</v>
      </c>
      <c r="G470" s="18">
        <v>1907.69</v>
      </c>
      <c r="H470" s="18">
        <f>G470*1.17</f>
        <v>2231.9973</v>
      </c>
      <c r="I470" s="15">
        <f t="shared" si="33"/>
        <v>7.439991</v>
      </c>
    </row>
    <row r="471" ht="20" customHeight="1" spans="1:9">
      <c r="A471" s="15" t="s">
        <v>756</v>
      </c>
      <c r="B471" s="16" t="s">
        <v>102</v>
      </c>
      <c r="C471" s="17" t="s">
        <v>757</v>
      </c>
      <c r="D471" s="16" t="s">
        <v>758</v>
      </c>
      <c r="E471" s="17" t="s">
        <v>756</v>
      </c>
      <c r="F471" s="16">
        <v>800</v>
      </c>
      <c r="G471" s="18">
        <v>25435.9</v>
      </c>
      <c r="H471" s="18">
        <f>G471*1.17</f>
        <v>29760.003</v>
      </c>
      <c r="I471" s="15">
        <f t="shared" si="33"/>
        <v>37.20000375</v>
      </c>
    </row>
    <row r="472" ht="20" customHeight="1" spans="1:9">
      <c r="A472" s="15" t="s">
        <v>756</v>
      </c>
      <c r="B472" s="16" t="s">
        <v>82</v>
      </c>
      <c r="C472" s="17" t="s">
        <v>757</v>
      </c>
      <c r="D472" s="16" t="s">
        <v>758</v>
      </c>
      <c r="E472" s="17" t="s">
        <v>756</v>
      </c>
      <c r="F472" s="16">
        <v>-131</v>
      </c>
      <c r="G472" s="18">
        <v>-317.98</v>
      </c>
      <c r="H472" s="18">
        <f>G472*1.17</f>
        <v>-372.0366</v>
      </c>
      <c r="I472" s="15">
        <f t="shared" si="33"/>
        <v>2.83997404580153</v>
      </c>
    </row>
    <row r="473" ht="20" customHeight="1" spans="1:9">
      <c r="A473" s="15" t="s">
        <v>756</v>
      </c>
      <c r="B473" s="16" t="s">
        <v>82</v>
      </c>
      <c r="C473" s="17" t="s">
        <v>757</v>
      </c>
      <c r="D473" s="16" t="s">
        <v>758</v>
      </c>
      <c r="E473" s="17" t="s">
        <v>756</v>
      </c>
      <c r="F473" s="16">
        <v>-400</v>
      </c>
      <c r="G473" s="18">
        <v>-683.76</v>
      </c>
      <c r="H473" s="18">
        <f>G473*1.17</f>
        <v>-799.9992</v>
      </c>
      <c r="I473" s="15">
        <f t="shared" si="33"/>
        <v>1.999998</v>
      </c>
    </row>
    <row r="474" ht="20" customHeight="1" spans="1:9">
      <c r="A474" s="15" t="s">
        <v>9</v>
      </c>
      <c r="B474" s="16" t="s">
        <v>86</v>
      </c>
      <c r="C474" s="17" t="s">
        <v>759</v>
      </c>
      <c r="D474" s="16" t="s">
        <v>760</v>
      </c>
      <c r="E474" s="17" t="s">
        <v>761</v>
      </c>
      <c r="F474" s="16">
        <v>20</v>
      </c>
      <c r="G474" s="18">
        <f>H474/1.17</f>
        <v>548.717948717949</v>
      </c>
      <c r="H474" s="18">
        <v>642</v>
      </c>
      <c r="I474" s="15">
        <f t="shared" si="33"/>
        <v>32.1</v>
      </c>
    </row>
    <row r="475" ht="20" customHeight="1" spans="1:9">
      <c r="A475" s="2" t="s">
        <v>128</v>
      </c>
      <c r="B475" s="16" t="s">
        <v>106</v>
      </c>
      <c r="C475" s="23" t="s">
        <v>762</v>
      </c>
      <c r="D475" s="16" t="s">
        <v>763</v>
      </c>
      <c r="E475" s="23" t="s">
        <v>764</v>
      </c>
      <c r="F475" s="16">
        <v>120</v>
      </c>
      <c r="G475" s="18">
        <f>H475/1.17</f>
        <v>1723.07692307692</v>
      </c>
      <c r="H475" s="18">
        <v>2016</v>
      </c>
      <c r="I475" s="15">
        <f t="shared" si="33"/>
        <v>16.8</v>
      </c>
    </row>
    <row r="476" ht="20" customHeight="1" spans="1:9">
      <c r="A476" s="2" t="s">
        <v>128</v>
      </c>
      <c r="B476" s="16" t="s">
        <v>18</v>
      </c>
      <c r="C476" s="23" t="s">
        <v>765</v>
      </c>
      <c r="D476" s="16" t="s">
        <v>766</v>
      </c>
      <c r="E476" s="23" t="s">
        <v>764</v>
      </c>
      <c r="F476" s="16">
        <v>20</v>
      </c>
      <c r="G476" s="18">
        <f>H476/1.17</f>
        <v>196.581196581197</v>
      </c>
      <c r="H476" s="18">
        <v>230</v>
      </c>
      <c r="I476" s="15">
        <f t="shared" si="33"/>
        <v>11.5</v>
      </c>
    </row>
    <row r="477" ht="20" customHeight="1" spans="1:9">
      <c r="A477" s="15" t="s">
        <v>9</v>
      </c>
      <c r="B477" s="16" t="s">
        <v>423</v>
      </c>
      <c r="C477" s="17" t="s">
        <v>767</v>
      </c>
      <c r="D477" s="23" t="s">
        <v>368</v>
      </c>
      <c r="E477" s="23" t="s">
        <v>768</v>
      </c>
      <c r="F477" s="16">
        <v>50</v>
      </c>
      <c r="G477" s="18">
        <v>423.08</v>
      </c>
      <c r="H477" s="18">
        <f>G477*1.17</f>
        <v>495.0036</v>
      </c>
      <c r="I477" s="15">
        <f t="shared" si="33"/>
        <v>9.900072</v>
      </c>
    </row>
    <row r="478" ht="20" customHeight="1" spans="1:9">
      <c r="A478" s="15" t="s">
        <v>769</v>
      </c>
      <c r="B478" s="16" t="s">
        <v>401</v>
      </c>
      <c r="C478" s="17" t="s">
        <v>770</v>
      </c>
      <c r="D478" s="16" t="s">
        <v>771</v>
      </c>
      <c r="E478" s="17" t="s">
        <v>772</v>
      </c>
      <c r="F478" s="16">
        <v>1400</v>
      </c>
      <c r="G478" s="18">
        <v>16752.14</v>
      </c>
      <c r="H478" s="18">
        <f>G478*1.17</f>
        <v>19600.0038</v>
      </c>
      <c r="I478" s="15">
        <f t="shared" si="33"/>
        <v>14.0000027142857</v>
      </c>
    </row>
    <row r="479" customHeight="1" spans="1:9">
      <c r="A479" s="15" t="s">
        <v>773</v>
      </c>
      <c r="B479" s="16" t="s">
        <v>50</v>
      </c>
      <c r="C479" s="23" t="s">
        <v>774</v>
      </c>
      <c r="D479" s="23" t="s">
        <v>29</v>
      </c>
      <c r="E479" s="23" t="s">
        <v>775</v>
      </c>
      <c r="F479" s="16">
        <v>5</v>
      </c>
      <c r="G479" s="18">
        <v>641.025</v>
      </c>
      <c r="H479" s="18">
        <f>G479*1.17</f>
        <v>749.99925</v>
      </c>
      <c r="I479" s="15">
        <f t="shared" si="33"/>
        <v>149.99985</v>
      </c>
    </row>
    <row r="480" customHeight="1" spans="1:9">
      <c r="A480" s="15" t="s">
        <v>776</v>
      </c>
      <c r="B480" s="16" t="s">
        <v>10</v>
      </c>
      <c r="C480" s="23" t="s">
        <v>777</v>
      </c>
      <c r="D480" s="23" t="s">
        <v>778</v>
      </c>
      <c r="E480" s="23" t="s">
        <v>779</v>
      </c>
      <c r="F480" s="16">
        <v>16</v>
      </c>
      <c r="G480" s="18">
        <f>H480/1.17</f>
        <v>37606.8376068376</v>
      </c>
      <c r="H480" s="18">
        <v>44000</v>
      </c>
      <c r="I480" s="15">
        <f t="shared" si="33"/>
        <v>2750</v>
      </c>
    </row>
    <row r="481" customHeight="1" spans="1:9">
      <c r="A481" s="15" t="s">
        <v>776</v>
      </c>
      <c r="B481" s="16" t="s">
        <v>10</v>
      </c>
      <c r="C481" s="23" t="s">
        <v>777</v>
      </c>
      <c r="D481" s="23" t="s">
        <v>780</v>
      </c>
      <c r="E481" s="23" t="s">
        <v>779</v>
      </c>
      <c r="F481" s="16">
        <v>16</v>
      </c>
      <c r="G481" s="18">
        <f>H481/1.17</f>
        <v>37606.8376068376</v>
      </c>
      <c r="H481" s="18">
        <v>44000</v>
      </c>
      <c r="I481" s="15">
        <f t="shared" si="33"/>
        <v>2750</v>
      </c>
    </row>
    <row r="482" customHeight="1" spans="1:9">
      <c r="A482" s="15" t="s">
        <v>776</v>
      </c>
      <c r="B482" s="16" t="s">
        <v>10</v>
      </c>
      <c r="C482" s="23" t="s">
        <v>777</v>
      </c>
      <c r="D482" s="23" t="s">
        <v>780</v>
      </c>
      <c r="E482" s="23" t="s">
        <v>779</v>
      </c>
      <c r="F482" s="16">
        <v>5</v>
      </c>
      <c r="G482" s="18">
        <f>H482/1.17</f>
        <v>5196.5811965812</v>
      </c>
      <c r="H482" s="18">
        <v>6080</v>
      </c>
      <c r="I482" s="15">
        <f t="shared" si="33"/>
        <v>1216</v>
      </c>
    </row>
    <row r="483" customHeight="1" spans="1:9">
      <c r="A483" s="15" t="s">
        <v>14</v>
      </c>
      <c r="B483" s="16" t="s">
        <v>159</v>
      </c>
      <c r="C483" s="23" t="s">
        <v>781</v>
      </c>
      <c r="D483" s="23" t="s">
        <v>782</v>
      </c>
      <c r="E483" s="23" t="s">
        <v>783</v>
      </c>
      <c r="F483" s="16">
        <v>300</v>
      </c>
      <c r="G483" s="18">
        <v>9743.59</v>
      </c>
      <c r="H483" s="18">
        <f>G483*1.17</f>
        <v>11400.0003</v>
      </c>
      <c r="I483" s="15">
        <f t="shared" si="33"/>
        <v>38.000001</v>
      </c>
    </row>
    <row r="484" customHeight="1" spans="1:9">
      <c r="A484" s="15" t="s">
        <v>14</v>
      </c>
      <c r="B484" s="16" t="s">
        <v>159</v>
      </c>
      <c r="C484" s="23" t="s">
        <v>781</v>
      </c>
      <c r="D484" s="23" t="s">
        <v>784</v>
      </c>
      <c r="E484" s="23" t="s">
        <v>783</v>
      </c>
      <c r="F484" s="16">
        <v>60</v>
      </c>
      <c r="G484" s="18">
        <v>1266.67</v>
      </c>
      <c r="H484" s="18">
        <f>G484*1.17</f>
        <v>1482.0039</v>
      </c>
      <c r="I484" s="15">
        <f t="shared" si="33"/>
        <v>24.700065</v>
      </c>
    </row>
    <row r="485" customHeight="1" spans="1:9">
      <c r="A485" s="15" t="s">
        <v>14</v>
      </c>
      <c r="B485" s="16" t="s">
        <v>10</v>
      </c>
      <c r="C485" s="23" t="s">
        <v>781</v>
      </c>
      <c r="D485" s="23" t="s">
        <v>785</v>
      </c>
      <c r="E485" s="23" t="s">
        <v>783</v>
      </c>
      <c r="F485" s="16">
        <v>12</v>
      </c>
      <c r="G485" s="18">
        <f>H485/1.17</f>
        <v>164.102564102564</v>
      </c>
      <c r="H485" s="18">
        <v>192</v>
      </c>
      <c r="I485" s="15">
        <f t="shared" si="33"/>
        <v>16</v>
      </c>
    </row>
    <row r="486" customHeight="1" spans="1:9">
      <c r="A486" s="15" t="s">
        <v>14</v>
      </c>
      <c r="B486" s="16" t="s">
        <v>10</v>
      </c>
      <c r="C486" s="23" t="s">
        <v>781</v>
      </c>
      <c r="D486" s="23" t="s">
        <v>786</v>
      </c>
      <c r="E486" s="23" t="s">
        <v>787</v>
      </c>
      <c r="F486" s="16">
        <v>12</v>
      </c>
      <c r="G486" s="18">
        <f>H486/1.17</f>
        <v>205.128205128205</v>
      </c>
      <c r="H486" s="18">
        <v>240</v>
      </c>
      <c r="I486" s="15">
        <f t="shared" si="33"/>
        <v>20</v>
      </c>
    </row>
    <row r="487" customHeight="1" spans="1:9">
      <c r="A487" s="15" t="s">
        <v>14</v>
      </c>
      <c r="B487" s="16" t="s">
        <v>788</v>
      </c>
      <c r="C487" s="23" t="s">
        <v>781</v>
      </c>
      <c r="D487" s="23" t="s">
        <v>789</v>
      </c>
      <c r="E487" s="23" t="s">
        <v>787</v>
      </c>
      <c r="F487" s="16">
        <v>250</v>
      </c>
      <c r="G487" s="18">
        <f>H487/1.17</f>
        <v>6089.74358974359</v>
      </c>
      <c r="H487" s="18">
        <v>7125</v>
      </c>
      <c r="I487" s="15">
        <f t="shared" si="33"/>
        <v>28.5</v>
      </c>
    </row>
    <row r="488" ht="20" customHeight="1" spans="1:9">
      <c r="A488" s="15" t="s">
        <v>590</v>
      </c>
      <c r="B488" s="16" t="s">
        <v>790</v>
      </c>
      <c r="C488" s="17" t="s">
        <v>791</v>
      </c>
      <c r="D488" s="16" t="s">
        <v>792</v>
      </c>
      <c r="E488" s="17" t="s">
        <v>181</v>
      </c>
      <c r="F488" s="16">
        <v>-44</v>
      </c>
      <c r="G488" s="18">
        <v>-348.24</v>
      </c>
      <c r="H488" s="18">
        <f t="shared" ref="H488:H498" si="34">G488*1.17</f>
        <v>-407.4408</v>
      </c>
      <c r="I488" s="15">
        <f t="shared" si="33"/>
        <v>9.26001818181818</v>
      </c>
    </row>
    <row r="489" ht="20" customHeight="1" spans="1:9">
      <c r="A489" s="15" t="s">
        <v>590</v>
      </c>
      <c r="B489" s="16" t="s">
        <v>790</v>
      </c>
      <c r="C489" s="17" t="s">
        <v>791</v>
      </c>
      <c r="D489" s="16" t="s">
        <v>792</v>
      </c>
      <c r="E489" s="17" t="s">
        <v>181</v>
      </c>
      <c r="F489" s="16">
        <v>100</v>
      </c>
      <c r="G489" s="18">
        <v>1176.92</v>
      </c>
      <c r="H489" s="18">
        <f t="shared" si="34"/>
        <v>1376.9964</v>
      </c>
      <c r="I489" s="15">
        <f t="shared" si="33"/>
        <v>13.769964</v>
      </c>
    </row>
    <row r="490" ht="20" customHeight="1" spans="1:9">
      <c r="A490" s="15" t="s">
        <v>793</v>
      </c>
      <c r="B490" s="16" t="s">
        <v>145</v>
      </c>
      <c r="C490" s="17" t="s">
        <v>794</v>
      </c>
      <c r="D490" s="16" t="s">
        <v>795</v>
      </c>
      <c r="E490" s="17" t="s">
        <v>796</v>
      </c>
      <c r="F490" s="16">
        <v>58</v>
      </c>
      <c r="G490" s="18">
        <v>1902.6</v>
      </c>
      <c r="H490" s="18">
        <f t="shared" si="34"/>
        <v>2226.042</v>
      </c>
      <c r="I490" s="15">
        <f t="shared" si="33"/>
        <v>38.3800344827586</v>
      </c>
    </row>
    <row r="491" ht="20" customHeight="1" spans="1:9">
      <c r="A491" s="15" t="s">
        <v>793</v>
      </c>
      <c r="B491" s="16" t="s">
        <v>145</v>
      </c>
      <c r="C491" s="17" t="s">
        <v>794</v>
      </c>
      <c r="D491" s="16" t="s">
        <v>795</v>
      </c>
      <c r="E491" s="17" t="s">
        <v>796</v>
      </c>
      <c r="F491" s="16">
        <v>112</v>
      </c>
      <c r="G491" s="18">
        <v>3158.02</v>
      </c>
      <c r="H491" s="18">
        <f t="shared" si="34"/>
        <v>3694.8834</v>
      </c>
      <c r="I491" s="15">
        <f t="shared" si="33"/>
        <v>32.9900303571429</v>
      </c>
    </row>
    <row r="492" ht="20" customHeight="1" spans="1:9">
      <c r="A492" s="15" t="s">
        <v>793</v>
      </c>
      <c r="B492" s="16" t="s">
        <v>237</v>
      </c>
      <c r="C492" s="17" t="s">
        <v>794</v>
      </c>
      <c r="D492" s="16" t="s">
        <v>795</v>
      </c>
      <c r="E492" s="17" t="s">
        <v>796</v>
      </c>
      <c r="F492" s="16">
        <v>30</v>
      </c>
      <c r="G492" s="18">
        <v>845.9</v>
      </c>
      <c r="H492" s="18">
        <f t="shared" si="34"/>
        <v>989.703</v>
      </c>
      <c r="I492" s="15">
        <f t="shared" si="33"/>
        <v>32.9901</v>
      </c>
    </row>
    <row r="493" ht="20" customHeight="1" spans="1:9">
      <c r="A493" s="15" t="s">
        <v>81</v>
      </c>
      <c r="B493" s="16" t="s">
        <v>269</v>
      </c>
      <c r="C493" s="17" t="s">
        <v>797</v>
      </c>
      <c r="D493" s="16" t="s">
        <v>592</v>
      </c>
      <c r="E493" s="17" t="s">
        <v>798</v>
      </c>
      <c r="F493" s="16">
        <v>2000</v>
      </c>
      <c r="G493" s="18">
        <v>24034.185</v>
      </c>
      <c r="H493" s="18">
        <f t="shared" si="34"/>
        <v>28119.99645</v>
      </c>
      <c r="I493" s="15">
        <f t="shared" si="33"/>
        <v>14.059998225</v>
      </c>
    </row>
    <row r="494" ht="20" customHeight="1" spans="1:9">
      <c r="A494" s="15" t="s">
        <v>81</v>
      </c>
      <c r="B494" s="16" t="s">
        <v>269</v>
      </c>
      <c r="C494" s="17" t="s">
        <v>797</v>
      </c>
      <c r="D494" s="16" t="s">
        <v>592</v>
      </c>
      <c r="E494" s="17" t="s">
        <v>798</v>
      </c>
      <c r="F494" s="16">
        <v>2500</v>
      </c>
      <c r="G494" s="18">
        <v>30042.74</v>
      </c>
      <c r="H494" s="18">
        <f t="shared" si="34"/>
        <v>35150.0058</v>
      </c>
      <c r="I494" s="15">
        <f t="shared" si="33"/>
        <v>14.06000232</v>
      </c>
    </row>
    <row r="495" ht="20" customHeight="1" spans="1:9">
      <c r="A495" s="15" t="s">
        <v>81</v>
      </c>
      <c r="B495" s="16" t="s">
        <v>269</v>
      </c>
      <c r="C495" s="17" t="s">
        <v>797</v>
      </c>
      <c r="D495" s="16" t="s">
        <v>592</v>
      </c>
      <c r="E495" s="17" t="s">
        <v>798</v>
      </c>
      <c r="F495" s="16">
        <v>2000</v>
      </c>
      <c r="G495" s="18">
        <v>24034.19</v>
      </c>
      <c r="H495" s="18">
        <f t="shared" si="34"/>
        <v>28120.0023</v>
      </c>
      <c r="I495" s="15">
        <f t="shared" si="33"/>
        <v>14.06000115</v>
      </c>
    </row>
    <row r="496" ht="20" customHeight="1" spans="1:9">
      <c r="A496" s="15" t="s">
        <v>81</v>
      </c>
      <c r="B496" s="16" t="s">
        <v>82</v>
      </c>
      <c r="C496" s="17" t="s">
        <v>797</v>
      </c>
      <c r="D496" s="16" t="s">
        <v>592</v>
      </c>
      <c r="E496" s="17" t="s">
        <v>798</v>
      </c>
      <c r="F496" s="16">
        <v>1000</v>
      </c>
      <c r="G496" s="18">
        <v>15384.62</v>
      </c>
      <c r="H496" s="18">
        <f t="shared" si="34"/>
        <v>18000.0054</v>
      </c>
      <c r="I496" s="15">
        <f t="shared" si="33"/>
        <v>18.0000054</v>
      </c>
    </row>
    <row r="497" ht="20" customHeight="1" spans="1:9">
      <c r="A497" s="15" t="s">
        <v>81</v>
      </c>
      <c r="B497" s="16" t="s">
        <v>82</v>
      </c>
      <c r="C497" s="17" t="s">
        <v>797</v>
      </c>
      <c r="D497" s="16" t="s">
        <v>592</v>
      </c>
      <c r="E497" s="17" t="s">
        <v>798</v>
      </c>
      <c r="F497" s="16">
        <v>-1000</v>
      </c>
      <c r="G497" s="18">
        <v>-170.94</v>
      </c>
      <c r="H497" s="18">
        <f t="shared" si="34"/>
        <v>-199.9998</v>
      </c>
      <c r="I497" s="15">
        <f t="shared" si="33"/>
        <v>0.1999998</v>
      </c>
    </row>
    <row r="498" ht="20" customHeight="1" spans="1:9">
      <c r="A498" s="15" t="s">
        <v>81</v>
      </c>
      <c r="B498" s="16" t="s">
        <v>82</v>
      </c>
      <c r="C498" s="17" t="s">
        <v>797</v>
      </c>
      <c r="D498" s="16" t="s">
        <v>592</v>
      </c>
      <c r="E498" s="17" t="s">
        <v>798</v>
      </c>
      <c r="F498" s="16">
        <v>-156</v>
      </c>
      <c r="G498" s="18">
        <v>-26.67</v>
      </c>
      <c r="H498" s="18">
        <f t="shared" si="34"/>
        <v>-31.2039</v>
      </c>
      <c r="I498" s="15">
        <f t="shared" si="33"/>
        <v>0.200025</v>
      </c>
    </row>
    <row r="499" ht="20" customHeight="1" spans="1:9">
      <c r="A499" s="15" t="s">
        <v>228</v>
      </c>
      <c r="B499" s="16" t="s">
        <v>112</v>
      </c>
      <c r="C499" s="17" t="s">
        <v>799</v>
      </c>
      <c r="D499" s="16" t="s">
        <v>800</v>
      </c>
      <c r="E499" s="17" t="s">
        <v>801</v>
      </c>
      <c r="F499" s="16">
        <v>100</v>
      </c>
      <c r="G499" s="18">
        <f>H499/1.17</f>
        <v>2136.75213675214</v>
      </c>
      <c r="H499" s="18">
        <v>2500</v>
      </c>
      <c r="I499" s="15">
        <f t="shared" si="33"/>
        <v>25</v>
      </c>
    </row>
    <row r="500" ht="20" customHeight="1" spans="1:9">
      <c r="A500" s="15" t="s">
        <v>228</v>
      </c>
      <c r="B500" s="16" t="s">
        <v>802</v>
      </c>
      <c r="C500" s="17" t="s">
        <v>799</v>
      </c>
      <c r="D500" s="16" t="s">
        <v>800</v>
      </c>
      <c r="E500" s="17" t="s">
        <v>801</v>
      </c>
      <c r="F500" s="16">
        <v>700</v>
      </c>
      <c r="G500" s="18">
        <v>18792.31</v>
      </c>
      <c r="H500" s="18">
        <f>G500*1.17</f>
        <v>21987.0027</v>
      </c>
      <c r="I500" s="15">
        <f t="shared" si="33"/>
        <v>31.4100038571429</v>
      </c>
    </row>
    <row r="501" ht="20" customHeight="1" spans="1:9">
      <c r="A501" s="15" t="s">
        <v>228</v>
      </c>
      <c r="B501" s="16" t="s">
        <v>355</v>
      </c>
      <c r="C501" s="17" t="s">
        <v>799</v>
      </c>
      <c r="D501" s="16" t="s">
        <v>800</v>
      </c>
      <c r="E501" s="17" t="s">
        <v>801</v>
      </c>
      <c r="F501" s="16">
        <v>1200</v>
      </c>
      <c r="G501" s="18">
        <v>31282.05</v>
      </c>
      <c r="H501" s="18">
        <f>G501*1.17</f>
        <v>36599.9985</v>
      </c>
      <c r="I501" s="15">
        <f t="shared" si="33"/>
        <v>30.49999875</v>
      </c>
    </row>
    <row r="502" ht="20" customHeight="1" spans="1:9">
      <c r="A502" s="15" t="s">
        <v>9</v>
      </c>
      <c r="B502" s="16" t="s">
        <v>42</v>
      </c>
      <c r="C502" s="17" t="s">
        <v>803</v>
      </c>
      <c r="D502" s="16" t="s">
        <v>804</v>
      </c>
      <c r="E502" s="17" t="s">
        <v>805</v>
      </c>
      <c r="F502" s="16">
        <v>20</v>
      </c>
      <c r="G502" s="18">
        <f>H502/1.17</f>
        <v>230.769230769231</v>
      </c>
      <c r="H502" s="18">
        <v>270</v>
      </c>
      <c r="I502" s="15">
        <f t="shared" si="33"/>
        <v>13.5</v>
      </c>
    </row>
    <row r="503" ht="20" customHeight="1" spans="1:9">
      <c r="A503" s="15" t="s">
        <v>9</v>
      </c>
      <c r="B503" s="16" t="s">
        <v>102</v>
      </c>
      <c r="C503" s="17" t="s">
        <v>806</v>
      </c>
      <c r="D503" s="16" t="s">
        <v>804</v>
      </c>
      <c r="E503" s="17" t="s">
        <v>807</v>
      </c>
      <c r="F503" s="16">
        <v>400</v>
      </c>
      <c r="G503" s="18">
        <v>3931.62</v>
      </c>
      <c r="H503" s="18">
        <f>G503*1.17</f>
        <v>4599.9954</v>
      </c>
      <c r="I503" s="15">
        <f t="shared" si="33"/>
        <v>11.4999885</v>
      </c>
    </row>
    <row r="504" ht="20" customHeight="1" spans="1:9">
      <c r="A504" s="15" t="s">
        <v>9</v>
      </c>
      <c r="B504" s="16" t="s">
        <v>60</v>
      </c>
      <c r="C504" s="17" t="s">
        <v>808</v>
      </c>
      <c r="D504" s="16" t="s">
        <v>809</v>
      </c>
      <c r="E504" s="17" t="s">
        <v>810</v>
      </c>
      <c r="F504" s="16">
        <v>30</v>
      </c>
      <c r="G504" s="18">
        <v>63.59</v>
      </c>
      <c r="H504" s="18">
        <f>G504*1.17</f>
        <v>74.4003</v>
      </c>
      <c r="I504" s="15">
        <f t="shared" si="33"/>
        <v>2.48001</v>
      </c>
    </row>
    <row r="505" ht="20" customHeight="1" spans="1:9">
      <c r="A505" s="15" t="s">
        <v>453</v>
      </c>
      <c r="B505" s="16" t="s">
        <v>42</v>
      </c>
      <c r="C505" s="17" t="s">
        <v>811</v>
      </c>
      <c r="D505" s="16" t="s">
        <v>812</v>
      </c>
      <c r="E505" s="17" t="s">
        <v>813</v>
      </c>
      <c r="F505" s="16">
        <v>10</v>
      </c>
      <c r="G505" s="18">
        <f>H505/1.17</f>
        <v>8.54700854700855</v>
      </c>
      <c r="H505" s="18">
        <v>10</v>
      </c>
      <c r="I505" s="15">
        <f t="shared" si="33"/>
        <v>1</v>
      </c>
    </row>
    <row r="506" ht="20" customHeight="1" spans="1:9">
      <c r="A506" s="15" t="s">
        <v>814</v>
      </c>
      <c r="B506" s="16" t="s">
        <v>815</v>
      </c>
      <c r="C506" s="17" t="s">
        <v>816</v>
      </c>
      <c r="D506" s="16" t="s">
        <v>817</v>
      </c>
      <c r="E506" s="17" t="s">
        <v>818</v>
      </c>
      <c r="F506" s="16">
        <v>600</v>
      </c>
      <c r="G506" s="18">
        <v>10769.23</v>
      </c>
      <c r="H506" s="18">
        <f t="shared" ref="H506:H512" si="35">G506*1.17</f>
        <v>12599.9991</v>
      </c>
      <c r="I506" s="15">
        <f t="shared" si="33"/>
        <v>20.9999985</v>
      </c>
    </row>
    <row r="507" ht="20" customHeight="1" spans="1:9">
      <c r="A507" s="15" t="s">
        <v>814</v>
      </c>
      <c r="B507" s="16" t="s">
        <v>819</v>
      </c>
      <c r="C507" s="17" t="s">
        <v>816</v>
      </c>
      <c r="D507" s="16" t="s">
        <v>817</v>
      </c>
      <c r="E507" s="17" t="s">
        <v>818</v>
      </c>
      <c r="F507" s="16">
        <v>1000</v>
      </c>
      <c r="G507" s="18">
        <v>15341.88</v>
      </c>
      <c r="H507" s="18">
        <f t="shared" si="35"/>
        <v>17949.9996</v>
      </c>
      <c r="I507" s="15">
        <f t="shared" si="33"/>
        <v>17.9499996</v>
      </c>
    </row>
    <row r="508" ht="20" customHeight="1" spans="1:9">
      <c r="A508" s="15" t="s">
        <v>814</v>
      </c>
      <c r="B508" s="16" t="s">
        <v>70</v>
      </c>
      <c r="C508" s="17" t="s">
        <v>816</v>
      </c>
      <c r="D508" s="16" t="s">
        <v>817</v>
      </c>
      <c r="E508" s="17" t="s">
        <v>818</v>
      </c>
      <c r="F508" s="16">
        <v>400</v>
      </c>
      <c r="G508" s="18">
        <v>6140.17</v>
      </c>
      <c r="H508" s="18">
        <f t="shared" si="35"/>
        <v>7183.9989</v>
      </c>
      <c r="I508" s="15">
        <f t="shared" si="33"/>
        <v>17.95999725</v>
      </c>
    </row>
    <row r="509" ht="20" customHeight="1" spans="1:9">
      <c r="A509" s="15" t="s">
        <v>798</v>
      </c>
      <c r="B509" s="16" t="s">
        <v>820</v>
      </c>
      <c r="C509" s="17" t="s">
        <v>821</v>
      </c>
      <c r="D509" s="16" t="s">
        <v>822</v>
      </c>
      <c r="E509" s="17" t="s">
        <v>798</v>
      </c>
      <c r="F509" s="16">
        <v>200</v>
      </c>
      <c r="G509" s="18">
        <v>3760.68</v>
      </c>
      <c r="H509" s="18">
        <f t="shared" si="35"/>
        <v>4399.9956</v>
      </c>
      <c r="I509" s="15">
        <f t="shared" si="33"/>
        <v>21.999978</v>
      </c>
    </row>
    <row r="510" ht="20" customHeight="1" spans="1:9">
      <c r="A510" s="15" t="s">
        <v>128</v>
      </c>
      <c r="B510" s="16" t="s">
        <v>145</v>
      </c>
      <c r="C510" s="17" t="s">
        <v>823</v>
      </c>
      <c r="D510" s="16" t="s">
        <v>824</v>
      </c>
      <c r="E510" s="17" t="s">
        <v>63</v>
      </c>
      <c r="F510" s="16">
        <v>5</v>
      </c>
      <c r="G510" s="18">
        <v>144.23</v>
      </c>
      <c r="H510" s="18">
        <f t="shared" si="35"/>
        <v>168.7491</v>
      </c>
      <c r="I510" s="15">
        <f t="shared" si="33"/>
        <v>33.74982</v>
      </c>
    </row>
    <row r="511" ht="20" customHeight="1" spans="1:9">
      <c r="A511" s="15" t="s">
        <v>825</v>
      </c>
      <c r="B511" s="16" t="s">
        <v>705</v>
      </c>
      <c r="C511" s="17" t="s">
        <v>826</v>
      </c>
      <c r="D511" s="16" t="s">
        <v>827</v>
      </c>
      <c r="E511" s="17" t="s">
        <v>828</v>
      </c>
      <c r="F511" s="16">
        <v>600</v>
      </c>
      <c r="G511" s="18">
        <v>12923.08</v>
      </c>
      <c r="H511" s="18">
        <f t="shared" si="35"/>
        <v>15120.0036</v>
      </c>
      <c r="I511" s="15">
        <f t="shared" si="33"/>
        <v>25.200006</v>
      </c>
    </row>
    <row r="512" ht="20" customHeight="1" spans="1:9">
      <c r="A512" s="15" t="s">
        <v>825</v>
      </c>
      <c r="B512" s="16" t="s">
        <v>705</v>
      </c>
      <c r="C512" s="17" t="s">
        <v>826</v>
      </c>
      <c r="D512" s="16" t="s">
        <v>827</v>
      </c>
      <c r="E512" s="17" t="s">
        <v>828</v>
      </c>
      <c r="F512" s="16">
        <v>600</v>
      </c>
      <c r="G512" s="18">
        <v>12923.08</v>
      </c>
      <c r="H512" s="18">
        <f t="shared" si="35"/>
        <v>15120.0036</v>
      </c>
      <c r="I512" s="15">
        <f t="shared" si="33"/>
        <v>25.200006</v>
      </c>
    </row>
    <row r="513" ht="20" customHeight="1" spans="1:9">
      <c r="A513" s="15" t="s">
        <v>128</v>
      </c>
      <c r="B513" s="16" t="s">
        <v>106</v>
      </c>
      <c r="C513" s="17" t="s">
        <v>829</v>
      </c>
      <c r="D513" s="16" t="s">
        <v>830</v>
      </c>
      <c r="E513" s="17" t="s">
        <v>227</v>
      </c>
      <c r="F513" s="16">
        <v>10</v>
      </c>
      <c r="G513" s="18">
        <f>H513/1.17</f>
        <v>102.564102564103</v>
      </c>
      <c r="H513" s="18">
        <v>120</v>
      </c>
      <c r="I513" s="15">
        <f t="shared" si="33"/>
        <v>12</v>
      </c>
    </row>
    <row r="514" ht="20" customHeight="1" spans="1:9">
      <c r="A514" s="15" t="s">
        <v>186</v>
      </c>
      <c r="B514" s="16" t="s">
        <v>423</v>
      </c>
      <c r="C514" s="17" t="s">
        <v>831</v>
      </c>
      <c r="D514" s="16" t="s">
        <v>832</v>
      </c>
      <c r="E514" s="17" t="s">
        <v>190</v>
      </c>
      <c r="F514" s="16">
        <v>100</v>
      </c>
      <c r="G514" s="18">
        <v>1179.485</v>
      </c>
      <c r="H514" s="18">
        <f t="shared" ref="H514:H521" si="36">G514*1.17</f>
        <v>1379.99745</v>
      </c>
      <c r="I514" s="15">
        <f t="shared" ref="I514:I577" si="37">H514/F514</f>
        <v>13.7999745</v>
      </c>
    </row>
    <row r="515" ht="20" customHeight="1" spans="1:9">
      <c r="A515" s="15" t="s">
        <v>190</v>
      </c>
      <c r="B515" s="16" t="s">
        <v>420</v>
      </c>
      <c r="C515" s="17" t="s">
        <v>833</v>
      </c>
      <c r="D515" s="16" t="s">
        <v>834</v>
      </c>
      <c r="E515" s="17" t="s">
        <v>190</v>
      </c>
      <c r="F515" s="16">
        <v>144</v>
      </c>
      <c r="G515" s="18">
        <v>3680</v>
      </c>
      <c r="H515" s="18">
        <f t="shared" si="36"/>
        <v>4305.6</v>
      </c>
      <c r="I515" s="15">
        <f t="shared" si="37"/>
        <v>29.9</v>
      </c>
    </row>
    <row r="516" ht="20" customHeight="1" spans="1:9">
      <c r="A516" s="15" t="s">
        <v>190</v>
      </c>
      <c r="B516" s="16" t="s">
        <v>192</v>
      </c>
      <c r="C516" s="17" t="s">
        <v>833</v>
      </c>
      <c r="D516" s="16" t="s">
        <v>834</v>
      </c>
      <c r="E516" s="17" t="s">
        <v>190</v>
      </c>
      <c r="F516" s="16">
        <v>2</v>
      </c>
      <c r="G516" s="18">
        <v>182.91</v>
      </c>
      <c r="H516" s="18">
        <f t="shared" si="36"/>
        <v>214.0047</v>
      </c>
      <c r="I516" s="15">
        <f t="shared" si="37"/>
        <v>107.00235</v>
      </c>
    </row>
    <row r="517" ht="20" customHeight="1" spans="1:9">
      <c r="A517" s="15" t="s">
        <v>190</v>
      </c>
      <c r="B517" s="16" t="s">
        <v>198</v>
      </c>
      <c r="C517" s="17" t="s">
        <v>833</v>
      </c>
      <c r="D517" s="16" t="s">
        <v>834</v>
      </c>
      <c r="E517" s="17" t="s">
        <v>190</v>
      </c>
      <c r="F517" s="16">
        <v>20</v>
      </c>
      <c r="G517" s="18">
        <v>393.16</v>
      </c>
      <c r="H517" s="18">
        <f t="shared" si="36"/>
        <v>459.9972</v>
      </c>
      <c r="I517" s="15">
        <f t="shared" si="37"/>
        <v>22.99986</v>
      </c>
    </row>
    <row r="518" ht="20" customHeight="1" spans="1:9">
      <c r="A518" s="15" t="s">
        <v>9</v>
      </c>
      <c r="B518" s="16" t="s">
        <v>835</v>
      </c>
      <c r="C518" s="17" t="s">
        <v>836</v>
      </c>
      <c r="D518" s="16" t="s">
        <v>837</v>
      </c>
      <c r="E518" s="17" t="s">
        <v>838</v>
      </c>
      <c r="F518" s="16">
        <v>48</v>
      </c>
      <c r="G518" s="18">
        <v>3979.485</v>
      </c>
      <c r="H518" s="18">
        <f t="shared" si="36"/>
        <v>4655.99745</v>
      </c>
      <c r="I518" s="15">
        <f t="shared" si="37"/>
        <v>96.999946875</v>
      </c>
    </row>
    <row r="519" ht="20" customHeight="1" spans="1:9">
      <c r="A519" s="15" t="s">
        <v>9</v>
      </c>
      <c r="B519" s="16" t="s">
        <v>193</v>
      </c>
      <c r="C519" s="17" t="s">
        <v>839</v>
      </c>
      <c r="D519" s="16" t="s">
        <v>215</v>
      </c>
      <c r="E519" s="17" t="s">
        <v>840</v>
      </c>
      <c r="F519" s="16">
        <v>180</v>
      </c>
      <c r="G519" s="18">
        <v>2800</v>
      </c>
      <c r="H519" s="18">
        <f t="shared" si="36"/>
        <v>3276</v>
      </c>
      <c r="I519" s="15">
        <f t="shared" si="37"/>
        <v>18.2</v>
      </c>
    </row>
    <row r="520" ht="20" customHeight="1" spans="1:9">
      <c r="A520" s="15" t="s">
        <v>9</v>
      </c>
      <c r="B520" s="16" t="s">
        <v>200</v>
      </c>
      <c r="C520" s="17" t="s">
        <v>839</v>
      </c>
      <c r="D520" s="16" t="s">
        <v>215</v>
      </c>
      <c r="E520" s="17" t="s">
        <v>840</v>
      </c>
      <c r="F520" s="16">
        <v>49</v>
      </c>
      <c r="G520" s="18">
        <v>490</v>
      </c>
      <c r="H520" s="18">
        <f t="shared" si="36"/>
        <v>573.3</v>
      </c>
      <c r="I520" s="15">
        <f t="shared" si="37"/>
        <v>11.7</v>
      </c>
    </row>
    <row r="521" ht="20" customHeight="1" spans="1:9">
      <c r="A521" s="15" t="s">
        <v>841</v>
      </c>
      <c r="B521" s="16" t="s">
        <v>842</v>
      </c>
      <c r="C521" s="17" t="s">
        <v>843</v>
      </c>
      <c r="D521" s="16" t="s">
        <v>844</v>
      </c>
      <c r="E521" s="17" t="s">
        <v>845</v>
      </c>
      <c r="F521" s="16">
        <v>1200</v>
      </c>
      <c r="G521" s="18">
        <v>12933.33</v>
      </c>
      <c r="H521" s="18">
        <f t="shared" si="36"/>
        <v>15131.9961</v>
      </c>
      <c r="I521" s="15">
        <f t="shared" si="37"/>
        <v>12.60999675</v>
      </c>
    </row>
    <row r="522" ht="20" customHeight="1" spans="1:9">
      <c r="A522" s="15" t="s">
        <v>9</v>
      </c>
      <c r="B522" s="16" t="s">
        <v>42</v>
      </c>
      <c r="C522" s="17" t="s">
        <v>846</v>
      </c>
      <c r="D522" s="16" t="s">
        <v>847</v>
      </c>
      <c r="E522" s="17" t="s">
        <v>848</v>
      </c>
      <c r="F522" s="16">
        <v>20</v>
      </c>
      <c r="G522" s="18">
        <f>H522/1.17</f>
        <v>64.957264957265</v>
      </c>
      <c r="H522" s="18">
        <v>76</v>
      </c>
      <c r="I522" s="15">
        <f t="shared" si="37"/>
        <v>3.8</v>
      </c>
    </row>
    <row r="523" ht="20" customHeight="1" spans="1:9">
      <c r="A523" s="15" t="s">
        <v>463</v>
      </c>
      <c r="B523" s="16" t="s">
        <v>42</v>
      </c>
      <c r="C523" s="17" t="s">
        <v>849</v>
      </c>
      <c r="D523" s="16" t="s">
        <v>850</v>
      </c>
      <c r="E523" s="17" t="s">
        <v>152</v>
      </c>
      <c r="F523" s="16">
        <v>10</v>
      </c>
      <c r="G523" s="18">
        <f>H523/1.17</f>
        <v>35.8974358974359</v>
      </c>
      <c r="H523" s="18">
        <v>42</v>
      </c>
      <c r="I523" s="15">
        <f t="shared" si="37"/>
        <v>4.2</v>
      </c>
    </row>
    <row r="524" customHeight="1" spans="1:9">
      <c r="A524" s="15" t="s">
        <v>9</v>
      </c>
      <c r="B524" s="16" t="s">
        <v>18</v>
      </c>
      <c r="C524" s="23" t="s">
        <v>851</v>
      </c>
      <c r="D524" s="23" t="s">
        <v>852</v>
      </c>
      <c r="E524" s="23" t="s">
        <v>853</v>
      </c>
      <c r="F524" s="16">
        <v>20</v>
      </c>
      <c r="G524" s="18">
        <f>H524/1.17</f>
        <v>145.299145299145</v>
      </c>
      <c r="H524" s="18">
        <v>170</v>
      </c>
      <c r="I524" s="15">
        <f t="shared" si="37"/>
        <v>8.5</v>
      </c>
    </row>
    <row r="525" ht="20" customHeight="1" spans="1:9">
      <c r="A525" s="15" t="s">
        <v>9</v>
      </c>
      <c r="B525" s="16" t="s">
        <v>42</v>
      </c>
      <c r="C525" s="17" t="s">
        <v>854</v>
      </c>
      <c r="D525" s="16" t="s">
        <v>855</v>
      </c>
      <c r="E525" s="17" t="s">
        <v>674</v>
      </c>
      <c r="F525" s="16">
        <v>40</v>
      </c>
      <c r="G525" s="18">
        <f>H525/1.17</f>
        <v>222.222222222222</v>
      </c>
      <c r="H525" s="18">
        <v>260</v>
      </c>
      <c r="I525" s="15">
        <f t="shared" si="37"/>
        <v>6.5</v>
      </c>
    </row>
    <row r="526" ht="20" customHeight="1" spans="1:9">
      <c r="A526" s="15" t="s">
        <v>140</v>
      </c>
      <c r="B526" s="16" t="s">
        <v>110</v>
      </c>
      <c r="C526" s="17" t="s">
        <v>856</v>
      </c>
      <c r="D526" s="16" t="s">
        <v>857</v>
      </c>
      <c r="E526" s="17" t="s">
        <v>858</v>
      </c>
      <c r="F526" s="16">
        <v>5000</v>
      </c>
      <c r="G526" s="18">
        <v>114871.794</v>
      </c>
      <c r="H526" s="18">
        <f>G526*1.17</f>
        <v>134399.99898</v>
      </c>
      <c r="I526" s="15">
        <f t="shared" si="37"/>
        <v>26.879999796</v>
      </c>
    </row>
    <row r="527" ht="20" customHeight="1" spans="1:9">
      <c r="A527" s="15" t="s">
        <v>9</v>
      </c>
      <c r="B527" s="16" t="s">
        <v>18</v>
      </c>
      <c r="C527" s="17" t="s">
        <v>859</v>
      </c>
      <c r="D527" s="16" t="s">
        <v>860</v>
      </c>
      <c r="E527" s="17" t="s">
        <v>861</v>
      </c>
      <c r="F527" s="16">
        <v>10</v>
      </c>
      <c r="G527" s="18">
        <f>H527/1.17</f>
        <v>81.1965811965812</v>
      </c>
      <c r="H527" s="18">
        <v>95</v>
      </c>
      <c r="I527" s="15">
        <f t="shared" si="37"/>
        <v>9.5</v>
      </c>
    </row>
    <row r="528" ht="20" customHeight="1" spans="1:9">
      <c r="A528" s="15" t="s">
        <v>224</v>
      </c>
      <c r="B528" s="16" t="s">
        <v>145</v>
      </c>
      <c r="C528" s="17" t="s">
        <v>862</v>
      </c>
      <c r="D528" s="16" t="s">
        <v>863</v>
      </c>
      <c r="E528" s="17" t="s">
        <v>864</v>
      </c>
      <c r="F528" s="16">
        <v>10</v>
      </c>
      <c r="G528" s="18">
        <v>354.53</v>
      </c>
      <c r="H528" s="18">
        <f>G528*1.17</f>
        <v>414.8001</v>
      </c>
      <c r="I528" s="15">
        <f t="shared" si="37"/>
        <v>41.48001</v>
      </c>
    </row>
    <row r="529" ht="20" customHeight="1" spans="1:9">
      <c r="A529" s="15" t="s">
        <v>224</v>
      </c>
      <c r="B529" s="16" t="s">
        <v>237</v>
      </c>
      <c r="C529" s="17" t="s">
        <v>862</v>
      </c>
      <c r="D529" s="16" t="s">
        <v>863</v>
      </c>
      <c r="E529" s="17" t="s">
        <v>864</v>
      </c>
      <c r="F529" s="16">
        <v>-9</v>
      </c>
      <c r="G529" s="18">
        <v>-32.08</v>
      </c>
      <c r="H529" s="18">
        <f>G529*1.17</f>
        <v>-37.5336</v>
      </c>
      <c r="I529" s="15">
        <f t="shared" si="37"/>
        <v>4.1704</v>
      </c>
    </row>
    <row r="530" ht="20" customHeight="1" spans="1:9">
      <c r="A530" s="15" t="s">
        <v>224</v>
      </c>
      <c r="B530" s="16" t="s">
        <v>145</v>
      </c>
      <c r="C530" s="17" t="s">
        <v>862</v>
      </c>
      <c r="D530" s="16" t="s">
        <v>863</v>
      </c>
      <c r="E530" s="17" t="s">
        <v>864</v>
      </c>
      <c r="F530" s="16">
        <v>-5</v>
      </c>
      <c r="G530" s="18">
        <v>-17.82</v>
      </c>
      <c r="H530" s="18">
        <f>G530*1.17</f>
        <v>-20.8494</v>
      </c>
      <c r="I530" s="15">
        <f t="shared" si="37"/>
        <v>4.16988</v>
      </c>
    </row>
    <row r="531" ht="20" customHeight="1" spans="1:9">
      <c r="A531" s="15" t="s">
        <v>190</v>
      </c>
      <c r="B531" s="16" t="s">
        <v>192</v>
      </c>
      <c r="C531" s="17" t="s">
        <v>865</v>
      </c>
      <c r="D531" s="16" t="s">
        <v>866</v>
      </c>
      <c r="E531" s="17" t="s">
        <v>190</v>
      </c>
      <c r="F531" s="16">
        <v>800</v>
      </c>
      <c r="G531" s="18">
        <v>6495.73</v>
      </c>
      <c r="H531" s="18">
        <f>G531*1.17</f>
        <v>7600.0041</v>
      </c>
      <c r="I531" s="15">
        <f t="shared" si="37"/>
        <v>9.500005125</v>
      </c>
    </row>
    <row r="532" ht="20" customHeight="1" spans="1:9">
      <c r="A532" s="15" t="s">
        <v>190</v>
      </c>
      <c r="B532" s="16" t="s">
        <v>198</v>
      </c>
      <c r="C532" s="17" t="s">
        <v>865</v>
      </c>
      <c r="D532" s="16" t="s">
        <v>866</v>
      </c>
      <c r="E532" s="17" t="s">
        <v>190</v>
      </c>
      <c r="F532" s="16">
        <v>120</v>
      </c>
      <c r="G532" s="18">
        <v>969.23</v>
      </c>
      <c r="H532" s="18">
        <f>G532*1.17</f>
        <v>1133.9991</v>
      </c>
      <c r="I532" s="15">
        <f t="shared" si="37"/>
        <v>9.4499925</v>
      </c>
    </row>
    <row r="533" ht="20" customHeight="1" spans="1:9">
      <c r="A533" s="15" t="s">
        <v>81</v>
      </c>
      <c r="B533" s="16" t="s">
        <v>18</v>
      </c>
      <c r="C533" s="17" t="s">
        <v>867</v>
      </c>
      <c r="D533" s="16" t="s">
        <v>471</v>
      </c>
      <c r="E533" s="17" t="s">
        <v>868</v>
      </c>
      <c r="F533" s="16">
        <v>30</v>
      </c>
      <c r="G533" s="18">
        <f>H533/1.17</f>
        <v>64.1025641025641</v>
      </c>
      <c r="H533" s="18">
        <v>75</v>
      </c>
      <c r="I533" s="15">
        <f t="shared" si="37"/>
        <v>2.5</v>
      </c>
    </row>
    <row r="534" ht="20" customHeight="1" spans="1:9">
      <c r="A534" s="15" t="s">
        <v>340</v>
      </c>
      <c r="B534" s="16" t="s">
        <v>869</v>
      </c>
      <c r="C534" s="17" t="s">
        <v>870</v>
      </c>
      <c r="D534" s="16" t="s">
        <v>871</v>
      </c>
      <c r="E534" s="17" t="s">
        <v>872</v>
      </c>
      <c r="F534" s="16">
        <v>600</v>
      </c>
      <c r="G534" s="18">
        <v>18179.485</v>
      </c>
      <c r="H534" s="18">
        <f>G534*1.17</f>
        <v>21269.99745</v>
      </c>
      <c r="I534" s="15">
        <f t="shared" si="37"/>
        <v>35.44999575</v>
      </c>
    </row>
    <row r="535" ht="20" customHeight="1" spans="1:9">
      <c r="A535" s="15" t="s">
        <v>340</v>
      </c>
      <c r="B535" s="16" t="s">
        <v>869</v>
      </c>
      <c r="C535" s="17" t="s">
        <v>870</v>
      </c>
      <c r="D535" s="16" t="s">
        <v>871</v>
      </c>
      <c r="E535" s="17" t="s">
        <v>872</v>
      </c>
      <c r="F535" s="16">
        <v>-271</v>
      </c>
      <c r="G535" s="18">
        <v>-382.18</v>
      </c>
      <c r="H535" s="18">
        <f>G535*1.17</f>
        <v>-447.1506</v>
      </c>
      <c r="I535" s="15">
        <f t="shared" si="37"/>
        <v>1.65000221402214</v>
      </c>
    </row>
    <row r="536" ht="20" customHeight="1" spans="1:9">
      <c r="A536" s="15" t="s">
        <v>340</v>
      </c>
      <c r="B536" s="16" t="s">
        <v>873</v>
      </c>
      <c r="C536" s="17" t="s">
        <v>870</v>
      </c>
      <c r="D536" s="16" t="s">
        <v>871</v>
      </c>
      <c r="E536" s="17" t="s">
        <v>872</v>
      </c>
      <c r="F536" s="16">
        <v>2000</v>
      </c>
      <c r="G536" s="18">
        <v>60598.29</v>
      </c>
      <c r="H536" s="18">
        <f>G536*1.17</f>
        <v>70899.9993</v>
      </c>
      <c r="I536" s="15">
        <f t="shared" si="37"/>
        <v>35.44999965</v>
      </c>
    </row>
    <row r="537" ht="20" customHeight="1" spans="1:9">
      <c r="A537" s="15" t="s">
        <v>9</v>
      </c>
      <c r="B537" s="16" t="s">
        <v>42</v>
      </c>
      <c r="C537" s="17" t="s">
        <v>874</v>
      </c>
      <c r="D537" s="16" t="s">
        <v>875</v>
      </c>
      <c r="E537" s="23" t="s">
        <v>744</v>
      </c>
      <c r="F537" s="16">
        <v>10</v>
      </c>
      <c r="G537" s="18">
        <f>H537/1.17</f>
        <v>51.2820512820513</v>
      </c>
      <c r="H537" s="18">
        <v>60</v>
      </c>
      <c r="I537" s="15">
        <f t="shared" si="37"/>
        <v>6</v>
      </c>
    </row>
    <row r="538" ht="20" customHeight="1" spans="1:9">
      <c r="A538" s="15" t="s">
        <v>9</v>
      </c>
      <c r="B538" s="16" t="s">
        <v>42</v>
      </c>
      <c r="C538" s="17" t="s">
        <v>874</v>
      </c>
      <c r="D538" s="16" t="s">
        <v>875</v>
      </c>
      <c r="E538" s="23" t="s">
        <v>744</v>
      </c>
      <c r="F538" s="16">
        <v>10</v>
      </c>
      <c r="G538" s="18">
        <f>H538/1.17</f>
        <v>51.2820512820513</v>
      </c>
      <c r="H538" s="18">
        <v>60</v>
      </c>
      <c r="I538" s="15">
        <f t="shared" si="37"/>
        <v>6</v>
      </c>
    </row>
    <row r="539" ht="20" customHeight="1" spans="1:9">
      <c r="A539" s="15" t="s">
        <v>9</v>
      </c>
      <c r="B539" s="16" t="s">
        <v>326</v>
      </c>
      <c r="C539" s="17" t="s">
        <v>876</v>
      </c>
      <c r="D539" s="16" t="s">
        <v>877</v>
      </c>
      <c r="E539" s="17" t="s">
        <v>878</v>
      </c>
      <c r="F539" s="16">
        <v>10</v>
      </c>
      <c r="G539" s="18">
        <f>H539/1.17</f>
        <v>76.9230769230769</v>
      </c>
      <c r="H539" s="18">
        <v>90</v>
      </c>
      <c r="I539" s="15">
        <f t="shared" si="37"/>
        <v>9</v>
      </c>
    </row>
    <row r="540" ht="20" customHeight="1" spans="1:9">
      <c r="A540" s="15" t="s">
        <v>9</v>
      </c>
      <c r="B540" s="16" t="s">
        <v>60</v>
      </c>
      <c r="C540" s="17" t="s">
        <v>879</v>
      </c>
      <c r="D540" s="16" t="s">
        <v>880</v>
      </c>
      <c r="E540" s="17" t="s">
        <v>881</v>
      </c>
      <c r="F540" s="16">
        <v>200</v>
      </c>
      <c r="G540" s="18">
        <v>2088.89</v>
      </c>
      <c r="H540" s="18">
        <f t="shared" ref="H540:H547" si="38">G540*1.17</f>
        <v>2444.0013</v>
      </c>
      <c r="I540" s="15">
        <f t="shared" si="37"/>
        <v>12.2200065</v>
      </c>
    </row>
    <row r="541" ht="20" customHeight="1" spans="1:9">
      <c r="A541" s="15" t="s">
        <v>190</v>
      </c>
      <c r="B541" s="16" t="s">
        <v>420</v>
      </c>
      <c r="C541" s="17" t="s">
        <v>882</v>
      </c>
      <c r="D541" s="16" t="s">
        <v>883</v>
      </c>
      <c r="E541" s="17" t="s">
        <v>884</v>
      </c>
      <c r="F541" s="16">
        <v>800</v>
      </c>
      <c r="G541" s="18">
        <v>14222.22</v>
      </c>
      <c r="H541" s="18">
        <f t="shared" si="38"/>
        <v>16639.9974</v>
      </c>
      <c r="I541" s="15">
        <f t="shared" si="37"/>
        <v>20.79999675</v>
      </c>
    </row>
    <row r="542" ht="20" customHeight="1" spans="1:9">
      <c r="A542" s="15" t="s">
        <v>190</v>
      </c>
      <c r="B542" s="16" t="s">
        <v>198</v>
      </c>
      <c r="C542" s="17" t="s">
        <v>882</v>
      </c>
      <c r="D542" s="16" t="s">
        <v>883</v>
      </c>
      <c r="E542" s="17" t="s">
        <v>884</v>
      </c>
      <c r="F542" s="16">
        <v>10</v>
      </c>
      <c r="G542" s="18">
        <v>136.75</v>
      </c>
      <c r="H542" s="18">
        <f t="shared" si="38"/>
        <v>159.9975</v>
      </c>
      <c r="I542" s="15">
        <f t="shared" si="37"/>
        <v>15.99975</v>
      </c>
    </row>
    <row r="543" ht="20" customHeight="1" spans="1:9">
      <c r="A543" s="15" t="s">
        <v>885</v>
      </c>
      <c r="B543" s="16" t="s">
        <v>97</v>
      </c>
      <c r="C543" s="17" t="s">
        <v>886</v>
      </c>
      <c r="D543" s="16" t="s">
        <v>887</v>
      </c>
      <c r="E543" s="17" t="s">
        <v>442</v>
      </c>
      <c r="F543" s="16">
        <v>400</v>
      </c>
      <c r="G543" s="18">
        <v>15658.12</v>
      </c>
      <c r="H543" s="18">
        <f t="shared" si="38"/>
        <v>18320.0004</v>
      </c>
      <c r="I543" s="15">
        <f t="shared" si="37"/>
        <v>45.800001</v>
      </c>
    </row>
    <row r="544" ht="20" customHeight="1" spans="1:9">
      <c r="A544" s="15" t="s">
        <v>885</v>
      </c>
      <c r="B544" s="16" t="s">
        <v>97</v>
      </c>
      <c r="C544" s="17" t="s">
        <v>886</v>
      </c>
      <c r="D544" s="16" t="s">
        <v>887</v>
      </c>
      <c r="E544" s="17" t="s">
        <v>442</v>
      </c>
      <c r="F544" s="16">
        <v>100</v>
      </c>
      <c r="G544" s="18">
        <v>3914.53</v>
      </c>
      <c r="H544" s="18">
        <f t="shared" si="38"/>
        <v>4580.0001</v>
      </c>
      <c r="I544" s="15">
        <f t="shared" si="37"/>
        <v>45.800001</v>
      </c>
    </row>
    <row r="545" ht="20" customHeight="1" spans="1:9">
      <c r="A545" s="15" t="s">
        <v>885</v>
      </c>
      <c r="B545" s="16" t="s">
        <v>97</v>
      </c>
      <c r="C545" s="17" t="s">
        <v>886</v>
      </c>
      <c r="D545" s="16" t="s">
        <v>887</v>
      </c>
      <c r="E545" s="17" t="s">
        <v>442</v>
      </c>
      <c r="F545" s="16">
        <v>500</v>
      </c>
      <c r="G545" s="18">
        <v>19572.65</v>
      </c>
      <c r="H545" s="18">
        <f t="shared" si="38"/>
        <v>22900.0005</v>
      </c>
      <c r="I545" s="15">
        <f t="shared" si="37"/>
        <v>45.800001</v>
      </c>
    </row>
    <row r="546" ht="20" customHeight="1" spans="1:9">
      <c r="A546" s="15" t="s">
        <v>885</v>
      </c>
      <c r="B546" s="16" t="s">
        <v>97</v>
      </c>
      <c r="C546" s="17" t="s">
        <v>886</v>
      </c>
      <c r="D546" s="16" t="s">
        <v>887</v>
      </c>
      <c r="E546" s="17" t="s">
        <v>442</v>
      </c>
      <c r="F546" s="16">
        <v>500</v>
      </c>
      <c r="G546" s="18">
        <v>19572.65</v>
      </c>
      <c r="H546" s="18">
        <f t="shared" si="38"/>
        <v>22900.0005</v>
      </c>
      <c r="I546" s="15">
        <f t="shared" si="37"/>
        <v>45.800001</v>
      </c>
    </row>
    <row r="547" ht="20" customHeight="1" spans="1:9">
      <c r="A547" s="15" t="s">
        <v>885</v>
      </c>
      <c r="B547" s="16" t="s">
        <v>97</v>
      </c>
      <c r="C547" s="17" t="s">
        <v>886</v>
      </c>
      <c r="D547" s="16" t="s">
        <v>887</v>
      </c>
      <c r="E547" s="17" t="s">
        <v>442</v>
      </c>
      <c r="F547" s="16">
        <v>100</v>
      </c>
      <c r="G547" s="18">
        <v>3914.53</v>
      </c>
      <c r="H547" s="18">
        <f t="shared" si="38"/>
        <v>4580.0001</v>
      </c>
      <c r="I547" s="15">
        <f t="shared" si="37"/>
        <v>45.800001</v>
      </c>
    </row>
    <row r="548" ht="20" customHeight="1" spans="1:9">
      <c r="A548" s="15" t="s">
        <v>81</v>
      </c>
      <c r="B548" s="16" t="s">
        <v>42</v>
      </c>
      <c r="C548" s="17" t="s">
        <v>888</v>
      </c>
      <c r="D548" s="16" t="s">
        <v>126</v>
      </c>
      <c r="E548" s="17" t="s">
        <v>889</v>
      </c>
      <c r="F548" s="16">
        <v>300</v>
      </c>
      <c r="G548" s="18">
        <f>H548/1.17</f>
        <v>1589.74358974359</v>
      </c>
      <c r="H548" s="18">
        <v>1860</v>
      </c>
      <c r="I548" s="15">
        <f t="shared" si="37"/>
        <v>6.2</v>
      </c>
    </row>
    <row r="549" ht="20" customHeight="1" spans="1:9">
      <c r="A549" s="15" t="s">
        <v>570</v>
      </c>
      <c r="B549" s="16" t="s">
        <v>97</v>
      </c>
      <c r="C549" s="17" t="s">
        <v>890</v>
      </c>
      <c r="D549" s="16" t="s">
        <v>891</v>
      </c>
      <c r="E549" s="17" t="s">
        <v>892</v>
      </c>
      <c r="F549" s="16">
        <v>15</v>
      </c>
      <c r="G549" s="18">
        <v>84.62</v>
      </c>
      <c r="H549" s="18">
        <f>G549*1.17</f>
        <v>99.0054</v>
      </c>
      <c r="I549" s="15">
        <f t="shared" si="37"/>
        <v>6.60036</v>
      </c>
    </row>
    <row r="550" ht="20" customHeight="1" spans="1:9">
      <c r="A550" s="15" t="s">
        <v>9</v>
      </c>
      <c r="B550" s="16" t="s">
        <v>42</v>
      </c>
      <c r="C550" s="17" t="s">
        <v>893</v>
      </c>
      <c r="D550" s="16" t="s">
        <v>29</v>
      </c>
      <c r="E550" s="23" t="s">
        <v>25</v>
      </c>
      <c r="F550" s="16">
        <v>40</v>
      </c>
      <c r="G550" s="18">
        <f>H550/1.17</f>
        <v>29.0598290598291</v>
      </c>
      <c r="H550" s="18">
        <v>34</v>
      </c>
      <c r="I550" s="15">
        <f t="shared" si="37"/>
        <v>0.85</v>
      </c>
    </row>
    <row r="551" ht="20" customHeight="1" spans="1:9">
      <c r="A551" s="15" t="s">
        <v>9</v>
      </c>
      <c r="B551" s="16" t="s">
        <v>42</v>
      </c>
      <c r="C551" s="17" t="s">
        <v>893</v>
      </c>
      <c r="D551" s="16" t="s">
        <v>29</v>
      </c>
      <c r="E551" s="23" t="s">
        <v>25</v>
      </c>
      <c r="F551" s="16">
        <v>40</v>
      </c>
      <c r="G551" s="18">
        <f>H551/1.17</f>
        <v>29.0598290598291</v>
      </c>
      <c r="H551" s="18">
        <v>34</v>
      </c>
      <c r="I551" s="15">
        <f t="shared" si="37"/>
        <v>0.85</v>
      </c>
    </row>
    <row r="552" ht="20" customHeight="1" spans="1:9">
      <c r="A552" s="15" t="s">
        <v>128</v>
      </c>
      <c r="B552" s="16" t="s">
        <v>106</v>
      </c>
      <c r="C552" s="17" t="s">
        <v>894</v>
      </c>
      <c r="D552" s="16" t="s">
        <v>895</v>
      </c>
      <c r="E552" s="17" t="s">
        <v>896</v>
      </c>
      <c r="F552" s="16">
        <v>10</v>
      </c>
      <c r="G552" s="18">
        <f>H552/1.17</f>
        <v>190.598290598291</v>
      </c>
      <c r="H552" s="18">
        <v>223</v>
      </c>
      <c r="I552" s="15">
        <f t="shared" si="37"/>
        <v>22.3</v>
      </c>
    </row>
    <row r="553" ht="20" customHeight="1" spans="1:9">
      <c r="A553" s="15" t="s">
        <v>128</v>
      </c>
      <c r="B553" s="16" t="s">
        <v>319</v>
      </c>
      <c r="C553" s="17" t="s">
        <v>894</v>
      </c>
      <c r="D553" s="16" t="s">
        <v>895</v>
      </c>
      <c r="E553" s="17" t="s">
        <v>896</v>
      </c>
      <c r="F553" s="16">
        <v>240</v>
      </c>
      <c r="G553" s="18">
        <v>2123.08</v>
      </c>
      <c r="H553" s="18">
        <f>G553*1.17</f>
        <v>2484.0036</v>
      </c>
      <c r="I553" s="15">
        <f t="shared" si="37"/>
        <v>10.350015</v>
      </c>
    </row>
    <row r="554" ht="20" customHeight="1" spans="1:9">
      <c r="A554" s="15" t="s">
        <v>224</v>
      </c>
      <c r="B554" s="16" t="s">
        <v>26</v>
      </c>
      <c r="C554" s="17" t="s">
        <v>897</v>
      </c>
      <c r="D554" s="16" t="s">
        <v>898</v>
      </c>
      <c r="E554" s="17" t="s">
        <v>899</v>
      </c>
      <c r="F554" s="16">
        <v>50</v>
      </c>
      <c r="G554" s="18">
        <f>H554/1.17</f>
        <v>85.4700854700855</v>
      </c>
      <c r="H554" s="18">
        <v>100</v>
      </c>
      <c r="I554" s="15">
        <f t="shared" si="37"/>
        <v>2</v>
      </c>
    </row>
    <row r="555" ht="20" customHeight="1" spans="1:9">
      <c r="A555" s="15" t="s">
        <v>219</v>
      </c>
      <c r="B555" s="16" t="s">
        <v>106</v>
      </c>
      <c r="C555" s="17" t="s">
        <v>900</v>
      </c>
      <c r="D555" s="16" t="s">
        <v>901</v>
      </c>
      <c r="E555" s="17" t="s">
        <v>902</v>
      </c>
      <c r="F555" s="16">
        <v>10</v>
      </c>
      <c r="G555" s="18">
        <f>H555/1.17</f>
        <v>388.888888888889</v>
      </c>
      <c r="H555" s="18">
        <v>455</v>
      </c>
      <c r="I555" s="15">
        <f t="shared" si="37"/>
        <v>45.5</v>
      </c>
    </row>
    <row r="556" ht="20" customHeight="1" spans="1:9">
      <c r="A556" s="15" t="s">
        <v>903</v>
      </c>
      <c r="B556" s="16" t="s">
        <v>81</v>
      </c>
      <c r="C556" s="17" t="s">
        <v>904</v>
      </c>
      <c r="D556" s="16" t="s">
        <v>905</v>
      </c>
      <c r="E556" s="17" t="s">
        <v>903</v>
      </c>
      <c r="F556" s="16">
        <v>2100</v>
      </c>
      <c r="G556" s="18">
        <v>14179.49</v>
      </c>
      <c r="H556" s="18">
        <f>G556*1.17</f>
        <v>16590.0033</v>
      </c>
      <c r="I556" s="15">
        <f t="shared" si="37"/>
        <v>7.90000157142857</v>
      </c>
    </row>
    <row r="557" ht="20" customHeight="1" spans="1:9">
      <c r="A557" s="15" t="s">
        <v>81</v>
      </c>
      <c r="B557" s="16" t="s">
        <v>18</v>
      </c>
      <c r="C557" s="17" t="s">
        <v>906</v>
      </c>
      <c r="D557" s="16" t="s">
        <v>907</v>
      </c>
      <c r="E557" s="17" t="s">
        <v>908</v>
      </c>
      <c r="F557" s="16">
        <v>30</v>
      </c>
      <c r="G557" s="18">
        <f>H557/1.17</f>
        <v>115.384615384615</v>
      </c>
      <c r="H557" s="18">
        <v>135</v>
      </c>
      <c r="I557" s="15">
        <f t="shared" si="37"/>
        <v>4.5</v>
      </c>
    </row>
    <row r="558" ht="20" customHeight="1" spans="1:9">
      <c r="A558" s="15" t="s">
        <v>224</v>
      </c>
      <c r="B558" s="16" t="s">
        <v>106</v>
      </c>
      <c r="C558" s="17" t="s">
        <v>909</v>
      </c>
      <c r="D558" s="16" t="s">
        <v>910</v>
      </c>
      <c r="E558" s="17" t="s">
        <v>911</v>
      </c>
      <c r="F558" s="16">
        <v>10</v>
      </c>
      <c r="G558" s="18">
        <f>H558/1.17</f>
        <v>170.940170940171</v>
      </c>
      <c r="H558" s="18">
        <v>200</v>
      </c>
      <c r="I558" s="15">
        <f t="shared" si="37"/>
        <v>20</v>
      </c>
    </row>
    <row r="559" ht="20" customHeight="1" spans="1:9">
      <c r="A559" s="15" t="s">
        <v>295</v>
      </c>
      <c r="B559" s="16" t="s">
        <v>18</v>
      </c>
      <c r="C559" s="17" t="s">
        <v>912</v>
      </c>
      <c r="D559" s="16" t="s">
        <v>913</v>
      </c>
      <c r="E559" s="17" t="s">
        <v>276</v>
      </c>
      <c r="F559" s="16">
        <v>1</v>
      </c>
      <c r="G559" s="18">
        <f>H559/1.17</f>
        <v>81.1965811965812</v>
      </c>
      <c r="H559" s="18">
        <v>95</v>
      </c>
      <c r="I559" s="15">
        <f t="shared" si="37"/>
        <v>95</v>
      </c>
    </row>
    <row r="560" ht="20" customHeight="1" spans="1:9">
      <c r="A560" s="15" t="s">
        <v>914</v>
      </c>
      <c r="B560" s="16" t="s">
        <v>102</v>
      </c>
      <c r="C560" s="17" t="s">
        <v>915</v>
      </c>
      <c r="D560" s="16" t="s">
        <v>916</v>
      </c>
      <c r="E560" s="17" t="s">
        <v>914</v>
      </c>
      <c r="F560" s="16">
        <v>480</v>
      </c>
      <c r="G560" s="18">
        <v>8516.92</v>
      </c>
      <c r="H560" s="18">
        <f>G560*1.17</f>
        <v>9964.7964</v>
      </c>
      <c r="I560" s="15">
        <f t="shared" si="37"/>
        <v>20.7599925</v>
      </c>
    </row>
    <row r="561" ht="20" customHeight="1" spans="1:9">
      <c r="A561" s="15" t="s">
        <v>453</v>
      </c>
      <c r="B561" s="16" t="s">
        <v>802</v>
      </c>
      <c r="C561" s="17" t="s">
        <v>917</v>
      </c>
      <c r="D561" s="16" t="s">
        <v>918</v>
      </c>
      <c r="E561" s="17" t="s">
        <v>919</v>
      </c>
      <c r="F561" s="16">
        <v>300</v>
      </c>
      <c r="G561" s="18">
        <v>4261.54</v>
      </c>
      <c r="H561" s="18">
        <f>G561*1.17</f>
        <v>4986.0018</v>
      </c>
      <c r="I561" s="15">
        <f t="shared" si="37"/>
        <v>16.620006</v>
      </c>
    </row>
    <row r="562" customHeight="1" spans="1:9">
      <c r="A562" s="15" t="s">
        <v>291</v>
      </c>
      <c r="B562" s="16" t="s">
        <v>97</v>
      </c>
      <c r="C562" s="23" t="s">
        <v>920</v>
      </c>
      <c r="D562" s="23" t="s">
        <v>921</v>
      </c>
      <c r="E562" s="23" t="s">
        <v>922</v>
      </c>
      <c r="F562" s="16">
        <v>100</v>
      </c>
      <c r="G562" s="18">
        <v>5982.90598</v>
      </c>
      <c r="H562" s="18">
        <f>G562*1.17</f>
        <v>6999.9999966</v>
      </c>
      <c r="I562" s="15">
        <f t="shared" si="37"/>
        <v>69.999999966</v>
      </c>
    </row>
    <row r="563" customHeight="1" spans="1:9">
      <c r="A563" s="15" t="s">
        <v>291</v>
      </c>
      <c r="B563" s="16" t="s">
        <v>60</v>
      </c>
      <c r="C563" s="23" t="s">
        <v>920</v>
      </c>
      <c r="D563" s="23" t="s">
        <v>921</v>
      </c>
      <c r="E563" s="23" t="s">
        <v>922</v>
      </c>
      <c r="F563" s="16">
        <v>200</v>
      </c>
      <c r="G563" s="18">
        <v>11965.81</v>
      </c>
      <c r="H563" s="18">
        <f>G563*1.17</f>
        <v>13999.9977</v>
      </c>
      <c r="I563" s="15">
        <f t="shared" si="37"/>
        <v>69.9999885</v>
      </c>
    </row>
    <row r="564" customHeight="1" spans="1:9">
      <c r="A564" s="15" t="s">
        <v>219</v>
      </c>
      <c r="B564" s="16" t="s">
        <v>220</v>
      </c>
      <c r="C564" s="23" t="s">
        <v>923</v>
      </c>
      <c r="D564" s="23" t="s">
        <v>924</v>
      </c>
      <c r="E564" s="23" t="s">
        <v>925</v>
      </c>
      <c r="F564" s="16">
        <v>600</v>
      </c>
      <c r="G564" s="18">
        <f t="shared" ref="G564:G573" si="39">H564/1.17</f>
        <v>39010.2564102564</v>
      </c>
      <c r="H564" s="18">
        <f>30428+15214</f>
        <v>45642</v>
      </c>
      <c r="I564" s="15">
        <f t="shared" si="37"/>
        <v>76.07</v>
      </c>
    </row>
    <row r="565" ht="20" customHeight="1" spans="1:9">
      <c r="A565" s="15" t="s">
        <v>219</v>
      </c>
      <c r="B565" s="16" t="s">
        <v>241</v>
      </c>
      <c r="C565" s="17" t="s">
        <v>926</v>
      </c>
      <c r="D565" s="16" t="s">
        <v>927</v>
      </c>
      <c r="E565" s="17" t="s">
        <v>925</v>
      </c>
      <c r="F565" s="16">
        <v>50</v>
      </c>
      <c r="G565" s="18">
        <f t="shared" si="39"/>
        <v>4059.82905982906</v>
      </c>
      <c r="H565" s="18">
        <v>4750</v>
      </c>
      <c r="I565" s="15">
        <f t="shared" si="37"/>
        <v>95</v>
      </c>
    </row>
    <row r="566" ht="20" customHeight="1" spans="1:9">
      <c r="A566" s="15" t="s">
        <v>219</v>
      </c>
      <c r="B566" s="16" t="s">
        <v>220</v>
      </c>
      <c r="C566" s="17" t="s">
        <v>926</v>
      </c>
      <c r="D566" s="16" t="s">
        <v>927</v>
      </c>
      <c r="E566" s="17" t="s">
        <v>925</v>
      </c>
      <c r="F566" s="16">
        <v>250</v>
      </c>
      <c r="G566" s="18">
        <f t="shared" si="39"/>
        <v>19079.0598290598</v>
      </c>
      <c r="H566" s="18">
        <v>22322.5</v>
      </c>
      <c r="I566" s="15">
        <f t="shared" si="37"/>
        <v>89.29</v>
      </c>
    </row>
    <row r="567" ht="20" customHeight="1" spans="1:9">
      <c r="A567" s="15" t="s">
        <v>219</v>
      </c>
      <c r="B567" s="16" t="s">
        <v>220</v>
      </c>
      <c r="C567" s="17" t="s">
        <v>926</v>
      </c>
      <c r="D567" s="16" t="s">
        <v>927</v>
      </c>
      <c r="E567" s="17" t="s">
        <v>925</v>
      </c>
      <c r="F567" s="16">
        <v>500</v>
      </c>
      <c r="G567" s="18">
        <f t="shared" si="39"/>
        <v>38158.1196581197</v>
      </c>
      <c r="H567" s="18">
        <v>44645</v>
      </c>
      <c r="I567" s="15">
        <f t="shared" si="37"/>
        <v>89.29</v>
      </c>
    </row>
    <row r="568" ht="20" customHeight="1" spans="1:9">
      <c r="A568" s="15" t="s">
        <v>219</v>
      </c>
      <c r="B568" s="16" t="s">
        <v>220</v>
      </c>
      <c r="C568" s="17" t="s">
        <v>926</v>
      </c>
      <c r="D568" s="16" t="s">
        <v>927</v>
      </c>
      <c r="E568" s="17" t="s">
        <v>925</v>
      </c>
      <c r="F568" s="16">
        <v>400</v>
      </c>
      <c r="G568" s="18">
        <f t="shared" si="39"/>
        <v>26006.8376068376</v>
      </c>
      <c r="H568" s="18">
        <v>30428</v>
      </c>
      <c r="I568" s="15">
        <f t="shared" si="37"/>
        <v>76.07</v>
      </c>
    </row>
    <row r="569" ht="20" customHeight="1" spans="1:9">
      <c r="A569" s="15" t="s">
        <v>219</v>
      </c>
      <c r="B569" s="16" t="s">
        <v>220</v>
      </c>
      <c r="C569" s="17" t="s">
        <v>926</v>
      </c>
      <c r="D569" s="16" t="s">
        <v>927</v>
      </c>
      <c r="E569" s="17" t="s">
        <v>925</v>
      </c>
      <c r="F569" s="16">
        <v>400</v>
      </c>
      <c r="G569" s="18">
        <f t="shared" si="39"/>
        <v>26006.8376068376</v>
      </c>
      <c r="H569" s="18">
        <v>30428</v>
      </c>
      <c r="I569" s="15">
        <f t="shared" si="37"/>
        <v>76.07</v>
      </c>
    </row>
    <row r="570" ht="20" customHeight="1" spans="1:9">
      <c r="A570" s="15" t="s">
        <v>219</v>
      </c>
      <c r="B570" s="16" t="s">
        <v>220</v>
      </c>
      <c r="C570" s="17" t="s">
        <v>926</v>
      </c>
      <c r="D570" s="16" t="s">
        <v>927</v>
      </c>
      <c r="E570" s="17" t="s">
        <v>925</v>
      </c>
      <c r="F570" s="16">
        <v>100</v>
      </c>
      <c r="G570" s="18">
        <f t="shared" si="39"/>
        <v>7631.62393162393</v>
      </c>
      <c r="H570" s="18">
        <v>8929</v>
      </c>
      <c r="I570" s="15">
        <f t="shared" si="37"/>
        <v>89.29</v>
      </c>
    </row>
    <row r="571" customHeight="1" spans="1:9">
      <c r="A571" s="15" t="s">
        <v>14</v>
      </c>
      <c r="B571" s="16" t="s">
        <v>10</v>
      </c>
      <c r="C571" s="23" t="s">
        <v>928</v>
      </c>
      <c r="D571" s="23" t="s">
        <v>929</v>
      </c>
      <c r="E571" s="23" t="s">
        <v>930</v>
      </c>
      <c r="F571" s="16">
        <v>300</v>
      </c>
      <c r="G571" s="18">
        <f t="shared" si="39"/>
        <v>1282.05128205128</v>
      </c>
      <c r="H571" s="18">
        <v>1500</v>
      </c>
      <c r="I571" s="15">
        <f t="shared" si="37"/>
        <v>5</v>
      </c>
    </row>
    <row r="572" ht="20" customHeight="1" spans="1:9">
      <c r="A572" s="15" t="s">
        <v>14</v>
      </c>
      <c r="B572" s="16" t="s">
        <v>10</v>
      </c>
      <c r="C572" s="17" t="s">
        <v>931</v>
      </c>
      <c r="D572" s="16" t="s">
        <v>932</v>
      </c>
      <c r="E572" s="17" t="s">
        <v>787</v>
      </c>
      <c r="F572" s="16">
        <v>100</v>
      </c>
      <c r="G572" s="18">
        <f t="shared" si="39"/>
        <v>42.7350427350427</v>
      </c>
      <c r="H572" s="18">
        <v>50</v>
      </c>
      <c r="I572" s="15">
        <f t="shared" si="37"/>
        <v>0.5</v>
      </c>
    </row>
    <row r="573" customHeight="1" spans="1:9">
      <c r="A573" s="15" t="s">
        <v>14</v>
      </c>
      <c r="B573" s="16" t="s">
        <v>10</v>
      </c>
      <c r="C573" s="23" t="s">
        <v>933</v>
      </c>
      <c r="D573" s="23" t="s">
        <v>934</v>
      </c>
      <c r="E573" s="23" t="s">
        <v>935</v>
      </c>
      <c r="F573" s="16">
        <v>800</v>
      </c>
      <c r="G573" s="18">
        <f t="shared" si="39"/>
        <v>1839.31623931624</v>
      </c>
      <c r="H573" s="18">
        <v>2152</v>
      </c>
      <c r="I573" s="15">
        <f t="shared" si="37"/>
        <v>2.69</v>
      </c>
    </row>
    <row r="574" ht="20" customHeight="1" spans="1:9">
      <c r="A574" s="15" t="s">
        <v>9</v>
      </c>
      <c r="B574" s="16" t="s">
        <v>22</v>
      </c>
      <c r="C574" s="17" t="s">
        <v>936</v>
      </c>
      <c r="D574" s="16" t="s">
        <v>164</v>
      </c>
      <c r="E574" s="23" t="s">
        <v>25</v>
      </c>
      <c r="F574" s="16">
        <v>-2289</v>
      </c>
      <c r="G574" s="18">
        <v>-1036.9</v>
      </c>
      <c r="H574" s="18">
        <f>G574*1.17</f>
        <v>-1213.173</v>
      </c>
      <c r="I574" s="15">
        <f t="shared" si="37"/>
        <v>0.53000131061599</v>
      </c>
    </row>
    <row r="575" ht="20" customHeight="1" spans="1:9">
      <c r="A575" s="15" t="s">
        <v>9</v>
      </c>
      <c r="B575" s="16" t="s">
        <v>145</v>
      </c>
      <c r="C575" s="17" t="s">
        <v>936</v>
      </c>
      <c r="D575" s="16" t="s">
        <v>164</v>
      </c>
      <c r="E575" s="23" t="s">
        <v>25</v>
      </c>
      <c r="F575" s="16">
        <v>400</v>
      </c>
      <c r="G575" s="18">
        <v>830.77</v>
      </c>
      <c r="H575" s="18">
        <f>G575*1.17</f>
        <v>972.0009</v>
      </c>
      <c r="I575" s="15">
        <f t="shared" si="37"/>
        <v>2.43000225</v>
      </c>
    </row>
    <row r="576" ht="20" customHeight="1" spans="1:9">
      <c r="A576" s="15" t="s">
        <v>224</v>
      </c>
      <c r="B576" s="16" t="s">
        <v>26</v>
      </c>
      <c r="C576" s="17" t="s">
        <v>937</v>
      </c>
      <c r="D576" s="16" t="s">
        <v>938</v>
      </c>
      <c r="E576" s="17" t="s">
        <v>405</v>
      </c>
      <c r="F576" s="16">
        <v>10</v>
      </c>
      <c r="G576" s="18">
        <f>H576/1.17</f>
        <v>153.846153846154</v>
      </c>
      <c r="H576" s="18">
        <v>180</v>
      </c>
      <c r="I576" s="15">
        <f t="shared" si="37"/>
        <v>18</v>
      </c>
    </row>
    <row r="577" ht="20" customHeight="1" spans="1:9">
      <c r="A577" s="15" t="s">
        <v>295</v>
      </c>
      <c r="B577" s="16" t="s">
        <v>18</v>
      </c>
      <c r="C577" s="17" t="s">
        <v>939</v>
      </c>
      <c r="D577" s="16" t="s">
        <v>309</v>
      </c>
      <c r="E577" s="17" t="s">
        <v>310</v>
      </c>
      <c r="F577" s="16">
        <v>2</v>
      </c>
      <c r="G577" s="18">
        <f>H577/1.17</f>
        <v>47.8632478632479</v>
      </c>
      <c r="H577" s="18">
        <v>56</v>
      </c>
      <c r="I577" s="15">
        <f t="shared" si="37"/>
        <v>28</v>
      </c>
    </row>
    <row r="578" ht="20" customHeight="1" spans="1:9">
      <c r="A578" s="15" t="s">
        <v>295</v>
      </c>
      <c r="B578" s="16" t="s">
        <v>18</v>
      </c>
      <c r="C578" s="17" t="s">
        <v>939</v>
      </c>
      <c r="D578" s="16" t="s">
        <v>309</v>
      </c>
      <c r="E578" s="17" t="s">
        <v>310</v>
      </c>
      <c r="F578" s="16">
        <v>2</v>
      </c>
      <c r="G578" s="18">
        <f>H578/1.17</f>
        <v>23.9316239316239</v>
      </c>
      <c r="H578" s="18">
        <v>28</v>
      </c>
      <c r="I578" s="15">
        <f t="shared" ref="I578:I641" si="40">H578/F578</f>
        <v>14</v>
      </c>
    </row>
    <row r="579" ht="20" customHeight="1" spans="1:9">
      <c r="A579" s="15" t="s">
        <v>940</v>
      </c>
      <c r="B579" s="16" t="s">
        <v>110</v>
      </c>
      <c r="C579" s="17" t="s">
        <v>941</v>
      </c>
      <c r="D579" s="16" t="s">
        <v>942</v>
      </c>
      <c r="E579" s="17" t="s">
        <v>943</v>
      </c>
      <c r="F579" s="16">
        <v>1500</v>
      </c>
      <c r="G579" s="18">
        <v>36807.69</v>
      </c>
      <c r="H579" s="18">
        <f>G579*1.17</f>
        <v>43064.9973</v>
      </c>
      <c r="I579" s="15">
        <f t="shared" si="40"/>
        <v>28.7099982</v>
      </c>
    </row>
    <row r="580" ht="20" customHeight="1" spans="1:9">
      <c r="A580" s="15" t="s">
        <v>944</v>
      </c>
      <c r="B580" s="16" t="s">
        <v>112</v>
      </c>
      <c r="C580" s="17" t="s">
        <v>945</v>
      </c>
      <c r="D580" s="16" t="s">
        <v>493</v>
      </c>
      <c r="E580" s="17" t="s">
        <v>946</v>
      </c>
      <c r="F580" s="16">
        <v>720</v>
      </c>
      <c r="G580" s="18">
        <f>H580/1.17</f>
        <v>40418.4615384615</v>
      </c>
      <c r="H580" s="18">
        <v>47289.6</v>
      </c>
      <c r="I580" s="15">
        <f t="shared" si="40"/>
        <v>65.68</v>
      </c>
    </row>
    <row r="581" ht="20" customHeight="1" spans="1:9">
      <c r="A581" s="15" t="s">
        <v>92</v>
      </c>
      <c r="B581" s="16" t="s">
        <v>319</v>
      </c>
      <c r="C581" s="17" t="s">
        <v>947</v>
      </c>
      <c r="D581" s="16" t="s">
        <v>948</v>
      </c>
      <c r="E581" s="17" t="s">
        <v>949</v>
      </c>
      <c r="F581" s="16">
        <v>50</v>
      </c>
      <c r="G581" s="18">
        <v>1187.61</v>
      </c>
      <c r="H581" s="18">
        <f>G581*1.17</f>
        <v>1389.5037</v>
      </c>
      <c r="I581" s="15">
        <f t="shared" si="40"/>
        <v>27.790074</v>
      </c>
    </row>
    <row r="582" ht="20" customHeight="1" spans="1:9">
      <c r="A582" s="15" t="s">
        <v>950</v>
      </c>
      <c r="B582" s="16" t="s">
        <v>236</v>
      </c>
      <c r="C582" s="17" t="s">
        <v>951</v>
      </c>
      <c r="D582" s="16" t="s">
        <v>428</v>
      </c>
      <c r="E582" s="17" t="s">
        <v>950</v>
      </c>
      <c r="F582" s="16">
        <v>600</v>
      </c>
      <c r="G582" s="18">
        <v>15589.74</v>
      </c>
      <c r="H582" s="18">
        <f>G582*1.17</f>
        <v>18239.9958</v>
      </c>
      <c r="I582" s="15">
        <f t="shared" si="40"/>
        <v>30.399993</v>
      </c>
    </row>
    <row r="583" ht="20" customHeight="1" spans="1:9">
      <c r="A583" s="15" t="s">
        <v>950</v>
      </c>
      <c r="B583" s="16" t="s">
        <v>236</v>
      </c>
      <c r="C583" s="17" t="s">
        <v>951</v>
      </c>
      <c r="D583" s="16" t="s">
        <v>428</v>
      </c>
      <c r="E583" s="17" t="s">
        <v>950</v>
      </c>
      <c r="F583" s="16">
        <v>600</v>
      </c>
      <c r="G583" s="18">
        <v>15589.74</v>
      </c>
      <c r="H583" s="18">
        <f>G583*1.17</f>
        <v>18239.9958</v>
      </c>
      <c r="I583" s="15">
        <f t="shared" si="40"/>
        <v>30.399993</v>
      </c>
    </row>
    <row r="584" customHeight="1" spans="1:9">
      <c r="A584" s="15" t="s">
        <v>950</v>
      </c>
      <c r="B584" s="16" t="s">
        <v>236</v>
      </c>
      <c r="C584" s="23" t="s">
        <v>951</v>
      </c>
      <c r="D584" s="23" t="s">
        <v>952</v>
      </c>
      <c r="E584" s="23" t="s">
        <v>950</v>
      </c>
      <c r="F584" s="16">
        <v>600</v>
      </c>
      <c r="G584" s="18">
        <v>15589.74</v>
      </c>
      <c r="H584" s="18">
        <f>G584*1.17</f>
        <v>18239.9958</v>
      </c>
      <c r="I584" s="15">
        <f t="shared" si="40"/>
        <v>30.399993</v>
      </c>
    </row>
    <row r="585" ht="20" customHeight="1" spans="1:9">
      <c r="A585" s="15" t="s">
        <v>273</v>
      </c>
      <c r="B585" s="16" t="s">
        <v>18</v>
      </c>
      <c r="C585" s="17" t="s">
        <v>953</v>
      </c>
      <c r="D585" s="16" t="s">
        <v>309</v>
      </c>
      <c r="E585" s="17" t="s">
        <v>310</v>
      </c>
      <c r="F585" s="16">
        <v>1</v>
      </c>
      <c r="G585" s="18">
        <f>H585/1.17</f>
        <v>34.1880341880342</v>
      </c>
      <c r="H585" s="18">
        <v>40</v>
      </c>
      <c r="I585" s="15">
        <f t="shared" si="40"/>
        <v>40</v>
      </c>
    </row>
    <row r="586" ht="20" customHeight="1" spans="1:9">
      <c r="A586" s="15" t="s">
        <v>224</v>
      </c>
      <c r="B586" s="16" t="s">
        <v>18</v>
      </c>
      <c r="C586" s="17" t="s">
        <v>954</v>
      </c>
      <c r="D586" s="16" t="s">
        <v>309</v>
      </c>
      <c r="E586" s="17" t="s">
        <v>310</v>
      </c>
      <c r="F586" s="16">
        <v>2</v>
      </c>
      <c r="G586" s="18">
        <f>H586/1.17</f>
        <v>76.9230769230769</v>
      </c>
      <c r="H586" s="18">
        <v>90</v>
      </c>
      <c r="I586" s="15">
        <f t="shared" si="40"/>
        <v>45</v>
      </c>
    </row>
    <row r="587" ht="20" customHeight="1" spans="1:9">
      <c r="A587" s="15" t="s">
        <v>955</v>
      </c>
      <c r="B587" s="16" t="s">
        <v>956</v>
      </c>
      <c r="C587" s="17" t="s">
        <v>957</v>
      </c>
      <c r="D587" s="16" t="s">
        <v>958</v>
      </c>
      <c r="E587" s="17" t="s">
        <v>955</v>
      </c>
      <c r="F587" s="16">
        <v>3600</v>
      </c>
      <c r="G587" s="18">
        <v>92769.23</v>
      </c>
      <c r="H587" s="18">
        <f>G587*1.17</f>
        <v>108539.9991</v>
      </c>
      <c r="I587" s="15">
        <f t="shared" si="40"/>
        <v>30.14999975</v>
      </c>
    </row>
    <row r="588" ht="20" customHeight="1" spans="1:9">
      <c r="A588" s="15" t="s">
        <v>955</v>
      </c>
      <c r="B588" s="16" t="s">
        <v>959</v>
      </c>
      <c r="C588" s="17" t="s">
        <v>957</v>
      </c>
      <c r="D588" s="16" t="s">
        <v>958</v>
      </c>
      <c r="E588" s="17" t="s">
        <v>955</v>
      </c>
      <c r="F588" s="16">
        <v>3600</v>
      </c>
      <c r="G588" s="18">
        <v>87692.31</v>
      </c>
      <c r="H588" s="18">
        <f>G588*1.17</f>
        <v>102600.0027</v>
      </c>
      <c r="I588" s="15">
        <f t="shared" si="40"/>
        <v>28.50000075</v>
      </c>
    </row>
    <row r="589" ht="20" customHeight="1" spans="1:9">
      <c r="A589" s="15" t="s">
        <v>54</v>
      </c>
      <c r="B589" s="16" t="s">
        <v>132</v>
      </c>
      <c r="C589" s="17" t="s">
        <v>960</v>
      </c>
      <c r="D589" s="16" t="s">
        <v>961</v>
      </c>
      <c r="E589" s="17" t="s">
        <v>962</v>
      </c>
      <c r="F589" s="16">
        <v>60</v>
      </c>
      <c r="G589" s="18">
        <f>H589/1.17</f>
        <v>235.897435897436</v>
      </c>
      <c r="H589" s="18">
        <v>276</v>
      </c>
      <c r="I589" s="15">
        <f t="shared" si="40"/>
        <v>4.6</v>
      </c>
    </row>
    <row r="590" ht="20" customHeight="1" spans="1:9">
      <c r="A590" s="15" t="s">
        <v>9</v>
      </c>
      <c r="B590" s="16" t="s">
        <v>963</v>
      </c>
      <c r="C590" s="17" t="s">
        <v>964</v>
      </c>
      <c r="D590" s="16" t="s">
        <v>965</v>
      </c>
      <c r="E590" s="17" t="s">
        <v>966</v>
      </c>
      <c r="F590" s="16">
        <v>240</v>
      </c>
      <c r="G590" s="18">
        <v>4646.15</v>
      </c>
      <c r="H590" s="18">
        <f t="shared" ref="H590:H637" si="41">G590*1.17</f>
        <v>5435.9955</v>
      </c>
      <c r="I590" s="15">
        <f t="shared" si="40"/>
        <v>22.64998125</v>
      </c>
    </row>
    <row r="591" ht="20" customHeight="1" spans="1:9">
      <c r="A591" s="15" t="s">
        <v>9</v>
      </c>
      <c r="B591" s="16" t="s">
        <v>963</v>
      </c>
      <c r="C591" s="17" t="s">
        <v>964</v>
      </c>
      <c r="D591" s="16" t="s">
        <v>965</v>
      </c>
      <c r="E591" s="17" t="s">
        <v>966</v>
      </c>
      <c r="F591" s="16">
        <v>240</v>
      </c>
      <c r="G591" s="18">
        <v>4646.15</v>
      </c>
      <c r="H591" s="18">
        <f t="shared" si="41"/>
        <v>5435.9955</v>
      </c>
      <c r="I591" s="15">
        <f t="shared" si="40"/>
        <v>22.64998125</v>
      </c>
    </row>
    <row r="592" ht="20" customHeight="1" spans="1:9">
      <c r="A592" s="15" t="s">
        <v>967</v>
      </c>
      <c r="B592" s="16" t="s">
        <v>97</v>
      </c>
      <c r="C592" s="17" t="s">
        <v>968</v>
      </c>
      <c r="D592" s="16" t="s">
        <v>969</v>
      </c>
      <c r="E592" s="17" t="s">
        <v>970</v>
      </c>
      <c r="F592" s="16">
        <v>90</v>
      </c>
      <c r="G592" s="18">
        <v>753.85</v>
      </c>
      <c r="H592" s="18">
        <f t="shared" si="41"/>
        <v>882.0045</v>
      </c>
      <c r="I592" s="15">
        <f t="shared" si="40"/>
        <v>9.80005</v>
      </c>
    </row>
    <row r="593" ht="20" customHeight="1" spans="1:9">
      <c r="A593" s="15" t="s">
        <v>27</v>
      </c>
      <c r="B593" s="16" t="s">
        <v>22</v>
      </c>
      <c r="C593" s="17" t="s">
        <v>971</v>
      </c>
      <c r="D593" s="16" t="s">
        <v>29</v>
      </c>
      <c r="E593" s="23" t="s">
        <v>25</v>
      </c>
      <c r="F593" s="16">
        <v>-2942</v>
      </c>
      <c r="G593" s="18">
        <v>-1961.33</v>
      </c>
      <c r="H593" s="18">
        <f t="shared" si="41"/>
        <v>-2294.7561</v>
      </c>
      <c r="I593" s="15">
        <f t="shared" si="40"/>
        <v>0.779998674371176</v>
      </c>
    </row>
    <row r="594" ht="20" customHeight="1" spans="1:9">
      <c r="A594" s="15" t="s">
        <v>27</v>
      </c>
      <c r="B594" s="16" t="s">
        <v>22</v>
      </c>
      <c r="C594" s="17" t="s">
        <v>971</v>
      </c>
      <c r="D594" s="16" t="s">
        <v>29</v>
      </c>
      <c r="E594" s="23" t="s">
        <v>25</v>
      </c>
      <c r="F594" s="16">
        <v>-2000</v>
      </c>
      <c r="G594" s="18">
        <v>-1333.33</v>
      </c>
      <c r="H594" s="18">
        <f t="shared" si="41"/>
        <v>-1559.9961</v>
      </c>
      <c r="I594" s="15">
        <f t="shared" si="40"/>
        <v>0.77999805</v>
      </c>
    </row>
    <row r="595" ht="20" customHeight="1" spans="1:9">
      <c r="A595" s="15" t="s">
        <v>27</v>
      </c>
      <c r="B595" s="16" t="s">
        <v>22</v>
      </c>
      <c r="C595" s="17" t="s">
        <v>971</v>
      </c>
      <c r="D595" s="16" t="s">
        <v>29</v>
      </c>
      <c r="E595" s="23" t="s">
        <v>25</v>
      </c>
      <c r="F595" s="16">
        <v>-3000</v>
      </c>
      <c r="G595" s="18">
        <v>-1717.95</v>
      </c>
      <c r="H595" s="18">
        <f t="shared" si="41"/>
        <v>-2010.0015</v>
      </c>
      <c r="I595" s="15">
        <f t="shared" si="40"/>
        <v>0.6700005</v>
      </c>
    </row>
    <row r="596" ht="20" customHeight="1" spans="1:9">
      <c r="A596" s="15" t="s">
        <v>27</v>
      </c>
      <c r="B596" s="16" t="s">
        <v>22</v>
      </c>
      <c r="C596" s="17" t="s">
        <v>971</v>
      </c>
      <c r="D596" s="16" t="s">
        <v>29</v>
      </c>
      <c r="E596" s="23" t="s">
        <v>25</v>
      </c>
      <c r="F596" s="16">
        <v>-1278</v>
      </c>
      <c r="G596" s="18">
        <v>-731.85</v>
      </c>
      <c r="H596" s="18">
        <f t="shared" si="41"/>
        <v>-856.2645</v>
      </c>
      <c r="I596" s="15">
        <f t="shared" si="40"/>
        <v>0.670003521126761</v>
      </c>
    </row>
    <row r="597" ht="20" customHeight="1" spans="1:9">
      <c r="A597" s="15" t="s">
        <v>27</v>
      </c>
      <c r="B597" s="16" t="s">
        <v>22</v>
      </c>
      <c r="C597" s="17" t="s">
        <v>971</v>
      </c>
      <c r="D597" s="16" t="s">
        <v>29</v>
      </c>
      <c r="E597" s="23" t="s">
        <v>25</v>
      </c>
      <c r="F597" s="16">
        <v>-1500</v>
      </c>
      <c r="G597" s="18">
        <v>-858.97</v>
      </c>
      <c r="H597" s="18">
        <f t="shared" si="41"/>
        <v>-1004.9949</v>
      </c>
      <c r="I597" s="15">
        <f t="shared" si="40"/>
        <v>0.6699966</v>
      </c>
    </row>
    <row r="598" ht="20" customHeight="1" spans="1:9">
      <c r="A598" s="15" t="s">
        <v>27</v>
      </c>
      <c r="B598" s="16" t="s">
        <v>22</v>
      </c>
      <c r="C598" s="17" t="s">
        <v>971</v>
      </c>
      <c r="D598" s="16" t="s">
        <v>29</v>
      </c>
      <c r="E598" s="23" t="s">
        <v>25</v>
      </c>
      <c r="F598" s="16">
        <v>2000</v>
      </c>
      <c r="G598" s="18">
        <v>5777.777</v>
      </c>
      <c r="H598" s="18">
        <f t="shared" si="41"/>
        <v>6759.99909</v>
      </c>
      <c r="I598" s="15">
        <f t="shared" si="40"/>
        <v>3.379999545</v>
      </c>
    </row>
    <row r="599" ht="20" customHeight="1" spans="1:9">
      <c r="A599" s="15" t="s">
        <v>27</v>
      </c>
      <c r="B599" s="16" t="s">
        <v>22</v>
      </c>
      <c r="C599" s="17" t="s">
        <v>971</v>
      </c>
      <c r="D599" s="16" t="s">
        <v>29</v>
      </c>
      <c r="E599" s="23" t="s">
        <v>25</v>
      </c>
      <c r="F599" s="16">
        <v>1500</v>
      </c>
      <c r="G599" s="18">
        <v>4910.26</v>
      </c>
      <c r="H599" s="18">
        <f t="shared" si="41"/>
        <v>5745.0042</v>
      </c>
      <c r="I599" s="15">
        <f t="shared" si="40"/>
        <v>3.8300028</v>
      </c>
    </row>
    <row r="600" ht="20" customHeight="1" spans="1:9">
      <c r="A600" s="15" t="s">
        <v>27</v>
      </c>
      <c r="B600" s="16" t="s">
        <v>22</v>
      </c>
      <c r="C600" s="17" t="s">
        <v>971</v>
      </c>
      <c r="D600" s="16" t="s">
        <v>29</v>
      </c>
      <c r="E600" s="23" t="s">
        <v>25</v>
      </c>
      <c r="F600" s="16">
        <v>2000</v>
      </c>
      <c r="G600" s="18">
        <v>5777.78</v>
      </c>
      <c r="H600" s="18">
        <f t="shared" si="41"/>
        <v>6760.0026</v>
      </c>
      <c r="I600" s="15">
        <f t="shared" si="40"/>
        <v>3.3800013</v>
      </c>
    </row>
    <row r="601" ht="20" customHeight="1" spans="1:9">
      <c r="A601" s="15" t="s">
        <v>27</v>
      </c>
      <c r="B601" s="16" t="s">
        <v>22</v>
      </c>
      <c r="C601" s="17" t="s">
        <v>971</v>
      </c>
      <c r="D601" s="16" t="s">
        <v>29</v>
      </c>
      <c r="E601" s="23" t="s">
        <v>25</v>
      </c>
      <c r="F601" s="16">
        <v>4500</v>
      </c>
      <c r="G601" s="18">
        <v>14730.77</v>
      </c>
      <c r="H601" s="18">
        <f t="shared" si="41"/>
        <v>17235.0009</v>
      </c>
      <c r="I601" s="15">
        <f t="shared" si="40"/>
        <v>3.8300002</v>
      </c>
    </row>
    <row r="602" ht="20" customHeight="1" spans="1:9">
      <c r="A602" s="15" t="s">
        <v>27</v>
      </c>
      <c r="B602" s="16" t="s">
        <v>22</v>
      </c>
      <c r="C602" s="17" t="s">
        <v>971</v>
      </c>
      <c r="D602" s="16" t="s">
        <v>29</v>
      </c>
      <c r="E602" s="23" t="s">
        <v>25</v>
      </c>
      <c r="F602" s="16">
        <v>-3000</v>
      </c>
      <c r="G602" s="18">
        <v>-1717.95</v>
      </c>
      <c r="H602" s="18">
        <f t="shared" si="41"/>
        <v>-2010.0015</v>
      </c>
      <c r="I602" s="15">
        <f t="shared" si="40"/>
        <v>0.6700005</v>
      </c>
    </row>
    <row r="603" ht="20" customHeight="1" spans="1:9">
      <c r="A603" s="15" t="s">
        <v>158</v>
      </c>
      <c r="B603" s="16" t="s">
        <v>92</v>
      </c>
      <c r="C603" s="17" t="s">
        <v>972</v>
      </c>
      <c r="D603" s="16" t="s">
        <v>527</v>
      </c>
      <c r="E603" s="17" t="s">
        <v>973</v>
      </c>
      <c r="F603" s="16">
        <v>2040</v>
      </c>
      <c r="G603" s="18">
        <v>46379.485</v>
      </c>
      <c r="H603" s="18">
        <f t="shared" si="41"/>
        <v>54263.99745</v>
      </c>
      <c r="I603" s="15">
        <f t="shared" si="40"/>
        <v>26.59999875</v>
      </c>
    </row>
    <row r="604" ht="20" customHeight="1" spans="1:9">
      <c r="A604" s="15" t="s">
        <v>158</v>
      </c>
      <c r="B604" s="16" t="s">
        <v>187</v>
      </c>
      <c r="C604" s="17" t="s">
        <v>972</v>
      </c>
      <c r="D604" s="16" t="s">
        <v>527</v>
      </c>
      <c r="E604" s="17" t="s">
        <v>973</v>
      </c>
      <c r="F604" s="16">
        <v>2100</v>
      </c>
      <c r="G604" s="18">
        <v>62820.51</v>
      </c>
      <c r="H604" s="18">
        <f t="shared" si="41"/>
        <v>73499.9967</v>
      </c>
      <c r="I604" s="15">
        <f t="shared" si="40"/>
        <v>34.9999984285714</v>
      </c>
    </row>
    <row r="605" ht="20" customHeight="1" spans="1:9">
      <c r="A605" s="15" t="s">
        <v>158</v>
      </c>
      <c r="B605" s="16" t="s">
        <v>974</v>
      </c>
      <c r="C605" s="17" t="s">
        <v>972</v>
      </c>
      <c r="D605" s="16" t="s">
        <v>527</v>
      </c>
      <c r="E605" s="17" t="s">
        <v>973</v>
      </c>
      <c r="F605" s="16">
        <v>1200</v>
      </c>
      <c r="G605" s="18">
        <v>42461.54</v>
      </c>
      <c r="H605" s="18">
        <f t="shared" si="41"/>
        <v>49680.0018</v>
      </c>
      <c r="I605" s="15">
        <f t="shared" si="40"/>
        <v>41.4000015</v>
      </c>
    </row>
    <row r="606" ht="20" customHeight="1" spans="1:9">
      <c r="A606" s="15" t="s">
        <v>158</v>
      </c>
      <c r="B606" s="16" t="s">
        <v>191</v>
      </c>
      <c r="C606" s="17" t="s">
        <v>972</v>
      </c>
      <c r="D606" s="16" t="s">
        <v>527</v>
      </c>
      <c r="E606" s="17" t="s">
        <v>973</v>
      </c>
      <c r="F606" s="16">
        <v>3300</v>
      </c>
      <c r="G606" s="18">
        <v>81794.87</v>
      </c>
      <c r="H606" s="18">
        <f t="shared" si="41"/>
        <v>95699.9979</v>
      </c>
      <c r="I606" s="15">
        <f t="shared" si="40"/>
        <v>28.9999993636364</v>
      </c>
    </row>
    <row r="607" ht="20" customHeight="1" spans="1:9">
      <c r="A607" s="15" t="s">
        <v>158</v>
      </c>
      <c r="B607" s="16" t="s">
        <v>192</v>
      </c>
      <c r="C607" s="17" t="s">
        <v>972</v>
      </c>
      <c r="D607" s="16" t="s">
        <v>527</v>
      </c>
      <c r="E607" s="17" t="s">
        <v>973</v>
      </c>
      <c r="F607" s="16">
        <v>180</v>
      </c>
      <c r="G607" s="18">
        <v>7138.46</v>
      </c>
      <c r="H607" s="18">
        <f t="shared" si="41"/>
        <v>8351.9982</v>
      </c>
      <c r="I607" s="15">
        <f t="shared" si="40"/>
        <v>46.39999</v>
      </c>
    </row>
    <row r="608" ht="20" customHeight="1" spans="1:9">
      <c r="A608" s="15" t="s">
        <v>158</v>
      </c>
      <c r="B608" s="16" t="s">
        <v>975</v>
      </c>
      <c r="C608" s="17" t="s">
        <v>972</v>
      </c>
      <c r="D608" s="16" t="s">
        <v>527</v>
      </c>
      <c r="E608" s="17" t="s">
        <v>973</v>
      </c>
      <c r="F608" s="16">
        <v>1320</v>
      </c>
      <c r="G608" s="18">
        <v>42871.79</v>
      </c>
      <c r="H608" s="18">
        <f t="shared" si="41"/>
        <v>50159.9943</v>
      </c>
      <c r="I608" s="15">
        <f t="shared" si="40"/>
        <v>37.9999956818182</v>
      </c>
    </row>
    <row r="609" ht="20" customHeight="1" spans="1:9">
      <c r="A609" s="15" t="s">
        <v>158</v>
      </c>
      <c r="B609" s="16" t="s">
        <v>975</v>
      </c>
      <c r="C609" s="17" t="s">
        <v>972</v>
      </c>
      <c r="D609" s="16" t="s">
        <v>527</v>
      </c>
      <c r="E609" s="17" t="s">
        <v>973</v>
      </c>
      <c r="F609" s="16">
        <v>720</v>
      </c>
      <c r="G609" s="18">
        <v>12923.08</v>
      </c>
      <c r="H609" s="18">
        <f t="shared" si="41"/>
        <v>15120.0036</v>
      </c>
      <c r="I609" s="15">
        <f t="shared" si="40"/>
        <v>21.000005</v>
      </c>
    </row>
    <row r="610" ht="20" customHeight="1" spans="1:9">
      <c r="A610" s="15" t="s">
        <v>158</v>
      </c>
      <c r="B610" s="16" t="s">
        <v>976</v>
      </c>
      <c r="C610" s="17" t="s">
        <v>972</v>
      </c>
      <c r="D610" s="16" t="s">
        <v>527</v>
      </c>
      <c r="E610" s="17" t="s">
        <v>973</v>
      </c>
      <c r="F610" s="16">
        <v>2395</v>
      </c>
      <c r="G610" s="18">
        <v>45443.59</v>
      </c>
      <c r="H610" s="18">
        <f t="shared" si="41"/>
        <v>53169.0003</v>
      </c>
      <c r="I610" s="15">
        <f t="shared" si="40"/>
        <v>22.200000125261</v>
      </c>
    </row>
    <row r="611" ht="20" customHeight="1" spans="1:9">
      <c r="A611" s="15" t="s">
        <v>158</v>
      </c>
      <c r="B611" s="16" t="s">
        <v>977</v>
      </c>
      <c r="C611" s="17" t="s">
        <v>972</v>
      </c>
      <c r="D611" s="16" t="s">
        <v>527</v>
      </c>
      <c r="E611" s="17" t="s">
        <v>973</v>
      </c>
      <c r="F611" s="16">
        <v>120</v>
      </c>
      <c r="G611" s="18">
        <v>4102.56</v>
      </c>
      <c r="H611" s="18">
        <f t="shared" si="41"/>
        <v>4799.9952</v>
      </c>
      <c r="I611" s="15">
        <f t="shared" si="40"/>
        <v>39.99996</v>
      </c>
    </row>
    <row r="612" ht="20" customHeight="1" spans="1:9">
      <c r="A612" s="15" t="s">
        <v>158</v>
      </c>
      <c r="B612" s="16" t="s">
        <v>977</v>
      </c>
      <c r="C612" s="17" t="s">
        <v>972</v>
      </c>
      <c r="D612" s="16" t="s">
        <v>527</v>
      </c>
      <c r="E612" s="17" t="s">
        <v>973</v>
      </c>
      <c r="F612" s="16">
        <v>120</v>
      </c>
      <c r="G612" s="18">
        <v>2153.85</v>
      </c>
      <c r="H612" s="18">
        <f t="shared" si="41"/>
        <v>2520.0045</v>
      </c>
      <c r="I612" s="15">
        <f t="shared" si="40"/>
        <v>21.0000375</v>
      </c>
    </row>
    <row r="613" ht="20" customHeight="1" spans="1:9">
      <c r="A613" s="15" t="s">
        <v>158</v>
      </c>
      <c r="B613" s="16" t="s">
        <v>835</v>
      </c>
      <c r="C613" s="17" t="s">
        <v>972</v>
      </c>
      <c r="D613" s="16" t="s">
        <v>527</v>
      </c>
      <c r="E613" s="17" t="s">
        <v>973</v>
      </c>
      <c r="F613" s="16">
        <v>300</v>
      </c>
      <c r="G613" s="18">
        <v>5584.62</v>
      </c>
      <c r="H613" s="18">
        <f t="shared" si="41"/>
        <v>6534.0054</v>
      </c>
      <c r="I613" s="15">
        <f t="shared" si="40"/>
        <v>21.780018</v>
      </c>
    </row>
    <row r="614" ht="20" customHeight="1" spans="1:9">
      <c r="A614" s="15" t="s">
        <v>158</v>
      </c>
      <c r="B614" s="16" t="s">
        <v>512</v>
      </c>
      <c r="C614" s="17" t="s">
        <v>972</v>
      </c>
      <c r="D614" s="16" t="s">
        <v>527</v>
      </c>
      <c r="E614" s="17" t="s">
        <v>973</v>
      </c>
      <c r="F614" s="16">
        <v>1166</v>
      </c>
      <c r="G614" s="18">
        <v>31890.6</v>
      </c>
      <c r="H614" s="18">
        <f t="shared" si="41"/>
        <v>37312.002</v>
      </c>
      <c r="I614" s="15">
        <f t="shared" si="40"/>
        <v>32.0000017152659</v>
      </c>
    </row>
    <row r="615" ht="20" customHeight="1" spans="1:9">
      <c r="A615" s="15" t="s">
        <v>158</v>
      </c>
      <c r="B615" s="16" t="s">
        <v>529</v>
      </c>
      <c r="C615" s="17" t="s">
        <v>972</v>
      </c>
      <c r="D615" s="16" t="s">
        <v>527</v>
      </c>
      <c r="E615" s="17" t="s">
        <v>973</v>
      </c>
      <c r="F615" s="16">
        <v>180</v>
      </c>
      <c r="G615" s="18">
        <v>4907.69</v>
      </c>
      <c r="H615" s="18">
        <f t="shared" si="41"/>
        <v>5741.9973</v>
      </c>
      <c r="I615" s="15">
        <f t="shared" si="40"/>
        <v>31.899985</v>
      </c>
    </row>
    <row r="616" ht="20" customHeight="1" spans="1:9">
      <c r="A616" s="15" t="s">
        <v>158</v>
      </c>
      <c r="B616" s="16" t="s">
        <v>193</v>
      </c>
      <c r="C616" s="17" t="s">
        <v>972</v>
      </c>
      <c r="D616" s="16" t="s">
        <v>527</v>
      </c>
      <c r="E616" s="17" t="s">
        <v>973</v>
      </c>
      <c r="F616" s="16">
        <v>169</v>
      </c>
      <c r="G616" s="18">
        <v>5864.443</v>
      </c>
      <c r="H616" s="18">
        <f t="shared" si="41"/>
        <v>6861.39831</v>
      </c>
      <c r="I616" s="15">
        <f t="shared" si="40"/>
        <v>40.59999</v>
      </c>
    </row>
    <row r="617" ht="20" customHeight="1" spans="1:9">
      <c r="A617" s="15" t="s">
        <v>158</v>
      </c>
      <c r="B617" s="16" t="s">
        <v>193</v>
      </c>
      <c r="C617" s="17" t="s">
        <v>972</v>
      </c>
      <c r="D617" s="16" t="s">
        <v>527</v>
      </c>
      <c r="E617" s="17" t="s">
        <v>973</v>
      </c>
      <c r="F617" s="16">
        <v>1200</v>
      </c>
      <c r="G617" s="18">
        <v>21025.64</v>
      </c>
      <c r="H617" s="18">
        <f t="shared" si="41"/>
        <v>24599.9988</v>
      </c>
      <c r="I617" s="15">
        <f t="shared" si="40"/>
        <v>20.499999</v>
      </c>
    </row>
    <row r="618" ht="20" customHeight="1" spans="1:9">
      <c r="A618" s="15" t="s">
        <v>158</v>
      </c>
      <c r="B618" s="16" t="s">
        <v>193</v>
      </c>
      <c r="C618" s="17" t="s">
        <v>972</v>
      </c>
      <c r="D618" s="16" t="s">
        <v>527</v>
      </c>
      <c r="E618" s="17" t="s">
        <v>973</v>
      </c>
      <c r="F618" s="16">
        <v>362</v>
      </c>
      <c r="G618" s="18">
        <v>12561.71</v>
      </c>
      <c r="H618" s="18">
        <f t="shared" si="41"/>
        <v>14697.2007</v>
      </c>
      <c r="I618" s="15">
        <f t="shared" si="40"/>
        <v>40.6000019337016</v>
      </c>
    </row>
    <row r="619" ht="20" customHeight="1" spans="1:9">
      <c r="A619" s="15" t="s">
        <v>158</v>
      </c>
      <c r="B619" s="16" t="s">
        <v>978</v>
      </c>
      <c r="C619" s="17" t="s">
        <v>972</v>
      </c>
      <c r="D619" s="16" t="s">
        <v>527</v>
      </c>
      <c r="E619" s="17" t="s">
        <v>973</v>
      </c>
      <c r="F619" s="16">
        <v>1200</v>
      </c>
      <c r="G619" s="18">
        <v>41025.64</v>
      </c>
      <c r="H619" s="18">
        <f t="shared" si="41"/>
        <v>47999.9988</v>
      </c>
      <c r="I619" s="15">
        <f t="shared" si="40"/>
        <v>39.999999</v>
      </c>
    </row>
    <row r="620" ht="20" customHeight="1" spans="1:9">
      <c r="A620" s="15" t="s">
        <v>158</v>
      </c>
      <c r="B620" s="16" t="s">
        <v>979</v>
      </c>
      <c r="C620" s="17" t="s">
        <v>972</v>
      </c>
      <c r="D620" s="16" t="s">
        <v>527</v>
      </c>
      <c r="E620" s="17" t="s">
        <v>973</v>
      </c>
      <c r="F620" s="16">
        <v>300</v>
      </c>
      <c r="G620" s="18">
        <v>8974.36</v>
      </c>
      <c r="H620" s="18">
        <f t="shared" si="41"/>
        <v>10500.0012</v>
      </c>
      <c r="I620" s="15">
        <f t="shared" si="40"/>
        <v>35.000004</v>
      </c>
    </row>
    <row r="621" ht="20" customHeight="1" spans="1:9">
      <c r="A621" s="15" t="s">
        <v>158</v>
      </c>
      <c r="B621" s="16" t="s">
        <v>980</v>
      </c>
      <c r="C621" s="17" t="s">
        <v>972</v>
      </c>
      <c r="D621" s="16" t="s">
        <v>527</v>
      </c>
      <c r="E621" s="17" t="s">
        <v>973</v>
      </c>
      <c r="F621" s="16">
        <v>480</v>
      </c>
      <c r="G621" s="18">
        <f>11897.44-2035.73</f>
        <v>9861.71</v>
      </c>
      <c r="H621" s="18">
        <f t="shared" si="41"/>
        <v>11538.2007</v>
      </c>
      <c r="I621" s="15">
        <f t="shared" si="40"/>
        <v>24.037918125</v>
      </c>
    </row>
    <row r="622" ht="20" customHeight="1" spans="1:9">
      <c r="A622" s="15" t="s">
        <v>158</v>
      </c>
      <c r="B622" s="16" t="s">
        <v>398</v>
      </c>
      <c r="C622" s="17" t="s">
        <v>972</v>
      </c>
      <c r="D622" s="16" t="s">
        <v>527</v>
      </c>
      <c r="E622" s="17" t="s">
        <v>973</v>
      </c>
      <c r="F622" s="16">
        <v>240</v>
      </c>
      <c r="G622" s="18">
        <v>1805.13</v>
      </c>
      <c r="H622" s="18">
        <f t="shared" si="41"/>
        <v>2112.0021</v>
      </c>
      <c r="I622" s="15">
        <f t="shared" si="40"/>
        <v>8.80000875</v>
      </c>
    </row>
    <row r="623" ht="20" customHeight="1" spans="1:9">
      <c r="A623" s="15" t="s">
        <v>158</v>
      </c>
      <c r="B623" s="16" t="s">
        <v>194</v>
      </c>
      <c r="C623" s="17" t="s">
        <v>972</v>
      </c>
      <c r="D623" s="16" t="s">
        <v>527</v>
      </c>
      <c r="E623" s="17" t="s">
        <v>973</v>
      </c>
      <c r="F623" s="16">
        <v>240</v>
      </c>
      <c r="G623" s="18">
        <v>6153.85</v>
      </c>
      <c r="H623" s="18">
        <f t="shared" si="41"/>
        <v>7200.0045</v>
      </c>
      <c r="I623" s="15">
        <f t="shared" si="40"/>
        <v>30.00001875</v>
      </c>
    </row>
    <row r="624" ht="20" customHeight="1" spans="1:9">
      <c r="A624" s="15" t="s">
        <v>158</v>
      </c>
      <c r="B624" s="16" t="s">
        <v>196</v>
      </c>
      <c r="C624" s="17" t="s">
        <v>972</v>
      </c>
      <c r="D624" s="16" t="s">
        <v>527</v>
      </c>
      <c r="E624" s="17" t="s">
        <v>973</v>
      </c>
      <c r="F624" s="16">
        <v>60</v>
      </c>
      <c r="G624" s="18">
        <v>1794.874</v>
      </c>
      <c r="H624" s="18">
        <f t="shared" si="41"/>
        <v>2100.00258</v>
      </c>
      <c r="I624" s="15">
        <f t="shared" si="40"/>
        <v>35.000043</v>
      </c>
    </row>
    <row r="625" ht="20" customHeight="1" spans="1:9">
      <c r="A625" s="15" t="s">
        <v>158</v>
      </c>
      <c r="B625" s="16" t="s">
        <v>197</v>
      </c>
      <c r="C625" s="17" t="s">
        <v>972</v>
      </c>
      <c r="D625" s="16" t="s">
        <v>527</v>
      </c>
      <c r="E625" s="17" t="s">
        <v>973</v>
      </c>
      <c r="F625" s="16">
        <v>90</v>
      </c>
      <c r="G625" s="18">
        <v>2692.31</v>
      </c>
      <c r="H625" s="18">
        <f t="shared" si="41"/>
        <v>3150.0027</v>
      </c>
      <c r="I625" s="15">
        <f t="shared" si="40"/>
        <v>35.00003</v>
      </c>
    </row>
    <row r="626" ht="20" customHeight="1" spans="1:9">
      <c r="A626" s="15" t="s">
        <v>158</v>
      </c>
      <c r="B626" s="16" t="s">
        <v>198</v>
      </c>
      <c r="C626" s="17" t="s">
        <v>972</v>
      </c>
      <c r="D626" s="16" t="s">
        <v>527</v>
      </c>
      <c r="E626" s="17" t="s">
        <v>973</v>
      </c>
      <c r="F626" s="16">
        <v>420</v>
      </c>
      <c r="G626" s="18">
        <v>12923.08</v>
      </c>
      <c r="H626" s="18">
        <f t="shared" si="41"/>
        <v>15120.0036</v>
      </c>
      <c r="I626" s="15">
        <f t="shared" si="40"/>
        <v>36.0000085714286</v>
      </c>
    </row>
    <row r="627" ht="20" customHeight="1" spans="1:9">
      <c r="A627" s="15" t="s">
        <v>158</v>
      </c>
      <c r="B627" s="16" t="s">
        <v>199</v>
      </c>
      <c r="C627" s="17" t="s">
        <v>972</v>
      </c>
      <c r="D627" s="16" t="s">
        <v>527</v>
      </c>
      <c r="E627" s="17" t="s">
        <v>973</v>
      </c>
      <c r="F627" s="16">
        <v>60</v>
      </c>
      <c r="G627" s="18">
        <v>1794.865</v>
      </c>
      <c r="H627" s="18">
        <f t="shared" si="41"/>
        <v>2099.99205</v>
      </c>
      <c r="I627" s="15">
        <f t="shared" si="40"/>
        <v>34.9998675</v>
      </c>
    </row>
    <row r="628" ht="20" customHeight="1" spans="1:9">
      <c r="A628" s="15" t="s">
        <v>158</v>
      </c>
      <c r="B628" s="16" t="s">
        <v>981</v>
      </c>
      <c r="C628" s="17" t="s">
        <v>972</v>
      </c>
      <c r="D628" s="16" t="s">
        <v>527</v>
      </c>
      <c r="E628" s="17" t="s">
        <v>973</v>
      </c>
      <c r="F628" s="16">
        <v>300</v>
      </c>
      <c r="G628" s="18">
        <v>10256.41</v>
      </c>
      <c r="H628" s="18">
        <f t="shared" si="41"/>
        <v>11999.9997</v>
      </c>
      <c r="I628" s="15">
        <f t="shared" si="40"/>
        <v>39.999999</v>
      </c>
    </row>
    <row r="629" ht="20" customHeight="1" spans="1:9">
      <c r="A629" s="15" t="s">
        <v>158</v>
      </c>
      <c r="B629" s="16" t="s">
        <v>423</v>
      </c>
      <c r="C629" s="17" t="s">
        <v>972</v>
      </c>
      <c r="D629" s="16" t="s">
        <v>527</v>
      </c>
      <c r="E629" s="17" t="s">
        <v>973</v>
      </c>
      <c r="F629" s="16">
        <v>480</v>
      </c>
      <c r="G629" s="18">
        <v>15466.67</v>
      </c>
      <c r="H629" s="18">
        <f t="shared" si="41"/>
        <v>18096.0039</v>
      </c>
      <c r="I629" s="15">
        <f t="shared" si="40"/>
        <v>37.700008125</v>
      </c>
    </row>
    <row r="630" ht="20" customHeight="1" spans="1:9">
      <c r="A630" s="15" t="s">
        <v>158</v>
      </c>
      <c r="B630" s="16" t="s">
        <v>982</v>
      </c>
      <c r="C630" s="17" t="s">
        <v>972</v>
      </c>
      <c r="D630" s="16" t="s">
        <v>527</v>
      </c>
      <c r="E630" s="17" t="s">
        <v>973</v>
      </c>
      <c r="F630" s="16">
        <v>-300</v>
      </c>
      <c r="G630" s="18">
        <v>-10256.41</v>
      </c>
      <c r="H630" s="18">
        <f t="shared" si="41"/>
        <v>-11999.9997</v>
      </c>
      <c r="I630" s="15">
        <f t="shared" si="40"/>
        <v>39.999999</v>
      </c>
    </row>
    <row r="631" ht="20" customHeight="1" spans="1:9">
      <c r="A631" s="15" t="s">
        <v>158</v>
      </c>
      <c r="B631" s="16" t="s">
        <v>159</v>
      </c>
      <c r="C631" s="17" t="s">
        <v>972</v>
      </c>
      <c r="D631" s="16" t="s">
        <v>527</v>
      </c>
      <c r="E631" s="17" t="s">
        <v>973</v>
      </c>
      <c r="F631" s="16">
        <v>900</v>
      </c>
      <c r="G631" s="18">
        <v>30000</v>
      </c>
      <c r="H631" s="18">
        <f t="shared" si="41"/>
        <v>35100</v>
      </c>
      <c r="I631" s="15">
        <f t="shared" si="40"/>
        <v>39</v>
      </c>
    </row>
    <row r="632" ht="20" customHeight="1" spans="1:9">
      <c r="A632" s="15" t="s">
        <v>158</v>
      </c>
      <c r="B632" s="16" t="s">
        <v>307</v>
      </c>
      <c r="C632" s="17" t="s">
        <v>972</v>
      </c>
      <c r="D632" s="16" t="s">
        <v>527</v>
      </c>
      <c r="E632" s="17" t="s">
        <v>973</v>
      </c>
      <c r="F632" s="16">
        <v>180</v>
      </c>
      <c r="G632" s="18">
        <v>6153.85</v>
      </c>
      <c r="H632" s="18">
        <f t="shared" si="41"/>
        <v>7200.0045</v>
      </c>
      <c r="I632" s="15">
        <f t="shared" si="40"/>
        <v>40.000025</v>
      </c>
    </row>
    <row r="633" ht="20" customHeight="1" spans="1:9">
      <c r="A633" s="15" t="s">
        <v>158</v>
      </c>
      <c r="B633" s="16" t="s">
        <v>307</v>
      </c>
      <c r="C633" s="17" t="s">
        <v>972</v>
      </c>
      <c r="D633" s="16" t="s">
        <v>527</v>
      </c>
      <c r="E633" s="17" t="s">
        <v>973</v>
      </c>
      <c r="F633" s="16">
        <v>180</v>
      </c>
      <c r="G633" s="18">
        <v>6153.85</v>
      </c>
      <c r="H633" s="18">
        <f t="shared" si="41"/>
        <v>7200.0045</v>
      </c>
      <c r="I633" s="15">
        <f t="shared" si="40"/>
        <v>40.000025</v>
      </c>
    </row>
    <row r="634" ht="20" customHeight="1" spans="1:9">
      <c r="A634" s="15" t="s">
        <v>158</v>
      </c>
      <c r="B634" s="16" t="s">
        <v>869</v>
      </c>
      <c r="C634" s="17" t="s">
        <v>972</v>
      </c>
      <c r="D634" s="16" t="s">
        <v>527</v>
      </c>
      <c r="E634" s="17" t="s">
        <v>973</v>
      </c>
      <c r="F634" s="16">
        <v>120</v>
      </c>
      <c r="G634" s="18">
        <v>4109.74</v>
      </c>
      <c r="H634" s="18">
        <f t="shared" si="41"/>
        <v>4808.3958</v>
      </c>
      <c r="I634" s="15">
        <f t="shared" si="40"/>
        <v>40.069965</v>
      </c>
    </row>
    <row r="635" ht="20" customHeight="1" spans="1:9">
      <c r="A635" s="15" t="s">
        <v>158</v>
      </c>
      <c r="B635" s="16" t="s">
        <v>159</v>
      </c>
      <c r="C635" s="17" t="s">
        <v>972</v>
      </c>
      <c r="D635" s="16" t="s">
        <v>527</v>
      </c>
      <c r="E635" s="17" t="s">
        <v>973</v>
      </c>
      <c r="F635" s="16">
        <v>1500</v>
      </c>
      <c r="G635" s="18">
        <v>44487.18</v>
      </c>
      <c r="H635" s="18">
        <f t="shared" si="41"/>
        <v>52050.0006</v>
      </c>
      <c r="I635" s="15">
        <f t="shared" si="40"/>
        <v>34.7000004</v>
      </c>
    </row>
    <row r="636" ht="20" customHeight="1" spans="1:9">
      <c r="A636" s="15" t="s">
        <v>158</v>
      </c>
      <c r="B636" s="16" t="s">
        <v>307</v>
      </c>
      <c r="C636" s="17" t="s">
        <v>972</v>
      </c>
      <c r="D636" s="16" t="s">
        <v>527</v>
      </c>
      <c r="E636" s="17" t="s">
        <v>973</v>
      </c>
      <c r="F636" s="16">
        <v>360</v>
      </c>
      <c r="G636" s="18">
        <v>12307.69</v>
      </c>
      <c r="H636" s="18">
        <f t="shared" si="41"/>
        <v>14399.9973</v>
      </c>
      <c r="I636" s="15">
        <f t="shared" si="40"/>
        <v>39.9999925</v>
      </c>
    </row>
    <row r="637" ht="20" customHeight="1" spans="1:9">
      <c r="A637" s="15" t="s">
        <v>158</v>
      </c>
      <c r="B637" s="16" t="s">
        <v>307</v>
      </c>
      <c r="C637" s="17" t="s">
        <v>972</v>
      </c>
      <c r="D637" s="16" t="s">
        <v>527</v>
      </c>
      <c r="E637" s="17" t="s">
        <v>973</v>
      </c>
      <c r="F637" s="16">
        <v>120</v>
      </c>
      <c r="G637" s="18">
        <v>4102.56</v>
      </c>
      <c r="H637" s="18">
        <f t="shared" si="41"/>
        <v>4799.9952</v>
      </c>
      <c r="I637" s="15">
        <f t="shared" si="40"/>
        <v>39.99996</v>
      </c>
    </row>
    <row r="638" ht="20" customHeight="1" spans="1:9">
      <c r="A638" s="15" t="s">
        <v>983</v>
      </c>
      <c r="B638" s="16" t="s">
        <v>42</v>
      </c>
      <c r="C638" s="17" t="s">
        <v>984</v>
      </c>
      <c r="D638" s="16" t="s">
        <v>271</v>
      </c>
      <c r="E638" s="17" t="s">
        <v>985</v>
      </c>
      <c r="F638" s="16">
        <v>40</v>
      </c>
      <c r="G638" s="18">
        <f>H638/1.17</f>
        <v>222.222222222222</v>
      </c>
      <c r="H638" s="18">
        <v>260</v>
      </c>
      <c r="I638" s="15">
        <f t="shared" si="40"/>
        <v>6.5</v>
      </c>
    </row>
    <row r="639" ht="20" customHeight="1" spans="1:9">
      <c r="A639" s="15" t="s">
        <v>983</v>
      </c>
      <c r="B639" s="16" t="s">
        <v>42</v>
      </c>
      <c r="C639" s="17" t="s">
        <v>984</v>
      </c>
      <c r="D639" s="16" t="s">
        <v>271</v>
      </c>
      <c r="E639" s="17" t="s">
        <v>985</v>
      </c>
      <c r="F639" s="16">
        <v>50</v>
      </c>
      <c r="G639" s="18">
        <f>H639/1.17</f>
        <v>277.777777777778</v>
      </c>
      <c r="H639" s="18">
        <v>325</v>
      </c>
      <c r="I639" s="15">
        <f t="shared" si="40"/>
        <v>6.5</v>
      </c>
    </row>
    <row r="640" ht="20" customHeight="1" spans="1:9">
      <c r="A640" s="15" t="s">
        <v>983</v>
      </c>
      <c r="B640" s="16" t="s">
        <v>42</v>
      </c>
      <c r="C640" s="17" t="s">
        <v>984</v>
      </c>
      <c r="D640" s="16" t="s">
        <v>271</v>
      </c>
      <c r="E640" s="17" t="s">
        <v>985</v>
      </c>
      <c r="F640" s="16">
        <v>50</v>
      </c>
      <c r="G640" s="18">
        <f>H640/1.17</f>
        <v>277.777777777778</v>
      </c>
      <c r="H640" s="18">
        <v>325</v>
      </c>
      <c r="I640" s="15">
        <f t="shared" si="40"/>
        <v>6.5</v>
      </c>
    </row>
    <row r="641" ht="20" customHeight="1" spans="1:9">
      <c r="A641" s="15" t="s">
        <v>983</v>
      </c>
      <c r="B641" s="16" t="s">
        <v>22</v>
      </c>
      <c r="C641" s="17" t="s">
        <v>984</v>
      </c>
      <c r="D641" s="16" t="s">
        <v>271</v>
      </c>
      <c r="E641" s="17" t="s">
        <v>985</v>
      </c>
      <c r="F641" s="16">
        <v>200</v>
      </c>
      <c r="G641" s="18">
        <v>478.63</v>
      </c>
      <c r="H641" s="18">
        <f>G641*1.17</f>
        <v>559.9971</v>
      </c>
      <c r="I641" s="15">
        <f t="shared" si="40"/>
        <v>2.7999855</v>
      </c>
    </row>
    <row r="642" ht="20" customHeight="1" spans="1:9">
      <c r="A642" s="15" t="s">
        <v>983</v>
      </c>
      <c r="B642" s="16" t="s">
        <v>22</v>
      </c>
      <c r="C642" s="17" t="s">
        <v>984</v>
      </c>
      <c r="D642" s="16" t="s">
        <v>271</v>
      </c>
      <c r="E642" s="17" t="s">
        <v>985</v>
      </c>
      <c r="F642" s="16">
        <v>96</v>
      </c>
      <c r="G642" s="18">
        <v>229.74</v>
      </c>
      <c r="H642" s="18">
        <f>G642*1.17</f>
        <v>268.7958</v>
      </c>
      <c r="I642" s="15">
        <f t="shared" ref="I642:I705" si="42">H642/F642</f>
        <v>2.79995625</v>
      </c>
    </row>
    <row r="643" ht="20" customHeight="1" spans="1:9">
      <c r="A643" s="15" t="s">
        <v>983</v>
      </c>
      <c r="B643" s="16" t="s">
        <v>18</v>
      </c>
      <c r="C643" s="17" t="s">
        <v>984</v>
      </c>
      <c r="D643" s="16" t="s">
        <v>271</v>
      </c>
      <c r="E643" s="17" t="s">
        <v>985</v>
      </c>
      <c r="F643" s="16">
        <v>20</v>
      </c>
      <c r="G643" s="18">
        <f>H643/1.17</f>
        <v>111.111111111111</v>
      </c>
      <c r="H643" s="18">
        <v>130</v>
      </c>
      <c r="I643" s="15">
        <f t="shared" si="42"/>
        <v>6.5</v>
      </c>
    </row>
    <row r="644" ht="20" customHeight="1" spans="1:9">
      <c r="A644" s="15" t="s">
        <v>224</v>
      </c>
      <c r="B644" s="16" t="s">
        <v>420</v>
      </c>
      <c r="C644" s="17" t="s">
        <v>986</v>
      </c>
      <c r="D644" s="16" t="s">
        <v>527</v>
      </c>
      <c r="E644" s="17" t="s">
        <v>987</v>
      </c>
      <c r="F644" s="16">
        <v>4200</v>
      </c>
      <c r="G644" s="18">
        <v>139497.44</v>
      </c>
      <c r="H644" s="18">
        <f t="shared" ref="H644:H664" si="43">G644*1.17</f>
        <v>163212.0048</v>
      </c>
      <c r="I644" s="15">
        <f t="shared" si="42"/>
        <v>38.8600011428571</v>
      </c>
    </row>
    <row r="645" ht="20" customHeight="1" spans="1:9">
      <c r="A645" s="15" t="s">
        <v>224</v>
      </c>
      <c r="B645" s="16" t="s">
        <v>192</v>
      </c>
      <c r="C645" s="17" t="s">
        <v>986</v>
      </c>
      <c r="D645" s="16" t="s">
        <v>527</v>
      </c>
      <c r="E645" s="17" t="s">
        <v>987</v>
      </c>
      <c r="F645" s="16">
        <v>20</v>
      </c>
      <c r="G645" s="18">
        <v>136.75</v>
      </c>
      <c r="H645" s="18">
        <f t="shared" si="43"/>
        <v>159.9975</v>
      </c>
      <c r="I645" s="15">
        <f t="shared" si="42"/>
        <v>7.999875</v>
      </c>
    </row>
    <row r="646" ht="20" customHeight="1" spans="1:9">
      <c r="A646" s="15" t="s">
        <v>224</v>
      </c>
      <c r="B646" s="16" t="s">
        <v>193</v>
      </c>
      <c r="C646" s="17" t="s">
        <v>986</v>
      </c>
      <c r="D646" s="16" t="s">
        <v>527</v>
      </c>
      <c r="E646" s="17" t="s">
        <v>987</v>
      </c>
      <c r="F646" s="16">
        <v>720</v>
      </c>
      <c r="G646" s="18">
        <v>6892.31</v>
      </c>
      <c r="H646" s="18">
        <f t="shared" si="43"/>
        <v>8064.0027</v>
      </c>
      <c r="I646" s="15">
        <f t="shared" si="42"/>
        <v>11.20000375</v>
      </c>
    </row>
    <row r="647" ht="20" customHeight="1" spans="1:9">
      <c r="A647" s="15" t="s">
        <v>224</v>
      </c>
      <c r="B647" s="16" t="s">
        <v>198</v>
      </c>
      <c r="C647" s="17" t="s">
        <v>986</v>
      </c>
      <c r="D647" s="16" t="s">
        <v>527</v>
      </c>
      <c r="E647" s="17" t="s">
        <v>987</v>
      </c>
      <c r="F647" s="16">
        <v>200</v>
      </c>
      <c r="G647" s="18">
        <v>1367.52</v>
      </c>
      <c r="H647" s="18">
        <f t="shared" si="43"/>
        <v>1599.9984</v>
      </c>
      <c r="I647" s="15">
        <f t="shared" si="42"/>
        <v>7.999992</v>
      </c>
    </row>
    <row r="648" ht="20" customHeight="1" spans="1:9">
      <c r="A648" s="15" t="s">
        <v>224</v>
      </c>
      <c r="B648" s="16" t="s">
        <v>199</v>
      </c>
      <c r="C648" s="17" t="s">
        <v>986</v>
      </c>
      <c r="D648" s="16" t="s">
        <v>527</v>
      </c>
      <c r="E648" s="17" t="s">
        <v>987</v>
      </c>
      <c r="F648" s="16">
        <v>30</v>
      </c>
      <c r="G648" s="18">
        <v>205.13</v>
      </c>
      <c r="H648" s="18">
        <f t="shared" si="43"/>
        <v>240.0021</v>
      </c>
      <c r="I648" s="15">
        <f t="shared" si="42"/>
        <v>8.00007</v>
      </c>
    </row>
    <row r="649" ht="20" customHeight="1" spans="1:9">
      <c r="A649" s="15" t="s">
        <v>27</v>
      </c>
      <c r="B649" s="16" t="s">
        <v>22</v>
      </c>
      <c r="C649" s="17" t="s">
        <v>988</v>
      </c>
      <c r="D649" s="16" t="s">
        <v>436</v>
      </c>
      <c r="E649" s="17" t="s">
        <v>57</v>
      </c>
      <c r="F649" s="16">
        <v>3000</v>
      </c>
      <c r="G649" s="18">
        <v>9897.44</v>
      </c>
      <c r="H649" s="18">
        <f t="shared" si="43"/>
        <v>11580.0048</v>
      </c>
      <c r="I649" s="15">
        <f t="shared" si="42"/>
        <v>3.8600016</v>
      </c>
    </row>
    <row r="650" ht="20" customHeight="1" spans="1:9">
      <c r="A650" s="15" t="s">
        <v>27</v>
      </c>
      <c r="B650" s="16" t="s">
        <v>22</v>
      </c>
      <c r="C650" s="17" t="s">
        <v>988</v>
      </c>
      <c r="D650" s="16" t="s">
        <v>436</v>
      </c>
      <c r="E650" s="17" t="s">
        <v>57</v>
      </c>
      <c r="F650" s="16">
        <v>4000</v>
      </c>
      <c r="G650" s="18">
        <v>11589.74</v>
      </c>
      <c r="H650" s="18">
        <f t="shared" si="43"/>
        <v>13559.9958</v>
      </c>
      <c r="I650" s="15">
        <f t="shared" si="42"/>
        <v>3.38999895</v>
      </c>
    </row>
    <row r="651" ht="20" customHeight="1" spans="1:9">
      <c r="A651" s="15" t="s">
        <v>27</v>
      </c>
      <c r="B651" s="16" t="s">
        <v>22</v>
      </c>
      <c r="C651" s="17" t="s">
        <v>988</v>
      </c>
      <c r="D651" s="16" t="s">
        <v>436</v>
      </c>
      <c r="E651" s="17" t="s">
        <v>57</v>
      </c>
      <c r="F651" s="16">
        <v>3000</v>
      </c>
      <c r="G651" s="18">
        <v>9897.44</v>
      </c>
      <c r="H651" s="18">
        <f t="shared" si="43"/>
        <v>11580.0048</v>
      </c>
      <c r="I651" s="15">
        <f t="shared" si="42"/>
        <v>3.8600016</v>
      </c>
    </row>
    <row r="652" ht="20" customHeight="1" spans="1:9">
      <c r="A652" s="15" t="s">
        <v>27</v>
      </c>
      <c r="B652" s="16" t="s">
        <v>22</v>
      </c>
      <c r="C652" s="17" t="s">
        <v>988</v>
      </c>
      <c r="D652" s="16" t="s">
        <v>436</v>
      </c>
      <c r="E652" s="17" t="s">
        <v>57</v>
      </c>
      <c r="F652" s="16">
        <v>-6000</v>
      </c>
      <c r="G652" s="18">
        <v>-3128.205</v>
      </c>
      <c r="H652" s="18">
        <f t="shared" si="43"/>
        <v>-3659.99985</v>
      </c>
      <c r="I652" s="15">
        <f t="shared" si="42"/>
        <v>0.609999975</v>
      </c>
    </row>
    <row r="653" ht="20" customHeight="1" spans="1:9">
      <c r="A653" s="15" t="s">
        <v>27</v>
      </c>
      <c r="B653" s="16" t="s">
        <v>22</v>
      </c>
      <c r="C653" s="17" t="s">
        <v>988</v>
      </c>
      <c r="D653" s="16" t="s">
        <v>436</v>
      </c>
      <c r="E653" s="17" t="s">
        <v>57</v>
      </c>
      <c r="F653" s="16">
        <v>-128</v>
      </c>
      <c r="G653" s="18">
        <v>-83.145</v>
      </c>
      <c r="H653" s="18">
        <f t="shared" si="43"/>
        <v>-97.27965</v>
      </c>
      <c r="I653" s="15">
        <f t="shared" si="42"/>
        <v>0.759997265625</v>
      </c>
    </row>
    <row r="654" ht="20" customHeight="1" spans="1:9">
      <c r="A654" s="15" t="s">
        <v>27</v>
      </c>
      <c r="B654" s="16" t="s">
        <v>22</v>
      </c>
      <c r="C654" s="17" t="s">
        <v>988</v>
      </c>
      <c r="D654" s="16" t="s">
        <v>436</v>
      </c>
      <c r="E654" s="17" t="s">
        <v>57</v>
      </c>
      <c r="F654" s="16">
        <v>-389</v>
      </c>
      <c r="G654" s="18">
        <v>-202.81</v>
      </c>
      <c r="H654" s="18">
        <f t="shared" si="43"/>
        <v>-237.2877</v>
      </c>
      <c r="I654" s="15">
        <f t="shared" si="42"/>
        <v>0.609994087403599</v>
      </c>
    </row>
    <row r="655" ht="20" customHeight="1" spans="1:9">
      <c r="A655" s="15" t="s">
        <v>27</v>
      </c>
      <c r="B655" s="16" t="s">
        <v>22</v>
      </c>
      <c r="C655" s="17" t="s">
        <v>988</v>
      </c>
      <c r="D655" s="16" t="s">
        <v>436</v>
      </c>
      <c r="E655" s="17" t="s">
        <v>57</v>
      </c>
      <c r="F655" s="16">
        <v>-3000</v>
      </c>
      <c r="G655" s="18">
        <v>-1948.72</v>
      </c>
      <c r="H655" s="18">
        <f t="shared" si="43"/>
        <v>-2280.0024</v>
      </c>
      <c r="I655" s="15">
        <f t="shared" si="42"/>
        <v>0.7600008</v>
      </c>
    </row>
    <row r="656" ht="20" customHeight="1" spans="1:9">
      <c r="A656" s="15" t="s">
        <v>27</v>
      </c>
      <c r="B656" s="16" t="s">
        <v>22</v>
      </c>
      <c r="C656" s="17" t="s">
        <v>988</v>
      </c>
      <c r="D656" s="16" t="s">
        <v>436</v>
      </c>
      <c r="E656" s="17" t="s">
        <v>57</v>
      </c>
      <c r="F656" s="16">
        <v>-3000</v>
      </c>
      <c r="G656" s="18">
        <v>-1564.1</v>
      </c>
      <c r="H656" s="18">
        <f t="shared" si="43"/>
        <v>-1829.997</v>
      </c>
      <c r="I656" s="15">
        <f t="shared" si="42"/>
        <v>0.609999</v>
      </c>
    </row>
    <row r="657" ht="20" customHeight="1" spans="1:9">
      <c r="A657" s="15" t="s">
        <v>27</v>
      </c>
      <c r="B657" s="16" t="s">
        <v>22</v>
      </c>
      <c r="C657" s="17" t="s">
        <v>988</v>
      </c>
      <c r="D657" s="16" t="s">
        <v>436</v>
      </c>
      <c r="E657" s="17" t="s">
        <v>57</v>
      </c>
      <c r="F657" s="16">
        <v>-5429</v>
      </c>
      <c r="G657" s="18">
        <v>-3526.53</v>
      </c>
      <c r="H657" s="18">
        <f t="shared" si="43"/>
        <v>-4126.0401</v>
      </c>
      <c r="I657" s="15">
        <f t="shared" si="42"/>
        <v>0.760000018419599</v>
      </c>
    </row>
    <row r="658" ht="20" customHeight="1" spans="1:9">
      <c r="A658" s="15" t="s">
        <v>27</v>
      </c>
      <c r="B658" s="16" t="s">
        <v>22</v>
      </c>
      <c r="C658" s="17" t="s">
        <v>988</v>
      </c>
      <c r="D658" s="16" t="s">
        <v>436</v>
      </c>
      <c r="E658" s="17" t="s">
        <v>57</v>
      </c>
      <c r="F658" s="16">
        <v>6000</v>
      </c>
      <c r="G658" s="18">
        <v>17384.615</v>
      </c>
      <c r="H658" s="18">
        <f t="shared" si="43"/>
        <v>20339.99955</v>
      </c>
      <c r="I658" s="15">
        <f t="shared" si="42"/>
        <v>3.389999925</v>
      </c>
    </row>
    <row r="659" ht="20" customHeight="1" spans="1:9">
      <c r="A659" s="15" t="s">
        <v>27</v>
      </c>
      <c r="B659" s="16" t="s">
        <v>22</v>
      </c>
      <c r="C659" s="17" t="s">
        <v>988</v>
      </c>
      <c r="D659" s="16" t="s">
        <v>436</v>
      </c>
      <c r="E659" s="17" t="s">
        <v>57</v>
      </c>
      <c r="F659" s="16">
        <v>1500</v>
      </c>
      <c r="G659" s="18">
        <v>4948.715</v>
      </c>
      <c r="H659" s="18">
        <f t="shared" si="43"/>
        <v>5789.99655</v>
      </c>
      <c r="I659" s="15">
        <f t="shared" si="42"/>
        <v>3.8599977</v>
      </c>
    </row>
    <row r="660" ht="20" customHeight="1" spans="1:9">
      <c r="A660" s="15" t="s">
        <v>27</v>
      </c>
      <c r="B660" s="16" t="s">
        <v>22</v>
      </c>
      <c r="C660" s="17" t="s">
        <v>988</v>
      </c>
      <c r="D660" s="16" t="s">
        <v>436</v>
      </c>
      <c r="E660" s="17" t="s">
        <v>57</v>
      </c>
      <c r="F660" s="16">
        <v>4000</v>
      </c>
      <c r="G660" s="18">
        <v>11589.74</v>
      </c>
      <c r="H660" s="18">
        <f t="shared" si="43"/>
        <v>13559.9958</v>
      </c>
      <c r="I660" s="15">
        <f t="shared" si="42"/>
        <v>3.38999895</v>
      </c>
    </row>
    <row r="661" ht="20" customHeight="1" spans="1:9">
      <c r="A661" s="15" t="s">
        <v>27</v>
      </c>
      <c r="B661" s="16" t="s">
        <v>22</v>
      </c>
      <c r="C661" s="17" t="s">
        <v>988</v>
      </c>
      <c r="D661" s="16" t="s">
        <v>436</v>
      </c>
      <c r="E661" s="17" t="s">
        <v>57</v>
      </c>
      <c r="F661" s="16">
        <v>4500</v>
      </c>
      <c r="G661" s="18">
        <v>14846.15</v>
      </c>
      <c r="H661" s="18">
        <f t="shared" si="43"/>
        <v>17369.9955</v>
      </c>
      <c r="I661" s="15">
        <f t="shared" si="42"/>
        <v>3.859999</v>
      </c>
    </row>
    <row r="662" ht="20" customHeight="1" spans="1:9">
      <c r="A662" s="15" t="s">
        <v>27</v>
      </c>
      <c r="B662" s="16" t="s">
        <v>22</v>
      </c>
      <c r="C662" s="17" t="s">
        <v>988</v>
      </c>
      <c r="D662" s="16" t="s">
        <v>436</v>
      </c>
      <c r="E662" s="17" t="s">
        <v>57</v>
      </c>
      <c r="F662" s="16">
        <v>-1613</v>
      </c>
      <c r="G662" s="18">
        <v>-840.97</v>
      </c>
      <c r="H662" s="18">
        <f t="shared" si="43"/>
        <v>-983.9349</v>
      </c>
      <c r="I662" s="15">
        <f t="shared" si="42"/>
        <v>0.610003037817731</v>
      </c>
    </row>
    <row r="663" ht="20" customHeight="1" spans="1:9">
      <c r="A663" s="15" t="s">
        <v>27</v>
      </c>
      <c r="B663" s="16" t="s">
        <v>22</v>
      </c>
      <c r="C663" s="17" t="s">
        <v>988</v>
      </c>
      <c r="D663" s="16" t="s">
        <v>436</v>
      </c>
      <c r="E663" s="17" t="s">
        <v>57</v>
      </c>
      <c r="F663" s="16">
        <v>-4000</v>
      </c>
      <c r="G663" s="18">
        <v>-2598.285</v>
      </c>
      <c r="H663" s="18">
        <f t="shared" si="43"/>
        <v>-3039.99345</v>
      </c>
      <c r="I663" s="15">
        <f t="shared" si="42"/>
        <v>0.7599983625</v>
      </c>
    </row>
    <row r="664" ht="20" customHeight="1" spans="1:9">
      <c r="A664" s="15" t="s">
        <v>989</v>
      </c>
      <c r="B664" s="16" t="s">
        <v>434</v>
      </c>
      <c r="C664" s="17" t="s">
        <v>990</v>
      </c>
      <c r="D664" s="16" t="s">
        <v>991</v>
      </c>
      <c r="E664" s="17" t="s">
        <v>992</v>
      </c>
      <c r="F664" s="16">
        <v>1000</v>
      </c>
      <c r="G664" s="18">
        <v>27008.547009</v>
      </c>
      <c r="H664" s="18">
        <f t="shared" si="43"/>
        <v>31600.00000053</v>
      </c>
      <c r="I664" s="15">
        <f t="shared" si="42"/>
        <v>31.60000000053</v>
      </c>
    </row>
    <row r="665" ht="20" customHeight="1" spans="1:9">
      <c r="A665" s="15" t="s">
        <v>9</v>
      </c>
      <c r="B665" s="16" t="s">
        <v>18</v>
      </c>
      <c r="C665" s="17" t="s">
        <v>993</v>
      </c>
      <c r="D665" s="16" t="s">
        <v>465</v>
      </c>
      <c r="E665" s="17" t="s">
        <v>994</v>
      </c>
      <c r="F665" s="16">
        <v>30</v>
      </c>
      <c r="G665" s="18">
        <f>H665/1.17</f>
        <v>107.692307692308</v>
      </c>
      <c r="H665" s="18">
        <v>126</v>
      </c>
      <c r="I665" s="15">
        <f t="shared" si="42"/>
        <v>4.2</v>
      </c>
    </row>
    <row r="666" ht="20" customHeight="1" spans="1:9">
      <c r="A666" s="15" t="s">
        <v>295</v>
      </c>
      <c r="B666" s="16" t="s">
        <v>18</v>
      </c>
      <c r="C666" s="17" t="s">
        <v>995</v>
      </c>
      <c r="D666" s="16" t="s">
        <v>309</v>
      </c>
      <c r="E666" s="17" t="s">
        <v>310</v>
      </c>
      <c r="F666" s="16">
        <v>1</v>
      </c>
      <c r="G666" s="18">
        <f>H666/1.17</f>
        <v>32.4786324786325</v>
      </c>
      <c r="H666" s="18">
        <v>38</v>
      </c>
      <c r="I666" s="15">
        <f t="shared" si="42"/>
        <v>38</v>
      </c>
    </row>
    <row r="667" ht="20" customHeight="1" spans="1:9">
      <c r="A667" s="15" t="s">
        <v>295</v>
      </c>
      <c r="B667" s="16" t="s">
        <v>18</v>
      </c>
      <c r="C667" s="17" t="s">
        <v>995</v>
      </c>
      <c r="D667" s="16" t="s">
        <v>309</v>
      </c>
      <c r="E667" s="17" t="s">
        <v>310</v>
      </c>
      <c r="F667" s="16">
        <v>1</v>
      </c>
      <c r="G667" s="18">
        <f>H667/1.17</f>
        <v>21.3675213675214</v>
      </c>
      <c r="H667" s="18">
        <v>25</v>
      </c>
      <c r="I667" s="15">
        <f t="shared" si="42"/>
        <v>25</v>
      </c>
    </row>
    <row r="668" ht="20" customHeight="1" spans="1:9">
      <c r="A668" s="15" t="s">
        <v>295</v>
      </c>
      <c r="B668" s="16" t="s">
        <v>18</v>
      </c>
      <c r="C668" s="17" t="s">
        <v>995</v>
      </c>
      <c r="D668" s="16" t="s">
        <v>309</v>
      </c>
      <c r="E668" s="17" t="s">
        <v>310</v>
      </c>
      <c r="F668" s="16">
        <v>1</v>
      </c>
      <c r="G668" s="18">
        <f>H668/1.17</f>
        <v>21.3675213675214</v>
      </c>
      <c r="H668" s="18">
        <v>25</v>
      </c>
      <c r="I668" s="15">
        <f t="shared" si="42"/>
        <v>25</v>
      </c>
    </row>
    <row r="669" ht="20" customHeight="1" spans="1:9">
      <c r="A669" s="15" t="s">
        <v>996</v>
      </c>
      <c r="B669" s="16" t="s">
        <v>18</v>
      </c>
      <c r="C669" s="17" t="s">
        <v>997</v>
      </c>
      <c r="D669" s="16" t="s">
        <v>998</v>
      </c>
      <c r="E669" s="17" t="s">
        <v>999</v>
      </c>
      <c r="F669" s="16">
        <v>5</v>
      </c>
      <c r="G669" s="18">
        <f>H669/1.17</f>
        <v>30.7692307692308</v>
      </c>
      <c r="H669" s="18">
        <v>36</v>
      </c>
      <c r="I669" s="15">
        <f t="shared" si="42"/>
        <v>7.2</v>
      </c>
    </row>
    <row r="670" ht="20" customHeight="1" spans="1:9">
      <c r="A670" s="15" t="s">
        <v>81</v>
      </c>
      <c r="B670" s="16" t="s">
        <v>102</v>
      </c>
      <c r="C670" s="17" t="s">
        <v>1000</v>
      </c>
      <c r="D670" s="16" t="s">
        <v>1001</v>
      </c>
      <c r="E670" s="17" t="s">
        <v>317</v>
      </c>
      <c r="F670" s="16">
        <v>800</v>
      </c>
      <c r="G670" s="18">
        <v>12717.95</v>
      </c>
      <c r="H670" s="18">
        <f>G670*1.17</f>
        <v>14880.0015</v>
      </c>
      <c r="I670" s="15">
        <f t="shared" si="42"/>
        <v>18.600001875</v>
      </c>
    </row>
    <row r="671" ht="20" customHeight="1" spans="1:9">
      <c r="A671" s="15" t="s">
        <v>453</v>
      </c>
      <c r="B671" s="16" t="s">
        <v>106</v>
      </c>
      <c r="C671" s="17" t="s">
        <v>1002</v>
      </c>
      <c r="D671" s="16" t="s">
        <v>860</v>
      </c>
      <c r="E671" s="17" t="s">
        <v>1003</v>
      </c>
      <c r="F671" s="16">
        <v>20</v>
      </c>
      <c r="G671" s="18">
        <f>H671/1.17</f>
        <v>196.581196581197</v>
      </c>
      <c r="H671" s="18">
        <v>230</v>
      </c>
      <c r="I671" s="15">
        <f t="shared" si="42"/>
        <v>11.5</v>
      </c>
    </row>
    <row r="672" customHeight="1" spans="1:9">
      <c r="A672" s="15" t="s">
        <v>1004</v>
      </c>
      <c r="B672" s="16" t="s">
        <v>790</v>
      </c>
      <c r="C672" s="23" t="s">
        <v>1005</v>
      </c>
      <c r="D672" s="23" t="s">
        <v>1006</v>
      </c>
      <c r="E672" s="23" t="s">
        <v>1007</v>
      </c>
      <c r="F672" s="16">
        <v>200</v>
      </c>
      <c r="G672" s="18">
        <v>6495.73</v>
      </c>
      <c r="H672" s="18">
        <f t="shared" ref="H672:H678" si="44">G672*1.17</f>
        <v>7600.0041</v>
      </c>
      <c r="I672" s="15">
        <f t="shared" si="42"/>
        <v>38.0000205</v>
      </c>
    </row>
    <row r="673" customHeight="1" spans="1:9">
      <c r="A673" s="15" t="s">
        <v>1004</v>
      </c>
      <c r="B673" s="16" t="s">
        <v>1008</v>
      </c>
      <c r="C673" s="23" t="s">
        <v>1005</v>
      </c>
      <c r="D673" s="23" t="s">
        <v>1006</v>
      </c>
      <c r="E673" s="23" t="s">
        <v>1007</v>
      </c>
      <c r="F673" s="16">
        <v>200</v>
      </c>
      <c r="G673" s="18">
        <v>6837.605</v>
      </c>
      <c r="H673" s="18">
        <f t="shared" si="44"/>
        <v>7999.99785</v>
      </c>
      <c r="I673" s="15">
        <f t="shared" si="42"/>
        <v>39.99998925</v>
      </c>
    </row>
    <row r="674" customHeight="1" spans="1:9">
      <c r="A674" s="15" t="s">
        <v>1004</v>
      </c>
      <c r="B674" s="16" t="s">
        <v>1008</v>
      </c>
      <c r="C674" s="23" t="s">
        <v>1005</v>
      </c>
      <c r="D674" s="23" t="s">
        <v>1006</v>
      </c>
      <c r="E674" s="23" t="s">
        <v>1007</v>
      </c>
      <c r="F674" s="16">
        <v>200</v>
      </c>
      <c r="G674" s="18">
        <v>6837.61</v>
      </c>
      <c r="H674" s="18">
        <f t="shared" si="44"/>
        <v>8000.0037</v>
      </c>
      <c r="I674" s="15">
        <f t="shared" si="42"/>
        <v>40.0000185</v>
      </c>
    </row>
    <row r="675" customHeight="1" spans="1:9">
      <c r="A675" s="15" t="s">
        <v>1004</v>
      </c>
      <c r="B675" s="16" t="s">
        <v>159</v>
      </c>
      <c r="C675" s="23" t="s">
        <v>1005</v>
      </c>
      <c r="D675" s="23" t="s">
        <v>1006</v>
      </c>
      <c r="E675" s="23" t="s">
        <v>1007</v>
      </c>
      <c r="F675" s="16">
        <v>200</v>
      </c>
      <c r="G675" s="18">
        <v>5350.43</v>
      </c>
      <c r="H675" s="18">
        <f t="shared" si="44"/>
        <v>6260.0031</v>
      </c>
      <c r="I675" s="15">
        <f t="shared" si="42"/>
        <v>31.3000155</v>
      </c>
    </row>
    <row r="676" customHeight="1" spans="1:9">
      <c r="A676" s="15" t="s">
        <v>1004</v>
      </c>
      <c r="B676" s="16" t="s">
        <v>1009</v>
      </c>
      <c r="C676" s="23" t="s">
        <v>1005</v>
      </c>
      <c r="D676" s="23" t="s">
        <v>1006</v>
      </c>
      <c r="E676" s="23" t="s">
        <v>1007</v>
      </c>
      <c r="F676" s="16">
        <v>200</v>
      </c>
      <c r="G676" s="18">
        <v>5641.026</v>
      </c>
      <c r="H676" s="18">
        <f t="shared" si="44"/>
        <v>6600.00042</v>
      </c>
      <c r="I676" s="15">
        <f t="shared" si="42"/>
        <v>33.0000021</v>
      </c>
    </row>
    <row r="677" customHeight="1" spans="1:9">
      <c r="A677" s="15" t="s">
        <v>1004</v>
      </c>
      <c r="B677" s="16" t="s">
        <v>1009</v>
      </c>
      <c r="C677" s="23" t="s">
        <v>1005</v>
      </c>
      <c r="D677" s="23" t="s">
        <v>1006</v>
      </c>
      <c r="E677" s="23" t="s">
        <v>1007</v>
      </c>
      <c r="F677" s="16">
        <v>150</v>
      </c>
      <c r="G677" s="18">
        <v>4230.77</v>
      </c>
      <c r="H677" s="18">
        <f t="shared" si="44"/>
        <v>4950.0009</v>
      </c>
      <c r="I677" s="15">
        <f t="shared" si="42"/>
        <v>33.000006</v>
      </c>
    </row>
    <row r="678" customHeight="1" spans="1:9">
      <c r="A678" s="15" t="s">
        <v>1004</v>
      </c>
      <c r="B678" s="16" t="s">
        <v>1009</v>
      </c>
      <c r="C678" s="23" t="s">
        <v>1005</v>
      </c>
      <c r="D678" s="23" t="s">
        <v>1006</v>
      </c>
      <c r="E678" s="23" t="s">
        <v>1007</v>
      </c>
      <c r="F678" s="16">
        <v>200</v>
      </c>
      <c r="G678" s="18">
        <v>5641.027</v>
      </c>
      <c r="H678" s="18">
        <f t="shared" si="44"/>
        <v>6600.00159</v>
      </c>
      <c r="I678" s="15">
        <f t="shared" si="42"/>
        <v>33.00000795</v>
      </c>
    </row>
    <row r="679" ht="20" customHeight="1" spans="1:9">
      <c r="A679" s="15" t="s">
        <v>9</v>
      </c>
      <c r="B679" s="16" t="s">
        <v>18</v>
      </c>
      <c r="C679" s="17" t="s">
        <v>1010</v>
      </c>
      <c r="D679" s="16" t="s">
        <v>368</v>
      </c>
      <c r="E679" s="17" t="s">
        <v>768</v>
      </c>
      <c r="F679" s="16">
        <v>10</v>
      </c>
      <c r="G679" s="18">
        <f>H679/1.17</f>
        <v>22.2222222222222</v>
      </c>
      <c r="H679" s="18">
        <v>26</v>
      </c>
      <c r="I679" s="15">
        <f t="shared" si="42"/>
        <v>2.6</v>
      </c>
    </row>
    <row r="680" ht="20" customHeight="1" spans="1:9">
      <c r="A680" s="15" t="s">
        <v>1011</v>
      </c>
      <c r="B680" s="16" t="s">
        <v>97</v>
      </c>
      <c r="C680" s="17" t="s">
        <v>1012</v>
      </c>
      <c r="D680" s="16" t="s">
        <v>1013</v>
      </c>
      <c r="E680" s="17" t="s">
        <v>1014</v>
      </c>
      <c r="F680" s="16">
        <v>200</v>
      </c>
      <c r="G680" s="18">
        <v>16764.1</v>
      </c>
      <c r="H680" s="18">
        <f>G680*1.17</f>
        <v>19613.997</v>
      </c>
      <c r="I680" s="15">
        <f t="shared" si="42"/>
        <v>98.069985</v>
      </c>
    </row>
    <row r="681" ht="20" customHeight="1" spans="1:9">
      <c r="A681" s="15" t="s">
        <v>1011</v>
      </c>
      <c r="B681" s="16" t="s">
        <v>97</v>
      </c>
      <c r="C681" s="17" t="s">
        <v>1012</v>
      </c>
      <c r="D681" s="16" t="s">
        <v>1013</v>
      </c>
      <c r="E681" s="17" t="s">
        <v>1014</v>
      </c>
      <c r="F681" s="16">
        <v>100</v>
      </c>
      <c r="G681" s="18">
        <v>8382.05</v>
      </c>
      <c r="H681" s="18">
        <f>G681*1.17</f>
        <v>9806.9985</v>
      </c>
      <c r="I681" s="15">
        <f t="shared" si="42"/>
        <v>98.069985</v>
      </c>
    </row>
    <row r="682" ht="20" customHeight="1" spans="1:9">
      <c r="A682" s="15" t="s">
        <v>1011</v>
      </c>
      <c r="B682" s="16" t="s">
        <v>97</v>
      </c>
      <c r="C682" s="17" t="s">
        <v>1012</v>
      </c>
      <c r="D682" s="16" t="s">
        <v>1013</v>
      </c>
      <c r="E682" s="17" t="s">
        <v>1014</v>
      </c>
      <c r="F682" s="16">
        <v>300</v>
      </c>
      <c r="G682" s="18">
        <v>25146.15</v>
      </c>
      <c r="H682" s="18">
        <f>G682*1.17</f>
        <v>29420.9955</v>
      </c>
      <c r="I682" s="15">
        <f t="shared" si="42"/>
        <v>98.069985</v>
      </c>
    </row>
    <row r="683" ht="20" customHeight="1" spans="1:9">
      <c r="A683" s="15" t="s">
        <v>1011</v>
      </c>
      <c r="B683" s="16" t="s">
        <v>97</v>
      </c>
      <c r="C683" s="17" t="s">
        <v>1012</v>
      </c>
      <c r="D683" s="16" t="s">
        <v>1013</v>
      </c>
      <c r="E683" s="17" t="s">
        <v>1014</v>
      </c>
      <c r="F683" s="16">
        <v>600</v>
      </c>
      <c r="G683" s="18">
        <v>50292.31</v>
      </c>
      <c r="H683" s="18">
        <f>G683*1.17</f>
        <v>58842.0027</v>
      </c>
      <c r="I683" s="15">
        <f t="shared" si="42"/>
        <v>98.0700045</v>
      </c>
    </row>
    <row r="684" ht="20" customHeight="1" spans="1:9">
      <c r="A684" s="15" t="s">
        <v>1011</v>
      </c>
      <c r="B684" s="16" t="s">
        <v>42</v>
      </c>
      <c r="C684" s="17" t="s">
        <v>1012</v>
      </c>
      <c r="D684" s="16" t="s">
        <v>1013</v>
      </c>
      <c r="E684" s="17" t="s">
        <v>1014</v>
      </c>
      <c r="F684" s="16">
        <v>100</v>
      </c>
      <c r="G684" s="18">
        <f>H684/1.17</f>
        <v>8382.05128205128</v>
      </c>
      <c r="H684" s="18">
        <v>9807</v>
      </c>
      <c r="I684" s="15">
        <f t="shared" si="42"/>
        <v>98.07</v>
      </c>
    </row>
    <row r="685" customHeight="1" spans="1:9">
      <c r="A685" s="15" t="s">
        <v>219</v>
      </c>
      <c r="B685" s="16" t="s">
        <v>220</v>
      </c>
      <c r="C685" s="23" t="s">
        <v>1015</v>
      </c>
      <c r="D685" s="23" t="s">
        <v>1016</v>
      </c>
      <c r="E685" s="23" t="s">
        <v>1017</v>
      </c>
      <c r="F685" s="16">
        <v>50</v>
      </c>
      <c r="G685" s="18">
        <f>H685/1.17</f>
        <v>670.08547008547</v>
      </c>
      <c r="H685" s="18">
        <v>784</v>
      </c>
      <c r="I685" s="15">
        <f t="shared" si="42"/>
        <v>15.68</v>
      </c>
    </row>
    <row r="686" ht="20" customHeight="1" spans="1:9">
      <c r="A686" s="15" t="s">
        <v>1018</v>
      </c>
      <c r="B686" s="16" t="s">
        <v>60</v>
      </c>
      <c r="C686" s="17" t="s">
        <v>1019</v>
      </c>
      <c r="D686" s="16" t="s">
        <v>1020</v>
      </c>
      <c r="E686" s="17" t="s">
        <v>1021</v>
      </c>
      <c r="F686" s="16">
        <v>100</v>
      </c>
      <c r="G686" s="18">
        <v>6272.646</v>
      </c>
      <c r="H686" s="18">
        <f>G686*1.17</f>
        <v>7338.99582</v>
      </c>
      <c r="I686" s="15">
        <f t="shared" si="42"/>
        <v>73.3899582</v>
      </c>
    </row>
    <row r="687" ht="20" customHeight="1" spans="1:9">
      <c r="A687" s="15" t="s">
        <v>1018</v>
      </c>
      <c r="B687" s="16" t="s">
        <v>60</v>
      </c>
      <c r="C687" s="17" t="s">
        <v>1019</v>
      </c>
      <c r="D687" s="16" t="s">
        <v>1020</v>
      </c>
      <c r="E687" s="17" t="s">
        <v>1021</v>
      </c>
      <c r="F687" s="16">
        <v>100</v>
      </c>
      <c r="G687" s="18">
        <v>6272.65</v>
      </c>
      <c r="H687" s="18">
        <f>G687*1.17</f>
        <v>7339.0005</v>
      </c>
      <c r="I687" s="15">
        <f t="shared" si="42"/>
        <v>73.390005</v>
      </c>
    </row>
    <row r="688" ht="20" customHeight="1" spans="1:9">
      <c r="A688" s="15" t="s">
        <v>1018</v>
      </c>
      <c r="B688" s="16" t="s">
        <v>145</v>
      </c>
      <c r="C688" s="17" t="s">
        <v>1019</v>
      </c>
      <c r="D688" s="16" t="s">
        <v>1020</v>
      </c>
      <c r="E688" s="17" t="s">
        <v>1021</v>
      </c>
      <c r="F688" s="16">
        <v>77</v>
      </c>
      <c r="G688" s="18">
        <v>5058.97</v>
      </c>
      <c r="H688" s="18">
        <f>G688*1.17</f>
        <v>5918.9949</v>
      </c>
      <c r="I688" s="15">
        <f t="shared" si="42"/>
        <v>76.8700636363636</v>
      </c>
    </row>
    <row r="689" ht="20" customHeight="1" spans="1:9">
      <c r="A689" s="15" t="s">
        <v>1018</v>
      </c>
      <c r="B689" s="16" t="s">
        <v>145</v>
      </c>
      <c r="C689" s="17" t="s">
        <v>1019</v>
      </c>
      <c r="D689" s="16" t="s">
        <v>1020</v>
      </c>
      <c r="E689" s="17" t="s">
        <v>1021</v>
      </c>
      <c r="F689" s="16">
        <v>182</v>
      </c>
      <c r="G689" s="18">
        <v>11139.33</v>
      </c>
      <c r="H689" s="18">
        <f>G689*1.17</f>
        <v>13033.0161</v>
      </c>
      <c r="I689" s="15">
        <f t="shared" si="42"/>
        <v>71.6099785714286</v>
      </c>
    </row>
    <row r="690" customHeight="1" spans="1:9">
      <c r="A690" s="15" t="s">
        <v>9</v>
      </c>
      <c r="B690" s="16" t="s">
        <v>42</v>
      </c>
      <c r="C690" s="23" t="s">
        <v>1022</v>
      </c>
      <c r="D690" s="23" t="s">
        <v>328</v>
      </c>
      <c r="E690" s="23" t="s">
        <v>1023</v>
      </c>
      <c r="F690" s="16">
        <v>40</v>
      </c>
      <c r="G690" s="18">
        <f>H690/1.17</f>
        <v>76.9230769230769</v>
      </c>
      <c r="H690" s="18">
        <v>90</v>
      </c>
      <c r="I690" s="15">
        <f t="shared" si="42"/>
        <v>2.25</v>
      </c>
    </row>
    <row r="691" ht="20" customHeight="1" spans="1:9">
      <c r="A691" s="15" t="s">
        <v>9</v>
      </c>
      <c r="B691" s="16" t="s">
        <v>192</v>
      </c>
      <c r="C691" s="17" t="s">
        <v>1024</v>
      </c>
      <c r="D691" s="16" t="s">
        <v>490</v>
      </c>
      <c r="E691" s="17" t="s">
        <v>1025</v>
      </c>
      <c r="F691" s="16">
        <v>350</v>
      </c>
      <c r="G691" s="18">
        <v>2393.16</v>
      </c>
      <c r="H691" s="18">
        <f>G691*1.17</f>
        <v>2799.9972</v>
      </c>
      <c r="I691" s="15">
        <f t="shared" si="42"/>
        <v>7.999992</v>
      </c>
    </row>
    <row r="692" ht="20" customHeight="1" spans="1:9">
      <c r="A692" s="15" t="s">
        <v>9</v>
      </c>
      <c r="B692" s="16" t="s">
        <v>106</v>
      </c>
      <c r="C692" s="17" t="s">
        <v>1026</v>
      </c>
      <c r="D692" s="16" t="s">
        <v>1027</v>
      </c>
      <c r="E692" s="17" t="s">
        <v>1028</v>
      </c>
      <c r="F692" s="16">
        <v>80</v>
      </c>
      <c r="G692" s="18">
        <f>H692/1.17</f>
        <v>1059.82905982906</v>
      </c>
      <c r="H692" s="18">
        <v>1240</v>
      </c>
      <c r="I692" s="15">
        <f t="shared" si="42"/>
        <v>15.5</v>
      </c>
    </row>
    <row r="693" ht="20" customHeight="1" spans="1:9">
      <c r="A693" s="15" t="s">
        <v>9</v>
      </c>
      <c r="B693" s="16" t="s">
        <v>132</v>
      </c>
      <c r="C693" s="17" t="s">
        <v>1026</v>
      </c>
      <c r="D693" s="16" t="s">
        <v>1027</v>
      </c>
      <c r="E693" s="17" t="s">
        <v>1028</v>
      </c>
      <c r="F693" s="16">
        <v>240</v>
      </c>
      <c r="G693" s="18">
        <f>H693/1.17</f>
        <v>307.692307692308</v>
      </c>
      <c r="H693" s="18">
        <v>360</v>
      </c>
      <c r="I693" s="15">
        <f t="shared" si="42"/>
        <v>1.5</v>
      </c>
    </row>
    <row r="694" ht="20" customHeight="1" spans="1:9">
      <c r="A694" s="15" t="s">
        <v>96</v>
      </c>
      <c r="B694" s="16" t="s">
        <v>60</v>
      </c>
      <c r="C694" s="17" t="s">
        <v>1029</v>
      </c>
      <c r="D694" s="16" t="s">
        <v>1030</v>
      </c>
      <c r="E694" s="17" t="s">
        <v>1031</v>
      </c>
      <c r="F694" s="16">
        <v>200</v>
      </c>
      <c r="G694" s="18">
        <v>4415.384</v>
      </c>
      <c r="H694" s="18">
        <f t="shared" ref="H694:H711" si="45">G694*1.17</f>
        <v>5165.99928</v>
      </c>
      <c r="I694" s="15">
        <f t="shared" si="42"/>
        <v>25.8299964</v>
      </c>
    </row>
    <row r="695" ht="20" customHeight="1" spans="1:9">
      <c r="A695" s="15" t="s">
        <v>96</v>
      </c>
      <c r="B695" s="16" t="s">
        <v>60</v>
      </c>
      <c r="C695" s="17" t="s">
        <v>1029</v>
      </c>
      <c r="D695" s="16" t="s">
        <v>1030</v>
      </c>
      <c r="E695" s="17" t="s">
        <v>1031</v>
      </c>
      <c r="F695" s="16">
        <v>200</v>
      </c>
      <c r="G695" s="18">
        <v>4415.384</v>
      </c>
      <c r="H695" s="18">
        <f t="shared" si="45"/>
        <v>5165.99928</v>
      </c>
      <c r="I695" s="15">
        <f t="shared" si="42"/>
        <v>25.8299964</v>
      </c>
    </row>
    <row r="696" ht="20" customHeight="1" spans="1:9">
      <c r="A696" s="15" t="s">
        <v>96</v>
      </c>
      <c r="B696" s="16" t="s">
        <v>60</v>
      </c>
      <c r="C696" s="17" t="s">
        <v>1029</v>
      </c>
      <c r="D696" s="16" t="s">
        <v>1030</v>
      </c>
      <c r="E696" s="17" t="s">
        <v>1031</v>
      </c>
      <c r="F696" s="16">
        <v>400</v>
      </c>
      <c r="G696" s="18">
        <v>8830.77</v>
      </c>
      <c r="H696" s="18">
        <f t="shared" si="45"/>
        <v>10332.0009</v>
      </c>
      <c r="I696" s="15">
        <f t="shared" si="42"/>
        <v>25.83000225</v>
      </c>
    </row>
    <row r="697" ht="20" customHeight="1" spans="1:9">
      <c r="A697" s="15" t="s">
        <v>1032</v>
      </c>
      <c r="B697" s="16" t="s">
        <v>236</v>
      </c>
      <c r="C697" s="17" t="s">
        <v>1033</v>
      </c>
      <c r="D697" s="16" t="s">
        <v>215</v>
      </c>
      <c r="E697" s="17" t="s">
        <v>262</v>
      </c>
      <c r="F697" s="16">
        <v>84</v>
      </c>
      <c r="G697" s="18">
        <v>2125.85</v>
      </c>
      <c r="H697" s="18">
        <f t="shared" si="45"/>
        <v>2487.2445</v>
      </c>
      <c r="I697" s="15">
        <f t="shared" si="42"/>
        <v>29.6100535714286</v>
      </c>
    </row>
    <row r="698" ht="20" customHeight="1" spans="1:9">
      <c r="A698" s="15" t="s">
        <v>1032</v>
      </c>
      <c r="B698" s="16" t="s">
        <v>236</v>
      </c>
      <c r="C698" s="17" t="s">
        <v>1033</v>
      </c>
      <c r="D698" s="16" t="s">
        <v>215</v>
      </c>
      <c r="E698" s="17" t="s">
        <v>262</v>
      </c>
      <c r="F698" s="16">
        <v>-84</v>
      </c>
      <c r="G698" s="18">
        <v>-338.15</v>
      </c>
      <c r="H698" s="18">
        <f t="shared" si="45"/>
        <v>-395.6355</v>
      </c>
      <c r="I698" s="15">
        <f t="shared" si="42"/>
        <v>4.70994642857143</v>
      </c>
    </row>
    <row r="699" ht="20" customHeight="1" spans="1:9">
      <c r="A699" s="15" t="s">
        <v>1032</v>
      </c>
      <c r="B699" s="16" t="s">
        <v>82</v>
      </c>
      <c r="C699" s="17" t="s">
        <v>1033</v>
      </c>
      <c r="D699" s="16" t="s">
        <v>215</v>
      </c>
      <c r="E699" s="17" t="s">
        <v>262</v>
      </c>
      <c r="F699" s="16">
        <v>420</v>
      </c>
      <c r="G699" s="18">
        <v>10625.64</v>
      </c>
      <c r="H699" s="18">
        <f t="shared" si="45"/>
        <v>12431.9988</v>
      </c>
      <c r="I699" s="15">
        <f t="shared" si="42"/>
        <v>29.5999971428571</v>
      </c>
    </row>
    <row r="700" ht="20" customHeight="1" spans="1:9">
      <c r="A700" s="15" t="s">
        <v>1032</v>
      </c>
      <c r="B700" s="16" t="s">
        <v>82</v>
      </c>
      <c r="C700" s="17" t="s">
        <v>1033</v>
      </c>
      <c r="D700" s="16" t="s">
        <v>215</v>
      </c>
      <c r="E700" s="17" t="s">
        <v>262</v>
      </c>
      <c r="F700" s="16">
        <v>-172</v>
      </c>
      <c r="G700" s="18">
        <v>-735.04</v>
      </c>
      <c r="H700" s="18">
        <f t="shared" si="45"/>
        <v>-859.9968</v>
      </c>
      <c r="I700" s="15">
        <f t="shared" si="42"/>
        <v>4.99998139534884</v>
      </c>
    </row>
    <row r="701" ht="20" customHeight="1" spans="1:9">
      <c r="A701" s="15" t="s">
        <v>350</v>
      </c>
      <c r="B701" s="16" t="s">
        <v>92</v>
      </c>
      <c r="C701" s="17" t="s">
        <v>1034</v>
      </c>
      <c r="D701" s="16" t="s">
        <v>1035</v>
      </c>
      <c r="E701" s="17" t="s">
        <v>190</v>
      </c>
      <c r="F701" s="16">
        <v>1100</v>
      </c>
      <c r="G701" s="18">
        <v>14384.615</v>
      </c>
      <c r="H701" s="18">
        <f t="shared" si="45"/>
        <v>16829.99955</v>
      </c>
      <c r="I701" s="15">
        <f t="shared" si="42"/>
        <v>15.2999995909091</v>
      </c>
    </row>
    <row r="702" ht="20" customHeight="1" spans="1:9">
      <c r="A702" s="15" t="s">
        <v>350</v>
      </c>
      <c r="B702" s="16" t="s">
        <v>192</v>
      </c>
      <c r="C702" s="17" t="s">
        <v>1034</v>
      </c>
      <c r="D702" s="16" t="s">
        <v>1035</v>
      </c>
      <c r="E702" s="17" t="s">
        <v>190</v>
      </c>
      <c r="F702" s="16">
        <v>70</v>
      </c>
      <c r="G702" s="18">
        <v>1076.92</v>
      </c>
      <c r="H702" s="18">
        <f t="shared" si="45"/>
        <v>1259.9964</v>
      </c>
      <c r="I702" s="15">
        <f t="shared" si="42"/>
        <v>17.9999485714286</v>
      </c>
    </row>
    <row r="703" ht="20" customHeight="1" spans="1:9">
      <c r="A703" s="15" t="s">
        <v>350</v>
      </c>
      <c r="B703" s="16" t="s">
        <v>835</v>
      </c>
      <c r="C703" s="17" t="s">
        <v>1034</v>
      </c>
      <c r="D703" s="16" t="s">
        <v>1035</v>
      </c>
      <c r="E703" s="17" t="s">
        <v>190</v>
      </c>
      <c r="F703" s="16">
        <v>200</v>
      </c>
      <c r="G703" s="18">
        <v>2632.475</v>
      </c>
      <c r="H703" s="18">
        <f t="shared" si="45"/>
        <v>3079.99575</v>
      </c>
      <c r="I703" s="15">
        <f t="shared" si="42"/>
        <v>15.39997875</v>
      </c>
    </row>
    <row r="704" ht="20" customHeight="1" spans="1:9">
      <c r="A704" s="15" t="s">
        <v>350</v>
      </c>
      <c r="B704" s="16" t="s">
        <v>193</v>
      </c>
      <c r="C704" s="17" t="s">
        <v>1034</v>
      </c>
      <c r="D704" s="16" t="s">
        <v>1035</v>
      </c>
      <c r="E704" s="17" t="s">
        <v>190</v>
      </c>
      <c r="F704" s="16">
        <v>400</v>
      </c>
      <c r="G704" s="18">
        <v>7829.06</v>
      </c>
      <c r="H704" s="18">
        <f t="shared" si="45"/>
        <v>9160.0002</v>
      </c>
      <c r="I704" s="15">
        <f t="shared" si="42"/>
        <v>22.9000005</v>
      </c>
    </row>
    <row r="705" ht="20" customHeight="1" spans="1:9">
      <c r="A705" s="15" t="s">
        <v>350</v>
      </c>
      <c r="B705" s="16" t="s">
        <v>359</v>
      </c>
      <c r="C705" s="17" t="s">
        <v>1034</v>
      </c>
      <c r="D705" s="16" t="s">
        <v>1035</v>
      </c>
      <c r="E705" s="17" t="s">
        <v>190</v>
      </c>
      <c r="F705" s="16">
        <v>40</v>
      </c>
      <c r="G705" s="18">
        <v>800</v>
      </c>
      <c r="H705" s="18">
        <f t="shared" si="45"/>
        <v>936</v>
      </c>
      <c r="I705" s="15">
        <f t="shared" si="42"/>
        <v>23.4</v>
      </c>
    </row>
    <row r="706" ht="20" customHeight="1" spans="1:9">
      <c r="A706" s="15" t="s">
        <v>350</v>
      </c>
      <c r="B706" s="16" t="s">
        <v>198</v>
      </c>
      <c r="C706" s="17" t="s">
        <v>1034</v>
      </c>
      <c r="D706" s="16" t="s">
        <v>1035</v>
      </c>
      <c r="E706" s="17" t="s">
        <v>190</v>
      </c>
      <c r="F706" s="16">
        <v>140</v>
      </c>
      <c r="G706" s="18">
        <v>1675.21</v>
      </c>
      <c r="H706" s="18">
        <f t="shared" si="45"/>
        <v>1959.9957</v>
      </c>
      <c r="I706" s="15">
        <f t="shared" ref="I706:I769" si="46">H706/F706</f>
        <v>13.9999692857143</v>
      </c>
    </row>
    <row r="707" ht="20" customHeight="1" spans="1:9">
      <c r="A707" s="15" t="s">
        <v>350</v>
      </c>
      <c r="B707" s="16" t="s">
        <v>198</v>
      </c>
      <c r="C707" s="17" t="s">
        <v>1034</v>
      </c>
      <c r="D707" s="16" t="s">
        <v>1035</v>
      </c>
      <c r="E707" s="17" t="s">
        <v>190</v>
      </c>
      <c r="F707" s="16">
        <v>20</v>
      </c>
      <c r="G707" s="18">
        <v>273.5</v>
      </c>
      <c r="H707" s="18">
        <f t="shared" si="45"/>
        <v>319.995</v>
      </c>
      <c r="I707" s="15">
        <f t="shared" si="46"/>
        <v>15.99975</v>
      </c>
    </row>
    <row r="708" ht="20" customHeight="1" spans="1:9">
      <c r="A708" s="15" t="s">
        <v>350</v>
      </c>
      <c r="B708" s="16" t="s">
        <v>423</v>
      </c>
      <c r="C708" s="17" t="s">
        <v>1034</v>
      </c>
      <c r="D708" s="16" t="s">
        <v>1035</v>
      </c>
      <c r="E708" s="17" t="s">
        <v>190</v>
      </c>
      <c r="F708" s="16">
        <v>100</v>
      </c>
      <c r="G708" s="18">
        <v>1555.5555</v>
      </c>
      <c r="H708" s="18">
        <f t="shared" si="45"/>
        <v>1819.999935</v>
      </c>
      <c r="I708" s="15">
        <f t="shared" si="46"/>
        <v>18.19999935</v>
      </c>
    </row>
    <row r="709" ht="20" customHeight="1" spans="1:9">
      <c r="A709" s="15" t="s">
        <v>9</v>
      </c>
      <c r="B709" s="16" t="s">
        <v>191</v>
      </c>
      <c r="C709" s="17" t="s">
        <v>1036</v>
      </c>
      <c r="D709" s="16" t="s">
        <v>1037</v>
      </c>
      <c r="E709" s="17" t="s">
        <v>1038</v>
      </c>
      <c r="F709" s="16">
        <v>80</v>
      </c>
      <c r="G709" s="18">
        <v>676.92</v>
      </c>
      <c r="H709" s="18">
        <f t="shared" si="45"/>
        <v>791.9964</v>
      </c>
      <c r="I709" s="15">
        <f t="shared" si="46"/>
        <v>9.899955</v>
      </c>
    </row>
    <row r="710" ht="20" customHeight="1" spans="1:9">
      <c r="A710" s="15" t="s">
        <v>9</v>
      </c>
      <c r="B710" s="16" t="s">
        <v>192</v>
      </c>
      <c r="C710" s="17" t="s">
        <v>1036</v>
      </c>
      <c r="D710" s="16" t="s">
        <v>1037</v>
      </c>
      <c r="E710" s="17" t="s">
        <v>1038</v>
      </c>
      <c r="F710" s="16">
        <v>70</v>
      </c>
      <c r="G710" s="18">
        <v>777.78</v>
      </c>
      <c r="H710" s="18">
        <f t="shared" si="45"/>
        <v>910.0026</v>
      </c>
      <c r="I710" s="15">
        <f t="shared" si="46"/>
        <v>13.0000371428571</v>
      </c>
    </row>
    <row r="711" ht="20" customHeight="1" spans="1:9">
      <c r="A711" s="15" t="s">
        <v>9</v>
      </c>
      <c r="B711" s="16" t="s">
        <v>835</v>
      </c>
      <c r="C711" s="17" t="s">
        <v>1036</v>
      </c>
      <c r="D711" s="16" t="s">
        <v>1037</v>
      </c>
      <c r="E711" s="17" t="s">
        <v>1038</v>
      </c>
      <c r="F711" s="16">
        <v>160</v>
      </c>
      <c r="G711" s="18">
        <v>2707.69</v>
      </c>
      <c r="H711" s="18">
        <f t="shared" si="45"/>
        <v>3167.9973</v>
      </c>
      <c r="I711" s="15">
        <f t="shared" si="46"/>
        <v>19.799983125</v>
      </c>
    </row>
    <row r="712" ht="20" customHeight="1" spans="1:9">
      <c r="A712" s="15" t="s">
        <v>9</v>
      </c>
      <c r="B712" s="16" t="s">
        <v>18</v>
      </c>
      <c r="C712" s="17" t="s">
        <v>1039</v>
      </c>
      <c r="D712" s="16" t="s">
        <v>659</v>
      </c>
      <c r="E712" s="17" t="s">
        <v>1040</v>
      </c>
      <c r="F712" s="16">
        <v>5</v>
      </c>
      <c r="G712" s="18">
        <f>H712/1.17</f>
        <v>19.2307692307692</v>
      </c>
      <c r="H712" s="18">
        <v>22.5</v>
      </c>
      <c r="I712" s="15">
        <f t="shared" si="46"/>
        <v>4.5</v>
      </c>
    </row>
    <row r="713" ht="20" customHeight="1" spans="1:9">
      <c r="A713" s="15" t="s">
        <v>1041</v>
      </c>
      <c r="B713" s="16" t="s">
        <v>790</v>
      </c>
      <c r="C713" s="17" t="s">
        <v>1042</v>
      </c>
      <c r="D713" s="16" t="s">
        <v>215</v>
      </c>
      <c r="E713" s="17" t="s">
        <v>1043</v>
      </c>
      <c r="F713" s="16">
        <v>-188</v>
      </c>
      <c r="G713" s="18">
        <v>-535.08</v>
      </c>
      <c r="H713" s="18">
        <f>G713*1.17</f>
        <v>-626.0436</v>
      </c>
      <c r="I713" s="15">
        <f t="shared" si="46"/>
        <v>3.33001914893617</v>
      </c>
    </row>
    <row r="714" ht="20" customHeight="1" spans="1:9">
      <c r="A714" s="15" t="s">
        <v>1041</v>
      </c>
      <c r="B714" s="16" t="s">
        <v>790</v>
      </c>
      <c r="C714" s="17" t="s">
        <v>1042</v>
      </c>
      <c r="D714" s="16" t="s">
        <v>215</v>
      </c>
      <c r="E714" s="17" t="s">
        <v>1043</v>
      </c>
      <c r="F714" s="16">
        <v>240</v>
      </c>
      <c r="G714" s="18">
        <v>6539.487</v>
      </c>
      <c r="H714" s="18">
        <f>G714*1.17</f>
        <v>7651.19979</v>
      </c>
      <c r="I714" s="15">
        <f t="shared" si="46"/>
        <v>31.879999125</v>
      </c>
    </row>
    <row r="715" ht="20" customHeight="1" spans="1:9">
      <c r="A715" s="15" t="s">
        <v>1041</v>
      </c>
      <c r="B715" s="16" t="s">
        <v>790</v>
      </c>
      <c r="C715" s="17" t="s">
        <v>1042</v>
      </c>
      <c r="D715" s="16" t="s">
        <v>215</v>
      </c>
      <c r="E715" s="17" t="s">
        <v>1043</v>
      </c>
      <c r="F715" s="16">
        <v>400</v>
      </c>
      <c r="G715" s="18">
        <v>10899.15</v>
      </c>
      <c r="H715" s="18">
        <f>G715*1.17</f>
        <v>12752.0055</v>
      </c>
      <c r="I715" s="15">
        <f t="shared" si="46"/>
        <v>31.88001375</v>
      </c>
    </row>
    <row r="716" ht="20" customHeight="1" spans="1:9">
      <c r="A716" s="15" t="s">
        <v>1041</v>
      </c>
      <c r="B716" s="16" t="s">
        <v>790</v>
      </c>
      <c r="C716" s="17" t="s">
        <v>1042</v>
      </c>
      <c r="D716" s="16" t="s">
        <v>215</v>
      </c>
      <c r="E716" s="17" t="s">
        <v>1043</v>
      </c>
      <c r="F716" s="16">
        <v>400</v>
      </c>
      <c r="G716" s="18">
        <v>10899.15</v>
      </c>
      <c r="H716" s="18">
        <f>G716*1.17</f>
        <v>12752.0055</v>
      </c>
      <c r="I716" s="15">
        <f t="shared" si="46"/>
        <v>31.88001375</v>
      </c>
    </row>
    <row r="717" ht="20" customHeight="1" spans="1:9">
      <c r="A717" s="15" t="s">
        <v>224</v>
      </c>
      <c r="B717" s="16" t="s">
        <v>42</v>
      </c>
      <c r="C717" s="17" t="s">
        <v>1044</v>
      </c>
      <c r="D717" s="16" t="s">
        <v>1045</v>
      </c>
      <c r="E717" s="17" t="s">
        <v>1046</v>
      </c>
      <c r="F717" s="16">
        <v>20</v>
      </c>
      <c r="G717" s="18">
        <f>H717/1.17</f>
        <v>303.589743589744</v>
      </c>
      <c r="H717" s="18">
        <v>355.2</v>
      </c>
      <c r="I717" s="15">
        <f t="shared" si="46"/>
        <v>17.76</v>
      </c>
    </row>
    <row r="718" ht="20" customHeight="1" spans="1:9">
      <c r="A718" s="15" t="s">
        <v>350</v>
      </c>
      <c r="B718" s="16" t="s">
        <v>198</v>
      </c>
      <c r="C718" s="17" t="s">
        <v>1047</v>
      </c>
      <c r="D718" s="16" t="s">
        <v>1048</v>
      </c>
      <c r="E718" s="17" t="s">
        <v>1049</v>
      </c>
      <c r="F718" s="16">
        <v>40</v>
      </c>
      <c r="G718" s="18">
        <v>423.93</v>
      </c>
      <c r="H718" s="18">
        <f>G718*1.17</f>
        <v>495.9981</v>
      </c>
      <c r="I718" s="15">
        <f t="shared" si="46"/>
        <v>12.3999525</v>
      </c>
    </row>
    <row r="719" ht="20" customHeight="1" spans="1:9">
      <c r="A719" s="15" t="s">
        <v>350</v>
      </c>
      <c r="B719" s="16" t="s">
        <v>423</v>
      </c>
      <c r="C719" s="17" t="s">
        <v>1047</v>
      </c>
      <c r="D719" s="16" t="s">
        <v>1048</v>
      </c>
      <c r="E719" s="17" t="s">
        <v>1049</v>
      </c>
      <c r="F719" s="16">
        <v>50</v>
      </c>
      <c r="G719" s="18">
        <v>581.2</v>
      </c>
      <c r="H719" s="18">
        <f>G719*1.17</f>
        <v>680.004</v>
      </c>
      <c r="I719" s="15">
        <f t="shared" si="46"/>
        <v>13.60008</v>
      </c>
    </row>
    <row r="720" ht="20" customHeight="1" spans="1:9">
      <c r="A720" s="15" t="s">
        <v>9</v>
      </c>
      <c r="B720" s="16" t="s">
        <v>132</v>
      </c>
      <c r="C720" s="17" t="s">
        <v>1050</v>
      </c>
      <c r="D720" s="16" t="s">
        <v>1051</v>
      </c>
      <c r="E720" s="17" t="s">
        <v>1052</v>
      </c>
      <c r="F720" s="16">
        <v>5</v>
      </c>
      <c r="G720" s="18">
        <f>H720/1.17</f>
        <v>20.5128205128205</v>
      </c>
      <c r="H720" s="18">
        <v>24</v>
      </c>
      <c r="I720" s="15">
        <f t="shared" si="46"/>
        <v>4.8</v>
      </c>
    </row>
    <row r="721" ht="20" customHeight="1" spans="1:9">
      <c r="A721" s="15" t="s">
        <v>81</v>
      </c>
      <c r="B721" s="16" t="s">
        <v>145</v>
      </c>
      <c r="C721" s="17" t="s">
        <v>1053</v>
      </c>
      <c r="D721" s="16" t="s">
        <v>1054</v>
      </c>
      <c r="E721" s="17" t="s">
        <v>1055</v>
      </c>
      <c r="F721" s="16">
        <v>170</v>
      </c>
      <c r="G721" s="18">
        <v>3921.62</v>
      </c>
      <c r="H721" s="18">
        <f>G721*1.17</f>
        <v>4588.2954</v>
      </c>
      <c r="I721" s="15">
        <f t="shared" si="46"/>
        <v>26.9899729411765</v>
      </c>
    </row>
    <row r="722" ht="20" customHeight="1" spans="1:9">
      <c r="A722" s="15" t="s">
        <v>81</v>
      </c>
      <c r="B722" s="16" t="s">
        <v>237</v>
      </c>
      <c r="C722" s="17" t="s">
        <v>1053</v>
      </c>
      <c r="D722" s="16" t="s">
        <v>1054</v>
      </c>
      <c r="E722" s="17" t="s">
        <v>1055</v>
      </c>
      <c r="F722" s="16">
        <v>29</v>
      </c>
      <c r="G722" s="18">
        <v>668.98</v>
      </c>
      <c r="H722" s="18">
        <f>G722*1.17</f>
        <v>782.7066</v>
      </c>
      <c r="I722" s="15">
        <f t="shared" si="46"/>
        <v>26.9898827586207</v>
      </c>
    </row>
    <row r="723" ht="20" customHeight="1" spans="1:9">
      <c r="A723" s="15" t="s">
        <v>81</v>
      </c>
      <c r="B723" s="16" t="s">
        <v>237</v>
      </c>
      <c r="C723" s="17" t="s">
        <v>1053</v>
      </c>
      <c r="D723" s="16" t="s">
        <v>1054</v>
      </c>
      <c r="E723" s="17" t="s">
        <v>1055</v>
      </c>
      <c r="F723" s="16">
        <v>21</v>
      </c>
      <c r="G723" s="18">
        <v>372.974</v>
      </c>
      <c r="H723" s="18">
        <f>G723*1.17</f>
        <v>436.37958</v>
      </c>
      <c r="I723" s="15">
        <f t="shared" si="46"/>
        <v>20.77998</v>
      </c>
    </row>
    <row r="724" ht="20" customHeight="1" spans="1:9">
      <c r="A724" s="15" t="s">
        <v>1056</v>
      </c>
      <c r="B724" s="16" t="s">
        <v>112</v>
      </c>
      <c r="C724" s="17" t="s">
        <v>1057</v>
      </c>
      <c r="D724" s="16" t="s">
        <v>215</v>
      </c>
      <c r="E724" s="17" t="s">
        <v>1058</v>
      </c>
      <c r="F724" s="16">
        <v>60</v>
      </c>
      <c r="G724" s="18">
        <f>H724/1.17</f>
        <v>1641.02564102564</v>
      </c>
      <c r="H724" s="18">
        <v>1920</v>
      </c>
      <c r="I724" s="15">
        <f t="shared" si="46"/>
        <v>32</v>
      </c>
    </row>
    <row r="725" ht="20" customHeight="1" spans="1:9">
      <c r="A725" s="15" t="s">
        <v>1059</v>
      </c>
      <c r="B725" s="16" t="s">
        <v>963</v>
      </c>
      <c r="C725" s="17" t="s">
        <v>1060</v>
      </c>
      <c r="D725" s="16" t="s">
        <v>1061</v>
      </c>
      <c r="E725" s="17" t="s">
        <v>362</v>
      </c>
      <c r="F725" s="16">
        <v>240</v>
      </c>
      <c r="G725" s="18">
        <v>7938.464</v>
      </c>
      <c r="H725" s="18">
        <f>G725*1.17</f>
        <v>9288.00288</v>
      </c>
      <c r="I725" s="15">
        <f t="shared" si="46"/>
        <v>38.700012</v>
      </c>
    </row>
    <row r="726" ht="20" customHeight="1" spans="1:9">
      <c r="A726" s="15" t="s">
        <v>1062</v>
      </c>
      <c r="B726" s="16" t="s">
        <v>220</v>
      </c>
      <c r="C726" s="17" t="s">
        <v>1063</v>
      </c>
      <c r="D726" s="16" t="s">
        <v>471</v>
      </c>
      <c r="E726" s="17" t="s">
        <v>1064</v>
      </c>
      <c r="F726" s="16">
        <v>300</v>
      </c>
      <c r="G726" s="18">
        <f>H726/1.17</f>
        <v>6025.64102564103</v>
      </c>
      <c r="H726" s="18">
        <v>7050</v>
      </c>
      <c r="I726" s="15">
        <f t="shared" si="46"/>
        <v>23.5</v>
      </c>
    </row>
    <row r="727" ht="20" customHeight="1" spans="1:9">
      <c r="A727" s="15" t="s">
        <v>1065</v>
      </c>
      <c r="B727" s="16" t="s">
        <v>92</v>
      </c>
      <c r="C727" s="17" t="s">
        <v>1066</v>
      </c>
      <c r="D727" s="16" t="s">
        <v>1067</v>
      </c>
      <c r="E727" s="17" t="s">
        <v>1065</v>
      </c>
      <c r="F727" s="16">
        <v>750</v>
      </c>
      <c r="G727" s="18">
        <v>13525.64</v>
      </c>
      <c r="H727" s="18">
        <f>G727*1.17</f>
        <v>15824.9988</v>
      </c>
      <c r="I727" s="15">
        <f t="shared" si="46"/>
        <v>21.0999984</v>
      </c>
    </row>
    <row r="728" ht="20" customHeight="1" spans="1:9">
      <c r="A728" s="15" t="s">
        <v>295</v>
      </c>
      <c r="B728" s="16" t="s">
        <v>18</v>
      </c>
      <c r="C728" s="17" t="s">
        <v>1068</v>
      </c>
      <c r="D728" s="16" t="s">
        <v>913</v>
      </c>
      <c r="E728" s="17" t="s">
        <v>276</v>
      </c>
      <c r="F728" s="16">
        <v>1</v>
      </c>
      <c r="G728" s="18">
        <f t="shared" ref="G728:G738" si="47">H728/1.17</f>
        <v>81.1965811965812</v>
      </c>
      <c r="H728" s="18">
        <v>95</v>
      </c>
      <c r="I728" s="15">
        <f t="shared" si="46"/>
        <v>95</v>
      </c>
    </row>
    <row r="729" ht="20" customHeight="1" spans="1:9">
      <c r="A729" s="15" t="s">
        <v>557</v>
      </c>
      <c r="B729" s="16" t="s">
        <v>220</v>
      </c>
      <c r="C729" s="17" t="s">
        <v>1069</v>
      </c>
      <c r="D729" s="23" t="s">
        <v>1070</v>
      </c>
      <c r="E729" s="23" t="s">
        <v>1071</v>
      </c>
      <c r="F729" s="16">
        <v>156</v>
      </c>
      <c r="G729" s="18">
        <f t="shared" si="47"/>
        <v>-626.666666666667</v>
      </c>
      <c r="H729" s="18">
        <v>-733.2</v>
      </c>
      <c r="I729" s="15">
        <f t="shared" si="46"/>
        <v>-4.7</v>
      </c>
    </row>
    <row r="730" ht="20" customHeight="1" spans="1:9">
      <c r="A730" s="15" t="s">
        <v>557</v>
      </c>
      <c r="B730" s="16" t="s">
        <v>220</v>
      </c>
      <c r="C730" s="17" t="s">
        <v>1069</v>
      </c>
      <c r="D730" s="23" t="s">
        <v>1070</v>
      </c>
      <c r="E730" s="23" t="s">
        <v>1071</v>
      </c>
      <c r="F730" s="16">
        <v>156</v>
      </c>
      <c r="G730" s="18">
        <f t="shared" si="47"/>
        <v>626.666666666667</v>
      </c>
      <c r="H730" s="18">
        <v>733.2</v>
      </c>
      <c r="I730" s="15">
        <f t="shared" si="46"/>
        <v>4.7</v>
      </c>
    </row>
    <row r="731" ht="20" customHeight="1" spans="1:9">
      <c r="A731" s="15" t="s">
        <v>219</v>
      </c>
      <c r="B731" s="16" t="s">
        <v>106</v>
      </c>
      <c r="C731" s="17" t="s">
        <v>1072</v>
      </c>
      <c r="D731" s="16" t="s">
        <v>117</v>
      </c>
      <c r="E731" s="17" t="s">
        <v>1073</v>
      </c>
      <c r="F731" s="16">
        <v>10</v>
      </c>
      <c r="G731" s="18">
        <f t="shared" si="47"/>
        <v>535.042735042735</v>
      </c>
      <c r="H731" s="18">
        <v>626</v>
      </c>
      <c r="I731" s="15">
        <f t="shared" si="46"/>
        <v>62.6</v>
      </c>
    </row>
    <row r="732" ht="20" customHeight="1" spans="1:9">
      <c r="A732" s="15" t="s">
        <v>219</v>
      </c>
      <c r="B732" s="16" t="s">
        <v>220</v>
      </c>
      <c r="C732" s="17" t="s">
        <v>1072</v>
      </c>
      <c r="D732" s="16" t="s">
        <v>117</v>
      </c>
      <c r="E732" s="17" t="s">
        <v>1073</v>
      </c>
      <c r="F732" s="16">
        <v>12</v>
      </c>
      <c r="G732" s="18">
        <f t="shared" si="47"/>
        <v>-18.1538461538462</v>
      </c>
      <c r="H732" s="18">
        <v>-21.24</v>
      </c>
      <c r="I732" s="15">
        <f t="shared" si="46"/>
        <v>-1.77</v>
      </c>
    </row>
    <row r="733" ht="20" customHeight="1" spans="1:9">
      <c r="A733" s="15" t="s">
        <v>219</v>
      </c>
      <c r="B733" s="16" t="s">
        <v>220</v>
      </c>
      <c r="C733" s="17" t="s">
        <v>1072</v>
      </c>
      <c r="D733" s="16" t="s">
        <v>117</v>
      </c>
      <c r="E733" s="17" t="s">
        <v>1073</v>
      </c>
      <c r="F733" s="16">
        <v>12</v>
      </c>
      <c r="G733" s="18">
        <f t="shared" si="47"/>
        <v>18.1538461538462</v>
      </c>
      <c r="H733" s="18">
        <v>21.24</v>
      </c>
      <c r="I733" s="15">
        <f t="shared" si="46"/>
        <v>1.77</v>
      </c>
    </row>
    <row r="734" customHeight="1" spans="1:9">
      <c r="A734" s="15" t="s">
        <v>128</v>
      </c>
      <c r="B734" s="16" t="s">
        <v>106</v>
      </c>
      <c r="C734" s="23" t="s">
        <v>1074</v>
      </c>
      <c r="D734" s="23" t="s">
        <v>1075</v>
      </c>
      <c r="E734" s="23" t="s">
        <v>1076</v>
      </c>
      <c r="F734" s="16">
        <v>25</v>
      </c>
      <c r="G734" s="18">
        <f t="shared" si="47"/>
        <v>209.401709401709</v>
      </c>
      <c r="H734" s="18">
        <v>245</v>
      </c>
      <c r="I734" s="15">
        <f t="shared" si="46"/>
        <v>9.8</v>
      </c>
    </row>
    <row r="735" ht="20" customHeight="1" spans="1:9">
      <c r="A735" s="15" t="s">
        <v>295</v>
      </c>
      <c r="B735" s="16" t="s">
        <v>18</v>
      </c>
      <c r="C735" s="17" t="s">
        <v>1077</v>
      </c>
      <c r="D735" s="16" t="s">
        <v>1078</v>
      </c>
      <c r="E735" s="17" t="s">
        <v>298</v>
      </c>
      <c r="F735" s="16">
        <v>1</v>
      </c>
      <c r="G735" s="18">
        <f t="shared" si="47"/>
        <v>51.2820512820513</v>
      </c>
      <c r="H735" s="18">
        <v>60</v>
      </c>
      <c r="I735" s="15">
        <f t="shared" si="46"/>
        <v>60</v>
      </c>
    </row>
    <row r="736" ht="13.5" spans="1:9">
      <c r="A736" s="15" t="s">
        <v>224</v>
      </c>
      <c r="B736" s="16" t="s">
        <v>18</v>
      </c>
      <c r="C736" s="17" t="s">
        <v>1079</v>
      </c>
      <c r="D736" s="16" t="s">
        <v>1080</v>
      </c>
      <c r="E736" s="17" t="s">
        <v>1081</v>
      </c>
      <c r="F736" s="16">
        <v>10</v>
      </c>
      <c r="G736" s="18">
        <f t="shared" si="47"/>
        <v>13.6752136752137</v>
      </c>
      <c r="H736" s="18">
        <v>16</v>
      </c>
      <c r="I736" s="15">
        <f t="shared" si="46"/>
        <v>1.6</v>
      </c>
    </row>
    <row r="737" ht="20" customHeight="1" spans="1:9">
      <c r="A737" s="15" t="s">
        <v>273</v>
      </c>
      <c r="B737" s="16" t="s">
        <v>18</v>
      </c>
      <c r="C737" s="17" t="s">
        <v>1082</v>
      </c>
      <c r="D737" s="16" t="s">
        <v>1083</v>
      </c>
      <c r="E737" s="17" t="s">
        <v>310</v>
      </c>
      <c r="F737" s="16">
        <v>0.5</v>
      </c>
      <c r="G737" s="18">
        <f t="shared" si="47"/>
        <v>286.324786324786</v>
      </c>
      <c r="H737" s="18">
        <v>335</v>
      </c>
      <c r="I737" s="15">
        <f t="shared" si="46"/>
        <v>670</v>
      </c>
    </row>
    <row r="738" ht="20" customHeight="1" spans="1:9">
      <c r="A738" s="15" t="s">
        <v>128</v>
      </c>
      <c r="B738" s="16" t="s">
        <v>106</v>
      </c>
      <c r="C738" s="17" t="s">
        <v>1084</v>
      </c>
      <c r="D738" s="16" t="s">
        <v>1085</v>
      </c>
      <c r="E738" s="17" t="s">
        <v>1086</v>
      </c>
      <c r="F738" s="16">
        <v>30</v>
      </c>
      <c r="G738" s="18">
        <f t="shared" si="47"/>
        <v>285.897435897436</v>
      </c>
      <c r="H738" s="18">
        <v>334.5</v>
      </c>
      <c r="I738" s="15">
        <f t="shared" si="46"/>
        <v>11.15</v>
      </c>
    </row>
    <row r="739" ht="20" customHeight="1" spans="1:9">
      <c r="A739" s="15" t="s">
        <v>190</v>
      </c>
      <c r="B739" s="16" t="s">
        <v>187</v>
      </c>
      <c r="C739" s="17" t="s">
        <v>1087</v>
      </c>
      <c r="D739" s="16" t="s">
        <v>1088</v>
      </c>
      <c r="E739" s="17" t="s">
        <v>190</v>
      </c>
      <c r="F739" s="16">
        <v>96</v>
      </c>
      <c r="G739" s="18">
        <v>4332.31</v>
      </c>
      <c r="H739" s="18">
        <f t="shared" ref="H739:H748" si="48">G739*1.17</f>
        <v>5068.8027</v>
      </c>
      <c r="I739" s="15">
        <f t="shared" si="46"/>
        <v>52.800028125</v>
      </c>
    </row>
    <row r="740" ht="20" customHeight="1" spans="1:9">
      <c r="A740" s="15" t="s">
        <v>190</v>
      </c>
      <c r="B740" s="16" t="s">
        <v>191</v>
      </c>
      <c r="C740" s="17" t="s">
        <v>1087</v>
      </c>
      <c r="D740" s="16" t="s">
        <v>1088</v>
      </c>
      <c r="E740" s="17" t="s">
        <v>190</v>
      </c>
      <c r="F740" s="16">
        <v>144</v>
      </c>
      <c r="G740" s="18">
        <v>5415.384</v>
      </c>
      <c r="H740" s="18">
        <f t="shared" si="48"/>
        <v>6335.99928</v>
      </c>
      <c r="I740" s="15">
        <f t="shared" si="46"/>
        <v>43.999995</v>
      </c>
    </row>
    <row r="741" ht="20" customHeight="1" spans="1:9">
      <c r="A741" s="15" t="s">
        <v>190</v>
      </c>
      <c r="B741" s="16" t="s">
        <v>192</v>
      </c>
      <c r="C741" s="17" t="s">
        <v>1087</v>
      </c>
      <c r="D741" s="16" t="s">
        <v>1088</v>
      </c>
      <c r="E741" s="17" t="s">
        <v>190</v>
      </c>
      <c r="F741" s="16">
        <v>10</v>
      </c>
      <c r="G741" s="18">
        <v>451.28</v>
      </c>
      <c r="H741" s="18">
        <f t="shared" si="48"/>
        <v>527.9976</v>
      </c>
      <c r="I741" s="15">
        <f t="shared" si="46"/>
        <v>52.79976</v>
      </c>
    </row>
    <row r="742" ht="20" customHeight="1" spans="1:9">
      <c r="A742" s="15" t="s">
        <v>190</v>
      </c>
      <c r="B742" s="16" t="s">
        <v>835</v>
      </c>
      <c r="C742" s="17" t="s">
        <v>1087</v>
      </c>
      <c r="D742" s="16" t="s">
        <v>1088</v>
      </c>
      <c r="E742" s="17" t="s">
        <v>190</v>
      </c>
      <c r="F742" s="16">
        <v>144</v>
      </c>
      <c r="G742" s="18">
        <v>6400</v>
      </c>
      <c r="H742" s="18">
        <f t="shared" si="48"/>
        <v>7488</v>
      </c>
      <c r="I742" s="15">
        <f t="shared" si="46"/>
        <v>52</v>
      </c>
    </row>
    <row r="743" ht="27" spans="1:9">
      <c r="A743" s="15" t="s">
        <v>190</v>
      </c>
      <c r="B743" s="16" t="s">
        <v>195</v>
      </c>
      <c r="C743" s="17" t="s">
        <v>1087</v>
      </c>
      <c r="D743" s="16" t="s">
        <v>1088</v>
      </c>
      <c r="E743" s="17" t="s">
        <v>190</v>
      </c>
      <c r="F743" s="16">
        <v>960</v>
      </c>
      <c r="G743" s="18">
        <v>25846.15</v>
      </c>
      <c r="H743" s="18">
        <f t="shared" si="48"/>
        <v>30239.9955</v>
      </c>
      <c r="I743" s="15">
        <f t="shared" si="46"/>
        <v>31.4999953125</v>
      </c>
    </row>
    <row r="744" ht="20" customHeight="1" spans="1:9">
      <c r="A744" s="15" t="s">
        <v>190</v>
      </c>
      <c r="B744" s="16" t="s">
        <v>198</v>
      </c>
      <c r="C744" s="17" t="s">
        <v>1087</v>
      </c>
      <c r="D744" s="16" t="s">
        <v>1088</v>
      </c>
      <c r="E744" s="17" t="s">
        <v>190</v>
      </c>
      <c r="F744" s="16">
        <v>96</v>
      </c>
      <c r="G744" s="18">
        <v>3610.26</v>
      </c>
      <c r="H744" s="18">
        <f t="shared" si="48"/>
        <v>4224.0042</v>
      </c>
      <c r="I744" s="15">
        <f t="shared" si="46"/>
        <v>44.00004375</v>
      </c>
    </row>
    <row r="745" ht="20" customHeight="1" spans="1:9">
      <c r="A745" s="15" t="s">
        <v>190</v>
      </c>
      <c r="B745" s="16" t="s">
        <v>198</v>
      </c>
      <c r="C745" s="17" t="s">
        <v>1087</v>
      </c>
      <c r="D745" s="16" t="s">
        <v>1088</v>
      </c>
      <c r="E745" s="17" t="s">
        <v>190</v>
      </c>
      <c r="F745" s="16">
        <v>2</v>
      </c>
      <c r="G745" s="18">
        <v>300.85</v>
      </c>
      <c r="H745" s="18">
        <f t="shared" si="48"/>
        <v>351.9945</v>
      </c>
      <c r="I745" s="15">
        <f t="shared" si="46"/>
        <v>175.99725</v>
      </c>
    </row>
    <row r="746" ht="20" customHeight="1" spans="1:9">
      <c r="A746" s="15" t="s">
        <v>190</v>
      </c>
      <c r="B746" s="16" t="s">
        <v>199</v>
      </c>
      <c r="C746" s="17" t="s">
        <v>1087</v>
      </c>
      <c r="D746" s="16" t="s">
        <v>1088</v>
      </c>
      <c r="E746" s="17" t="s">
        <v>190</v>
      </c>
      <c r="F746" s="16">
        <v>6</v>
      </c>
      <c r="G746" s="18">
        <v>225.64</v>
      </c>
      <c r="H746" s="18">
        <f t="shared" si="48"/>
        <v>263.9988</v>
      </c>
      <c r="I746" s="15">
        <f t="shared" si="46"/>
        <v>43.9998</v>
      </c>
    </row>
    <row r="747" ht="20" customHeight="1" spans="1:9">
      <c r="A747" s="15" t="s">
        <v>190</v>
      </c>
      <c r="B747" s="16" t="s">
        <v>1089</v>
      </c>
      <c r="C747" s="17" t="s">
        <v>1087</v>
      </c>
      <c r="D747" s="16" t="s">
        <v>1088</v>
      </c>
      <c r="E747" s="17" t="s">
        <v>190</v>
      </c>
      <c r="F747" s="16">
        <v>96</v>
      </c>
      <c r="G747" s="18">
        <v>2379.49</v>
      </c>
      <c r="H747" s="18">
        <f t="shared" si="48"/>
        <v>2784.0033</v>
      </c>
      <c r="I747" s="15">
        <f t="shared" si="46"/>
        <v>29.000034375</v>
      </c>
    </row>
    <row r="748" ht="20" customHeight="1" spans="1:9">
      <c r="A748" s="15" t="s">
        <v>190</v>
      </c>
      <c r="B748" s="16" t="s">
        <v>423</v>
      </c>
      <c r="C748" s="17" t="s">
        <v>1087</v>
      </c>
      <c r="D748" s="16" t="s">
        <v>1088</v>
      </c>
      <c r="E748" s="17" t="s">
        <v>190</v>
      </c>
      <c r="F748" s="16">
        <v>192</v>
      </c>
      <c r="G748" s="18">
        <v>9386.67</v>
      </c>
      <c r="H748" s="18">
        <f t="shared" si="48"/>
        <v>10982.4039</v>
      </c>
      <c r="I748" s="15">
        <f t="shared" si="46"/>
        <v>57.2000203125</v>
      </c>
    </row>
    <row r="749" ht="20" customHeight="1" spans="1:9">
      <c r="A749" s="15" t="s">
        <v>9</v>
      </c>
      <c r="B749" s="16" t="s">
        <v>220</v>
      </c>
      <c r="C749" s="17" t="s">
        <v>1090</v>
      </c>
      <c r="D749" s="16" t="s">
        <v>1091</v>
      </c>
      <c r="E749" s="17" t="s">
        <v>1092</v>
      </c>
      <c r="F749" s="16">
        <v>5</v>
      </c>
      <c r="G749" s="18">
        <f>H749/1.17</f>
        <v>87.6068376068376</v>
      </c>
      <c r="H749" s="18">
        <v>102.5</v>
      </c>
      <c r="I749" s="15">
        <f t="shared" si="46"/>
        <v>20.5</v>
      </c>
    </row>
    <row r="750" ht="20" customHeight="1" spans="1:9">
      <c r="A750" s="15" t="s">
        <v>1093</v>
      </c>
      <c r="B750" s="16" t="s">
        <v>10</v>
      </c>
      <c r="C750" s="17" t="s">
        <v>1094</v>
      </c>
      <c r="D750" s="16" t="s">
        <v>1095</v>
      </c>
      <c r="E750" s="17" t="s">
        <v>1093</v>
      </c>
      <c r="F750" s="16">
        <v>600</v>
      </c>
      <c r="G750" s="18">
        <f>H750/1.17</f>
        <v>3005.12820512821</v>
      </c>
      <c r="H750" s="18">
        <v>3516</v>
      </c>
      <c r="I750" s="15">
        <f t="shared" si="46"/>
        <v>5.86</v>
      </c>
    </row>
    <row r="751" ht="20" customHeight="1" spans="1:9">
      <c r="A751" s="15" t="s">
        <v>453</v>
      </c>
      <c r="B751" s="16" t="s">
        <v>79</v>
      </c>
      <c r="C751" s="17" t="s">
        <v>1096</v>
      </c>
      <c r="D751" s="16" t="s">
        <v>595</v>
      </c>
      <c r="E751" s="17" t="s">
        <v>1097</v>
      </c>
      <c r="F751" s="16">
        <v>50</v>
      </c>
      <c r="G751" s="18">
        <v>290.6</v>
      </c>
      <c r="H751" s="18">
        <f>G751*1.17</f>
        <v>340.002</v>
      </c>
      <c r="I751" s="15">
        <f t="shared" si="46"/>
        <v>6.80004</v>
      </c>
    </row>
    <row r="752" ht="20" customHeight="1" spans="1:9">
      <c r="A752" s="15" t="s">
        <v>128</v>
      </c>
      <c r="B752" s="16" t="s">
        <v>106</v>
      </c>
      <c r="C752" s="17" t="s">
        <v>1098</v>
      </c>
      <c r="D752" s="16" t="s">
        <v>465</v>
      </c>
      <c r="E752" s="17" t="s">
        <v>1099</v>
      </c>
      <c r="F752" s="16">
        <v>30</v>
      </c>
      <c r="G752" s="18">
        <f t="shared" ref="G752:G762" si="49">H752/1.17</f>
        <v>1589.74358974359</v>
      </c>
      <c r="H752" s="18">
        <v>1860</v>
      </c>
      <c r="I752" s="15">
        <f t="shared" si="46"/>
        <v>62</v>
      </c>
    </row>
    <row r="753" ht="20" customHeight="1" spans="1:9">
      <c r="A753" s="15" t="s">
        <v>9</v>
      </c>
      <c r="B753" s="16" t="s">
        <v>106</v>
      </c>
      <c r="C753" s="17" t="s">
        <v>1100</v>
      </c>
      <c r="D753" s="16" t="s">
        <v>1101</v>
      </c>
      <c r="E753" s="17" t="s">
        <v>1099</v>
      </c>
      <c r="F753" s="16">
        <v>48</v>
      </c>
      <c r="G753" s="18">
        <f t="shared" si="49"/>
        <v>2686.35897435897</v>
      </c>
      <c r="H753" s="18">
        <v>3143.04</v>
      </c>
      <c r="I753" s="15">
        <f t="shared" si="46"/>
        <v>65.48</v>
      </c>
    </row>
    <row r="754" ht="20" customHeight="1" spans="1:9">
      <c r="A754" s="15" t="s">
        <v>1102</v>
      </c>
      <c r="B754" s="16" t="s">
        <v>18</v>
      </c>
      <c r="C754" s="17" t="s">
        <v>1103</v>
      </c>
      <c r="D754" s="16" t="s">
        <v>465</v>
      </c>
      <c r="E754" s="17" t="s">
        <v>1104</v>
      </c>
      <c r="F754" s="16">
        <v>10</v>
      </c>
      <c r="G754" s="18">
        <f t="shared" si="49"/>
        <v>327.863247863248</v>
      </c>
      <c r="H754" s="18">
        <v>383.6</v>
      </c>
      <c r="I754" s="15">
        <f t="shared" si="46"/>
        <v>38.36</v>
      </c>
    </row>
    <row r="755" ht="20" customHeight="1" spans="1:9">
      <c r="A755" s="15" t="s">
        <v>1102</v>
      </c>
      <c r="B755" s="16" t="s">
        <v>18</v>
      </c>
      <c r="C755" s="17" t="s">
        <v>1103</v>
      </c>
      <c r="D755" s="16" t="s">
        <v>465</v>
      </c>
      <c r="E755" s="17" t="s">
        <v>1104</v>
      </c>
      <c r="F755" s="16">
        <v>10</v>
      </c>
      <c r="G755" s="18">
        <f t="shared" si="49"/>
        <v>327.863247863248</v>
      </c>
      <c r="H755" s="18">
        <v>383.6</v>
      </c>
      <c r="I755" s="15">
        <f t="shared" si="46"/>
        <v>38.36</v>
      </c>
    </row>
    <row r="756" ht="20" customHeight="1" spans="1:9">
      <c r="A756" s="15" t="s">
        <v>128</v>
      </c>
      <c r="B756" s="16" t="s">
        <v>106</v>
      </c>
      <c r="C756" s="17" t="s">
        <v>1105</v>
      </c>
      <c r="D756" s="16" t="s">
        <v>1106</v>
      </c>
      <c r="E756" s="17" t="s">
        <v>1107</v>
      </c>
      <c r="F756" s="16">
        <v>100</v>
      </c>
      <c r="G756" s="18">
        <f t="shared" si="49"/>
        <v>188.034188034188</v>
      </c>
      <c r="H756" s="18">
        <v>220</v>
      </c>
      <c r="I756" s="15">
        <f t="shared" si="46"/>
        <v>2.2</v>
      </c>
    </row>
    <row r="757" ht="20" customHeight="1" spans="1:9">
      <c r="A757" s="15" t="s">
        <v>128</v>
      </c>
      <c r="B757" s="16" t="s">
        <v>106</v>
      </c>
      <c r="C757" s="17" t="s">
        <v>1105</v>
      </c>
      <c r="D757" s="16" t="s">
        <v>1106</v>
      </c>
      <c r="E757" s="17" t="s">
        <v>1107</v>
      </c>
      <c r="F757" s="16">
        <v>20</v>
      </c>
      <c r="G757" s="18">
        <f t="shared" si="49"/>
        <v>37.6068376068376</v>
      </c>
      <c r="H757" s="18">
        <v>44</v>
      </c>
      <c r="I757" s="15">
        <f t="shared" si="46"/>
        <v>2.2</v>
      </c>
    </row>
    <row r="758" ht="20" customHeight="1" spans="1:9">
      <c r="A758" s="15" t="s">
        <v>463</v>
      </c>
      <c r="B758" s="16" t="s">
        <v>132</v>
      </c>
      <c r="C758" s="17" t="s">
        <v>1108</v>
      </c>
      <c r="D758" s="16" t="s">
        <v>215</v>
      </c>
      <c r="E758" s="17" t="s">
        <v>1109</v>
      </c>
      <c r="F758" s="16">
        <v>40</v>
      </c>
      <c r="G758" s="18">
        <f t="shared" si="49"/>
        <v>198.290598290598</v>
      </c>
      <c r="H758" s="18">
        <v>232</v>
      </c>
      <c r="I758" s="15">
        <f t="shared" si="46"/>
        <v>5.8</v>
      </c>
    </row>
    <row r="759" ht="20" customHeight="1" spans="1:9">
      <c r="A759" s="15" t="s">
        <v>463</v>
      </c>
      <c r="B759" s="16" t="s">
        <v>18</v>
      </c>
      <c r="C759" s="17" t="s">
        <v>1108</v>
      </c>
      <c r="D759" s="16" t="s">
        <v>215</v>
      </c>
      <c r="E759" s="17" t="s">
        <v>1109</v>
      </c>
      <c r="F759" s="16">
        <v>50</v>
      </c>
      <c r="G759" s="18">
        <f t="shared" si="49"/>
        <v>85.4700854700855</v>
      </c>
      <c r="H759" s="18">
        <v>100</v>
      </c>
      <c r="I759" s="15">
        <f t="shared" si="46"/>
        <v>2</v>
      </c>
    </row>
    <row r="760" ht="20" customHeight="1" spans="1:9">
      <c r="A760" s="15" t="s">
        <v>9</v>
      </c>
      <c r="B760" s="16" t="s">
        <v>106</v>
      </c>
      <c r="C760" s="17" t="s">
        <v>1110</v>
      </c>
      <c r="D760" s="16" t="s">
        <v>1111</v>
      </c>
      <c r="E760" s="17" t="s">
        <v>1112</v>
      </c>
      <c r="F760" s="16">
        <v>30</v>
      </c>
      <c r="G760" s="18">
        <f t="shared" si="49"/>
        <v>679.48717948718</v>
      </c>
      <c r="H760" s="18">
        <v>795</v>
      </c>
      <c r="I760" s="15">
        <f t="shared" si="46"/>
        <v>26.5</v>
      </c>
    </row>
    <row r="761" ht="20" customHeight="1" spans="1:9">
      <c r="A761" s="15" t="s">
        <v>463</v>
      </c>
      <c r="B761" s="16" t="s">
        <v>132</v>
      </c>
      <c r="C761" s="17" t="s">
        <v>1113</v>
      </c>
      <c r="D761" s="16" t="s">
        <v>1114</v>
      </c>
      <c r="E761" s="17" t="s">
        <v>1115</v>
      </c>
      <c r="F761" s="16">
        <v>60</v>
      </c>
      <c r="G761" s="18">
        <f t="shared" si="49"/>
        <v>215.384615384615</v>
      </c>
      <c r="H761" s="18">
        <v>252</v>
      </c>
      <c r="I761" s="15">
        <f t="shared" si="46"/>
        <v>4.2</v>
      </c>
    </row>
    <row r="762" ht="20" customHeight="1" spans="1:9">
      <c r="A762" s="15" t="s">
        <v>463</v>
      </c>
      <c r="B762" s="16" t="s">
        <v>42</v>
      </c>
      <c r="C762" s="17" t="s">
        <v>1113</v>
      </c>
      <c r="D762" s="16" t="s">
        <v>1114</v>
      </c>
      <c r="E762" s="17" t="s">
        <v>1115</v>
      </c>
      <c r="F762" s="16">
        <v>10</v>
      </c>
      <c r="G762" s="18">
        <f t="shared" si="49"/>
        <v>378.632478632479</v>
      </c>
      <c r="H762" s="18">
        <v>443</v>
      </c>
      <c r="I762" s="15">
        <f t="shared" si="46"/>
        <v>44.3</v>
      </c>
    </row>
    <row r="763" ht="20" customHeight="1" spans="1:9">
      <c r="A763" s="15" t="s">
        <v>140</v>
      </c>
      <c r="B763" s="16" t="s">
        <v>22</v>
      </c>
      <c r="C763" s="17" t="s">
        <v>1116</v>
      </c>
      <c r="D763" s="16" t="s">
        <v>1117</v>
      </c>
      <c r="E763" s="17" t="s">
        <v>1118</v>
      </c>
      <c r="F763" s="16">
        <v>720</v>
      </c>
      <c r="G763" s="18">
        <v>10375.384</v>
      </c>
      <c r="H763" s="18">
        <f>G763*1.17</f>
        <v>12139.19928</v>
      </c>
      <c r="I763" s="15">
        <f t="shared" si="46"/>
        <v>16.859999</v>
      </c>
    </row>
    <row r="764" customHeight="1" spans="1:9">
      <c r="A764" s="15" t="s">
        <v>14</v>
      </c>
      <c r="B764" s="16" t="s">
        <v>42</v>
      </c>
      <c r="C764" s="23" t="s">
        <v>1119</v>
      </c>
      <c r="D764" s="23" t="s">
        <v>1120</v>
      </c>
      <c r="E764" s="23" t="s">
        <v>1121</v>
      </c>
      <c r="F764" s="16">
        <v>6</v>
      </c>
      <c r="G764" s="18">
        <f>H764/1.17</f>
        <v>410.25641025641</v>
      </c>
      <c r="H764" s="18">
        <v>480</v>
      </c>
      <c r="I764" s="15">
        <f t="shared" si="46"/>
        <v>80</v>
      </c>
    </row>
    <row r="765" ht="20" customHeight="1" spans="1:9">
      <c r="A765" s="15" t="s">
        <v>1122</v>
      </c>
      <c r="B765" s="16" t="s">
        <v>1123</v>
      </c>
      <c r="C765" s="17" t="s">
        <v>1124</v>
      </c>
      <c r="D765" s="16" t="s">
        <v>1125</v>
      </c>
      <c r="E765" s="17" t="s">
        <v>1122</v>
      </c>
      <c r="F765" s="16">
        <v>1200</v>
      </c>
      <c r="G765" s="18">
        <v>6666.67</v>
      </c>
      <c r="H765" s="18">
        <f t="shared" ref="H765:H772" si="50">G765*1.17</f>
        <v>7800.0039</v>
      </c>
      <c r="I765" s="15">
        <f t="shared" si="46"/>
        <v>6.50000325</v>
      </c>
    </row>
    <row r="766" ht="20" customHeight="1" spans="1:9">
      <c r="A766" s="15" t="s">
        <v>1122</v>
      </c>
      <c r="B766" s="16" t="s">
        <v>1126</v>
      </c>
      <c r="C766" s="17" t="s">
        <v>1124</v>
      </c>
      <c r="D766" s="16" t="s">
        <v>1125</v>
      </c>
      <c r="E766" s="17" t="s">
        <v>1122</v>
      </c>
      <c r="F766" s="16">
        <v>3000</v>
      </c>
      <c r="G766" s="18">
        <v>16666.67</v>
      </c>
      <c r="H766" s="18">
        <f t="shared" si="50"/>
        <v>19500.0039</v>
      </c>
      <c r="I766" s="15">
        <f t="shared" si="46"/>
        <v>6.5000013</v>
      </c>
    </row>
    <row r="767" ht="20" customHeight="1" spans="1:9">
      <c r="A767" s="15" t="s">
        <v>1038</v>
      </c>
      <c r="B767" s="16" t="s">
        <v>198</v>
      </c>
      <c r="C767" s="17" t="s">
        <v>1127</v>
      </c>
      <c r="D767" s="16" t="s">
        <v>1128</v>
      </c>
      <c r="E767" s="17" t="s">
        <v>1038</v>
      </c>
      <c r="F767" s="16">
        <v>190</v>
      </c>
      <c r="G767" s="18">
        <v>1753.85</v>
      </c>
      <c r="H767" s="18">
        <f t="shared" si="50"/>
        <v>2052.0045</v>
      </c>
      <c r="I767" s="15">
        <f t="shared" si="46"/>
        <v>10.8000236842105</v>
      </c>
    </row>
    <row r="768" ht="20" customHeight="1" spans="1:9">
      <c r="A768" s="15" t="s">
        <v>1038</v>
      </c>
      <c r="B768" s="16" t="s">
        <v>199</v>
      </c>
      <c r="C768" s="17" t="s">
        <v>1127</v>
      </c>
      <c r="D768" s="16" t="s">
        <v>1128</v>
      </c>
      <c r="E768" s="17" t="s">
        <v>1038</v>
      </c>
      <c r="F768" s="16">
        <v>60</v>
      </c>
      <c r="G768" s="18">
        <v>415.38</v>
      </c>
      <c r="H768" s="18">
        <f t="shared" si="50"/>
        <v>485.9946</v>
      </c>
      <c r="I768" s="15">
        <f t="shared" si="46"/>
        <v>8.09991</v>
      </c>
    </row>
    <row r="769" ht="20" customHeight="1" spans="1:9">
      <c r="A769" s="15" t="s">
        <v>1038</v>
      </c>
      <c r="B769" s="16" t="s">
        <v>423</v>
      </c>
      <c r="C769" s="17" t="s">
        <v>1127</v>
      </c>
      <c r="D769" s="16" t="s">
        <v>1128</v>
      </c>
      <c r="E769" s="17" t="s">
        <v>1038</v>
      </c>
      <c r="F769" s="16">
        <v>200</v>
      </c>
      <c r="G769" s="18">
        <v>2034.19</v>
      </c>
      <c r="H769" s="18">
        <f t="shared" si="50"/>
        <v>2380.0023</v>
      </c>
      <c r="I769" s="15">
        <f t="shared" si="46"/>
        <v>11.9000115</v>
      </c>
    </row>
    <row r="770" ht="20" customHeight="1" spans="1:9">
      <c r="A770" s="15" t="s">
        <v>1129</v>
      </c>
      <c r="B770" s="16" t="s">
        <v>159</v>
      </c>
      <c r="C770" s="17" t="s">
        <v>1130</v>
      </c>
      <c r="D770" s="16" t="s">
        <v>1131</v>
      </c>
      <c r="E770" s="17" t="s">
        <v>1132</v>
      </c>
      <c r="F770" s="16">
        <v>540</v>
      </c>
      <c r="G770" s="18">
        <v>8067.69</v>
      </c>
      <c r="H770" s="18">
        <f t="shared" si="50"/>
        <v>9439.1973</v>
      </c>
      <c r="I770" s="15">
        <f t="shared" ref="I770:I833" si="51">H770/F770</f>
        <v>17.479995</v>
      </c>
    </row>
    <row r="771" ht="20" customHeight="1" spans="1:9">
      <c r="A771" s="15" t="s">
        <v>1129</v>
      </c>
      <c r="B771" s="16" t="s">
        <v>145</v>
      </c>
      <c r="C771" s="17" t="s">
        <v>1130</v>
      </c>
      <c r="D771" s="16" t="s">
        <v>1131</v>
      </c>
      <c r="E771" s="17" t="s">
        <v>1132</v>
      </c>
      <c r="F771" s="16">
        <v>930</v>
      </c>
      <c r="G771" s="18">
        <v>15738.46</v>
      </c>
      <c r="H771" s="18">
        <f t="shared" si="50"/>
        <v>18413.9982</v>
      </c>
      <c r="I771" s="15">
        <f t="shared" si="51"/>
        <v>19.7999980645161</v>
      </c>
    </row>
    <row r="772" ht="20" customHeight="1" spans="1:9">
      <c r="A772" s="15" t="s">
        <v>1129</v>
      </c>
      <c r="B772" s="16" t="s">
        <v>145</v>
      </c>
      <c r="C772" s="17" t="s">
        <v>1130</v>
      </c>
      <c r="D772" s="16" t="s">
        <v>1131</v>
      </c>
      <c r="E772" s="17" t="s">
        <v>1132</v>
      </c>
      <c r="F772" s="16">
        <v>300</v>
      </c>
      <c r="G772" s="18">
        <v>5861.54</v>
      </c>
      <c r="H772" s="18">
        <f t="shared" si="50"/>
        <v>6858.0018</v>
      </c>
      <c r="I772" s="15">
        <f t="shared" si="51"/>
        <v>22.860006</v>
      </c>
    </row>
    <row r="773" ht="20" customHeight="1" spans="1:9">
      <c r="A773" s="15" t="s">
        <v>1133</v>
      </c>
      <c r="B773" s="16" t="s">
        <v>112</v>
      </c>
      <c r="C773" s="17" t="s">
        <v>1134</v>
      </c>
      <c r="D773" s="16" t="s">
        <v>1135</v>
      </c>
      <c r="E773" s="17" t="s">
        <v>1136</v>
      </c>
      <c r="F773" s="16">
        <v>100</v>
      </c>
      <c r="G773" s="18">
        <f>H773/1.17</f>
        <v>2033.33333333333</v>
      </c>
      <c r="H773" s="18">
        <v>2379</v>
      </c>
      <c r="I773" s="15">
        <f t="shared" si="51"/>
        <v>23.79</v>
      </c>
    </row>
    <row r="774" ht="20" customHeight="1" spans="1:9">
      <c r="A774" s="15" t="s">
        <v>1133</v>
      </c>
      <c r="B774" s="16" t="s">
        <v>112</v>
      </c>
      <c r="C774" s="17" t="s">
        <v>1134</v>
      </c>
      <c r="D774" s="16" t="s">
        <v>1135</v>
      </c>
      <c r="E774" s="17" t="s">
        <v>1136</v>
      </c>
      <c r="F774" s="16">
        <v>100</v>
      </c>
      <c r="G774" s="18">
        <f>H774/1.17</f>
        <v>2033.33333333333</v>
      </c>
      <c r="H774" s="18">
        <v>2379</v>
      </c>
      <c r="I774" s="15">
        <f t="shared" si="51"/>
        <v>23.79</v>
      </c>
    </row>
    <row r="775" ht="20" customHeight="1" spans="1:9">
      <c r="A775" s="15" t="s">
        <v>1137</v>
      </c>
      <c r="B775" s="16" t="s">
        <v>251</v>
      </c>
      <c r="C775" s="17" t="s">
        <v>1138</v>
      </c>
      <c r="D775" s="16" t="s">
        <v>1001</v>
      </c>
      <c r="E775" s="17" t="s">
        <v>1137</v>
      </c>
      <c r="F775" s="16">
        <v>400</v>
      </c>
      <c r="G775" s="18">
        <v>4786.324</v>
      </c>
      <c r="H775" s="18">
        <f t="shared" ref="H775:H784" si="52">G775*1.17</f>
        <v>5599.99908</v>
      </c>
      <c r="I775" s="15">
        <f t="shared" si="51"/>
        <v>13.9999977</v>
      </c>
    </row>
    <row r="776" ht="20" customHeight="1" spans="1:9">
      <c r="A776" s="15" t="s">
        <v>1137</v>
      </c>
      <c r="B776" s="16" t="s">
        <v>1139</v>
      </c>
      <c r="C776" s="17" t="s">
        <v>1138</v>
      </c>
      <c r="D776" s="16" t="s">
        <v>1001</v>
      </c>
      <c r="E776" s="17" t="s">
        <v>1137</v>
      </c>
      <c r="F776" s="16">
        <v>200</v>
      </c>
      <c r="G776" s="18">
        <v>2393.16</v>
      </c>
      <c r="H776" s="18">
        <f t="shared" si="52"/>
        <v>2799.9972</v>
      </c>
      <c r="I776" s="15">
        <f t="shared" si="51"/>
        <v>13.999986</v>
      </c>
    </row>
    <row r="777" ht="20" customHeight="1" spans="1:9">
      <c r="A777" s="15" t="s">
        <v>1137</v>
      </c>
      <c r="B777" s="16" t="s">
        <v>1140</v>
      </c>
      <c r="C777" s="17" t="s">
        <v>1138</v>
      </c>
      <c r="D777" s="16" t="s">
        <v>1001</v>
      </c>
      <c r="E777" s="17" t="s">
        <v>1137</v>
      </c>
      <c r="F777" s="16">
        <v>1000</v>
      </c>
      <c r="G777" s="18">
        <v>11965.81</v>
      </c>
      <c r="H777" s="18">
        <f t="shared" si="52"/>
        <v>13999.9977</v>
      </c>
      <c r="I777" s="15">
        <f t="shared" si="51"/>
        <v>13.9999977</v>
      </c>
    </row>
    <row r="778" ht="20" customHeight="1" spans="1:9">
      <c r="A778" s="15" t="s">
        <v>1137</v>
      </c>
      <c r="B778" s="16" t="s">
        <v>1141</v>
      </c>
      <c r="C778" s="17" t="s">
        <v>1138</v>
      </c>
      <c r="D778" s="16" t="s">
        <v>1001</v>
      </c>
      <c r="E778" s="17" t="s">
        <v>1137</v>
      </c>
      <c r="F778" s="16">
        <v>1000</v>
      </c>
      <c r="G778" s="18">
        <v>11965.81</v>
      </c>
      <c r="H778" s="18">
        <f t="shared" si="52"/>
        <v>13999.9977</v>
      </c>
      <c r="I778" s="15">
        <f t="shared" si="51"/>
        <v>13.9999977</v>
      </c>
    </row>
    <row r="779" ht="20" customHeight="1" spans="1:9">
      <c r="A779" s="15" t="s">
        <v>1137</v>
      </c>
      <c r="B779" s="16" t="s">
        <v>170</v>
      </c>
      <c r="C779" s="17" t="s">
        <v>1138</v>
      </c>
      <c r="D779" s="16" t="s">
        <v>1001</v>
      </c>
      <c r="E779" s="17" t="s">
        <v>1137</v>
      </c>
      <c r="F779" s="16">
        <v>400</v>
      </c>
      <c r="G779" s="18">
        <v>15213.68</v>
      </c>
      <c r="H779" s="18">
        <f t="shared" si="52"/>
        <v>17800.0056</v>
      </c>
      <c r="I779" s="15">
        <f t="shared" si="51"/>
        <v>44.500014</v>
      </c>
    </row>
    <row r="780" ht="20" customHeight="1" spans="1:9">
      <c r="A780" s="15" t="s">
        <v>1137</v>
      </c>
      <c r="B780" s="16" t="s">
        <v>1142</v>
      </c>
      <c r="C780" s="17" t="s">
        <v>1138</v>
      </c>
      <c r="D780" s="16" t="s">
        <v>1001</v>
      </c>
      <c r="E780" s="17" t="s">
        <v>1137</v>
      </c>
      <c r="F780" s="16">
        <v>400</v>
      </c>
      <c r="G780" s="18">
        <v>13675.21</v>
      </c>
      <c r="H780" s="18">
        <f t="shared" si="52"/>
        <v>15999.9957</v>
      </c>
      <c r="I780" s="15">
        <f t="shared" si="51"/>
        <v>39.99998925</v>
      </c>
    </row>
    <row r="781" ht="20" customHeight="1" spans="1:9">
      <c r="A781" s="15" t="s">
        <v>1137</v>
      </c>
      <c r="B781" s="16" t="s">
        <v>1143</v>
      </c>
      <c r="C781" s="17" t="s">
        <v>1138</v>
      </c>
      <c r="D781" s="16" t="s">
        <v>1001</v>
      </c>
      <c r="E781" s="17" t="s">
        <v>1137</v>
      </c>
      <c r="F781" s="16">
        <v>800</v>
      </c>
      <c r="G781" s="18">
        <v>29401.71</v>
      </c>
      <c r="H781" s="18">
        <f t="shared" si="52"/>
        <v>34400.0007</v>
      </c>
      <c r="I781" s="15">
        <f t="shared" si="51"/>
        <v>43.000000875</v>
      </c>
    </row>
    <row r="782" ht="20" customHeight="1" spans="1:9">
      <c r="A782" s="15" t="s">
        <v>1137</v>
      </c>
      <c r="B782" s="16" t="s">
        <v>819</v>
      </c>
      <c r="C782" s="17" t="s">
        <v>1138</v>
      </c>
      <c r="D782" s="16" t="s">
        <v>1001</v>
      </c>
      <c r="E782" s="17" t="s">
        <v>1137</v>
      </c>
      <c r="F782" s="16">
        <v>936</v>
      </c>
      <c r="G782" s="18">
        <v>35200</v>
      </c>
      <c r="H782" s="18">
        <f t="shared" si="52"/>
        <v>41184</v>
      </c>
      <c r="I782" s="15">
        <f t="shared" si="51"/>
        <v>44</v>
      </c>
    </row>
    <row r="783" ht="20" customHeight="1" spans="1:9">
      <c r="A783" s="15" t="s">
        <v>1137</v>
      </c>
      <c r="B783" s="16" t="s">
        <v>366</v>
      </c>
      <c r="C783" s="17" t="s">
        <v>1138</v>
      </c>
      <c r="D783" s="16" t="s">
        <v>1001</v>
      </c>
      <c r="E783" s="17" t="s">
        <v>1137</v>
      </c>
      <c r="F783" s="16">
        <v>200</v>
      </c>
      <c r="G783" s="18">
        <v>7008.55</v>
      </c>
      <c r="H783" s="18">
        <f t="shared" si="52"/>
        <v>8200.0035</v>
      </c>
      <c r="I783" s="15">
        <f t="shared" si="51"/>
        <v>41.0000175</v>
      </c>
    </row>
    <row r="784" ht="20" customHeight="1" spans="1:9">
      <c r="A784" s="15" t="s">
        <v>1137</v>
      </c>
      <c r="B784" s="16" t="s">
        <v>170</v>
      </c>
      <c r="C784" s="17" t="s">
        <v>1138</v>
      </c>
      <c r="D784" s="16" t="s">
        <v>1001</v>
      </c>
      <c r="E784" s="17" t="s">
        <v>1137</v>
      </c>
      <c r="F784" s="16">
        <v>600</v>
      </c>
      <c r="G784" s="18">
        <v>22820.51</v>
      </c>
      <c r="H784" s="18">
        <f t="shared" si="52"/>
        <v>26699.9967</v>
      </c>
      <c r="I784" s="15">
        <f t="shared" si="51"/>
        <v>44.4999945</v>
      </c>
    </row>
    <row r="785" customHeight="1" spans="1:9">
      <c r="A785" s="15" t="s">
        <v>14</v>
      </c>
      <c r="B785" s="16" t="s">
        <v>10</v>
      </c>
      <c r="C785" s="23" t="s">
        <v>1144</v>
      </c>
      <c r="D785" s="23" t="s">
        <v>1145</v>
      </c>
      <c r="E785" s="23" t="s">
        <v>1146</v>
      </c>
      <c r="F785" s="16">
        <v>6</v>
      </c>
      <c r="G785" s="18">
        <f t="shared" ref="G785:G793" si="53">H785/1.17</f>
        <v>344.615384615385</v>
      </c>
      <c r="H785" s="18">
        <v>403.2</v>
      </c>
      <c r="I785" s="15">
        <f t="shared" si="51"/>
        <v>67.2</v>
      </c>
    </row>
    <row r="786" customHeight="1" spans="1:9">
      <c r="A786" s="15" t="s">
        <v>14</v>
      </c>
      <c r="B786" s="16" t="s">
        <v>10</v>
      </c>
      <c r="C786" s="23" t="s">
        <v>1144</v>
      </c>
      <c r="D786" s="23" t="s">
        <v>1147</v>
      </c>
      <c r="E786" s="23" t="s">
        <v>1146</v>
      </c>
      <c r="F786" s="16">
        <v>10</v>
      </c>
      <c r="G786" s="18">
        <f t="shared" si="53"/>
        <v>574.358974358974</v>
      </c>
      <c r="H786" s="18">
        <v>672</v>
      </c>
      <c r="I786" s="15">
        <f t="shared" si="51"/>
        <v>67.2</v>
      </c>
    </row>
    <row r="787" customHeight="1" spans="1:9">
      <c r="A787" s="15" t="s">
        <v>14</v>
      </c>
      <c r="B787" s="16" t="s">
        <v>10</v>
      </c>
      <c r="C787" s="23" t="s">
        <v>1144</v>
      </c>
      <c r="D787" s="23" t="s">
        <v>1148</v>
      </c>
      <c r="E787" s="23" t="s">
        <v>1146</v>
      </c>
      <c r="F787" s="16">
        <v>10</v>
      </c>
      <c r="G787" s="18">
        <f t="shared" si="53"/>
        <v>574.358974358974</v>
      </c>
      <c r="H787" s="18">
        <v>672</v>
      </c>
      <c r="I787" s="15">
        <f t="shared" si="51"/>
        <v>67.2</v>
      </c>
    </row>
    <row r="788" customHeight="1" spans="1:9">
      <c r="A788" s="15" t="s">
        <v>14</v>
      </c>
      <c r="B788" s="16" t="s">
        <v>10</v>
      </c>
      <c r="C788" s="23" t="s">
        <v>1144</v>
      </c>
      <c r="D788" s="23" t="s">
        <v>1145</v>
      </c>
      <c r="E788" s="23" t="s">
        <v>1146</v>
      </c>
      <c r="F788" s="16">
        <v>20</v>
      </c>
      <c r="G788" s="18">
        <f t="shared" si="53"/>
        <v>1148.71794871795</v>
      </c>
      <c r="H788" s="18">
        <v>1344</v>
      </c>
      <c r="I788" s="15">
        <f t="shared" si="51"/>
        <v>67.2</v>
      </c>
    </row>
    <row r="789" customHeight="1" spans="1:9">
      <c r="A789" s="15" t="s">
        <v>14</v>
      </c>
      <c r="B789" s="16" t="s">
        <v>10</v>
      </c>
      <c r="C789" s="23" t="s">
        <v>1144</v>
      </c>
      <c r="D789" s="23" t="s">
        <v>1147</v>
      </c>
      <c r="E789" s="23" t="s">
        <v>1146</v>
      </c>
      <c r="F789" s="16">
        <v>20</v>
      </c>
      <c r="G789" s="18">
        <f t="shared" si="53"/>
        <v>1148.71794871795</v>
      </c>
      <c r="H789" s="18">
        <v>1344</v>
      </c>
      <c r="I789" s="15">
        <f t="shared" si="51"/>
        <v>67.2</v>
      </c>
    </row>
    <row r="790" customHeight="1" spans="1:9">
      <c r="A790" s="15" t="s">
        <v>14</v>
      </c>
      <c r="B790" s="16" t="s">
        <v>10</v>
      </c>
      <c r="C790" s="23" t="s">
        <v>1144</v>
      </c>
      <c r="D790" s="23" t="s">
        <v>1148</v>
      </c>
      <c r="E790" s="23" t="s">
        <v>1146</v>
      </c>
      <c r="F790" s="16">
        <v>10</v>
      </c>
      <c r="G790" s="18">
        <f t="shared" si="53"/>
        <v>574.358974358974</v>
      </c>
      <c r="H790" s="18">
        <v>672</v>
      </c>
      <c r="I790" s="15">
        <f t="shared" si="51"/>
        <v>67.2</v>
      </c>
    </row>
    <row r="791" customHeight="1" spans="1:9">
      <c r="A791" s="15" t="s">
        <v>14</v>
      </c>
      <c r="B791" s="16" t="s">
        <v>10</v>
      </c>
      <c r="C791" s="23" t="s">
        <v>1144</v>
      </c>
      <c r="D791" s="23" t="s">
        <v>1148</v>
      </c>
      <c r="E791" s="23" t="s">
        <v>1146</v>
      </c>
      <c r="F791" s="16">
        <v>10</v>
      </c>
      <c r="G791" s="18">
        <f t="shared" si="53"/>
        <v>574.358974358974</v>
      </c>
      <c r="H791" s="18">
        <v>672</v>
      </c>
      <c r="I791" s="15">
        <f t="shared" si="51"/>
        <v>67.2</v>
      </c>
    </row>
    <row r="792" ht="20" customHeight="1" spans="1:9">
      <c r="A792" s="15" t="s">
        <v>1149</v>
      </c>
      <c r="B792" s="16" t="s">
        <v>10</v>
      </c>
      <c r="C792" s="17" t="s">
        <v>1150</v>
      </c>
      <c r="D792" s="16" t="s">
        <v>29</v>
      </c>
      <c r="E792" s="17" t="s">
        <v>1151</v>
      </c>
      <c r="F792" s="16">
        <v>324</v>
      </c>
      <c r="G792" s="18">
        <f t="shared" si="53"/>
        <v>8030.76923076923</v>
      </c>
      <c r="H792" s="18">
        <f>8700+696</f>
        <v>9396</v>
      </c>
      <c r="I792" s="15">
        <f t="shared" si="51"/>
        <v>29</v>
      </c>
    </row>
    <row r="793" ht="20" customHeight="1" spans="1:9">
      <c r="A793" s="15" t="s">
        <v>1149</v>
      </c>
      <c r="B793" s="16" t="s">
        <v>10</v>
      </c>
      <c r="C793" s="17" t="s">
        <v>1150</v>
      </c>
      <c r="D793" s="16" t="s">
        <v>29</v>
      </c>
      <c r="E793" s="17" t="s">
        <v>1151</v>
      </c>
      <c r="F793" s="16">
        <v>60</v>
      </c>
      <c r="G793" s="18">
        <f t="shared" si="53"/>
        <v>1487.17948717949</v>
      </c>
      <c r="H793" s="18">
        <v>1740</v>
      </c>
      <c r="I793" s="15">
        <f t="shared" si="51"/>
        <v>29</v>
      </c>
    </row>
    <row r="794" ht="20" customHeight="1" spans="1:9">
      <c r="A794" s="15" t="s">
        <v>1152</v>
      </c>
      <c r="B794" s="16" t="s">
        <v>70</v>
      </c>
      <c r="C794" s="17" t="s">
        <v>1153</v>
      </c>
      <c r="D794" s="16" t="s">
        <v>1154</v>
      </c>
      <c r="E794" s="17" t="s">
        <v>1155</v>
      </c>
      <c r="F794" s="16">
        <v>300</v>
      </c>
      <c r="G794" s="18">
        <v>153.85</v>
      </c>
      <c r="H794" s="18">
        <f t="shared" ref="H794:H800" si="54">G794*1.17</f>
        <v>180.0045</v>
      </c>
      <c r="I794" s="15">
        <f t="shared" si="51"/>
        <v>0.600015</v>
      </c>
    </row>
    <row r="795" ht="20" customHeight="1" spans="1:9">
      <c r="A795" s="15" t="s">
        <v>228</v>
      </c>
      <c r="B795" s="16" t="s">
        <v>60</v>
      </c>
      <c r="C795" s="17" t="s">
        <v>1156</v>
      </c>
      <c r="D795" s="16" t="s">
        <v>1157</v>
      </c>
      <c r="E795" s="17" t="s">
        <v>1158</v>
      </c>
      <c r="F795" s="16">
        <v>500</v>
      </c>
      <c r="G795" s="18">
        <v>34397.44</v>
      </c>
      <c r="H795" s="18">
        <f t="shared" si="54"/>
        <v>40245.0048</v>
      </c>
      <c r="I795" s="15">
        <f t="shared" si="51"/>
        <v>80.4900096</v>
      </c>
    </row>
    <row r="796" ht="20" customHeight="1" spans="1:9">
      <c r="A796" s="15" t="s">
        <v>228</v>
      </c>
      <c r="B796" s="16" t="s">
        <v>60</v>
      </c>
      <c r="C796" s="17" t="s">
        <v>1156</v>
      </c>
      <c r="D796" s="16" t="s">
        <v>1157</v>
      </c>
      <c r="E796" s="17" t="s">
        <v>1158</v>
      </c>
      <c r="F796" s="16">
        <v>500</v>
      </c>
      <c r="G796" s="18">
        <v>34397.44</v>
      </c>
      <c r="H796" s="18">
        <f t="shared" si="54"/>
        <v>40245.0048</v>
      </c>
      <c r="I796" s="15">
        <f t="shared" si="51"/>
        <v>80.4900096</v>
      </c>
    </row>
    <row r="797" ht="20" customHeight="1" spans="1:9">
      <c r="A797" s="15" t="s">
        <v>228</v>
      </c>
      <c r="B797" s="16" t="s">
        <v>60</v>
      </c>
      <c r="C797" s="17" t="s">
        <v>1156</v>
      </c>
      <c r="D797" s="16" t="s">
        <v>1157</v>
      </c>
      <c r="E797" s="17" t="s">
        <v>1158</v>
      </c>
      <c r="F797" s="16">
        <v>300</v>
      </c>
      <c r="G797" s="18">
        <v>20638.464</v>
      </c>
      <c r="H797" s="18">
        <f t="shared" si="54"/>
        <v>24147.00288</v>
      </c>
      <c r="I797" s="15">
        <f t="shared" si="51"/>
        <v>80.4900096</v>
      </c>
    </row>
    <row r="798" customHeight="1" spans="1:9">
      <c r="A798" s="15" t="s">
        <v>1159</v>
      </c>
      <c r="B798" s="16" t="s">
        <v>70</v>
      </c>
      <c r="C798" s="23" t="s">
        <v>1160</v>
      </c>
      <c r="D798" s="23" t="s">
        <v>532</v>
      </c>
      <c r="E798" s="23" t="s">
        <v>1161</v>
      </c>
      <c r="F798" s="16">
        <v>800</v>
      </c>
      <c r="G798" s="18">
        <v>478.63</v>
      </c>
      <c r="H798" s="18">
        <f t="shared" si="54"/>
        <v>559.9971</v>
      </c>
      <c r="I798" s="15">
        <f t="shared" si="51"/>
        <v>0.699996375</v>
      </c>
    </row>
    <row r="799" customHeight="1" spans="1:9">
      <c r="A799" s="15" t="s">
        <v>1159</v>
      </c>
      <c r="B799" s="16" t="s">
        <v>70</v>
      </c>
      <c r="C799" s="23" t="s">
        <v>1162</v>
      </c>
      <c r="D799" s="23" t="s">
        <v>1163</v>
      </c>
      <c r="E799" s="23" t="s">
        <v>1164</v>
      </c>
      <c r="F799" s="16">
        <v>650</v>
      </c>
      <c r="G799" s="18">
        <v>722.22</v>
      </c>
      <c r="H799" s="18">
        <f t="shared" si="54"/>
        <v>844.9974</v>
      </c>
      <c r="I799" s="15">
        <f t="shared" si="51"/>
        <v>1.299996</v>
      </c>
    </row>
    <row r="800" ht="20" customHeight="1" spans="1:9">
      <c r="A800" s="15" t="s">
        <v>9</v>
      </c>
      <c r="B800" s="16" t="s">
        <v>97</v>
      </c>
      <c r="C800" s="17" t="s">
        <v>1165</v>
      </c>
      <c r="D800" s="16" t="s">
        <v>524</v>
      </c>
      <c r="E800" s="17" t="s">
        <v>1166</v>
      </c>
      <c r="F800" s="16">
        <v>60</v>
      </c>
      <c r="G800" s="18">
        <v>215.38</v>
      </c>
      <c r="H800" s="18">
        <f t="shared" si="54"/>
        <v>251.9946</v>
      </c>
      <c r="I800" s="15">
        <f t="shared" si="51"/>
        <v>4.19991</v>
      </c>
    </row>
    <row r="801" ht="20" customHeight="1" spans="1:9">
      <c r="A801" s="15" t="s">
        <v>9</v>
      </c>
      <c r="B801" s="16" t="s">
        <v>132</v>
      </c>
      <c r="C801" s="17" t="s">
        <v>1167</v>
      </c>
      <c r="D801" s="16" t="s">
        <v>1168</v>
      </c>
      <c r="E801" s="17" t="s">
        <v>1169</v>
      </c>
      <c r="F801" s="16">
        <v>80</v>
      </c>
      <c r="G801" s="18">
        <f>H801/1.17</f>
        <v>273.504273504273</v>
      </c>
      <c r="H801" s="18">
        <v>320</v>
      </c>
      <c r="I801" s="15">
        <f t="shared" si="51"/>
        <v>4</v>
      </c>
    </row>
    <row r="802" ht="20" customHeight="1" spans="1:9">
      <c r="A802" s="15" t="s">
        <v>9</v>
      </c>
      <c r="B802" s="16" t="s">
        <v>42</v>
      </c>
      <c r="C802" s="17" t="s">
        <v>1167</v>
      </c>
      <c r="D802" s="16" t="s">
        <v>1168</v>
      </c>
      <c r="E802" s="17" t="s">
        <v>1169</v>
      </c>
      <c r="F802" s="16">
        <v>20</v>
      </c>
      <c r="G802" s="18">
        <f>H802/1.17</f>
        <v>38.6324786324786</v>
      </c>
      <c r="H802" s="18">
        <v>45.2</v>
      </c>
      <c r="I802" s="15">
        <f t="shared" si="51"/>
        <v>2.26</v>
      </c>
    </row>
    <row r="803" ht="20" customHeight="1" spans="1:9">
      <c r="A803" s="15" t="s">
        <v>295</v>
      </c>
      <c r="B803" s="16" t="s">
        <v>18</v>
      </c>
      <c r="C803" s="17" t="s">
        <v>1170</v>
      </c>
      <c r="D803" s="16" t="s">
        <v>309</v>
      </c>
      <c r="E803" s="17" t="s">
        <v>310</v>
      </c>
      <c r="F803" s="16">
        <v>1</v>
      </c>
      <c r="G803" s="18">
        <f>H803/1.17</f>
        <v>38.4615384615385</v>
      </c>
      <c r="H803" s="18">
        <v>45</v>
      </c>
      <c r="I803" s="15">
        <f t="shared" si="51"/>
        <v>45</v>
      </c>
    </row>
    <row r="804" ht="20" customHeight="1" spans="1:9">
      <c r="A804" s="15" t="s">
        <v>273</v>
      </c>
      <c r="B804" s="16" t="s">
        <v>18</v>
      </c>
      <c r="C804" s="17" t="s">
        <v>1171</v>
      </c>
      <c r="D804" s="16" t="s">
        <v>1172</v>
      </c>
      <c r="E804" s="17" t="s">
        <v>310</v>
      </c>
      <c r="F804" s="16">
        <v>1</v>
      </c>
      <c r="G804" s="18">
        <f>H804/1.17</f>
        <v>512.820512820513</v>
      </c>
      <c r="H804" s="18">
        <v>600</v>
      </c>
      <c r="I804" s="15">
        <f t="shared" si="51"/>
        <v>600</v>
      </c>
    </row>
    <row r="805" ht="20" customHeight="1" spans="1:9">
      <c r="A805" s="15" t="s">
        <v>463</v>
      </c>
      <c r="B805" s="16" t="s">
        <v>42</v>
      </c>
      <c r="C805" s="17" t="s">
        <v>1173</v>
      </c>
      <c r="D805" s="16" t="s">
        <v>855</v>
      </c>
      <c r="E805" s="17" t="s">
        <v>1174</v>
      </c>
      <c r="F805" s="16">
        <v>20</v>
      </c>
      <c r="G805" s="18">
        <f>H805/1.17</f>
        <v>260</v>
      </c>
      <c r="H805" s="18">
        <v>304.2</v>
      </c>
      <c r="I805" s="15">
        <f t="shared" si="51"/>
        <v>15.21</v>
      </c>
    </row>
    <row r="806" ht="20" customHeight="1" spans="1:9">
      <c r="A806" s="15" t="s">
        <v>463</v>
      </c>
      <c r="B806" s="16" t="s">
        <v>110</v>
      </c>
      <c r="C806" s="17" t="s">
        <v>1175</v>
      </c>
      <c r="D806" s="16" t="s">
        <v>1176</v>
      </c>
      <c r="E806" s="17" t="s">
        <v>1177</v>
      </c>
      <c r="F806" s="16">
        <v>9600</v>
      </c>
      <c r="G806" s="18">
        <v>59158.974</v>
      </c>
      <c r="H806" s="18">
        <f>G806*1.17</f>
        <v>69215.99958</v>
      </c>
      <c r="I806" s="15">
        <f t="shared" si="51"/>
        <v>7.20999995625</v>
      </c>
    </row>
    <row r="807" ht="20" customHeight="1" spans="1:9">
      <c r="A807" s="15" t="s">
        <v>463</v>
      </c>
      <c r="B807" s="16" t="s">
        <v>355</v>
      </c>
      <c r="C807" s="17" t="s">
        <v>1175</v>
      </c>
      <c r="D807" s="16" t="s">
        <v>1176</v>
      </c>
      <c r="E807" s="17" t="s">
        <v>1177</v>
      </c>
      <c r="F807" s="16">
        <v>1200</v>
      </c>
      <c r="G807" s="18">
        <v>14871.79</v>
      </c>
      <c r="H807" s="18">
        <f>G807*1.17</f>
        <v>17399.9943</v>
      </c>
      <c r="I807" s="15">
        <f t="shared" si="51"/>
        <v>14.49999525</v>
      </c>
    </row>
    <row r="808" ht="20" customHeight="1" spans="1:9">
      <c r="A808" s="15" t="s">
        <v>140</v>
      </c>
      <c r="B808" s="16" t="s">
        <v>82</v>
      </c>
      <c r="C808" s="17" t="s">
        <v>1178</v>
      </c>
      <c r="D808" s="16" t="s">
        <v>126</v>
      </c>
      <c r="E808" s="17" t="s">
        <v>1179</v>
      </c>
      <c r="F808" s="16">
        <v>-320</v>
      </c>
      <c r="G808" s="18">
        <v>-218.8</v>
      </c>
      <c r="H808" s="18">
        <f>G808*1.17</f>
        <v>-255.996</v>
      </c>
      <c r="I808" s="15">
        <f t="shared" si="51"/>
        <v>0.7999875</v>
      </c>
    </row>
    <row r="809" ht="20" customHeight="1" spans="1:9">
      <c r="A809" s="15" t="s">
        <v>140</v>
      </c>
      <c r="B809" s="16" t="s">
        <v>82</v>
      </c>
      <c r="C809" s="17" t="s">
        <v>1178</v>
      </c>
      <c r="D809" s="16" t="s">
        <v>126</v>
      </c>
      <c r="E809" s="17" t="s">
        <v>1179</v>
      </c>
      <c r="F809" s="16">
        <v>-95</v>
      </c>
      <c r="G809" s="18">
        <v>-64.96</v>
      </c>
      <c r="H809" s="18">
        <f>G809*1.17</f>
        <v>-76.0032</v>
      </c>
      <c r="I809" s="15">
        <f t="shared" si="51"/>
        <v>0.800033684210526</v>
      </c>
    </row>
    <row r="810" ht="20" customHeight="1" spans="1:9">
      <c r="A810" s="15" t="s">
        <v>372</v>
      </c>
      <c r="B810" s="16" t="s">
        <v>79</v>
      </c>
      <c r="C810" s="17" t="s">
        <v>1180</v>
      </c>
      <c r="D810" s="16" t="s">
        <v>29</v>
      </c>
      <c r="E810" s="17" t="s">
        <v>372</v>
      </c>
      <c r="F810" s="16">
        <v>1200</v>
      </c>
      <c r="G810" s="18">
        <v>9230.77</v>
      </c>
      <c r="H810" s="18">
        <f>G810*1.17</f>
        <v>10800.0009</v>
      </c>
      <c r="I810" s="15">
        <f t="shared" si="51"/>
        <v>9.00000075</v>
      </c>
    </row>
    <row r="811" ht="20" customHeight="1" spans="1:9">
      <c r="A811" s="15" t="s">
        <v>128</v>
      </c>
      <c r="B811" s="16" t="s">
        <v>106</v>
      </c>
      <c r="C811" s="17" t="s">
        <v>1181</v>
      </c>
      <c r="D811" s="16" t="s">
        <v>215</v>
      </c>
      <c r="E811" s="17" t="s">
        <v>1182</v>
      </c>
      <c r="F811" s="16">
        <v>12</v>
      </c>
      <c r="G811" s="18">
        <f>H811/1.17</f>
        <v>211.282051282051</v>
      </c>
      <c r="H811" s="18">
        <v>247.2</v>
      </c>
      <c r="I811" s="15">
        <f t="shared" si="51"/>
        <v>20.6</v>
      </c>
    </row>
    <row r="812" ht="20" customHeight="1" spans="1:9">
      <c r="A812" s="15" t="s">
        <v>128</v>
      </c>
      <c r="B812" s="16" t="s">
        <v>18</v>
      </c>
      <c r="C812" s="17" t="s">
        <v>1183</v>
      </c>
      <c r="D812" s="16" t="s">
        <v>1184</v>
      </c>
      <c r="E812" s="17" t="s">
        <v>411</v>
      </c>
      <c r="F812" s="16">
        <v>2</v>
      </c>
      <c r="G812" s="18">
        <f>H812/1.17</f>
        <v>44.1025641025641</v>
      </c>
      <c r="H812" s="18">
        <v>51.6</v>
      </c>
      <c r="I812" s="15">
        <f t="shared" si="51"/>
        <v>25.8</v>
      </c>
    </row>
    <row r="813" ht="20" customHeight="1" spans="1:9">
      <c r="A813" s="15" t="s">
        <v>590</v>
      </c>
      <c r="B813" s="16" t="s">
        <v>97</v>
      </c>
      <c r="C813" s="17" t="s">
        <v>1185</v>
      </c>
      <c r="D813" s="16" t="s">
        <v>1186</v>
      </c>
      <c r="E813" s="17" t="s">
        <v>1187</v>
      </c>
      <c r="F813" s="16">
        <v>1600</v>
      </c>
      <c r="G813" s="18">
        <v>43117.95</v>
      </c>
      <c r="H813" s="18">
        <f t="shared" ref="H813:H819" si="55">G813*1.17</f>
        <v>50448.0015</v>
      </c>
      <c r="I813" s="15">
        <f t="shared" si="51"/>
        <v>31.5300009375</v>
      </c>
    </row>
    <row r="814" ht="20" customHeight="1" spans="1:9">
      <c r="A814" s="15" t="s">
        <v>590</v>
      </c>
      <c r="B814" s="16" t="s">
        <v>97</v>
      </c>
      <c r="C814" s="17" t="s">
        <v>1185</v>
      </c>
      <c r="D814" s="16" t="s">
        <v>1186</v>
      </c>
      <c r="E814" s="17" t="s">
        <v>1187</v>
      </c>
      <c r="F814" s="16">
        <v>-1258</v>
      </c>
      <c r="G814" s="18">
        <v>-12289.69</v>
      </c>
      <c r="H814" s="18">
        <f t="shared" si="55"/>
        <v>-14378.9373</v>
      </c>
      <c r="I814" s="15">
        <f t="shared" si="51"/>
        <v>11.4299978537361</v>
      </c>
    </row>
    <row r="815" ht="20" customHeight="1" spans="1:9">
      <c r="A815" s="15" t="s">
        <v>590</v>
      </c>
      <c r="B815" s="16" t="s">
        <v>97</v>
      </c>
      <c r="C815" s="17" t="s">
        <v>1185</v>
      </c>
      <c r="D815" s="16" t="s">
        <v>1186</v>
      </c>
      <c r="E815" s="17" t="s">
        <v>1187</v>
      </c>
      <c r="F815" s="16">
        <v>-1200</v>
      </c>
      <c r="G815" s="18">
        <v>-11723.08</v>
      </c>
      <c r="H815" s="18">
        <f t="shared" si="55"/>
        <v>-13716.0036</v>
      </c>
      <c r="I815" s="15">
        <f t="shared" si="51"/>
        <v>11.430003</v>
      </c>
    </row>
    <row r="816" ht="20" customHeight="1" spans="1:9">
      <c r="A816" s="15" t="s">
        <v>590</v>
      </c>
      <c r="B816" s="16" t="s">
        <v>97</v>
      </c>
      <c r="C816" s="17" t="s">
        <v>1185</v>
      </c>
      <c r="D816" s="16" t="s">
        <v>1186</v>
      </c>
      <c r="E816" s="17" t="s">
        <v>1187</v>
      </c>
      <c r="F816" s="16">
        <v>1600</v>
      </c>
      <c r="G816" s="18">
        <v>43117.95</v>
      </c>
      <c r="H816" s="18">
        <f t="shared" si="55"/>
        <v>50448.0015</v>
      </c>
      <c r="I816" s="15">
        <f t="shared" si="51"/>
        <v>31.5300009375</v>
      </c>
    </row>
    <row r="817" ht="20" customHeight="1" spans="1:9">
      <c r="A817" s="15" t="s">
        <v>590</v>
      </c>
      <c r="B817" s="16" t="s">
        <v>97</v>
      </c>
      <c r="C817" s="17" t="s">
        <v>1185</v>
      </c>
      <c r="D817" s="16" t="s">
        <v>1186</v>
      </c>
      <c r="E817" s="17" t="s">
        <v>1187</v>
      </c>
      <c r="F817" s="16">
        <v>2000</v>
      </c>
      <c r="G817" s="18">
        <v>53897.44</v>
      </c>
      <c r="H817" s="18">
        <f t="shared" si="55"/>
        <v>63060.0048</v>
      </c>
      <c r="I817" s="15">
        <f t="shared" si="51"/>
        <v>31.5300024</v>
      </c>
    </row>
    <row r="818" ht="20" customHeight="1" spans="1:9">
      <c r="A818" s="15" t="s">
        <v>96</v>
      </c>
      <c r="B818" s="16" t="s">
        <v>60</v>
      </c>
      <c r="C818" s="17" t="s">
        <v>1188</v>
      </c>
      <c r="D818" s="16" t="s">
        <v>94</v>
      </c>
      <c r="E818" s="17" t="s">
        <v>1189</v>
      </c>
      <c r="F818" s="16">
        <v>500</v>
      </c>
      <c r="G818" s="18">
        <v>7547.01</v>
      </c>
      <c r="H818" s="18">
        <f t="shared" si="55"/>
        <v>8830.0017</v>
      </c>
      <c r="I818" s="15">
        <f t="shared" si="51"/>
        <v>17.6600034</v>
      </c>
    </row>
    <row r="819" ht="20" customHeight="1" spans="1:9">
      <c r="A819" s="15" t="s">
        <v>96</v>
      </c>
      <c r="B819" s="16" t="s">
        <v>60</v>
      </c>
      <c r="C819" s="17" t="s">
        <v>1188</v>
      </c>
      <c r="D819" s="16" t="s">
        <v>94</v>
      </c>
      <c r="E819" s="17" t="s">
        <v>1189</v>
      </c>
      <c r="F819" s="16">
        <v>500</v>
      </c>
      <c r="G819" s="18">
        <v>7547.01</v>
      </c>
      <c r="H819" s="18">
        <f t="shared" si="55"/>
        <v>8830.0017</v>
      </c>
      <c r="I819" s="15">
        <f t="shared" si="51"/>
        <v>17.6600034</v>
      </c>
    </row>
    <row r="820" ht="20" customHeight="1" spans="1:9">
      <c r="A820" s="15" t="s">
        <v>590</v>
      </c>
      <c r="B820" s="16" t="s">
        <v>106</v>
      </c>
      <c r="C820" s="17" t="s">
        <v>1190</v>
      </c>
      <c r="D820" s="16" t="s">
        <v>1191</v>
      </c>
      <c r="E820" s="17" t="s">
        <v>1192</v>
      </c>
      <c r="F820" s="16">
        <v>50</v>
      </c>
      <c r="G820" s="18">
        <f>H820/1.17</f>
        <v>833.333333333333</v>
      </c>
      <c r="H820" s="18">
        <v>975</v>
      </c>
      <c r="I820" s="15">
        <f t="shared" si="51"/>
        <v>19.5</v>
      </c>
    </row>
    <row r="821" ht="20" customHeight="1" spans="1:9">
      <c r="A821" s="15" t="s">
        <v>590</v>
      </c>
      <c r="B821" s="16" t="s">
        <v>97</v>
      </c>
      <c r="C821" s="17" t="s">
        <v>1190</v>
      </c>
      <c r="D821" s="16" t="s">
        <v>1191</v>
      </c>
      <c r="E821" s="23" t="s">
        <v>1192</v>
      </c>
      <c r="F821" s="16">
        <v>400</v>
      </c>
      <c r="G821" s="18">
        <v>7182.91</v>
      </c>
      <c r="H821" s="18">
        <f t="shared" ref="H821:H846" si="56">G821*1.17</f>
        <v>8404.0047</v>
      </c>
      <c r="I821" s="15">
        <f t="shared" si="51"/>
        <v>21.01001175</v>
      </c>
    </row>
    <row r="822" ht="20" customHeight="1" spans="1:9">
      <c r="A822" s="15" t="s">
        <v>590</v>
      </c>
      <c r="B822" s="16" t="s">
        <v>97</v>
      </c>
      <c r="C822" s="17" t="s">
        <v>1190</v>
      </c>
      <c r="D822" s="16" t="s">
        <v>1191</v>
      </c>
      <c r="E822" s="23" t="s">
        <v>1192</v>
      </c>
      <c r="F822" s="16">
        <v>1600</v>
      </c>
      <c r="G822" s="18">
        <v>28731.62</v>
      </c>
      <c r="H822" s="18">
        <f t="shared" si="56"/>
        <v>33615.9954</v>
      </c>
      <c r="I822" s="15">
        <f t="shared" si="51"/>
        <v>21.009997125</v>
      </c>
    </row>
    <row r="823" ht="20" customHeight="1" spans="1:9">
      <c r="A823" s="15" t="s">
        <v>590</v>
      </c>
      <c r="B823" s="16" t="s">
        <v>97</v>
      </c>
      <c r="C823" s="17" t="s">
        <v>1190</v>
      </c>
      <c r="D823" s="16" t="s">
        <v>1191</v>
      </c>
      <c r="E823" s="23" t="s">
        <v>1192</v>
      </c>
      <c r="F823" s="16">
        <v>1600</v>
      </c>
      <c r="G823" s="18">
        <v>28731.62</v>
      </c>
      <c r="H823" s="18">
        <f t="shared" si="56"/>
        <v>33615.9954</v>
      </c>
      <c r="I823" s="15">
        <f t="shared" si="51"/>
        <v>21.009997125</v>
      </c>
    </row>
    <row r="824" ht="20" customHeight="1" spans="1:9">
      <c r="A824" s="15" t="s">
        <v>590</v>
      </c>
      <c r="B824" s="16" t="s">
        <v>236</v>
      </c>
      <c r="C824" s="17" t="s">
        <v>1190</v>
      </c>
      <c r="D824" s="16" t="s">
        <v>1191</v>
      </c>
      <c r="E824" s="23" t="s">
        <v>1192</v>
      </c>
      <c r="F824" s="16">
        <v>400</v>
      </c>
      <c r="G824" s="18">
        <v>9162.39</v>
      </c>
      <c r="H824" s="18">
        <f t="shared" si="56"/>
        <v>10719.9963</v>
      </c>
      <c r="I824" s="15">
        <f t="shared" si="51"/>
        <v>26.79999075</v>
      </c>
    </row>
    <row r="825" ht="20" customHeight="1" spans="1:9">
      <c r="A825" s="15" t="s">
        <v>590</v>
      </c>
      <c r="B825" s="16" t="s">
        <v>236</v>
      </c>
      <c r="C825" s="17" t="s">
        <v>1190</v>
      </c>
      <c r="D825" s="16" t="s">
        <v>1191</v>
      </c>
      <c r="E825" s="23" t="s">
        <v>1192</v>
      </c>
      <c r="F825" s="16">
        <v>400</v>
      </c>
      <c r="G825" s="18">
        <v>9162.39</v>
      </c>
      <c r="H825" s="18">
        <f t="shared" si="56"/>
        <v>10719.9963</v>
      </c>
      <c r="I825" s="15">
        <f t="shared" si="51"/>
        <v>26.79999075</v>
      </c>
    </row>
    <row r="826" ht="20" customHeight="1" spans="1:9">
      <c r="A826" s="15" t="s">
        <v>590</v>
      </c>
      <c r="B826" s="16" t="s">
        <v>60</v>
      </c>
      <c r="C826" s="17" t="s">
        <v>1190</v>
      </c>
      <c r="D826" s="16" t="s">
        <v>1191</v>
      </c>
      <c r="E826" s="23" t="s">
        <v>1192</v>
      </c>
      <c r="F826" s="16">
        <v>2000</v>
      </c>
      <c r="G826" s="18">
        <v>35914.53</v>
      </c>
      <c r="H826" s="18">
        <f t="shared" si="56"/>
        <v>42020.0001</v>
      </c>
      <c r="I826" s="15">
        <f t="shared" si="51"/>
        <v>21.01000005</v>
      </c>
    </row>
    <row r="827" ht="20" customHeight="1" spans="1:9">
      <c r="A827" s="15" t="s">
        <v>590</v>
      </c>
      <c r="B827" s="16" t="s">
        <v>60</v>
      </c>
      <c r="C827" s="17" t="s">
        <v>1190</v>
      </c>
      <c r="D827" s="16" t="s">
        <v>1191</v>
      </c>
      <c r="E827" s="23" t="s">
        <v>1192</v>
      </c>
      <c r="F827" s="16">
        <v>1600</v>
      </c>
      <c r="G827" s="18">
        <v>28731.62</v>
      </c>
      <c r="H827" s="18">
        <f t="shared" si="56"/>
        <v>33615.9954</v>
      </c>
      <c r="I827" s="15">
        <f t="shared" si="51"/>
        <v>21.009997125</v>
      </c>
    </row>
    <row r="828" ht="20" customHeight="1" spans="1:9">
      <c r="A828" s="15" t="s">
        <v>590</v>
      </c>
      <c r="B828" s="16" t="s">
        <v>60</v>
      </c>
      <c r="C828" s="17" t="s">
        <v>1190</v>
      </c>
      <c r="D828" s="16" t="s">
        <v>1191</v>
      </c>
      <c r="E828" s="23" t="s">
        <v>1192</v>
      </c>
      <c r="F828" s="16">
        <v>1600</v>
      </c>
      <c r="G828" s="18">
        <v>28731.62</v>
      </c>
      <c r="H828" s="18">
        <f t="shared" si="56"/>
        <v>33615.9954</v>
      </c>
      <c r="I828" s="15">
        <f t="shared" si="51"/>
        <v>21.009997125</v>
      </c>
    </row>
    <row r="829" ht="20" customHeight="1" spans="1:9">
      <c r="A829" s="15" t="s">
        <v>590</v>
      </c>
      <c r="B829" s="16" t="s">
        <v>60</v>
      </c>
      <c r="C829" s="17" t="s">
        <v>1190</v>
      </c>
      <c r="D829" s="16" t="s">
        <v>1191</v>
      </c>
      <c r="E829" s="23" t="s">
        <v>1192</v>
      </c>
      <c r="F829" s="16">
        <v>800</v>
      </c>
      <c r="G829" s="18">
        <v>14365.814</v>
      </c>
      <c r="H829" s="18">
        <f t="shared" si="56"/>
        <v>16808.00238</v>
      </c>
      <c r="I829" s="15">
        <f t="shared" si="51"/>
        <v>21.010002975</v>
      </c>
    </row>
    <row r="830" ht="20" customHeight="1" spans="1:9">
      <c r="A830" s="15" t="s">
        <v>590</v>
      </c>
      <c r="B830" s="16" t="s">
        <v>246</v>
      </c>
      <c r="C830" s="17" t="s">
        <v>1190</v>
      </c>
      <c r="D830" s="16" t="s">
        <v>1191</v>
      </c>
      <c r="E830" s="23" t="s">
        <v>1192</v>
      </c>
      <c r="F830" s="16">
        <v>400</v>
      </c>
      <c r="G830" s="18">
        <v>5897.44</v>
      </c>
      <c r="H830" s="18">
        <f t="shared" si="56"/>
        <v>6900.0048</v>
      </c>
      <c r="I830" s="15">
        <f t="shared" si="51"/>
        <v>17.250012</v>
      </c>
    </row>
    <row r="831" ht="20" customHeight="1" spans="1:9">
      <c r="A831" s="15" t="s">
        <v>590</v>
      </c>
      <c r="B831" s="16" t="s">
        <v>1193</v>
      </c>
      <c r="C831" s="17" t="s">
        <v>1190</v>
      </c>
      <c r="D831" s="16" t="s">
        <v>1191</v>
      </c>
      <c r="E831" s="23" t="s">
        <v>1192</v>
      </c>
      <c r="F831" s="16">
        <v>400</v>
      </c>
      <c r="G831" s="18">
        <v>7182.91</v>
      </c>
      <c r="H831" s="18">
        <f t="shared" si="56"/>
        <v>8404.0047</v>
      </c>
      <c r="I831" s="15">
        <f t="shared" si="51"/>
        <v>21.01001175</v>
      </c>
    </row>
    <row r="832" ht="20" customHeight="1" spans="1:9">
      <c r="A832" s="15" t="s">
        <v>590</v>
      </c>
      <c r="B832" s="16" t="s">
        <v>1193</v>
      </c>
      <c r="C832" s="17" t="s">
        <v>1190</v>
      </c>
      <c r="D832" s="16" t="s">
        <v>1191</v>
      </c>
      <c r="E832" s="23" t="s">
        <v>1192</v>
      </c>
      <c r="F832" s="16">
        <v>-800</v>
      </c>
      <c r="G832" s="18">
        <v>-2229.06</v>
      </c>
      <c r="H832" s="18">
        <f t="shared" si="56"/>
        <v>-2608.0002</v>
      </c>
      <c r="I832" s="15">
        <f t="shared" si="51"/>
        <v>3.26000025</v>
      </c>
    </row>
    <row r="833" ht="20" customHeight="1" spans="1:9">
      <c r="A833" s="15" t="s">
        <v>590</v>
      </c>
      <c r="B833" s="16" t="s">
        <v>1193</v>
      </c>
      <c r="C833" s="17" t="s">
        <v>1190</v>
      </c>
      <c r="D833" s="16" t="s">
        <v>1191</v>
      </c>
      <c r="E833" s="23" t="s">
        <v>1192</v>
      </c>
      <c r="F833" s="16">
        <v>-1000</v>
      </c>
      <c r="G833" s="18">
        <v>-2786.324</v>
      </c>
      <c r="H833" s="18">
        <f t="shared" si="56"/>
        <v>-3259.99908</v>
      </c>
      <c r="I833" s="15">
        <f t="shared" si="51"/>
        <v>3.25999908</v>
      </c>
    </row>
    <row r="834" ht="20" customHeight="1" spans="1:9">
      <c r="A834" s="15" t="s">
        <v>590</v>
      </c>
      <c r="B834" s="16" t="s">
        <v>1193</v>
      </c>
      <c r="C834" s="17" t="s">
        <v>1190</v>
      </c>
      <c r="D834" s="16" t="s">
        <v>1191</v>
      </c>
      <c r="E834" s="23" t="s">
        <v>1192</v>
      </c>
      <c r="F834" s="16">
        <v>800</v>
      </c>
      <c r="G834" s="18">
        <v>14365.81</v>
      </c>
      <c r="H834" s="18">
        <f t="shared" si="56"/>
        <v>16807.9977</v>
      </c>
      <c r="I834" s="15">
        <f t="shared" ref="I834:I897" si="57">H834/F834</f>
        <v>21.009997125</v>
      </c>
    </row>
    <row r="835" ht="20" customHeight="1" spans="1:9">
      <c r="A835" s="15" t="s">
        <v>590</v>
      </c>
      <c r="B835" s="16" t="s">
        <v>1193</v>
      </c>
      <c r="C835" s="17" t="s">
        <v>1190</v>
      </c>
      <c r="D835" s="16" t="s">
        <v>1191</v>
      </c>
      <c r="E835" s="23" t="s">
        <v>1192</v>
      </c>
      <c r="F835" s="16">
        <v>800</v>
      </c>
      <c r="G835" s="18">
        <v>14365.81</v>
      </c>
      <c r="H835" s="18">
        <f t="shared" si="56"/>
        <v>16807.9977</v>
      </c>
      <c r="I835" s="15">
        <f t="shared" si="57"/>
        <v>21.009997125</v>
      </c>
    </row>
    <row r="836" ht="20" customHeight="1" spans="1:9">
      <c r="A836" s="15" t="s">
        <v>1194</v>
      </c>
      <c r="B836" s="16" t="s">
        <v>60</v>
      </c>
      <c r="C836" s="17" t="s">
        <v>1195</v>
      </c>
      <c r="D836" s="16" t="s">
        <v>1196</v>
      </c>
      <c r="E836" s="17" t="s">
        <v>801</v>
      </c>
      <c r="F836" s="16">
        <v>1000</v>
      </c>
      <c r="G836" s="18">
        <v>15094.02</v>
      </c>
      <c r="H836" s="18">
        <f t="shared" si="56"/>
        <v>17660.0034</v>
      </c>
      <c r="I836" s="15">
        <f t="shared" si="57"/>
        <v>17.6600034</v>
      </c>
    </row>
    <row r="837" ht="20" customHeight="1" spans="1:9">
      <c r="A837" s="15" t="s">
        <v>1194</v>
      </c>
      <c r="B837" s="16" t="s">
        <v>60</v>
      </c>
      <c r="C837" s="17" t="s">
        <v>1195</v>
      </c>
      <c r="D837" s="16" t="s">
        <v>1196</v>
      </c>
      <c r="E837" s="17" t="s">
        <v>801</v>
      </c>
      <c r="F837" s="16">
        <v>500</v>
      </c>
      <c r="G837" s="18">
        <v>7547.01</v>
      </c>
      <c r="H837" s="18">
        <f t="shared" si="56"/>
        <v>8830.0017</v>
      </c>
      <c r="I837" s="15">
        <f t="shared" si="57"/>
        <v>17.6600034</v>
      </c>
    </row>
    <row r="838" ht="20" customHeight="1" spans="1:9">
      <c r="A838" s="15" t="s">
        <v>1194</v>
      </c>
      <c r="B838" s="16" t="s">
        <v>60</v>
      </c>
      <c r="C838" s="17" t="s">
        <v>1195</v>
      </c>
      <c r="D838" s="16" t="s">
        <v>1196</v>
      </c>
      <c r="E838" s="17" t="s">
        <v>801</v>
      </c>
      <c r="F838" s="16">
        <v>750</v>
      </c>
      <c r="G838" s="18">
        <v>21647.44</v>
      </c>
      <c r="H838" s="18">
        <f t="shared" si="56"/>
        <v>25327.5048</v>
      </c>
      <c r="I838" s="15">
        <f t="shared" si="57"/>
        <v>33.7700064</v>
      </c>
    </row>
    <row r="839" ht="20" customHeight="1" spans="1:9">
      <c r="A839" s="15" t="s">
        <v>1194</v>
      </c>
      <c r="B839" s="16" t="s">
        <v>60</v>
      </c>
      <c r="C839" s="17" t="s">
        <v>1195</v>
      </c>
      <c r="D839" s="16" t="s">
        <v>1196</v>
      </c>
      <c r="E839" s="17" t="s">
        <v>801</v>
      </c>
      <c r="F839" s="16">
        <v>750</v>
      </c>
      <c r="G839" s="18">
        <v>21647.44</v>
      </c>
      <c r="H839" s="18">
        <f t="shared" si="56"/>
        <v>25327.5048</v>
      </c>
      <c r="I839" s="15">
        <f t="shared" si="57"/>
        <v>33.7700064</v>
      </c>
    </row>
    <row r="840" ht="20" customHeight="1" spans="1:9">
      <c r="A840" s="15" t="s">
        <v>1194</v>
      </c>
      <c r="B840" s="16" t="s">
        <v>60</v>
      </c>
      <c r="C840" s="17" t="s">
        <v>1195</v>
      </c>
      <c r="D840" s="16" t="s">
        <v>1196</v>
      </c>
      <c r="E840" s="17" t="s">
        <v>801</v>
      </c>
      <c r="F840" s="16">
        <v>750</v>
      </c>
      <c r="G840" s="18">
        <v>21647.44</v>
      </c>
      <c r="H840" s="18">
        <f t="shared" si="56"/>
        <v>25327.5048</v>
      </c>
      <c r="I840" s="15">
        <f t="shared" si="57"/>
        <v>33.7700064</v>
      </c>
    </row>
    <row r="841" ht="20" customHeight="1" spans="1:9">
      <c r="A841" s="15" t="s">
        <v>1194</v>
      </c>
      <c r="B841" s="16" t="s">
        <v>145</v>
      </c>
      <c r="C841" s="17" t="s">
        <v>1195</v>
      </c>
      <c r="D841" s="16" t="s">
        <v>1196</v>
      </c>
      <c r="E841" s="17" t="s">
        <v>801</v>
      </c>
      <c r="F841" s="16">
        <v>145</v>
      </c>
      <c r="G841" s="18">
        <v>1870.13</v>
      </c>
      <c r="H841" s="18">
        <f t="shared" si="56"/>
        <v>2188.0521</v>
      </c>
      <c r="I841" s="15">
        <f t="shared" si="57"/>
        <v>15.0900144827586</v>
      </c>
    </row>
    <row r="842" ht="20" customHeight="1" spans="1:9">
      <c r="A842" s="15" t="s">
        <v>1194</v>
      </c>
      <c r="B842" s="16" t="s">
        <v>145</v>
      </c>
      <c r="C842" s="17" t="s">
        <v>1195</v>
      </c>
      <c r="D842" s="16" t="s">
        <v>1196</v>
      </c>
      <c r="E842" s="17" t="s">
        <v>801</v>
      </c>
      <c r="F842" s="16">
        <v>455</v>
      </c>
      <c r="G842" s="18">
        <v>3927.78</v>
      </c>
      <c r="H842" s="18">
        <f t="shared" si="56"/>
        <v>4595.5026</v>
      </c>
      <c r="I842" s="15">
        <f t="shared" si="57"/>
        <v>10.1000057142857</v>
      </c>
    </row>
    <row r="843" ht="20" customHeight="1" spans="1:9">
      <c r="A843" s="15" t="s">
        <v>1194</v>
      </c>
      <c r="B843" s="16" t="s">
        <v>237</v>
      </c>
      <c r="C843" s="17" t="s">
        <v>1195</v>
      </c>
      <c r="D843" s="16" t="s">
        <v>1196</v>
      </c>
      <c r="E843" s="17" t="s">
        <v>801</v>
      </c>
      <c r="F843" s="16">
        <v>122</v>
      </c>
      <c r="G843" s="18">
        <v>1573.49</v>
      </c>
      <c r="H843" s="18">
        <f t="shared" si="56"/>
        <v>1840.9833</v>
      </c>
      <c r="I843" s="15">
        <f t="shared" si="57"/>
        <v>15.0900270491803</v>
      </c>
    </row>
    <row r="844" ht="20" customHeight="1" spans="1:9">
      <c r="A844" s="15" t="s">
        <v>1194</v>
      </c>
      <c r="B844" s="16" t="s">
        <v>237</v>
      </c>
      <c r="C844" s="17" t="s">
        <v>1195</v>
      </c>
      <c r="D844" s="16" t="s">
        <v>1196</v>
      </c>
      <c r="E844" s="17" t="s">
        <v>801</v>
      </c>
      <c r="F844" s="16">
        <v>78</v>
      </c>
      <c r="G844" s="18">
        <v>673.33</v>
      </c>
      <c r="H844" s="18">
        <f t="shared" si="56"/>
        <v>787.7961</v>
      </c>
      <c r="I844" s="15">
        <f t="shared" si="57"/>
        <v>10.09995</v>
      </c>
    </row>
    <row r="845" ht="20" customHeight="1" spans="1:9">
      <c r="A845" s="15" t="s">
        <v>1197</v>
      </c>
      <c r="B845" s="16" t="s">
        <v>1198</v>
      </c>
      <c r="C845" s="17" t="s">
        <v>1199</v>
      </c>
      <c r="D845" s="16" t="s">
        <v>1200</v>
      </c>
      <c r="E845" s="17" t="s">
        <v>801</v>
      </c>
      <c r="F845" s="16">
        <v>250</v>
      </c>
      <c r="G845" s="18">
        <v>2963.68</v>
      </c>
      <c r="H845" s="18">
        <f t="shared" si="56"/>
        <v>3467.5056</v>
      </c>
      <c r="I845" s="15">
        <f t="shared" si="57"/>
        <v>13.8700224</v>
      </c>
    </row>
    <row r="846" ht="20" customHeight="1" spans="1:9">
      <c r="A846" s="15" t="s">
        <v>1197</v>
      </c>
      <c r="B846" s="16" t="s">
        <v>1198</v>
      </c>
      <c r="C846" s="17" t="s">
        <v>1199</v>
      </c>
      <c r="D846" s="16" t="s">
        <v>1200</v>
      </c>
      <c r="E846" s="17" t="s">
        <v>801</v>
      </c>
      <c r="F846" s="16">
        <v>150</v>
      </c>
      <c r="G846" s="18">
        <v>1778.21</v>
      </c>
      <c r="H846" s="18">
        <f t="shared" si="56"/>
        <v>2080.5057</v>
      </c>
      <c r="I846" s="15">
        <f t="shared" si="57"/>
        <v>13.870038</v>
      </c>
    </row>
    <row r="847" ht="20" customHeight="1" spans="1:9">
      <c r="A847" s="15" t="s">
        <v>1197</v>
      </c>
      <c r="B847" s="16" t="s">
        <v>112</v>
      </c>
      <c r="C847" s="17" t="s">
        <v>1199</v>
      </c>
      <c r="D847" s="16" t="s">
        <v>1200</v>
      </c>
      <c r="E847" s="17" t="s">
        <v>801</v>
      </c>
      <c r="F847" s="16">
        <v>20</v>
      </c>
      <c r="G847" s="18">
        <f>H847/1.17</f>
        <v>237.094017094017</v>
      </c>
      <c r="H847" s="18">
        <v>277.4</v>
      </c>
      <c r="I847" s="15">
        <f t="shared" si="57"/>
        <v>13.87</v>
      </c>
    </row>
    <row r="848" ht="20" customHeight="1" spans="1:9">
      <c r="A848" s="15" t="s">
        <v>1197</v>
      </c>
      <c r="B848" s="16" t="s">
        <v>112</v>
      </c>
      <c r="C848" s="17" t="s">
        <v>1199</v>
      </c>
      <c r="D848" s="16" t="s">
        <v>1200</v>
      </c>
      <c r="E848" s="17" t="s">
        <v>801</v>
      </c>
      <c r="F848" s="16">
        <v>50</v>
      </c>
      <c r="G848" s="18">
        <f>H848/1.17</f>
        <v>592.735042735043</v>
      </c>
      <c r="H848" s="18">
        <v>693.5</v>
      </c>
      <c r="I848" s="15">
        <f t="shared" si="57"/>
        <v>13.87</v>
      </c>
    </row>
    <row r="849" ht="20" customHeight="1" spans="1:9">
      <c r="A849" s="15" t="s">
        <v>1197</v>
      </c>
      <c r="B849" s="16" t="s">
        <v>145</v>
      </c>
      <c r="C849" s="17" t="s">
        <v>1199</v>
      </c>
      <c r="D849" s="16" t="s">
        <v>1200</v>
      </c>
      <c r="E849" s="17" t="s">
        <v>801</v>
      </c>
      <c r="F849" s="16">
        <v>122</v>
      </c>
      <c r="G849" s="18">
        <v>1075.06</v>
      </c>
      <c r="H849" s="18">
        <f t="shared" ref="H849:H864" si="58">G849*1.17</f>
        <v>1257.8202</v>
      </c>
      <c r="I849" s="15">
        <f t="shared" si="57"/>
        <v>10.3100016393443</v>
      </c>
    </row>
    <row r="850" ht="20" customHeight="1" spans="1:9">
      <c r="A850" s="15" t="s">
        <v>1197</v>
      </c>
      <c r="B850" s="16" t="s">
        <v>145</v>
      </c>
      <c r="C850" s="17" t="s">
        <v>1199</v>
      </c>
      <c r="D850" s="16" t="s">
        <v>1200</v>
      </c>
      <c r="E850" s="17" t="s">
        <v>801</v>
      </c>
      <c r="F850" s="16">
        <v>478</v>
      </c>
      <c r="G850" s="18">
        <v>3619.73</v>
      </c>
      <c r="H850" s="18">
        <f t="shared" si="58"/>
        <v>4235.0841</v>
      </c>
      <c r="I850" s="15">
        <f t="shared" si="57"/>
        <v>8.86000857740586</v>
      </c>
    </row>
    <row r="851" ht="20" customHeight="1" spans="1:9">
      <c r="A851" s="15" t="s">
        <v>1197</v>
      </c>
      <c r="B851" s="16" t="s">
        <v>237</v>
      </c>
      <c r="C851" s="17" t="s">
        <v>1199</v>
      </c>
      <c r="D851" s="16" t="s">
        <v>1200</v>
      </c>
      <c r="E851" s="17" t="s">
        <v>801</v>
      </c>
      <c r="F851" s="16">
        <v>20</v>
      </c>
      <c r="G851" s="18">
        <v>151.45</v>
      </c>
      <c r="H851" s="18">
        <f t="shared" si="58"/>
        <v>177.1965</v>
      </c>
      <c r="I851" s="15">
        <f t="shared" si="57"/>
        <v>8.859825</v>
      </c>
    </row>
    <row r="852" ht="20" customHeight="1" spans="1:9">
      <c r="A852" s="15" t="s">
        <v>1197</v>
      </c>
      <c r="B852" s="16" t="s">
        <v>237</v>
      </c>
      <c r="C852" s="17" t="s">
        <v>1199</v>
      </c>
      <c r="D852" s="16" t="s">
        <v>1200</v>
      </c>
      <c r="E852" s="17" t="s">
        <v>801</v>
      </c>
      <c r="F852" s="16">
        <v>-29</v>
      </c>
      <c r="G852" s="18">
        <v>-35.94</v>
      </c>
      <c r="H852" s="18">
        <f t="shared" si="58"/>
        <v>-42.0498</v>
      </c>
      <c r="I852" s="15">
        <f t="shared" si="57"/>
        <v>1.44999310344828</v>
      </c>
    </row>
    <row r="853" ht="20" customHeight="1" spans="1:9">
      <c r="A853" s="15" t="s">
        <v>801</v>
      </c>
      <c r="B853" s="16" t="s">
        <v>235</v>
      </c>
      <c r="C853" s="17" t="s">
        <v>1201</v>
      </c>
      <c r="D853" s="16" t="s">
        <v>1191</v>
      </c>
      <c r="E853" s="17" t="s">
        <v>1192</v>
      </c>
      <c r="F853" s="16">
        <v>100</v>
      </c>
      <c r="G853" s="18">
        <v>2175.21</v>
      </c>
      <c r="H853" s="18">
        <f t="shared" si="58"/>
        <v>2544.9957</v>
      </c>
      <c r="I853" s="15">
        <f t="shared" si="57"/>
        <v>25.449957</v>
      </c>
    </row>
    <row r="854" ht="20" customHeight="1" spans="1:9">
      <c r="A854" s="15" t="s">
        <v>801</v>
      </c>
      <c r="B854" s="16" t="s">
        <v>235</v>
      </c>
      <c r="C854" s="17" t="s">
        <v>1201</v>
      </c>
      <c r="D854" s="16" t="s">
        <v>1191</v>
      </c>
      <c r="E854" s="17" t="s">
        <v>1192</v>
      </c>
      <c r="F854" s="16">
        <v>250</v>
      </c>
      <c r="G854" s="18">
        <v>5438.03</v>
      </c>
      <c r="H854" s="18">
        <f t="shared" si="58"/>
        <v>6362.4951</v>
      </c>
      <c r="I854" s="15">
        <f t="shared" si="57"/>
        <v>25.4499804</v>
      </c>
    </row>
    <row r="855" ht="20" customHeight="1" spans="1:9">
      <c r="A855" s="15" t="s">
        <v>801</v>
      </c>
      <c r="B855" s="16" t="s">
        <v>235</v>
      </c>
      <c r="C855" s="17" t="s">
        <v>1201</v>
      </c>
      <c r="D855" s="16" t="s">
        <v>1191</v>
      </c>
      <c r="E855" s="17" t="s">
        <v>1192</v>
      </c>
      <c r="F855" s="16">
        <v>200</v>
      </c>
      <c r="G855" s="18">
        <v>4350.425</v>
      </c>
      <c r="H855" s="18">
        <f t="shared" si="58"/>
        <v>5089.99725</v>
      </c>
      <c r="I855" s="15">
        <f t="shared" si="57"/>
        <v>25.44998625</v>
      </c>
    </row>
    <row r="856" ht="20" customHeight="1" spans="1:9">
      <c r="A856" s="15" t="s">
        <v>801</v>
      </c>
      <c r="B856" s="16" t="s">
        <v>235</v>
      </c>
      <c r="C856" s="17" t="s">
        <v>1201</v>
      </c>
      <c r="D856" s="16" t="s">
        <v>1191</v>
      </c>
      <c r="E856" s="17" t="s">
        <v>1192</v>
      </c>
      <c r="F856" s="16">
        <v>70</v>
      </c>
      <c r="G856" s="18">
        <v>1522.65</v>
      </c>
      <c r="H856" s="18">
        <f t="shared" si="58"/>
        <v>1781.5005</v>
      </c>
      <c r="I856" s="15">
        <f t="shared" si="57"/>
        <v>25.4500071428571</v>
      </c>
    </row>
    <row r="857" ht="20" customHeight="1" spans="1:9">
      <c r="A857" s="15" t="s">
        <v>801</v>
      </c>
      <c r="B857" s="16" t="s">
        <v>236</v>
      </c>
      <c r="C857" s="17" t="s">
        <v>1201</v>
      </c>
      <c r="D857" s="16" t="s">
        <v>1191</v>
      </c>
      <c r="E857" s="17" t="s">
        <v>1192</v>
      </c>
      <c r="F857" s="16">
        <v>-669</v>
      </c>
      <c r="G857" s="18">
        <v>-1572.44</v>
      </c>
      <c r="H857" s="18">
        <f t="shared" si="58"/>
        <v>-1839.7548</v>
      </c>
      <c r="I857" s="15">
        <f t="shared" si="57"/>
        <v>2.75000717488789</v>
      </c>
    </row>
    <row r="858" ht="20" customHeight="1" spans="1:9">
      <c r="A858" s="15" t="s">
        <v>801</v>
      </c>
      <c r="B858" s="16" t="s">
        <v>963</v>
      </c>
      <c r="C858" s="17" t="s">
        <v>1201</v>
      </c>
      <c r="D858" s="16" t="s">
        <v>1191</v>
      </c>
      <c r="E858" s="17" t="s">
        <v>1192</v>
      </c>
      <c r="F858" s="16">
        <v>400</v>
      </c>
      <c r="G858" s="18">
        <v>8700.854</v>
      </c>
      <c r="H858" s="18">
        <f t="shared" si="58"/>
        <v>10179.99918</v>
      </c>
      <c r="I858" s="15">
        <f t="shared" si="57"/>
        <v>25.44999795</v>
      </c>
    </row>
    <row r="859" ht="20" customHeight="1" spans="1:9">
      <c r="A859" s="15" t="s">
        <v>801</v>
      </c>
      <c r="B859" s="16" t="s">
        <v>963</v>
      </c>
      <c r="C859" s="17" t="s">
        <v>1201</v>
      </c>
      <c r="D859" s="16" t="s">
        <v>1191</v>
      </c>
      <c r="E859" s="17" t="s">
        <v>1192</v>
      </c>
      <c r="F859" s="16">
        <v>-400</v>
      </c>
      <c r="G859" s="18">
        <v>-967.52</v>
      </c>
      <c r="H859" s="18">
        <f t="shared" si="58"/>
        <v>-1131.9984</v>
      </c>
      <c r="I859" s="15">
        <f t="shared" si="57"/>
        <v>2.829996</v>
      </c>
    </row>
    <row r="860" ht="20" customHeight="1" spans="1:9">
      <c r="A860" s="15" t="s">
        <v>801</v>
      </c>
      <c r="B860" s="16" t="s">
        <v>963</v>
      </c>
      <c r="C860" s="17" t="s">
        <v>1201</v>
      </c>
      <c r="D860" s="16" t="s">
        <v>1191</v>
      </c>
      <c r="E860" s="17" t="s">
        <v>1192</v>
      </c>
      <c r="F860" s="16">
        <v>-382</v>
      </c>
      <c r="G860" s="18">
        <v>-923.98</v>
      </c>
      <c r="H860" s="18">
        <f t="shared" si="58"/>
        <v>-1081.0566</v>
      </c>
      <c r="I860" s="15">
        <f t="shared" si="57"/>
        <v>2.82999109947644</v>
      </c>
    </row>
    <row r="861" ht="20" customHeight="1" spans="1:9">
      <c r="A861" s="15" t="s">
        <v>801</v>
      </c>
      <c r="B861" s="16" t="s">
        <v>963</v>
      </c>
      <c r="C861" s="17" t="s">
        <v>1201</v>
      </c>
      <c r="D861" s="16" t="s">
        <v>1191</v>
      </c>
      <c r="E861" s="17" t="s">
        <v>1192</v>
      </c>
      <c r="F861" s="16">
        <v>400</v>
      </c>
      <c r="G861" s="18">
        <v>8700.854</v>
      </c>
      <c r="H861" s="18">
        <f t="shared" si="58"/>
        <v>10179.99918</v>
      </c>
      <c r="I861" s="15">
        <f t="shared" si="57"/>
        <v>25.44999795</v>
      </c>
    </row>
    <row r="862" ht="20" customHeight="1" spans="1:9">
      <c r="A862" s="15" t="s">
        <v>801</v>
      </c>
      <c r="B862" s="16" t="s">
        <v>1198</v>
      </c>
      <c r="C862" s="17" t="s">
        <v>1201</v>
      </c>
      <c r="D862" s="16" t="s">
        <v>1191</v>
      </c>
      <c r="E862" s="17" t="s">
        <v>1192</v>
      </c>
      <c r="F862" s="16">
        <v>50</v>
      </c>
      <c r="G862" s="18">
        <v>592.74</v>
      </c>
      <c r="H862" s="18">
        <f t="shared" si="58"/>
        <v>693.5058</v>
      </c>
      <c r="I862" s="15">
        <f t="shared" si="57"/>
        <v>13.870116</v>
      </c>
    </row>
    <row r="863" ht="20" customHeight="1" spans="1:9">
      <c r="A863" s="15" t="s">
        <v>801</v>
      </c>
      <c r="B863" s="16" t="s">
        <v>319</v>
      </c>
      <c r="C863" s="17" t="s">
        <v>1201</v>
      </c>
      <c r="D863" s="16" t="s">
        <v>1191</v>
      </c>
      <c r="E863" s="17" t="s">
        <v>1192</v>
      </c>
      <c r="F863" s="16">
        <v>400</v>
      </c>
      <c r="G863" s="18">
        <v>9186.315</v>
      </c>
      <c r="H863" s="18">
        <f t="shared" si="58"/>
        <v>10747.98855</v>
      </c>
      <c r="I863" s="15">
        <f t="shared" si="57"/>
        <v>26.869971375</v>
      </c>
    </row>
    <row r="864" ht="20" customHeight="1" spans="1:9">
      <c r="A864" s="15" t="s">
        <v>801</v>
      </c>
      <c r="B864" s="16" t="s">
        <v>22</v>
      </c>
      <c r="C864" s="17" t="s">
        <v>1201</v>
      </c>
      <c r="D864" s="16" t="s">
        <v>1191</v>
      </c>
      <c r="E864" s="17" t="s">
        <v>1192</v>
      </c>
      <c r="F864" s="16">
        <v>2800</v>
      </c>
      <c r="G864" s="18">
        <v>60905.984</v>
      </c>
      <c r="H864" s="18">
        <f t="shared" si="58"/>
        <v>71260.00128</v>
      </c>
      <c r="I864" s="15">
        <f t="shared" si="57"/>
        <v>25.4500004571429</v>
      </c>
    </row>
    <row r="865" ht="20" customHeight="1" spans="1:9">
      <c r="A865" s="15" t="s">
        <v>801</v>
      </c>
      <c r="B865" s="16" t="s">
        <v>112</v>
      </c>
      <c r="C865" s="17" t="s">
        <v>1201</v>
      </c>
      <c r="D865" s="16" t="s">
        <v>1191</v>
      </c>
      <c r="E865" s="17" t="s">
        <v>1192</v>
      </c>
      <c r="F865" s="16">
        <v>400</v>
      </c>
      <c r="G865" s="18">
        <f>H865/1.17</f>
        <v>8700.8547008547</v>
      </c>
      <c r="H865" s="18">
        <v>10180</v>
      </c>
      <c r="I865" s="15">
        <f t="shared" si="57"/>
        <v>25.45</v>
      </c>
    </row>
    <row r="866" ht="20" customHeight="1" spans="1:9">
      <c r="A866" s="15" t="s">
        <v>801</v>
      </c>
      <c r="B866" s="16" t="s">
        <v>193</v>
      </c>
      <c r="C866" s="17" t="s">
        <v>1201</v>
      </c>
      <c r="D866" s="16" t="s">
        <v>1191</v>
      </c>
      <c r="E866" s="23" t="s">
        <v>1192</v>
      </c>
      <c r="F866" s="16">
        <v>400</v>
      </c>
      <c r="G866" s="18">
        <v>7350.43</v>
      </c>
      <c r="H866" s="18">
        <f>G866*1.17</f>
        <v>8600.0031</v>
      </c>
      <c r="I866" s="15">
        <f t="shared" si="57"/>
        <v>21.50000775</v>
      </c>
    </row>
    <row r="867" ht="20" customHeight="1" spans="1:9">
      <c r="A867" s="15" t="s">
        <v>801</v>
      </c>
      <c r="B867" s="16" t="s">
        <v>193</v>
      </c>
      <c r="C867" s="17" t="s">
        <v>1201</v>
      </c>
      <c r="D867" s="16" t="s">
        <v>1191</v>
      </c>
      <c r="E867" s="23" t="s">
        <v>1192</v>
      </c>
      <c r="F867" s="16">
        <v>800</v>
      </c>
      <c r="G867" s="18">
        <v>15076.92</v>
      </c>
      <c r="H867" s="18">
        <f>G867*1.17</f>
        <v>17639.9964</v>
      </c>
      <c r="I867" s="15">
        <f t="shared" si="57"/>
        <v>22.0499955</v>
      </c>
    </row>
    <row r="868" ht="20" customHeight="1" spans="1:9">
      <c r="A868" s="15" t="s">
        <v>801</v>
      </c>
      <c r="B868" s="16" t="s">
        <v>18</v>
      </c>
      <c r="C868" s="17" t="s">
        <v>1201</v>
      </c>
      <c r="D868" s="16" t="s">
        <v>1191</v>
      </c>
      <c r="E868" s="17" t="s">
        <v>1192</v>
      </c>
      <c r="F868" s="16">
        <v>30</v>
      </c>
      <c r="G868" s="18">
        <f>H868/1.17</f>
        <v>192.307692307692</v>
      </c>
      <c r="H868" s="18">
        <v>225</v>
      </c>
      <c r="I868" s="15">
        <f t="shared" si="57"/>
        <v>7.5</v>
      </c>
    </row>
    <row r="869" ht="20" customHeight="1" spans="1:9">
      <c r="A869" s="15" t="s">
        <v>801</v>
      </c>
      <c r="B869" s="16" t="s">
        <v>1202</v>
      </c>
      <c r="C869" s="17" t="s">
        <v>1201</v>
      </c>
      <c r="D869" s="16" t="s">
        <v>1191</v>
      </c>
      <c r="E869" s="17" t="s">
        <v>1192</v>
      </c>
      <c r="F869" s="16">
        <v>1200</v>
      </c>
      <c r="G869" s="18">
        <v>3179.487</v>
      </c>
      <c r="H869" s="18">
        <v>3720</v>
      </c>
      <c r="I869" s="15">
        <f t="shared" si="57"/>
        <v>3.1</v>
      </c>
    </row>
    <row r="870" ht="20" customHeight="1" spans="1:9">
      <c r="A870" s="15" t="s">
        <v>801</v>
      </c>
      <c r="B870" s="16" t="s">
        <v>199</v>
      </c>
      <c r="C870" s="17" t="s">
        <v>1201</v>
      </c>
      <c r="D870" s="16" t="s">
        <v>1191</v>
      </c>
      <c r="E870" s="17" t="s">
        <v>1192</v>
      </c>
      <c r="F870" s="16">
        <v>400</v>
      </c>
      <c r="G870" s="18">
        <v>19487.1794871795</v>
      </c>
      <c r="H870" s="18">
        <v>22800</v>
      </c>
      <c r="I870" s="15">
        <f t="shared" si="57"/>
        <v>57</v>
      </c>
    </row>
    <row r="871" ht="20" customHeight="1" spans="1:9">
      <c r="A871" s="15" t="s">
        <v>801</v>
      </c>
      <c r="B871" s="16" t="s">
        <v>715</v>
      </c>
      <c r="C871" s="17" t="s">
        <v>1201</v>
      </c>
      <c r="D871" s="16" t="s">
        <v>1191</v>
      </c>
      <c r="E871" s="17" t="s">
        <v>1192</v>
      </c>
      <c r="F871" s="16">
        <v>28000</v>
      </c>
      <c r="G871" s="18">
        <v>69880.3418803419</v>
      </c>
      <c r="H871" s="18">
        <v>81760</v>
      </c>
      <c r="I871" s="15">
        <f t="shared" si="57"/>
        <v>2.92</v>
      </c>
    </row>
    <row r="872" ht="20" customHeight="1" spans="1:9">
      <c r="A872" s="15" t="s">
        <v>801</v>
      </c>
      <c r="B872" s="16" t="s">
        <v>1203</v>
      </c>
      <c r="C872" s="17" t="s">
        <v>1201</v>
      </c>
      <c r="D872" s="16" t="s">
        <v>1191</v>
      </c>
      <c r="E872" s="17" t="s">
        <v>1192</v>
      </c>
      <c r="F872" s="16">
        <v>2000</v>
      </c>
      <c r="G872" s="18">
        <v>9743.58974358974</v>
      </c>
      <c r="H872" s="18">
        <v>11400</v>
      </c>
      <c r="I872" s="15">
        <f t="shared" si="57"/>
        <v>5.7</v>
      </c>
    </row>
    <row r="873" ht="20" customHeight="1" spans="1:9">
      <c r="A873" s="15" t="s">
        <v>801</v>
      </c>
      <c r="B873" s="16" t="s">
        <v>1202</v>
      </c>
      <c r="C873" s="17" t="s">
        <v>1201</v>
      </c>
      <c r="D873" s="16" t="s">
        <v>1191</v>
      </c>
      <c r="E873" s="17" t="s">
        <v>1192</v>
      </c>
      <c r="F873" s="16">
        <v>400</v>
      </c>
      <c r="G873" s="18">
        <v>1059.82905982906</v>
      </c>
      <c r="H873" s="18">
        <v>1240</v>
      </c>
      <c r="I873" s="15">
        <f t="shared" si="57"/>
        <v>3.1</v>
      </c>
    </row>
    <row r="874" ht="20" customHeight="1" spans="1:9">
      <c r="A874" s="15" t="s">
        <v>801</v>
      </c>
      <c r="B874" s="16" t="s">
        <v>715</v>
      </c>
      <c r="C874" s="17" t="s">
        <v>1201</v>
      </c>
      <c r="D874" s="16" t="s">
        <v>1191</v>
      </c>
      <c r="E874" s="17" t="s">
        <v>1192</v>
      </c>
      <c r="F874" s="16">
        <v>32000</v>
      </c>
      <c r="G874" s="18">
        <v>79863.2478632479</v>
      </c>
      <c r="H874" s="18">
        <v>93440</v>
      </c>
      <c r="I874" s="15">
        <f t="shared" si="57"/>
        <v>2.92</v>
      </c>
    </row>
    <row r="875" ht="20" customHeight="1" spans="1:9">
      <c r="A875" s="15" t="s">
        <v>801</v>
      </c>
      <c r="B875" s="16" t="s">
        <v>228</v>
      </c>
      <c r="C875" s="17" t="s">
        <v>1201</v>
      </c>
      <c r="D875" s="16" t="s">
        <v>1191</v>
      </c>
      <c r="E875" s="17" t="s">
        <v>1192</v>
      </c>
      <c r="F875" s="16">
        <v>1600</v>
      </c>
      <c r="G875" s="18">
        <f>38974.358974359*2</f>
        <v>77948.717948718</v>
      </c>
      <c r="H875" s="18">
        <v>45600</v>
      </c>
      <c r="I875" s="15">
        <f t="shared" si="57"/>
        <v>28.5</v>
      </c>
    </row>
    <row r="876" ht="20" customHeight="1" spans="1:9">
      <c r="A876" s="15" t="s">
        <v>295</v>
      </c>
      <c r="B876" s="16" t="s">
        <v>18</v>
      </c>
      <c r="C876" s="17" t="s">
        <v>1204</v>
      </c>
      <c r="D876" s="16" t="s">
        <v>588</v>
      </c>
      <c r="E876" s="17" t="s">
        <v>310</v>
      </c>
      <c r="F876" s="16">
        <v>1</v>
      </c>
      <c r="G876" s="18">
        <f>H876/1.17</f>
        <v>98.2905982905983</v>
      </c>
      <c r="H876" s="18">
        <v>115</v>
      </c>
      <c r="I876" s="15">
        <f t="shared" si="57"/>
        <v>115</v>
      </c>
    </row>
    <row r="877" customHeight="1" spans="1:9">
      <c r="A877" s="15" t="s">
        <v>1205</v>
      </c>
      <c r="B877" s="16" t="s">
        <v>1206</v>
      </c>
      <c r="C877" s="23" t="s">
        <v>1207</v>
      </c>
      <c r="D877" s="23" t="s">
        <v>1208</v>
      </c>
      <c r="E877" s="23" t="s">
        <v>1209</v>
      </c>
      <c r="F877" s="16">
        <v>320</v>
      </c>
      <c r="G877" s="18">
        <v>4376.07</v>
      </c>
      <c r="H877" s="18">
        <f>G877*1.17</f>
        <v>5120.0019</v>
      </c>
      <c r="I877" s="15">
        <f t="shared" si="57"/>
        <v>16.0000059375</v>
      </c>
    </row>
    <row r="878" ht="20" customHeight="1" spans="1:9">
      <c r="A878" s="15" t="s">
        <v>1210</v>
      </c>
      <c r="B878" s="16" t="s">
        <v>60</v>
      </c>
      <c r="C878" s="17" t="s">
        <v>1211</v>
      </c>
      <c r="D878" s="16" t="s">
        <v>1212</v>
      </c>
      <c r="E878" s="17" t="s">
        <v>1210</v>
      </c>
      <c r="F878" s="16">
        <v>300</v>
      </c>
      <c r="G878" s="18">
        <v>6748.72</v>
      </c>
      <c r="H878" s="18">
        <f>G878*1.17</f>
        <v>7896.0024</v>
      </c>
      <c r="I878" s="15">
        <f t="shared" si="57"/>
        <v>26.320008</v>
      </c>
    </row>
    <row r="879" ht="20" customHeight="1" spans="1:9">
      <c r="A879" s="15" t="s">
        <v>1210</v>
      </c>
      <c r="B879" s="16" t="s">
        <v>60</v>
      </c>
      <c r="C879" s="17" t="s">
        <v>1211</v>
      </c>
      <c r="D879" s="16" t="s">
        <v>1212</v>
      </c>
      <c r="E879" s="17" t="s">
        <v>1210</v>
      </c>
      <c r="F879" s="16">
        <v>60</v>
      </c>
      <c r="G879" s="18">
        <v>1349.74</v>
      </c>
      <c r="H879" s="18">
        <f>G879*1.17</f>
        <v>1579.1958</v>
      </c>
      <c r="I879" s="15">
        <f t="shared" si="57"/>
        <v>26.31993</v>
      </c>
    </row>
    <row r="880" customHeight="1" spans="1:9">
      <c r="A880" s="15" t="s">
        <v>14</v>
      </c>
      <c r="B880" s="16" t="s">
        <v>42</v>
      </c>
      <c r="C880" s="23" t="s">
        <v>1213</v>
      </c>
      <c r="D880" s="23" t="s">
        <v>1214</v>
      </c>
      <c r="E880" s="23" t="s">
        <v>1215</v>
      </c>
      <c r="F880" s="16">
        <v>30</v>
      </c>
      <c r="G880" s="18">
        <f>H880/1.17</f>
        <v>30.7692307692308</v>
      </c>
      <c r="H880" s="18">
        <v>36</v>
      </c>
      <c r="I880" s="15">
        <f t="shared" si="57"/>
        <v>1.2</v>
      </c>
    </row>
    <row r="881" ht="20" customHeight="1" spans="1:9">
      <c r="A881" s="15" t="s">
        <v>9</v>
      </c>
      <c r="B881" s="16" t="s">
        <v>106</v>
      </c>
      <c r="C881" s="17" t="s">
        <v>1216</v>
      </c>
      <c r="D881" s="16" t="s">
        <v>410</v>
      </c>
      <c r="E881" s="17" t="s">
        <v>1217</v>
      </c>
      <c r="F881" s="16">
        <v>20</v>
      </c>
      <c r="G881" s="18">
        <f>H881/1.17</f>
        <v>51.965811965812</v>
      </c>
      <c r="H881" s="18">
        <v>60.8</v>
      </c>
      <c r="I881" s="15">
        <f t="shared" si="57"/>
        <v>3.04</v>
      </c>
    </row>
    <row r="882" ht="20" customHeight="1" spans="1:9">
      <c r="A882" s="15" t="s">
        <v>1218</v>
      </c>
      <c r="B882" s="16" t="s">
        <v>145</v>
      </c>
      <c r="C882" s="17" t="s">
        <v>1219</v>
      </c>
      <c r="D882" s="16" t="s">
        <v>480</v>
      </c>
      <c r="E882" s="17" t="s">
        <v>1220</v>
      </c>
      <c r="F882" s="16">
        <v>1152</v>
      </c>
      <c r="G882" s="18">
        <v>30660.924</v>
      </c>
      <c r="H882" s="18">
        <f t="shared" ref="H882:H896" si="59">G882*1.17</f>
        <v>35873.28108</v>
      </c>
      <c r="I882" s="15">
        <f t="shared" si="57"/>
        <v>31.1400009375</v>
      </c>
    </row>
    <row r="883" ht="20" customHeight="1" spans="1:9">
      <c r="A883" s="15" t="s">
        <v>1218</v>
      </c>
      <c r="B883" s="16" t="s">
        <v>237</v>
      </c>
      <c r="C883" s="17" t="s">
        <v>1219</v>
      </c>
      <c r="D883" s="16" t="s">
        <v>480</v>
      </c>
      <c r="E883" s="17" t="s">
        <v>1220</v>
      </c>
      <c r="F883" s="16">
        <v>480</v>
      </c>
      <c r="G883" s="18">
        <v>12775.38</v>
      </c>
      <c r="H883" s="18">
        <f t="shared" si="59"/>
        <v>14947.1946</v>
      </c>
      <c r="I883" s="15">
        <f t="shared" si="57"/>
        <v>31.13998875</v>
      </c>
    </row>
    <row r="884" ht="20" customHeight="1" spans="1:9">
      <c r="A884" s="15" t="s">
        <v>1221</v>
      </c>
      <c r="B884" s="16" t="s">
        <v>420</v>
      </c>
      <c r="C884" s="17" t="s">
        <v>1222</v>
      </c>
      <c r="D884" s="16" t="s">
        <v>1223</v>
      </c>
      <c r="E884" s="17" t="s">
        <v>1224</v>
      </c>
      <c r="F884" s="16">
        <v>600</v>
      </c>
      <c r="G884" s="18">
        <v>9835.9</v>
      </c>
      <c r="H884" s="18">
        <f t="shared" si="59"/>
        <v>11508.003</v>
      </c>
      <c r="I884" s="15">
        <f t="shared" si="57"/>
        <v>19.180005</v>
      </c>
    </row>
    <row r="885" ht="20" customHeight="1" spans="1:9">
      <c r="A885" s="15" t="s">
        <v>1221</v>
      </c>
      <c r="B885" s="16" t="s">
        <v>977</v>
      </c>
      <c r="C885" s="17" t="s">
        <v>1222</v>
      </c>
      <c r="D885" s="16" t="s">
        <v>1223</v>
      </c>
      <c r="E885" s="17" t="s">
        <v>1224</v>
      </c>
      <c r="F885" s="16">
        <v>240</v>
      </c>
      <c r="G885" s="18">
        <v>3446.15</v>
      </c>
      <c r="H885" s="18">
        <f t="shared" si="59"/>
        <v>4031.9955</v>
      </c>
      <c r="I885" s="15">
        <f t="shared" si="57"/>
        <v>16.79998125</v>
      </c>
    </row>
    <row r="886" ht="20" customHeight="1" spans="1:9">
      <c r="A886" s="15" t="s">
        <v>1221</v>
      </c>
      <c r="B886" s="16" t="s">
        <v>193</v>
      </c>
      <c r="C886" s="17" t="s">
        <v>1222</v>
      </c>
      <c r="D886" s="16" t="s">
        <v>1223</v>
      </c>
      <c r="E886" s="17" t="s">
        <v>1224</v>
      </c>
      <c r="F886" s="16">
        <v>240</v>
      </c>
      <c r="G886" s="18">
        <v>3958.97</v>
      </c>
      <c r="H886" s="18">
        <f t="shared" si="59"/>
        <v>4631.9949</v>
      </c>
      <c r="I886" s="15">
        <f t="shared" si="57"/>
        <v>19.29997875</v>
      </c>
    </row>
    <row r="887" ht="20" customHeight="1" spans="1:9">
      <c r="A887" s="15" t="s">
        <v>1221</v>
      </c>
      <c r="B887" s="16" t="s">
        <v>359</v>
      </c>
      <c r="C887" s="17" t="s">
        <v>1222</v>
      </c>
      <c r="D887" s="16" t="s">
        <v>1223</v>
      </c>
      <c r="E887" s="17" t="s">
        <v>1224</v>
      </c>
      <c r="F887" s="16">
        <v>960</v>
      </c>
      <c r="G887" s="18">
        <v>16164.1</v>
      </c>
      <c r="H887" s="18">
        <f t="shared" si="59"/>
        <v>18911.997</v>
      </c>
      <c r="I887" s="15">
        <f t="shared" si="57"/>
        <v>19.699996875</v>
      </c>
    </row>
    <row r="888" ht="20" customHeight="1" spans="1:9">
      <c r="A888" s="15" t="s">
        <v>1221</v>
      </c>
      <c r="B888" s="16" t="s">
        <v>54</v>
      </c>
      <c r="C888" s="17" t="s">
        <v>1222</v>
      </c>
      <c r="D888" s="16" t="s">
        <v>1223</v>
      </c>
      <c r="E888" s="17" t="s">
        <v>1224</v>
      </c>
      <c r="F888" s="16">
        <v>480</v>
      </c>
      <c r="G888" s="18">
        <v>2666.67</v>
      </c>
      <c r="H888" s="18">
        <f t="shared" si="59"/>
        <v>3120.0039</v>
      </c>
      <c r="I888" s="15">
        <f t="shared" si="57"/>
        <v>6.500008125</v>
      </c>
    </row>
    <row r="889" ht="20" customHeight="1" spans="1:9">
      <c r="A889" s="15" t="s">
        <v>1221</v>
      </c>
      <c r="B889" s="16" t="s">
        <v>159</v>
      </c>
      <c r="C889" s="17" t="s">
        <v>1222</v>
      </c>
      <c r="D889" s="16" t="s">
        <v>1223</v>
      </c>
      <c r="E889" s="17" t="s">
        <v>1224</v>
      </c>
      <c r="F889" s="16">
        <v>240</v>
      </c>
      <c r="G889" s="18">
        <v>3204.1</v>
      </c>
      <c r="H889" s="18">
        <f t="shared" si="59"/>
        <v>3748.797</v>
      </c>
      <c r="I889" s="15">
        <f t="shared" si="57"/>
        <v>15.6199875</v>
      </c>
    </row>
    <row r="890" ht="20" customHeight="1" spans="1:9">
      <c r="A890" s="15" t="s">
        <v>1221</v>
      </c>
      <c r="B890" s="16" t="s">
        <v>159</v>
      </c>
      <c r="C890" s="17" t="s">
        <v>1222</v>
      </c>
      <c r="D890" s="16" t="s">
        <v>1223</v>
      </c>
      <c r="E890" s="17" t="s">
        <v>1224</v>
      </c>
      <c r="F890" s="16">
        <v>720</v>
      </c>
      <c r="G890" s="18">
        <v>9218.46</v>
      </c>
      <c r="H890" s="18">
        <f t="shared" si="59"/>
        <v>10785.5982</v>
      </c>
      <c r="I890" s="15">
        <f t="shared" si="57"/>
        <v>14.9799975</v>
      </c>
    </row>
    <row r="891" ht="20" customHeight="1" spans="1:9">
      <c r="A891" s="15" t="s">
        <v>453</v>
      </c>
      <c r="B891" s="16" t="s">
        <v>192</v>
      </c>
      <c r="C891" s="17" t="s">
        <v>1225</v>
      </c>
      <c r="D891" s="16" t="s">
        <v>1226</v>
      </c>
      <c r="E891" s="17" t="s">
        <v>1227</v>
      </c>
      <c r="F891" s="16">
        <v>10</v>
      </c>
      <c r="G891" s="18">
        <v>170.94</v>
      </c>
      <c r="H891" s="18">
        <f t="shared" si="59"/>
        <v>199.9998</v>
      </c>
      <c r="I891" s="15">
        <f t="shared" si="57"/>
        <v>19.99998</v>
      </c>
    </row>
    <row r="892" ht="20" customHeight="1" spans="1:9">
      <c r="A892" s="15" t="s">
        <v>453</v>
      </c>
      <c r="B892" s="16" t="s">
        <v>193</v>
      </c>
      <c r="C892" s="17" t="s">
        <v>1225</v>
      </c>
      <c r="D892" s="16" t="s">
        <v>1226</v>
      </c>
      <c r="E892" s="17" t="s">
        <v>1227</v>
      </c>
      <c r="F892" s="16">
        <v>400</v>
      </c>
      <c r="G892" s="18">
        <v>7059.834</v>
      </c>
      <c r="H892" s="18">
        <f t="shared" si="59"/>
        <v>8260.00578</v>
      </c>
      <c r="I892" s="15">
        <f t="shared" si="57"/>
        <v>20.65001445</v>
      </c>
    </row>
    <row r="893" ht="20" customHeight="1" spans="1:9">
      <c r="A893" s="15" t="s">
        <v>453</v>
      </c>
      <c r="B893" s="16" t="s">
        <v>199</v>
      </c>
      <c r="C893" s="17" t="s">
        <v>1225</v>
      </c>
      <c r="D893" s="16" t="s">
        <v>1226</v>
      </c>
      <c r="E893" s="17" t="s">
        <v>1227</v>
      </c>
      <c r="F893" s="16">
        <v>20</v>
      </c>
      <c r="G893" s="18">
        <v>252.14</v>
      </c>
      <c r="H893" s="18">
        <f t="shared" si="59"/>
        <v>295.0038</v>
      </c>
      <c r="I893" s="15">
        <f t="shared" si="57"/>
        <v>14.75019</v>
      </c>
    </row>
    <row r="894" ht="20" customHeight="1" spans="1:9">
      <c r="A894" s="15" t="s">
        <v>453</v>
      </c>
      <c r="B894" s="16" t="s">
        <v>192</v>
      </c>
      <c r="C894" s="17" t="s">
        <v>1228</v>
      </c>
      <c r="D894" s="16" t="s">
        <v>1226</v>
      </c>
      <c r="E894" s="17" t="s">
        <v>1227</v>
      </c>
      <c r="F894" s="16">
        <v>10</v>
      </c>
      <c r="G894" s="18">
        <v>170.94</v>
      </c>
      <c r="H894" s="18">
        <f t="shared" si="59"/>
        <v>199.9998</v>
      </c>
      <c r="I894" s="15">
        <f t="shared" si="57"/>
        <v>19.99998</v>
      </c>
    </row>
    <row r="895" ht="20" customHeight="1" spans="1:9">
      <c r="A895" s="15" t="s">
        <v>453</v>
      </c>
      <c r="B895" s="16" t="s">
        <v>193</v>
      </c>
      <c r="C895" s="17" t="s">
        <v>1228</v>
      </c>
      <c r="D895" s="16" t="s">
        <v>1226</v>
      </c>
      <c r="E895" s="17" t="s">
        <v>1227</v>
      </c>
      <c r="F895" s="16">
        <v>600</v>
      </c>
      <c r="G895" s="18">
        <v>10589.74</v>
      </c>
      <c r="H895" s="18">
        <f t="shared" si="59"/>
        <v>12389.9958</v>
      </c>
      <c r="I895" s="15">
        <f t="shared" si="57"/>
        <v>20.649993</v>
      </c>
    </row>
    <row r="896" ht="20" customHeight="1" spans="1:9">
      <c r="A896" s="15" t="s">
        <v>453</v>
      </c>
      <c r="B896" s="16" t="s">
        <v>199</v>
      </c>
      <c r="C896" s="17" t="s">
        <v>1228</v>
      </c>
      <c r="D896" s="16" t="s">
        <v>1226</v>
      </c>
      <c r="E896" s="17" t="s">
        <v>1227</v>
      </c>
      <c r="F896" s="16">
        <v>20</v>
      </c>
      <c r="G896" s="18">
        <v>252.14</v>
      </c>
      <c r="H896" s="18">
        <f t="shared" si="59"/>
        <v>295.0038</v>
      </c>
      <c r="I896" s="15">
        <f t="shared" si="57"/>
        <v>14.75019</v>
      </c>
    </row>
    <row r="897" ht="20" customHeight="1" spans="1:9">
      <c r="A897" s="15" t="s">
        <v>463</v>
      </c>
      <c r="B897" s="16" t="s">
        <v>42</v>
      </c>
      <c r="C897" s="17" t="s">
        <v>1229</v>
      </c>
      <c r="D897" s="16" t="s">
        <v>1230</v>
      </c>
      <c r="E897" s="17" t="s">
        <v>136</v>
      </c>
      <c r="F897" s="16">
        <v>10</v>
      </c>
      <c r="G897" s="18">
        <f>H897/1.17</f>
        <v>18.8034188034188</v>
      </c>
      <c r="H897" s="18">
        <v>22</v>
      </c>
      <c r="I897" s="15">
        <f t="shared" si="57"/>
        <v>2.2</v>
      </c>
    </row>
    <row r="898" ht="20" customHeight="1" spans="1:9">
      <c r="A898" s="15" t="s">
        <v>9</v>
      </c>
      <c r="B898" s="16" t="s">
        <v>18</v>
      </c>
      <c r="C898" s="17" t="s">
        <v>1231</v>
      </c>
      <c r="D898" s="16" t="s">
        <v>1232</v>
      </c>
      <c r="E898" s="17" t="s">
        <v>1233</v>
      </c>
      <c r="F898" s="16">
        <v>5</v>
      </c>
      <c r="G898" s="18">
        <f>H898/1.17</f>
        <v>21.3675213675214</v>
      </c>
      <c r="H898" s="18">
        <v>25</v>
      </c>
      <c r="I898" s="15">
        <f t="shared" ref="I898:I961" si="60">H898/F898</f>
        <v>5</v>
      </c>
    </row>
    <row r="899" ht="20" customHeight="1" spans="1:9">
      <c r="A899" s="15" t="s">
        <v>463</v>
      </c>
      <c r="B899" s="16" t="s">
        <v>18</v>
      </c>
      <c r="C899" s="17" t="s">
        <v>1234</v>
      </c>
      <c r="D899" s="16" t="s">
        <v>562</v>
      </c>
      <c r="E899" s="17" t="s">
        <v>442</v>
      </c>
      <c r="F899" s="16">
        <v>5</v>
      </c>
      <c r="G899" s="18">
        <f>H899/1.17</f>
        <v>6.41025641025641</v>
      </c>
      <c r="H899" s="18">
        <v>7.5</v>
      </c>
      <c r="I899" s="15">
        <f t="shared" si="60"/>
        <v>1.5</v>
      </c>
    </row>
    <row r="900" ht="20" customHeight="1" spans="1:9">
      <c r="A900" s="15" t="s">
        <v>128</v>
      </c>
      <c r="B900" s="16" t="s">
        <v>132</v>
      </c>
      <c r="C900" s="17" t="s">
        <v>1235</v>
      </c>
      <c r="D900" s="16" t="s">
        <v>290</v>
      </c>
      <c r="E900" s="17" t="s">
        <v>1236</v>
      </c>
      <c r="F900" s="16">
        <v>30</v>
      </c>
      <c r="G900" s="18">
        <f>H900/1.17</f>
        <v>79.4871794871795</v>
      </c>
      <c r="H900" s="18">
        <v>93</v>
      </c>
      <c r="I900" s="15">
        <f t="shared" si="60"/>
        <v>3.1</v>
      </c>
    </row>
    <row r="901" ht="20" customHeight="1" spans="1:9">
      <c r="A901" s="15" t="s">
        <v>9</v>
      </c>
      <c r="B901" s="16" t="s">
        <v>132</v>
      </c>
      <c r="C901" s="17" t="s">
        <v>1237</v>
      </c>
      <c r="D901" s="16" t="s">
        <v>328</v>
      </c>
      <c r="E901" s="17" t="s">
        <v>1236</v>
      </c>
      <c r="F901" s="16">
        <v>30</v>
      </c>
      <c r="G901" s="18">
        <f>H901/1.17</f>
        <v>43.5897435897436</v>
      </c>
      <c r="H901" s="18">
        <v>51</v>
      </c>
      <c r="I901" s="15">
        <f t="shared" si="60"/>
        <v>1.7</v>
      </c>
    </row>
    <row r="902" ht="20" customHeight="1" spans="1:9">
      <c r="A902" s="15" t="s">
        <v>973</v>
      </c>
      <c r="B902" s="16" t="s">
        <v>420</v>
      </c>
      <c r="C902" s="17" t="s">
        <v>1238</v>
      </c>
      <c r="D902" s="16" t="s">
        <v>1239</v>
      </c>
      <c r="E902" s="17" t="s">
        <v>973</v>
      </c>
      <c r="F902" s="16">
        <v>1080</v>
      </c>
      <c r="G902" s="18">
        <v>11880</v>
      </c>
      <c r="H902" s="18">
        <f>G902*1.17</f>
        <v>13899.6</v>
      </c>
      <c r="I902" s="15">
        <f t="shared" si="60"/>
        <v>12.87</v>
      </c>
    </row>
    <row r="903" ht="20" customHeight="1" spans="1:9">
      <c r="A903" s="15" t="s">
        <v>973</v>
      </c>
      <c r="B903" s="16" t="s">
        <v>198</v>
      </c>
      <c r="C903" s="17" t="s">
        <v>1238</v>
      </c>
      <c r="D903" s="16" t="s">
        <v>1239</v>
      </c>
      <c r="E903" s="17" t="s">
        <v>973</v>
      </c>
      <c r="F903" s="16">
        <v>120</v>
      </c>
      <c r="G903" s="18">
        <v>743.59</v>
      </c>
      <c r="H903" s="18">
        <f>G903*1.17</f>
        <v>870.0003</v>
      </c>
      <c r="I903" s="15">
        <f t="shared" si="60"/>
        <v>7.2500025</v>
      </c>
    </row>
    <row r="904" ht="20" customHeight="1" spans="1:9">
      <c r="A904" s="15" t="s">
        <v>9</v>
      </c>
      <c r="B904" s="16" t="s">
        <v>42</v>
      </c>
      <c r="C904" s="17" t="s">
        <v>1240</v>
      </c>
      <c r="D904" s="16" t="s">
        <v>1241</v>
      </c>
      <c r="E904" s="17" t="s">
        <v>1236</v>
      </c>
      <c r="F904" s="16">
        <v>10</v>
      </c>
      <c r="G904" s="18">
        <f>H904/1.17</f>
        <v>10.2564102564103</v>
      </c>
      <c r="H904" s="18">
        <v>12</v>
      </c>
      <c r="I904" s="15">
        <f t="shared" si="60"/>
        <v>1.2</v>
      </c>
    </row>
    <row r="905" ht="20" customHeight="1" spans="1:9">
      <c r="A905" s="15" t="s">
        <v>9</v>
      </c>
      <c r="B905" s="16" t="s">
        <v>18</v>
      </c>
      <c r="C905" s="17" t="s">
        <v>1240</v>
      </c>
      <c r="D905" s="16" t="s">
        <v>1241</v>
      </c>
      <c r="E905" s="17" t="s">
        <v>1236</v>
      </c>
      <c r="F905" s="16">
        <v>3</v>
      </c>
      <c r="G905" s="18">
        <f>H905/1.17</f>
        <v>46.1538461538462</v>
      </c>
      <c r="H905" s="18">
        <v>54</v>
      </c>
      <c r="I905" s="15">
        <f t="shared" si="60"/>
        <v>18</v>
      </c>
    </row>
    <row r="906" ht="20" customHeight="1" spans="1:9">
      <c r="A906" s="15" t="s">
        <v>1242</v>
      </c>
      <c r="B906" s="16" t="s">
        <v>18</v>
      </c>
      <c r="C906" s="17" t="s">
        <v>1243</v>
      </c>
      <c r="D906" s="16" t="s">
        <v>1244</v>
      </c>
      <c r="E906" s="17" t="s">
        <v>336</v>
      </c>
      <c r="F906" s="16">
        <v>200</v>
      </c>
      <c r="G906" s="18">
        <f>H906/1.17</f>
        <v>273.504273504273</v>
      </c>
      <c r="H906" s="18">
        <v>320</v>
      </c>
      <c r="I906" s="15">
        <f t="shared" si="60"/>
        <v>1.6</v>
      </c>
    </row>
    <row r="907" ht="20" customHeight="1" spans="1:9">
      <c r="A907" s="15" t="s">
        <v>81</v>
      </c>
      <c r="B907" s="16" t="s">
        <v>82</v>
      </c>
      <c r="C907" s="17" t="s">
        <v>1245</v>
      </c>
      <c r="D907" s="16" t="s">
        <v>1246</v>
      </c>
      <c r="E907" s="17" t="s">
        <v>1247</v>
      </c>
      <c r="F907" s="16">
        <v>-314</v>
      </c>
      <c r="G907" s="18">
        <v>-858.8</v>
      </c>
      <c r="H907" s="18">
        <f>G907*1.17</f>
        <v>-1004.796</v>
      </c>
      <c r="I907" s="15">
        <f t="shared" si="60"/>
        <v>3.1999872611465</v>
      </c>
    </row>
    <row r="908" ht="20" customHeight="1" spans="1:9">
      <c r="A908" s="15" t="s">
        <v>81</v>
      </c>
      <c r="B908" s="16" t="s">
        <v>82</v>
      </c>
      <c r="C908" s="17" t="s">
        <v>1245</v>
      </c>
      <c r="D908" s="16" t="s">
        <v>1246</v>
      </c>
      <c r="E908" s="17" t="s">
        <v>1247</v>
      </c>
      <c r="F908" s="16">
        <v>-1200</v>
      </c>
      <c r="G908" s="18">
        <v>-3282.054</v>
      </c>
      <c r="H908" s="18">
        <f>G908*1.17</f>
        <v>-3840.00318</v>
      </c>
      <c r="I908" s="15">
        <f t="shared" si="60"/>
        <v>3.20000265</v>
      </c>
    </row>
    <row r="909" ht="20" customHeight="1" spans="1:9">
      <c r="A909" s="15" t="s">
        <v>9</v>
      </c>
      <c r="B909" s="16" t="s">
        <v>42</v>
      </c>
      <c r="C909" s="17" t="s">
        <v>1248</v>
      </c>
      <c r="D909" s="16" t="s">
        <v>1249</v>
      </c>
      <c r="E909" s="17" t="s">
        <v>1250</v>
      </c>
      <c r="F909" s="16">
        <v>10</v>
      </c>
      <c r="G909" s="18">
        <f>H909/1.17</f>
        <v>149.57264957265</v>
      </c>
      <c r="H909" s="18">
        <v>175</v>
      </c>
      <c r="I909" s="15">
        <f t="shared" si="60"/>
        <v>17.5</v>
      </c>
    </row>
    <row r="910" customHeight="1" spans="1:9">
      <c r="A910" s="15" t="s">
        <v>1227</v>
      </c>
      <c r="B910" s="16" t="s">
        <v>187</v>
      </c>
      <c r="C910" s="23" t="s">
        <v>1251</v>
      </c>
      <c r="D910" s="23" t="s">
        <v>1252</v>
      </c>
      <c r="E910" s="23" t="s">
        <v>1253</v>
      </c>
      <c r="F910" s="16">
        <v>100</v>
      </c>
      <c r="G910" s="18">
        <v>2478.63</v>
      </c>
      <c r="H910" s="18">
        <f>G910*1.17</f>
        <v>2899.9971</v>
      </c>
      <c r="I910" s="15">
        <f t="shared" si="60"/>
        <v>28.999971</v>
      </c>
    </row>
    <row r="911" customHeight="1" spans="1:9">
      <c r="A911" s="15" t="s">
        <v>1227</v>
      </c>
      <c r="B911" s="16" t="s">
        <v>1254</v>
      </c>
      <c r="C911" s="23" t="s">
        <v>1251</v>
      </c>
      <c r="D911" s="23" t="s">
        <v>1255</v>
      </c>
      <c r="E911" s="23" t="s">
        <v>1227</v>
      </c>
      <c r="F911" s="16">
        <v>200</v>
      </c>
      <c r="G911" s="18">
        <v>4102.56</v>
      </c>
      <c r="H911" s="18">
        <f>G911*1.17</f>
        <v>4799.9952</v>
      </c>
      <c r="I911" s="15">
        <f t="shared" si="60"/>
        <v>23.999976</v>
      </c>
    </row>
    <row r="912" customHeight="1" spans="1:9">
      <c r="A912" s="15" t="s">
        <v>1227</v>
      </c>
      <c r="B912" s="16" t="s">
        <v>835</v>
      </c>
      <c r="C912" s="23" t="s">
        <v>1251</v>
      </c>
      <c r="D912" s="23" t="s">
        <v>1256</v>
      </c>
      <c r="E912" s="23" t="s">
        <v>1227</v>
      </c>
      <c r="F912" s="16">
        <v>200</v>
      </c>
      <c r="G912" s="18">
        <v>5811.965</v>
      </c>
      <c r="H912" s="18">
        <f>G912*1.17</f>
        <v>6799.99905</v>
      </c>
      <c r="I912" s="15">
        <f t="shared" si="60"/>
        <v>33.99999525</v>
      </c>
    </row>
    <row r="913" customHeight="1" spans="1:9">
      <c r="A913" s="15" t="s">
        <v>1227</v>
      </c>
      <c r="B913" s="16" t="s">
        <v>195</v>
      </c>
      <c r="C913" s="23" t="s">
        <v>1251</v>
      </c>
      <c r="D913" s="23" t="s">
        <v>1257</v>
      </c>
      <c r="E913" s="23" t="s">
        <v>1227</v>
      </c>
      <c r="F913" s="16">
        <v>800</v>
      </c>
      <c r="G913" s="18">
        <v>15042.74</v>
      </c>
      <c r="H913" s="18">
        <f>G913*1.17</f>
        <v>17600.0058</v>
      </c>
      <c r="I913" s="15">
        <f t="shared" si="60"/>
        <v>22.00000725</v>
      </c>
    </row>
    <row r="914" customHeight="1" spans="1:9">
      <c r="A914" s="15" t="s">
        <v>1227</v>
      </c>
      <c r="B914" s="16" t="s">
        <v>198</v>
      </c>
      <c r="C914" s="23" t="s">
        <v>1251</v>
      </c>
      <c r="D914" s="23" t="s">
        <v>1252</v>
      </c>
      <c r="E914" s="23" t="s">
        <v>1227</v>
      </c>
      <c r="F914" s="16">
        <v>30</v>
      </c>
      <c r="G914" s="18">
        <v>892.31</v>
      </c>
      <c r="H914" s="18">
        <f>G914*1.17</f>
        <v>1044.0027</v>
      </c>
      <c r="I914" s="15">
        <f t="shared" si="60"/>
        <v>34.80009</v>
      </c>
    </row>
    <row r="915" ht="20" customHeight="1" spans="1:9">
      <c r="A915" s="15" t="s">
        <v>81</v>
      </c>
      <c r="B915" s="16" t="s">
        <v>106</v>
      </c>
      <c r="C915" s="17" t="s">
        <v>1258</v>
      </c>
      <c r="D915" s="16" t="s">
        <v>1259</v>
      </c>
      <c r="E915" s="23" t="s">
        <v>1187</v>
      </c>
      <c r="F915" s="16">
        <v>20</v>
      </c>
      <c r="G915" s="18">
        <f>H915/1.17</f>
        <v>66.6666666666667</v>
      </c>
      <c r="H915" s="18">
        <v>78</v>
      </c>
      <c r="I915" s="15">
        <f t="shared" si="60"/>
        <v>3.9</v>
      </c>
    </row>
    <row r="916" ht="20" customHeight="1" spans="1:9">
      <c r="A916" s="15" t="s">
        <v>81</v>
      </c>
      <c r="B916" s="16" t="s">
        <v>106</v>
      </c>
      <c r="C916" s="17" t="s">
        <v>1258</v>
      </c>
      <c r="D916" s="16" t="s">
        <v>1259</v>
      </c>
      <c r="E916" s="23" t="s">
        <v>1187</v>
      </c>
      <c r="F916" s="16">
        <v>20</v>
      </c>
      <c r="G916" s="18">
        <f>H916/1.17</f>
        <v>102.564102564103</v>
      </c>
      <c r="H916" s="18">
        <v>120</v>
      </c>
      <c r="I916" s="15">
        <f t="shared" si="60"/>
        <v>6</v>
      </c>
    </row>
    <row r="917" ht="20" customHeight="1" spans="1:9">
      <c r="A917" s="15" t="s">
        <v>81</v>
      </c>
      <c r="B917" s="16" t="s">
        <v>42</v>
      </c>
      <c r="C917" s="17" t="s">
        <v>1258</v>
      </c>
      <c r="D917" s="16" t="s">
        <v>1259</v>
      </c>
      <c r="E917" s="17" t="s">
        <v>1187</v>
      </c>
      <c r="F917" s="16">
        <v>40</v>
      </c>
      <c r="G917" s="18">
        <f>H917/1.17</f>
        <v>77.2649572649573</v>
      </c>
      <c r="H917" s="18">
        <v>90.4</v>
      </c>
      <c r="I917" s="15">
        <f t="shared" si="60"/>
        <v>2.26</v>
      </c>
    </row>
    <row r="918" ht="20" customHeight="1" spans="1:9">
      <c r="A918" s="15" t="s">
        <v>81</v>
      </c>
      <c r="B918" s="16" t="s">
        <v>192</v>
      </c>
      <c r="C918" s="17" t="s">
        <v>1258</v>
      </c>
      <c r="D918" s="16" t="s">
        <v>1259</v>
      </c>
      <c r="E918" s="23" t="s">
        <v>1187</v>
      </c>
      <c r="F918" s="16">
        <v>10</v>
      </c>
      <c r="G918" s="18">
        <v>341.88</v>
      </c>
      <c r="H918" s="18">
        <f t="shared" ref="H918:H923" si="61">G918*1.17</f>
        <v>399.9996</v>
      </c>
      <c r="I918" s="15">
        <f t="shared" si="60"/>
        <v>39.99996</v>
      </c>
    </row>
    <row r="919" ht="20" customHeight="1" spans="1:9">
      <c r="A919" s="15" t="s">
        <v>81</v>
      </c>
      <c r="B919" s="16" t="s">
        <v>198</v>
      </c>
      <c r="C919" s="17" t="s">
        <v>1258</v>
      </c>
      <c r="D919" s="16" t="s">
        <v>1259</v>
      </c>
      <c r="E919" s="23" t="s">
        <v>1187</v>
      </c>
      <c r="F919" s="16">
        <v>60</v>
      </c>
      <c r="G919" s="18">
        <v>1487.18</v>
      </c>
      <c r="H919" s="18">
        <f t="shared" si="61"/>
        <v>1740.0006</v>
      </c>
      <c r="I919" s="15">
        <f t="shared" si="60"/>
        <v>29.00001</v>
      </c>
    </row>
    <row r="920" ht="20" customHeight="1" spans="1:9">
      <c r="A920" s="15" t="s">
        <v>81</v>
      </c>
      <c r="B920" s="16" t="s">
        <v>199</v>
      </c>
      <c r="C920" s="17" t="s">
        <v>1258</v>
      </c>
      <c r="D920" s="16" t="s">
        <v>1259</v>
      </c>
      <c r="E920" s="23" t="s">
        <v>1187</v>
      </c>
      <c r="F920" s="16">
        <v>30</v>
      </c>
      <c r="G920" s="18">
        <v>743.59</v>
      </c>
      <c r="H920" s="18">
        <f t="shared" si="61"/>
        <v>870.0003</v>
      </c>
      <c r="I920" s="15">
        <f t="shared" si="60"/>
        <v>29.00001</v>
      </c>
    </row>
    <row r="921" ht="20" customHeight="1" spans="1:9">
      <c r="A921" s="15" t="s">
        <v>81</v>
      </c>
      <c r="B921" s="16" t="s">
        <v>423</v>
      </c>
      <c r="C921" s="17" t="s">
        <v>1258</v>
      </c>
      <c r="D921" s="16" t="s">
        <v>1259</v>
      </c>
      <c r="E921" s="23" t="s">
        <v>1187</v>
      </c>
      <c r="F921" s="16">
        <v>150</v>
      </c>
      <c r="G921" s="18">
        <v>4089.74</v>
      </c>
      <c r="H921" s="18">
        <f t="shared" si="61"/>
        <v>4784.9958</v>
      </c>
      <c r="I921" s="15">
        <f t="shared" si="60"/>
        <v>31.899972</v>
      </c>
    </row>
    <row r="922" ht="13.5" spans="1:9">
      <c r="A922" s="15" t="s">
        <v>128</v>
      </c>
      <c r="B922" s="16" t="s">
        <v>512</v>
      </c>
      <c r="C922" s="17" t="s">
        <v>1260</v>
      </c>
      <c r="D922" s="16" t="s">
        <v>1261</v>
      </c>
      <c r="E922" s="23" t="s">
        <v>1262</v>
      </c>
      <c r="F922" s="16">
        <v>20</v>
      </c>
      <c r="G922" s="18">
        <v>205.13</v>
      </c>
      <c r="H922" s="18">
        <f t="shared" si="61"/>
        <v>240.0021</v>
      </c>
      <c r="I922" s="15">
        <f t="shared" si="60"/>
        <v>12.000105</v>
      </c>
    </row>
    <row r="923" ht="20" customHeight="1" spans="1:9">
      <c r="A923" s="15" t="s">
        <v>128</v>
      </c>
      <c r="B923" s="16" t="s">
        <v>193</v>
      </c>
      <c r="C923" s="17" t="s">
        <v>1260</v>
      </c>
      <c r="D923" s="16" t="s">
        <v>1261</v>
      </c>
      <c r="E923" s="23" t="s">
        <v>1262</v>
      </c>
      <c r="F923" s="16">
        <v>200</v>
      </c>
      <c r="G923" s="18">
        <v>2940.174</v>
      </c>
      <c r="H923" s="18">
        <f t="shared" si="61"/>
        <v>3440.00358</v>
      </c>
      <c r="I923" s="15">
        <f t="shared" si="60"/>
        <v>17.2000179</v>
      </c>
    </row>
    <row r="924" ht="20" customHeight="1" spans="1:9">
      <c r="A924" s="15" t="s">
        <v>9</v>
      </c>
      <c r="B924" s="16" t="s">
        <v>106</v>
      </c>
      <c r="C924" s="17" t="s">
        <v>1263</v>
      </c>
      <c r="D924" s="16" t="s">
        <v>1264</v>
      </c>
      <c r="E924" s="17" t="s">
        <v>1265</v>
      </c>
      <c r="F924" s="16">
        <v>40</v>
      </c>
      <c r="G924" s="18">
        <f t="shared" ref="G924:G931" si="62">H924/1.17</f>
        <v>1220.51282051282</v>
      </c>
      <c r="H924" s="18">
        <v>1428</v>
      </c>
      <c r="I924" s="15">
        <f t="shared" si="60"/>
        <v>35.7</v>
      </c>
    </row>
    <row r="925" ht="20" customHeight="1" spans="1:9">
      <c r="A925" s="15" t="s">
        <v>9</v>
      </c>
      <c r="B925" s="16" t="s">
        <v>106</v>
      </c>
      <c r="C925" s="17" t="s">
        <v>1263</v>
      </c>
      <c r="D925" s="16" t="s">
        <v>1264</v>
      </c>
      <c r="E925" s="17" t="s">
        <v>1265</v>
      </c>
      <c r="F925" s="16">
        <v>20</v>
      </c>
      <c r="G925" s="18">
        <f t="shared" si="62"/>
        <v>509.401709401709</v>
      </c>
      <c r="H925" s="18">
        <v>596</v>
      </c>
      <c r="I925" s="15">
        <f t="shared" si="60"/>
        <v>29.8</v>
      </c>
    </row>
    <row r="926" ht="20" customHeight="1" spans="1:9">
      <c r="A926" s="15" t="s">
        <v>9</v>
      </c>
      <c r="B926" s="16" t="s">
        <v>18</v>
      </c>
      <c r="C926" s="17" t="s">
        <v>1263</v>
      </c>
      <c r="D926" s="16" t="s">
        <v>1264</v>
      </c>
      <c r="E926" s="17" t="s">
        <v>1265</v>
      </c>
      <c r="F926" s="16">
        <v>20</v>
      </c>
      <c r="G926" s="18">
        <f t="shared" si="62"/>
        <v>423.931623931624</v>
      </c>
      <c r="H926" s="18">
        <v>496</v>
      </c>
      <c r="I926" s="15">
        <f t="shared" si="60"/>
        <v>24.8</v>
      </c>
    </row>
    <row r="927" customHeight="1" spans="1:9">
      <c r="A927" s="15" t="s">
        <v>14</v>
      </c>
      <c r="B927" s="16" t="s">
        <v>10</v>
      </c>
      <c r="C927" s="23" t="s">
        <v>1266</v>
      </c>
      <c r="D927" s="23" t="s">
        <v>1267</v>
      </c>
      <c r="E927" s="23" t="s">
        <v>1268</v>
      </c>
      <c r="F927" s="16">
        <v>200</v>
      </c>
      <c r="G927" s="18">
        <f t="shared" si="62"/>
        <v>1196.5811965812</v>
      </c>
      <c r="H927" s="18">
        <v>1400</v>
      </c>
      <c r="I927" s="15">
        <f t="shared" si="60"/>
        <v>7</v>
      </c>
    </row>
    <row r="928" customHeight="1" spans="1:9">
      <c r="A928" s="15" t="s">
        <v>1269</v>
      </c>
      <c r="B928" s="16" t="s">
        <v>788</v>
      </c>
      <c r="C928" s="23" t="s">
        <v>1270</v>
      </c>
      <c r="D928" s="23" t="s">
        <v>1271</v>
      </c>
      <c r="E928" s="23" t="s">
        <v>930</v>
      </c>
      <c r="F928" s="16">
        <v>2800</v>
      </c>
      <c r="G928" s="18">
        <f t="shared" si="62"/>
        <v>2393.16239316239</v>
      </c>
      <c r="H928" s="18">
        <v>2800</v>
      </c>
      <c r="I928" s="15">
        <f t="shared" si="60"/>
        <v>1</v>
      </c>
    </row>
    <row r="929" ht="20" customHeight="1" spans="1:9">
      <c r="A929" s="15" t="s">
        <v>14</v>
      </c>
      <c r="B929" s="16" t="s">
        <v>10</v>
      </c>
      <c r="C929" s="17" t="s">
        <v>1272</v>
      </c>
      <c r="D929" s="16" t="s">
        <v>29</v>
      </c>
      <c r="E929" s="17" t="s">
        <v>1273</v>
      </c>
      <c r="F929" s="16">
        <v>40</v>
      </c>
      <c r="G929" s="18">
        <f t="shared" si="62"/>
        <v>410.25641025641</v>
      </c>
      <c r="H929" s="18">
        <v>480</v>
      </c>
      <c r="I929" s="15">
        <f t="shared" si="60"/>
        <v>12</v>
      </c>
    </row>
    <row r="930" customHeight="1" spans="1:9">
      <c r="A930" s="15" t="s">
        <v>14</v>
      </c>
      <c r="B930" s="16" t="s">
        <v>10</v>
      </c>
      <c r="C930" s="23" t="s">
        <v>1272</v>
      </c>
      <c r="D930" s="23" t="s">
        <v>29</v>
      </c>
      <c r="E930" s="23" t="s">
        <v>1273</v>
      </c>
      <c r="F930" s="16">
        <v>40</v>
      </c>
      <c r="G930" s="18">
        <f t="shared" si="62"/>
        <v>85.4700854700855</v>
      </c>
      <c r="H930" s="18">
        <v>100</v>
      </c>
      <c r="I930" s="15">
        <f t="shared" si="60"/>
        <v>2.5</v>
      </c>
    </row>
    <row r="931" customHeight="1" spans="1:9">
      <c r="A931" s="15" t="s">
        <v>14</v>
      </c>
      <c r="B931" s="16" t="s">
        <v>10</v>
      </c>
      <c r="C931" s="23" t="s">
        <v>1272</v>
      </c>
      <c r="D931" s="23" t="s">
        <v>29</v>
      </c>
      <c r="E931" s="23" t="s">
        <v>1273</v>
      </c>
      <c r="F931" s="16">
        <v>40</v>
      </c>
      <c r="G931" s="18">
        <f t="shared" si="62"/>
        <v>324.786324786325</v>
      </c>
      <c r="H931" s="18">
        <v>380</v>
      </c>
      <c r="I931" s="15">
        <f t="shared" si="60"/>
        <v>9.5</v>
      </c>
    </row>
    <row r="932" ht="20" customHeight="1" spans="1:9">
      <c r="A932" s="15" t="s">
        <v>1274</v>
      </c>
      <c r="B932" s="16" t="s">
        <v>145</v>
      </c>
      <c r="C932" s="17" t="s">
        <v>1275</v>
      </c>
      <c r="D932" s="16" t="s">
        <v>1276</v>
      </c>
      <c r="E932" s="17" t="s">
        <v>190</v>
      </c>
      <c r="F932" s="16">
        <v>1700</v>
      </c>
      <c r="G932" s="18">
        <v>33651.28</v>
      </c>
      <c r="H932" s="18">
        <f>G932*1.17</f>
        <v>39371.9976</v>
      </c>
      <c r="I932" s="15">
        <f t="shared" si="60"/>
        <v>23.1599985882353</v>
      </c>
    </row>
    <row r="933" ht="20" customHeight="1" spans="1:9">
      <c r="A933" s="15" t="s">
        <v>54</v>
      </c>
      <c r="B933" s="16" t="s">
        <v>132</v>
      </c>
      <c r="C933" s="17" t="s">
        <v>1277</v>
      </c>
      <c r="D933" s="16" t="s">
        <v>1278</v>
      </c>
      <c r="E933" s="17" t="s">
        <v>576</v>
      </c>
      <c r="F933" s="16">
        <v>20</v>
      </c>
      <c r="G933" s="18">
        <f>H933/1.17</f>
        <v>152.136752136752</v>
      </c>
      <c r="H933" s="18">
        <v>178</v>
      </c>
      <c r="I933" s="15">
        <f t="shared" si="60"/>
        <v>8.9</v>
      </c>
    </row>
    <row r="934" ht="20" customHeight="1" spans="1:9">
      <c r="A934" s="15" t="s">
        <v>9</v>
      </c>
      <c r="B934" s="16" t="s">
        <v>132</v>
      </c>
      <c r="C934" s="17" t="s">
        <v>1279</v>
      </c>
      <c r="D934" s="16" t="s">
        <v>1280</v>
      </c>
      <c r="E934" s="17" t="s">
        <v>599</v>
      </c>
      <c r="F934" s="16">
        <v>100</v>
      </c>
      <c r="G934" s="18">
        <f>H934/1.17</f>
        <v>435.897435897436</v>
      </c>
      <c r="H934" s="18">
        <v>510</v>
      </c>
      <c r="I934" s="15">
        <f t="shared" si="60"/>
        <v>5.1</v>
      </c>
    </row>
    <row r="935" ht="20" customHeight="1" spans="1:9">
      <c r="A935" s="15" t="s">
        <v>9</v>
      </c>
      <c r="B935" s="16" t="s">
        <v>132</v>
      </c>
      <c r="C935" s="17" t="s">
        <v>1279</v>
      </c>
      <c r="D935" s="16" t="s">
        <v>1280</v>
      </c>
      <c r="E935" s="17" t="s">
        <v>599</v>
      </c>
      <c r="F935" s="16">
        <v>60</v>
      </c>
      <c r="G935" s="18">
        <f>H935/1.17</f>
        <v>261.538461538462</v>
      </c>
      <c r="H935" s="18">
        <v>306</v>
      </c>
      <c r="I935" s="15">
        <f t="shared" si="60"/>
        <v>5.1</v>
      </c>
    </row>
    <row r="936" ht="20" customHeight="1" spans="1:9">
      <c r="A936" s="15" t="s">
        <v>9</v>
      </c>
      <c r="B936" s="16" t="s">
        <v>18</v>
      </c>
      <c r="C936" s="17" t="s">
        <v>1281</v>
      </c>
      <c r="D936" s="16" t="s">
        <v>1282</v>
      </c>
      <c r="E936" s="17" t="s">
        <v>336</v>
      </c>
      <c r="F936" s="16">
        <v>10</v>
      </c>
      <c r="G936" s="18">
        <f>H936/1.17</f>
        <v>28.2051282051282</v>
      </c>
      <c r="H936" s="18">
        <v>33</v>
      </c>
      <c r="I936" s="15">
        <f t="shared" si="60"/>
        <v>3.3</v>
      </c>
    </row>
    <row r="937" ht="20" customHeight="1" spans="1:9">
      <c r="A937" s="15" t="s">
        <v>273</v>
      </c>
      <c r="B937" s="16" t="s">
        <v>18</v>
      </c>
      <c r="C937" s="17" t="s">
        <v>1283</v>
      </c>
      <c r="D937" s="16" t="s">
        <v>626</v>
      </c>
      <c r="E937" s="17" t="s">
        <v>310</v>
      </c>
      <c r="F937" s="16">
        <v>1</v>
      </c>
      <c r="G937" s="18">
        <f>H937/1.17</f>
        <v>136.752136752137</v>
      </c>
      <c r="H937" s="18">
        <v>160</v>
      </c>
      <c r="I937" s="15">
        <f t="shared" si="60"/>
        <v>160</v>
      </c>
    </row>
    <row r="938" ht="20" customHeight="1" spans="1:9">
      <c r="A938" s="15" t="s">
        <v>714</v>
      </c>
      <c r="B938" s="16" t="s">
        <v>790</v>
      </c>
      <c r="C938" s="17" t="s">
        <v>1284</v>
      </c>
      <c r="D938" s="16" t="s">
        <v>1285</v>
      </c>
      <c r="E938" s="17" t="s">
        <v>1286</v>
      </c>
      <c r="F938" s="16">
        <v>-750</v>
      </c>
      <c r="G938" s="18">
        <v>-2794.87</v>
      </c>
      <c r="H938" s="18">
        <f>G938*1.17</f>
        <v>-3269.9979</v>
      </c>
      <c r="I938" s="15">
        <f t="shared" si="60"/>
        <v>4.3599972</v>
      </c>
    </row>
    <row r="939" ht="20" customHeight="1" spans="1:9">
      <c r="A939" s="15" t="s">
        <v>714</v>
      </c>
      <c r="B939" s="16" t="s">
        <v>790</v>
      </c>
      <c r="C939" s="17" t="s">
        <v>1284</v>
      </c>
      <c r="D939" s="16" t="s">
        <v>1285</v>
      </c>
      <c r="E939" s="17" t="s">
        <v>1286</v>
      </c>
      <c r="F939" s="16">
        <v>600</v>
      </c>
      <c r="G939" s="18">
        <v>7353.845</v>
      </c>
      <c r="H939" s="18">
        <f>G939*1.17</f>
        <v>8603.99865</v>
      </c>
      <c r="I939" s="15">
        <f t="shared" si="60"/>
        <v>14.33999775</v>
      </c>
    </row>
    <row r="940" ht="20" customHeight="1" spans="1:9">
      <c r="A940" s="15" t="s">
        <v>950</v>
      </c>
      <c r="B940" s="16" t="s">
        <v>97</v>
      </c>
      <c r="C940" s="17" t="s">
        <v>1287</v>
      </c>
      <c r="D940" s="16" t="s">
        <v>527</v>
      </c>
      <c r="E940" s="17" t="s">
        <v>950</v>
      </c>
      <c r="F940" s="16">
        <v>180</v>
      </c>
      <c r="G940" s="18">
        <v>3836.92</v>
      </c>
      <c r="H940" s="18">
        <f>G940*1.17</f>
        <v>4489.1964</v>
      </c>
      <c r="I940" s="15">
        <f t="shared" si="60"/>
        <v>24.93998</v>
      </c>
    </row>
    <row r="941" ht="20" customHeight="1" spans="1:9">
      <c r="A941" s="15" t="s">
        <v>950</v>
      </c>
      <c r="B941" s="16" t="s">
        <v>97</v>
      </c>
      <c r="C941" s="17" t="s">
        <v>1287</v>
      </c>
      <c r="D941" s="16" t="s">
        <v>527</v>
      </c>
      <c r="E941" s="17" t="s">
        <v>950</v>
      </c>
      <c r="F941" s="16">
        <v>120</v>
      </c>
      <c r="G941" s="18">
        <v>2557.95</v>
      </c>
      <c r="H941" s="18">
        <f>G941*1.17</f>
        <v>2992.8015</v>
      </c>
      <c r="I941" s="15">
        <f t="shared" si="60"/>
        <v>24.9400125</v>
      </c>
    </row>
    <row r="942" ht="20" customHeight="1" spans="1:9">
      <c r="A942" s="15" t="s">
        <v>950</v>
      </c>
      <c r="B942" s="16" t="s">
        <v>97</v>
      </c>
      <c r="C942" s="17" t="s">
        <v>1287</v>
      </c>
      <c r="D942" s="16" t="s">
        <v>527</v>
      </c>
      <c r="E942" s="17" t="s">
        <v>950</v>
      </c>
      <c r="F942" s="16">
        <v>60</v>
      </c>
      <c r="G942" s="18">
        <v>1278.97</v>
      </c>
      <c r="H942" s="18">
        <f>G942*1.17</f>
        <v>1496.3949</v>
      </c>
      <c r="I942" s="15">
        <f t="shared" si="60"/>
        <v>24.939915</v>
      </c>
    </row>
    <row r="943" ht="20" customHeight="1" spans="1:9">
      <c r="A943" s="15" t="s">
        <v>128</v>
      </c>
      <c r="B943" s="16" t="s">
        <v>106</v>
      </c>
      <c r="C943" s="17" t="s">
        <v>1288</v>
      </c>
      <c r="D943" s="16" t="s">
        <v>1289</v>
      </c>
      <c r="E943" s="17" t="s">
        <v>646</v>
      </c>
      <c r="F943" s="16">
        <v>20</v>
      </c>
      <c r="G943" s="18">
        <f>H943/1.17</f>
        <v>147.008547008547</v>
      </c>
      <c r="H943" s="18">
        <v>172</v>
      </c>
      <c r="I943" s="15">
        <f t="shared" si="60"/>
        <v>8.6</v>
      </c>
    </row>
    <row r="944" ht="20" customHeight="1" spans="1:9">
      <c r="A944" s="15" t="s">
        <v>128</v>
      </c>
      <c r="B944" s="16" t="s">
        <v>132</v>
      </c>
      <c r="C944" s="17" t="s">
        <v>1288</v>
      </c>
      <c r="D944" s="16" t="s">
        <v>1289</v>
      </c>
      <c r="E944" s="17" t="s">
        <v>646</v>
      </c>
      <c r="F944" s="16">
        <v>50</v>
      </c>
      <c r="G944" s="18">
        <f>H944/1.17</f>
        <v>418.803418803419</v>
      </c>
      <c r="H944" s="18">
        <v>490</v>
      </c>
      <c r="I944" s="15">
        <f t="shared" si="60"/>
        <v>9.8</v>
      </c>
    </row>
    <row r="945" ht="20" customHeight="1" spans="1:9">
      <c r="A945" s="15" t="s">
        <v>453</v>
      </c>
      <c r="B945" s="16" t="s">
        <v>18</v>
      </c>
      <c r="C945" s="17" t="s">
        <v>1290</v>
      </c>
      <c r="D945" s="16" t="s">
        <v>271</v>
      </c>
      <c r="E945" s="17" t="s">
        <v>962</v>
      </c>
      <c r="F945" s="16">
        <v>10</v>
      </c>
      <c r="G945" s="18">
        <f>H945/1.17</f>
        <v>42.7350427350427</v>
      </c>
      <c r="H945" s="18">
        <v>50</v>
      </c>
      <c r="I945" s="15">
        <f t="shared" si="60"/>
        <v>5</v>
      </c>
    </row>
    <row r="946" ht="20" customHeight="1" spans="1:9">
      <c r="A946" s="15" t="s">
        <v>128</v>
      </c>
      <c r="B946" s="16" t="s">
        <v>106</v>
      </c>
      <c r="C946" s="17" t="s">
        <v>1291</v>
      </c>
      <c r="D946" s="16" t="s">
        <v>916</v>
      </c>
      <c r="E946" s="23" t="s">
        <v>1292</v>
      </c>
      <c r="F946" s="16">
        <v>10</v>
      </c>
      <c r="G946" s="18">
        <f>H946/1.17</f>
        <v>112.820512820513</v>
      </c>
      <c r="H946" s="18">
        <v>132</v>
      </c>
      <c r="I946" s="15">
        <f t="shared" si="60"/>
        <v>13.2</v>
      </c>
    </row>
    <row r="947" customHeight="1" spans="1:9">
      <c r="A947" s="15" t="s">
        <v>1293</v>
      </c>
      <c r="B947" s="16" t="s">
        <v>60</v>
      </c>
      <c r="C947" s="23" t="s">
        <v>1294</v>
      </c>
      <c r="D947" s="23" t="s">
        <v>471</v>
      </c>
      <c r="E947" s="23" t="s">
        <v>1293</v>
      </c>
      <c r="F947" s="16">
        <v>356</v>
      </c>
      <c r="G947" s="18">
        <v>1369.23</v>
      </c>
      <c r="H947" s="18">
        <f>G947*1.17</f>
        <v>1601.9991</v>
      </c>
      <c r="I947" s="15">
        <f t="shared" si="60"/>
        <v>4.49999747191011</v>
      </c>
    </row>
    <row r="948" ht="20" customHeight="1" spans="1:9">
      <c r="A948" s="15" t="s">
        <v>463</v>
      </c>
      <c r="B948" s="16" t="s">
        <v>18</v>
      </c>
      <c r="C948" s="17" t="s">
        <v>1295</v>
      </c>
      <c r="D948" s="16" t="s">
        <v>290</v>
      </c>
      <c r="E948" s="17" t="s">
        <v>881</v>
      </c>
      <c r="F948" s="16">
        <v>5</v>
      </c>
      <c r="G948" s="18">
        <f>H948/1.17</f>
        <v>27.7777777777778</v>
      </c>
      <c r="H948" s="18">
        <v>32.5</v>
      </c>
      <c r="I948" s="15">
        <f t="shared" si="60"/>
        <v>6.5</v>
      </c>
    </row>
    <row r="949" ht="20" customHeight="1" spans="1:9">
      <c r="A949" s="15" t="s">
        <v>9</v>
      </c>
      <c r="B949" s="16" t="s">
        <v>319</v>
      </c>
      <c r="C949" s="17" t="s">
        <v>1296</v>
      </c>
      <c r="D949" s="16" t="s">
        <v>1297</v>
      </c>
      <c r="E949" s="17" t="s">
        <v>1298</v>
      </c>
      <c r="F949" s="16">
        <v>50</v>
      </c>
      <c r="G949" s="18">
        <v>334.62</v>
      </c>
      <c r="H949" s="18">
        <f>G949*1.17</f>
        <v>391.5054</v>
      </c>
      <c r="I949" s="15">
        <f t="shared" si="60"/>
        <v>7.830108</v>
      </c>
    </row>
    <row r="950" ht="20" customHeight="1" spans="1:9">
      <c r="A950" s="15" t="s">
        <v>140</v>
      </c>
      <c r="B950" s="16" t="s">
        <v>269</v>
      </c>
      <c r="C950" s="17" t="s">
        <v>1299</v>
      </c>
      <c r="D950" s="16" t="s">
        <v>1300</v>
      </c>
      <c r="E950" s="17" t="s">
        <v>1301</v>
      </c>
      <c r="F950" s="16">
        <v>100</v>
      </c>
      <c r="G950" s="18">
        <v>1705.13</v>
      </c>
      <c r="H950" s="18">
        <f>G950*1.17</f>
        <v>1995.0021</v>
      </c>
      <c r="I950" s="15">
        <f t="shared" si="60"/>
        <v>19.950021</v>
      </c>
    </row>
    <row r="951" ht="20" customHeight="1" spans="1:9">
      <c r="A951" s="15" t="s">
        <v>219</v>
      </c>
      <c r="B951" s="16" t="s">
        <v>106</v>
      </c>
      <c r="C951" s="17" t="s">
        <v>1302</v>
      </c>
      <c r="D951" s="16" t="s">
        <v>1303</v>
      </c>
      <c r="E951" s="17" t="s">
        <v>1304</v>
      </c>
      <c r="F951" s="16">
        <v>20</v>
      </c>
      <c r="G951" s="18">
        <f>H951/1.17</f>
        <v>611.965811965812</v>
      </c>
      <c r="H951" s="18">
        <v>716</v>
      </c>
      <c r="I951" s="15">
        <f t="shared" si="60"/>
        <v>35.8</v>
      </c>
    </row>
    <row r="952" ht="20" customHeight="1" spans="1:9">
      <c r="A952" s="15" t="s">
        <v>9</v>
      </c>
      <c r="B952" s="16" t="s">
        <v>60</v>
      </c>
      <c r="C952" s="17" t="s">
        <v>1305</v>
      </c>
      <c r="D952" s="16" t="s">
        <v>328</v>
      </c>
      <c r="E952" s="17" t="s">
        <v>1306</v>
      </c>
      <c r="F952" s="16">
        <v>50</v>
      </c>
      <c r="G952" s="18">
        <v>48.29</v>
      </c>
      <c r="H952" s="18">
        <f t="shared" ref="H952:H961" si="63">G952*1.17</f>
        <v>56.4993</v>
      </c>
      <c r="I952" s="15">
        <f t="shared" si="60"/>
        <v>1.129986</v>
      </c>
    </row>
    <row r="953" customHeight="1" spans="1:9">
      <c r="A953" s="15" t="s">
        <v>228</v>
      </c>
      <c r="B953" s="16" t="s">
        <v>513</v>
      </c>
      <c r="C953" s="23" t="s">
        <v>1307</v>
      </c>
      <c r="D953" s="23" t="s">
        <v>1308</v>
      </c>
      <c r="E953" s="23" t="s">
        <v>1309</v>
      </c>
      <c r="F953" s="16">
        <v>160</v>
      </c>
      <c r="G953" s="18">
        <v>6479.32</v>
      </c>
      <c r="H953" s="18">
        <f t="shared" si="63"/>
        <v>7580.8044</v>
      </c>
      <c r="I953" s="15">
        <f t="shared" si="60"/>
        <v>47.3800275</v>
      </c>
    </row>
    <row r="954" customHeight="1" spans="1:9">
      <c r="A954" s="15" t="s">
        <v>228</v>
      </c>
      <c r="B954" s="16" t="s">
        <v>145</v>
      </c>
      <c r="C954" s="23" t="s">
        <v>1307</v>
      </c>
      <c r="D954" s="23" t="s">
        <v>1308</v>
      </c>
      <c r="E954" s="23" t="s">
        <v>1309</v>
      </c>
      <c r="F954" s="16">
        <v>488</v>
      </c>
      <c r="G954" s="18">
        <v>16516.92</v>
      </c>
      <c r="H954" s="18">
        <f t="shared" si="63"/>
        <v>19324.7964</v>
      </c>
      <c r="I954" s="15">
        <f t="shared" si="60"/>
        <v>39.5999926229508</v>
      </c>
    </row>
    <row r="955" customHeight="1" spans="1:9">
      <c r="A955" s="15" t="s">
        <v>228</v>
      </c>
      <c r="B955" s="16" t="s">
        <v>145</v>
      </c>
      <c r="C955" s="23" t="s">
        <v>1307</v>
      </c>
      <c r="D955" s="23" t="s">
        <v>1308</v>
      </c>
      <c r="E955" s="23" t="s">
        <v>1309</v>
      </c>
      <c r="F955" s="16">
        <v>62</v>
      </c>
      <c r="G955" s="18">
        <v>1753.485</v>
      </c>
      <c r="H955" s="18">
        <f t="shared" si="63"/>
        <v>2051.57745</v>
      </c>
      <c r="I955" s="15">
        <f t="shared" si="60"/>
        <v>33.0899588709677</v>
      </c>
    </row>
    <row r="956" customHeight="1" spans="1:9">
      <c r="A956" s="15" t="s">
        <v>228</v>
      </c>
      <c r="B956" s="16" t="s">
        <v>237</v>
      </c>
      <c r="C956" s="23" t="s">
        <v>1307</v>
      </c>
      <c r="D956" s="23" t="s">
        <v>1308</v>
      </c>
      <c r="E956" s="23" t="s">
        <v>1309</v>
      </c>
      <c r="F956" s="16">
        <v>198</v>
      </c>
      <c r="G956" s="18">
        <v>6701.535</v>
      </c>
      <c r="H956" s="18">
        <f t="shared" si="63"/>
        <v>7840.79595</v>
      </c>
      <c r="I956" s="15">
        <f t="shared" si="60"/>
        <v>39.5999795454545</v>
      </c>
    </row>
    <row r="957" customHeight="1" spans="1:9">
      <c r="A957" s="15" t="s">
        <v>228</v>
      </c>
      <c r="B957" s="16" t="s">
        <v>237</v>
      </c>
      <c r="C957" s="23" t="s">
        <v>1307</v>
      </c>
      <c r="D957" s="23" t="s">
        <v>1308</v>
      </c>
      <c r="E957" s="23" t="s">
        <v>1309</v>
      </c>
      <c r="F957" s="16">
        <v>102</v>
      </c>
      <c r="G957" s="18">
        <v>2884.765</v>
      </c>
      <c r="H957" s="18">
        <f t="shared" si="63"/>
        <v>3375.17505</v>
      </c>
      <c r="I957" s="15">
        <f t="shared" si="60"/>
        <v>33.0899514705882</v>
      </c>
    </row>
    <row r="958" ht="20" customHeight="1" spans="1:9">
      <c r="A958" s="15" t="s">
        <v>1310</v>
      </c>
      <c r="B958" s="16" t="s">
        <v>97</v>
      </c>
      <c r="C958" s="17" t="s">
        <v>1307</v>
      </c>
      <c r="D958" s="16" t="s">
        <v>1308</v>
      </c>
      <c r="E958" s="17" t="s">
        <v>1309</v>
      </c>
      <c r="F958" s="16">
        <v>-70</v>
      </c>
      <c r="G958" s="18">
        <v>-389.49</v>
      </c>
      <c r="H958" s="18">
        <f t="shared" si="63"/>
        <v>-455.7033</v>
      </c>
      <c r="I958" s="15">
        <f t="shared" si="60"/>
        <v>6.51004714285714</v>
      </c>
    </row>
    <row r="959" ht="20" customHeight="1" spans="1:9">
      <c r="A959" s="15" t="s">
        <v>1310</v>
      </c>
      <c r="B959" s="16" t="s">
        <v>97</v>
      </c>
      <c r="C959" s="17" t="s">
        <v>1307</v>
      </c>
      <c r="D959" s="16" t="s">
        <v>1308</v>
      </c>
      <c r="E959" s="17" t="s">
        <v>1309</v>
      </c>
      <c r="F959" s="16">
        <v>-200</v>
      </c>
      <c r="G959" s="18">
        <v>-1112.82</v>
      </c>
      <c r="H959" s="18">
        <f t="shared" si="63"/>
        <v>-1301.9994</v>
      </c>
      <c r="I959" s="15">
        <f t="shared" si="60"/>
        <v>6.509997</v>
      </c>
    </row>
    <row r="960" ht="20" customHeight="1" spans="1:9">
      <c r="A960" s="15" t="s">
        <v>1310</v>
      </c>
      <c r="B960" s="16" t="s">
        <v>97</v>
      </c>
      <c r="C960" s="17" t="s">
        <v>1307</v>
      </c>
      <c r="D960" s="16" t="s">
        <v>1308</v>
      </c>
      <c r="E960" s="17" t="s">
        <v>1309</v>
      </c>
      <c r="F960" s="16">
        <v>400</v>
      </c>
      <c r="G960" s="18">
        <v>11312.82</v>
      </c>
      <c r="H960" s="18">
        <f t="shared" si="63"/>
        <v>13235.9994</v>
      </c>
      <c r="I960" s="15">
        <f t="shared" si="60"/>
        <v>33.0899985</v>
      </c>
    </row>
    <row r="961" ht="20" customHeight="1" spans="1:9">
      <c r="A961" s="15" t="s">
        <v>1310</v>
      </c>
      <c r="B961" s="16" t="s">
        <v>159</v>
      </c>
      <c r="C961" s="17" t="s">
        <v>1307</v>
      </c>
      <c r="D961" s="16" t="s">
        <v>1308</v>
      </c>
      <c r="E961" s="17" t="s">
        <v>1309</v>
      </c>
      <c r="F961" s="16">
        <v>200</v>
      </c>
      <c r="G961" s="18">
        <v>4806.84</v>
      </c>
      <c r="H961" s="18">
        <f t="shared" si="63"/>
        <v>5624.0028</v>
      </c>
      <c r="I961" s="15">
        <f t="shared" si="60"/>
        <v>28.120014</v>
      </c>
    </row>
    <row r="962" ht="20" customHeight="1" spans="1:9">
      <c r="A962" s="15" t="s">
        <v>81</v>
      </c>
      <c r="B962" s="16" t="s">
        <v>132</v>
      </c>
      <c r="C962" s="17" t="s">
        <v>1311</v>
      </c>
      <c r="D962" s="16" t="s">
        <v>1312</v>
      </c>
      <c r="E962" s="17" t="s">
        <v>1313</v>
      </c>
      <c r="F962" s="16">
        <v>20</v>
      </c>
      <c r="G962" s="18">
        <f>H962/1.17</f>
        <v>71.7948717948718</v>
      </c>
      <c r="H962" s="18">
        <v>84</v>
      </c>
      <c r="I962" s="15">
        <f t="shared" ref="I962:I1025" si="64">H962/F962</f>
        <v>4.2</v>
      </c>
    </row>
    <row r="963" ht="20" customHeight="1" spans="1:9">
      <c r="A963" s="15" t="s">
        <v>288</v>
      </c>
      <c r="B963" s="16" t="s">
        <v>22</v>
      </c>
      <c r="C963" s="17" t="s">
        <v>1314</v>
      </c>
      <c r="D963" s="16" t="s">
        <v>335</v>
      </c>
      <c r="E963" s="17" t="s">
        <v>1315</v>
      </c>
      <c r="F963" s="16">
        <v>120</v>
      </c>
      <c r="G963" s="18">
        <v>800</v>
      </c>
      <c r="H963" s="18">
        <f>G963*1.17</f>
        <v>936</v>
      </c>
      <c r="I963" s="15">
        <f t="shared" si="64"/>
        <v>7.8</v>
      </c>
    </row>
    <row r="964" ht="20" customHeight="1" spans="1:9">
      <c r="A964" s="15" t="s">
        <v>453</v>
      </c>
      <c r="B964" s="16" t="s">
        <v>106</v>
      </c>
      <c r="C964" s="17" t="s">
        <v>1316</v>
      </c>
      <c r="D964" s="16" t="s">
        <v>1317</v>
      </c>
      <c r="E964" s="17" t="s">
        <v>1318</v>
      </c>
      <c r="F964" s="16">
        <v>10</v>
      </c>
      <c r="G964" s="18">
        <f>H964/1.17</f>
        <v>121.367521367521</v>
      </c>
      <c r="H964" s="18">
        <v>142</v>
      </c>
      <c r="I964" s="15">
        <f t="shared" si="64"/>
        <v>14.2</v>
      </c>
    </row>
    <row r="965" ht="20" customHeight="1" spans="1:9">
      <c r="A965" s="15" t="s">
        <v>453</v>
      </c>
      <c r="B965" s="16" t="s">
        <v>132</v>
      </c>
      <c r="C965" s="17" t="s">
        <v>1316</v>
      </c>
      <c r="D965" s="16" t="s">
        <v>1317</v>
      </c>
      <c r="E965" s="17" t="s">
        <v>1318</v>
      </c>
      <c r="F965" s="16">
        <v>60</v>
      </c>
      <c r="G965" s="18">
        <f>H965/1.17</f>
        <v>861.538461538462</v>
      </c>
      <c r="H965" s="18">
        <v>1008</v>
      </c>
      <c r="I965" s="15">
        <f t="shared" si="64"/>
        <v>16.8</v>
      </c>
    </row>
    <row r="966" ht="20" customHeight="1" spans="1:9">
      <c r="A966" s="15" t="s">
        <v>1319</v>
      </c>
      <c r="B966" s="16" t="s">
        <v>145</v>
      </c>
      <c r="C966" s="17" t="s">
        <v>1320</v>
      </c>
      <c r="D966" s="16" t="s">
        <v>24</v>
      </c>
      <c r="E966" s="17" t="s">
        <v>57</v>
      </c>
      <c r="F966" s="16">
        <v>160</v>
      </c>
      <c r="G966" s="18">
        <v>3149.4</v>
      </c>
      <c r="H966" s="18">
        <f t="shared" ref="H966:H972" si="65">G966*1.17</f>
        <v>3684.798</v>
      </c>
      <c r="I966" s="15">
        <f t="shared" si="64"/>
        <v>23.0299875</v>
      </c>
    </row>
    <row r="967" ht="20" customHeight="1" spans="1:9">
      <c r="A967" s="15" t="s">
        <v>1319</v>
      </c>
      <c r="B967" s="16" t="s">
        <v>145</v>
      </c>
      <c r="C967" s="17" t="s">
        <v>1320</v>
      </c>
      <c r="D967" s="16" t="s">
        <v>24</v>
      </c>
      <c r="E967" s="17" t="s">
        <v>57</v>
      </c>
      <c r="F967" s="16">
        <v>640</v>
      </c>
      <c r="G967" s="18">
        <v>9627.354</v>
      </c>
      <c r="H967" s="18">
        <f t="shared" si="65"/>
        <v>11264.00418</v>
      </c>
      <c r="I967" s="15">
        <f t="shared" si="64"/>
        <v>17.60000653125</v>
      </c>
    </row>
    <row r="968" ht="20" customHeight="1" spans="1:9">
      <c r="A968" s="15" t="s">
        <v>1321</v>
      </c>
      <c r="B968" s="16" t="s">
        <v>145</v>
      </c>
      <c r="C968" s="17" t="s">
        <v>1322</v>
      </c>
      <c r="D968" s="16" t="s">
        <v>1323</v>
      </c>
      <c r="E968" s="17" t="s">
        <v>1324</v>
      </c>
      <c r="F968" s="16">
        <v>34</v>
      </c>
      <c r="G968" s="18">
        <v>534.12</v>
      </c>
      <c r="H968" s="18">
        <f t="shared" si="65"/>
        <v>624.9204</v>
      </c>
      <c r="I968" s="15">
        <f t="shared" si="64"/>
        <v>18.3800117647059</v>
      </c>
    </row>
    <row r="969" ht="20" customHeight="1" spans="1:9">
      <c r="A969" s="15" t="s">
        <v>1321</v>
      </c>
      <c r="B969" s="16" t="s">
        <v>145</v>
      </c>
      <c r="C969" s="17" t="s">
        <v>1322</v>
      </c>
      <c r="D969" s="16" t="s">
        <v>1323</v>
      </c>
      <c r="E969" s="17" t="s">
        <v>1324</v>
      </c>
      <c r="F969" s="16">
        <v>126</v>
      </c>
      <c r="G969" s="18">
        <v>1831.85</v>
      </c>
      <c r="H969" s="18">
        <f t="shared" si="65"/>
        <v>2143.2645</v>
      </c>
      <c r="I969" s="15">
        <f t="shared" si="64"/>
        <v>17.0100357142857</v>
      </c>
    </row>
    <row r="970" ht="20" customHeight="1" spans="1:9">
      <c r="A970" s="15" t="s">
        <v>190</v>
      </c>
      <c r="B970" s="16" t="s">
        <v>192</v>
      </c>
      <c r="C970" s="17" t="s">
        <v>1325</v>
      </c>
      <c r="D970" s="16" t="s">
        <v>645</v>
      </c>
      <c r="E970" s="17" t="s">
        <v>1326</v>
      </c>
      <c r="F970" s="16">
        <v>40</v>
      </c>
      <c r="G970" s="18">
        <v>420.51</v>
      </c>
      <c r="H970" s="18">
        <f t="shared" si="65"/>
        <v>491.9967</v>
      </c>
      <c r="I970" s="15">
        <f t="shared" si="64"/>
        <v>12.2999175</v>
      </c>
    </row>
    <row r="971" ht="20" customHeight="1" spans="1:9">
      <c r="A971" s="15" t="s">
        <v>190</v>
      </c>
      <c r="B971" s="16" t="s">
        <v>1089</v>
      </c>
      <c r="C971" s="17" t="s">
        <v>1325</v>
      </c>
      <c r="D971" s="16" t="s">
        <v>645</v>
      </c>
      <c r="E971" s="17" t="s">
        <v>1326</v>
      </c>
      <c r="F971" s="16">
        <v>3</v>
      </c>
      <c r="G971" s="18">
        <v>21.92</v>
      </c>
      <c r="H971" s="18">
        <f t="shared" si="65"/>
        <v>25.6464</v>
      </c>
      <c r="I971" s="15">
        <f t="shared" si="64"/>
        <v>8.5488</v>
      </c>
    </row>
    <row r="972" ht="20" customHeight="1" spans="1:9">
      <c r="A972" s="15" t="s">
        <v>1062</v>
      </c>
      <c r="B972" s="16" t="s">
        <v>1327</v>
      </c>
      <c r="C972" s="17" t="s">
        <v>1328</v>
      </c>
      <c r="D972" s="16" t="s">
        <v>844</v>
      </c>
      <c r="E972" s="17" t="s">
        <v>1329</v>
      </c>
      <c r="F972" s="16">
        <v>800</v>
      </c>
      <c r="G972" s="18">
        <v>24000</v>
      </c>
      <c r="H972" s="18">
        <f t="shared" si="65"/>
        <v>28080</v>
      </c>
      <c r="I972" s="15">
        <f t="shared" si="64"/>
        <v>35.1</v>
      </c>
    </row>
    <row r="973" ht="20" customHeight="1" spans="1:9">
      <c r="A973" s="15" t="s">
        <v>1062</v>
      </c>
      <c r="B973" s="16" t="s">
        <v>220</v>
      </c>
      <c r="C973" s="17" t="s">
        <v>1328</v>
      </c>
      <c r="D973" s="16" t="s">
        <v>844</v>
      </c>
      <c r="E973" s="17" t="s">
        <v>1329</v>
      </c>
      <c r="F973" s="16">
        <v>1200</v>
      </c>
      <c r="G973" s="18">
        <f t="shared" ref="G973:G978" si="66">H973/1.17</f>
        <v>95384.6153846154</v>
      </c>
      <c r="H973" s="18">
        <v>111600</v>
      </c>
      <c r="I973" s="15">
        <f t="shared" si="64"/>
        <v>93</v>
      </c>
    </row>
    <row r="974" ht="20" customHeight="1" spans="1:9">
      <c r="A974" s="15" t="s">
        <v>1062</v>
      </c>
      <c r="B974" s="16" t="s">
        <v>220</v>
      </c>
      <c r="C974" s="17" t="s">
        <v>1328</v>
      </c>
      <c r="D974" s="16" t="s">
        <v>844</v>
      </c>
      <c r="E974" s="17" t="s">
        <v>1329</v>
      </c>
      <c r="F974" s="16">
        <v>1200</v>
      </c>
      <c r="G974" s="18">
        <f t="shared" si="66"/>
        <v>95384.6153846154</v>
      </c>
      <c r="H974" s="18">
        <v>111600</v>
      </c>
      <c r="I974" s="15">
        <f t="shared" si="64"/>
        <v>93</v>
      </c>
    </row>
    <row r="975" ht="20" customHeight="1" spans="1:9">
      <c r="A975" s="15" t="s">
        <v>1062</v>
      </c>
      <c r="B975" s="16" t="s">
        <v>220</v>
      </c>
      <c r="C975" s="17" t="s">
        <v>1328</v>
      </c>
      <c r="D975" s="16" t="s">
        <v>844</v>
      </c>
      <c r="E975" s="17" t="s">
        <v>1329</v>
      </c>
      <c r="F975" s="16">
        <v>1200</v>
      </c>
      <c r="G975" s="18">
        <f t="shared" si="66"/>
        <v>95384.6153846154</v>
      </c>
      <c r="H975" s="18">
        <v>111600</v>
      </c>
      <c r="I975" s="15">
        <f t="shared" si="64"/>
        <v>93</v>
      </c>
    </row>
    <row r="976" ht="20" customHeight="1" spans="1:9">
      <c r="A976" s="15" t="s">
        <v>1062</v>
      </c>
      <c r="B976" s="16" t="s">
        <v>220</v>
      </c>
      <c r="C976" s="17" t="s">
        <v>1328</v>
      </c>
      <c r="D976" s="16" t="s">
        <v>844</v>
      </c>
      <c r="E976" s="17" t="s">
        <v>1329</v>
      </c>
      <c r="F976" s="16">
        <v>1200</v>
      </c>
      <c r="G976" s="18">
        <f t="shared" si="66"/>
        <v>95384.6153846154</v>
      </c>
      <c r="H976" s="18">
        <v>111600</v>
      </c>
      <c r="I976" s="15">
        <f t="shared" si="64"/>
        <v>93</v>
      </c>
    </row>
    <row r="977" ht="20" customHeight="1" spans="1:9">
      <c r="A977" s="15" t="s">
        <v>1062</v>
      </c>
      <c r="B977" s="16" t="s">
        <v>220</v>
      </c>
      <c r="C977" s="17" t="s">
        <v>1328</v>
      </c>
      <c r="D977" s="16" t="s">
        <v>844</v>
      </c>
      <c r="E977" s="17" t="s">
        <v>1329</v>
      </c>
      <c r="F977" s="16">
        <v>1200</v>
      </c>
      <c r="G977" s="18">
        <f t="shared" si="66"/>
        <v>95384.6153846154</v>
      </c>
      <c r="H977" s="18">
        <v>111600</v>
      </c>
      <c r="I977" s="15">
        <f t="shared" si="64"/>
        <v>93</v>
      </c>
    </row>
    <row r="978" ht="20" customHeight="1" spans="1:9">
      <c r="A978" s="15" t="s">
        <v>1062</v>
      </c>
      <c r="B978" s="16" t="s">
        <v>86</v>
      </c>
      <c r="C978" s="17" t="s">
        <v>1328</v>
      </c>
      <c r="D978" s="16" t="s">
        <v>844</v>
      </c>
      <c r="E978" s="17" t="s">
        <v>1329</v>
      </c>
      <c r="F978" s="16">
        <v>25</v>
      </c>
      <c r="G978" s="18">
        <f t="shared" si="66"/>
        <v>1452.99145299145</v>
      </c>
      <c r="H978" s="18">
        <v>1700</v>
      </c>
      <c r="I978" s="15">
        <f t="shared" si="64"/>
        <v>68</v>
      </c>
    </row>
    <row r="979" ht="20" customHeight="1" spans="1:9">
      <c r="A979" s="15" t="s">
        <v>1330</v>
      </c>
      <c r="B979" s="16" t="s">
        <v>715</v>
      </c>
      <c r="C979" s="17" t="s">
        <v>1331</v>
      </c>
      <c r="D979" s="16" t="s">
        <v>1332</v>
      </c>
      <c r="E979" s="17" t="s">
        <v>1333</v>
      </c>
      <c r="F979" s="16">
        <v>200</v>
      </c>
      <c r="G979" s="18">
        <v>4682.05</v>
      </c>
      <c r="H979" s="18">
        <f>G979*1.17</f>
        <v>5477.9985</v>
      </c>
      <c r="I979" s="15">
        <f t="shared" si="64"/>
        <v>27.3899925</v>
      </c>
    </row>
    <row r="980" ht="20" customHeight="1" spans="1:9">
      <c r="A980" s="15" t="s">
        <v>1330</v>
      </c>
      <c r="B980" s="16" t="s">
        <v>112</v>
      </c>
      <c r="C980" s="17" t="s">
        <v>1331</v>
      </c>
      <c r="D980" s="16" t="s">
        <v>1332</v>
      </c>
      <c r="E980" s="17" t="s">
        <v>1333</v>
      </c>
      <c r="F980" s="16">
        <v>200</v>
      </c>
      <c r="G980" s="18">
        <f>H980/1.17</f>
        <v>4160.68376068376</v>
      </c>
      <c r="H980" s="18">
        <v>4868</v>
      </c>
      <c r="I980" s="15">
        <f t="shared" si="64"/>
        <v>24.34</v>
      </c>
    </row>
    <row r="981" ht="20" customHeight="1" spans="1:9">
      <c r="A981" s="15" t="s">
        <v>190</v>
      </c>
      <c r="B981" s="16" t="s">
        <v>835</v>
      </c>
      <c r="C981" s="17" t="s">
        <v>1334</v>
      </c>
      <c r="D981" s="16" t="s">
        <v>1335</v>
      </c>
      <c r="E981" s="17" t="s">
        <v>190</v>
      </c>
      <c r="F981" s="16">
        <v>400</v>
      </c>
      <c r="G981" s="18">
        <v>5811.97</v>
      </c>
      <c r="H981" s="18">
        <f t="shared" ref="H981:H987" si="67">G981*1.17</f>
        <v>6800.0049</v>
      </c>
      <c r="I981" s="15">
        <f t="shared" si="64"/>
        <v>17.00001225</v>
      </c>
    </row>
    <row r="982" ht="20" customHeight="1" spans="1:9">
      <c r="A982" s="15" t="s">
        <v>190</v>
      </c>
      <c r="B982" s="16" t="s">
        <v>512</v>
      </c>
      <c r="C982" s="17" t="s">
        <v>1334</v>
      </c>
      <c r="D982" s="16" t="s">
        <v>1335</v>
      </c>
      <c r="E982" s="17" t="s">
        <v>190</v>
      </c>
      <c r="F982" s="16">
        <v>10</v>
      </c>
      <c r="G982" s="18">
        <v>132.475</v>
      </c>
      <c r="H982" s="18">
        <f t="shared" si="67"/>
        <v>154.99575</v>
      </c>
      <c r="I982" s="15">
        <f t="shared" si="64"/>
        <v>15.499575</v>
      </c>
    </row>
    <row r="983" ht="20" customHeight="1" spans="1:9">
      <c r="A983" s="15" t="s">
        <v>190</v>
      </c>
      <c r="B983" s="16" t="s">
        <v>194</v>
      </c>
      <c r="C983" s="17" t="s">
        <v>1334</v>
      </c>
      <c r="D983" s="16" t="s">
        <v>1335</v>
      </c>
      <c r="E983" s="17" t="s">
        <v>190</v>
      </c>
      <c r="F983" s="16">
        <v>40</v>
      </c>
      <c r="G983" s="18">
        <v>547.01</v>
      </c>
      <c r="H983" s="18">
        <f t="shared" si="67"/>
        <v>640.0017</v>
      </c>
      <c r="I983" s="15">
        <f t="shared" si="64"/>
        <v>16.0000425</v>
      </c>
    </row>
    <row r="984" ht="20" customHeight="1" spans="1:9">
      <c r="A984" s="15" t="s">
        <v>190</v>
      </c>
      <c r="B984" s="16" t="s">
        <v>198</v>
      </c>
      <c r="C984" s="17" t="s">
        <v>1334</v>
      </c>
      <c r="D984" s="16" t="s">
        <v>1335</v>
      </c>
      <c r="E984" s="17" t="s">
        <v>190</v>
      </c>
      <c r="F984" s="16">
        <v>120</v>
      </c>
      <c r="G984" s="18">
        <v>1641.03</v>
      </c>
      <c r="H984" s="18">
        <f t="shared" si="67"/>
        <v>1920.0051</v>
      </c>
      <c r="I984" s="15">
        <f t="shared" si="64"/>
        <v>16.0000425</v>
      </c>
    </row>
    <row r="985" ht="20" customHeight="1" spans="1:9">
      <c r="A985" s="15" t="s">
        <v>9</v>
      </c>
      <c r="B985" s="16" t="s">
        <v>60</v>
      </c>
      <c r="C985" s="17" t="s">
        <v>1336</v>
      </c>
      <c r="D985" s="16" t="s">
        <v>1337</v>
      </c>
      <c r="E985" s="17" t="s">
        <v>818</v>
      </c>
      <c r="F985" s="16">
        <v>480</v>
      </c>
      <c r="G985" s="18">
        <v>7187.69</v>
      </c>
      <c r="H985" s="18">
        <f t="shared" si="67"/>
        <v>8409.5973</v>
      </c>
      <c r="I985" s="15">
        <f t="shared" si="64"/>
        <v>17.519994375</v>
      </c>
    </row>
    <row r="986" ht="20" customHeight="1" spans="1:9">
      <c r="A986" s="15" t="s">
        <v>9</v>
      </c>
      <c r="B986" s="16" t="s">
        <v>60</v>
      </c>
      <c r="C986" s="17" t="s">
        <v>1336</v>
      </c>
      <c r="D986" s="16" t="s">
        <v>1337</v>
      </c>
      <c r="E986" s="17" t="s">
        <v>818</v>
      </c>
      <c r="F986" s="16">
        <v>480</v>
      </c>
      <c r="G986" s="18">
        <v>7187.69</v>
      </c>
      <c r="H986" s="18">
        <f t="shared" si="67"/>
        <v>8409.5973</v>
      </c>
      <c r="I986" s="15">
        <f t="shared" si="64"/>
        <v>17.519994375</v>
      </c>
    </row>
    <row r="987" ht="20" customHeight="1" spans="1:9">
      <c r="A987" s="15" t="s">
        <v>9</v>
      </c>
      <c r="B987" s="16" t="s">
        <v>60</v>
      </c>
      <c r="C987" s="17" t="s">
        <v>1336</v>
      </c>
      <c r="D987" s="16" t="s">
        <v>1337</v>
      </c>
      <c r="E987" s="17" t="s">
        <v>818</v>
      </c>
      <c r="F987" s="16">
        <v>240</v>
      </c>
      <c r="G987" s="18">
        <v>3593.85</v>
      </c>
      <c r="H987" s="18">
        <f t="shared" si="67"/>
        <v>4204.8045</v>
      </c>
      <c r="I987" s="15">
        <f t="shared" si="64"/>
        <v>17.52001875</v>
      </c>
    </row>
    <row r="988" ht="20" customHeight="1" spans="1:9">
      <c r="A988" s="15" t="s">
        <v>9</v>
      </c>
      <c r="B988" s="16" t="s">
        <v>18</v>
      </c>
      <c r="C988" s="17" t="s">
        <v>1336</v>
      </c>
      <c r="D988" s="16" t="s">
        <v>1337</v>
      </c>
      <c r="E988" s="17" t="s">
        <v>818</v>
      </c>
      <c r="F988" s="16">
        <v>20</v>
      </c>
      <c r="G988" s="18">
        <f>H988/1.17</f>
        <v>61.5384615384615</v>
      </c>
      <c r="H988" s="18">
        <v>72</v>
      </c>
      <c r="I988" s="15">
        <f t="shared" si="64"/>
        <v>3.6</v>
      </c>
    </row>
    <row r="989" ht="20" customHeight="1" spans="1:9">
      <c r="A989" s="15" t="s">
        <v>158</v>
      </c>
      <c r="B989" s="16" t="s">
        <v>420</v>
      </c>
      <c r="C989" s="17" t="s">
        <v>1338</v>
      </c>
      <c r="D989" s="16" t="s">
        <v>1339</v>
      </c>
      <c r="E989" s="17" t="s">
        <v>1340</v>
      </c>
      <c r="F989" s="16">
        <v>300</v>
      </c>
      <c r="G989" s="18">
        <v>9666.665</v>
      </c>
      <c r="H989" s="18">
        <f t="shared" ref="H989:H999" si="68">G989*1.17</f>
        <v>11309.99805</v>
      </c>
      <c r="I989" s="15">
        <f t="shared" si="64"/>
        <v>37.6999935</v>
      </c>
    </row>
    <row r="990" ht="20" customHeight="1" spans="1:9">
      <c r="A990" s="15" t="s">
        <v>158</v>
      </c>
      <c r="B990" s="16" t="s">
        <v>420</v>
      </c>
      <c r="C990" s="17" t="s">
        <v>1338</v>
      </c>
      <c r="D990" s="16" t="s">
        <v>1339</v>
      </c>
      <c r="E990" s="17" t="s">
        <v>1340</v>
      </c>
      <c r="F990" s="16">
        <v>200</v>
      </c>
      <c r="G990" s="18">
        <v>12000</v>
      </c>
      <c r="H990" s="18">
        <f t="shared" si="68"/>
        <v>14040</v>
      </c>
      <c r="I990" s="15">
        <f t="shared" si="64"/>
        <v>70.2</v>
      </c>
    </row>
    <row r="991" ht="20" customHeight="1" spans="1:9">
      <c r="A991" s="15" t="s">
        <v>158</v>
      </c>
      <c r="B991" s="16" t="s">
        <v>191</v>
      </c>
      <c r="C991" s="17" t="s">
        <v>1338</v>
      </c>
      <c r="D991" s="16" t="s">
        <v>1339</v>
      </c>
      <c r="E991" s="17" t="s">
        <v>1340</v>
      </c>
      <c r="F991" s="16">
        <v>1000</v>
      </c>
      <c r="G991" s="18">
        <v>46153.85</v>
      </c>
      <c r="H991" s="18">
        <f t="shared" si="68"/>
        <v>54000.0045</v>
      </c>
      <c r="I991" s="15">
        <f t="shared" si="64"/>
        <v>54.0000045</v>
      </c>
    </row>
    <row r="992" ht="20" customHeight="1" spans="1:9">
      <c r="A992" s="15" t="s">
        <v>158</v>
      </c>
      <c r="B992" s="16" t="s">
        <v>192</v>
      </c>
      <c r="C992" s="17" t="s">
        <v>1338</v>
      </c>
      <c r="D992" s="16" t="s">
        <v>1339</v>
      </c>
      <c r="E992" s="17" t="s">
        <v>1340</v>
      </c>
      <c r="F992" s="16">
        <v>60</v>
      </c>
      <c r="G992" s="18">
        <v>1779.49</v>
      </c>
      <c r="H992" s="18">
        <f t="shared" si="68"/>
        <v>2082.0033</v>
      </c>
      <c r="I992" s="15">
        <f t="shared" si="64"/>
        <v>34.700055</v>
      </c>
    </row>
    <row r="993" ht="20" customHeight="1" spans="1:9">
      <c r="A993" s="15" t="s">
        <v>158</v>
      </c>
      <c r="B993" s="16" t="s">
        <v>194</v>
      </c>
      <c r="C993" s="17" t="s">
        <v>1338</v>
      </c>
      <c r="D993" s="16" t="s">
        <v>1339</v>
      </c>
      <c r="E993" s="17" t="s">
        <v>1340</v>
      </c>
      <c r="F993" s="16">
        <v>40</v>
      </c>
      <c r="G993" s="18">
        <v>800</v>
      </c>
      <c r="H993" s="18">
        <f t="shared" si="68"/>
        <v>936</v>
      </c>
      <c r="I993" s="15">
        <f t="shared" si="64"/>
        <v>23.4</v>
      </c>
    </row>
    <row r="994" ht="20" customHeight="1" spans="1:9">
      <c r="A994" s="15" t="s">
        <v>158</v>
      </c>
      <c r="B994" s="16" t="s">
        <v>198</v>
      </c>
      <c r="C994" s="17" t="s">
        <v>1338</v>
      </c>
      <c r="D994" s="16" t="s">
        <v>1339</v>
      </c>
      <c r="E994" s="17" t="s">
        <v>1340</v>
      </c>
      <c r="F994" s="16">
        <v>60</v>
      </c>
      <c r="G994" s="18">
        <v>2769.234</v>
      </c>
      <c r="H994" s="18">
        <f t="shared" si="68"/>
        <v>3240.00378</v>
      </c>
      <c r="I994" s="15">
        <f t="shared" si="64"/>
        <v>54.000063</v>
      </c>
    </row>
    <row r="995" ht="20" customHeight="1" spans="1:9">
      <c r="A995" s="15" t="s">
        <v>158</v>
      </c>
      <c r="B995" s="16" t="s">
        <v>423</v>
      </c>
      <c r="C995" s="17" t="s">
        <v>1338</v>
      </c>
      <c r="D995" s="16" t="s">
        <v>1339</v>
      </c>
      <c r="E995" s="17" t="s">
        <v>1340</v>
      </c>
      <c r="F995" s="16">
        <v>150</v>
      </c>
      <c r="G995" s="18">
        <v>7615.38</v>
      </c>
      <c r="H995" s="18">
        <f t="shared" si="68"/>
        <v>8909.9946</v>
      </c>
      <c r="I995" s="15">
        <f t="shared" si="64"/>
        <v>59.399964</v>
      </c>
    </row>
    <row r="996" ht="20" customHeight="1" spans="1:9">
      <c r="A996" s="15" t="s">
        <v>1341</v>
      </c>
      <c r="B996" s="16" t="s">
        <v>92</v>
      </c>
      <c r="C996" s="17" t="s">
        <v>1342</v>
      </c>
      <c r="D996" s="16" t="s">
        <v>1343</v>
      </c>
      <c r="E996" s="23" t="s">
        <v>1344</v>
      </c>
      <c r="F996" s="16">
        <v>240</v>
      </c>
      <c r="G996" s="18">
        <v>3321.03</v>
      </c>
      <c r="H996" s="18">
        <f t="shared" si="68"/>
        <v>3885.6051</v>
      </c>
      <c r="I996" s="15">
        <f t="shared" si="64"/>
        <v>16.19002125</v>
      </c>
    </row>
    <row r="997" ht="20" customHeight="1" spans="1:9">
      <c r="A997" s="15" t="s">
        <v>1341</v>
      </c>
      <c r="B997" s="16" t="s">
        <v>82</v>
      </c>
      <c r="C997" s="17" t="s">
        <v>1342</v>
      </c>
      <c r="D997" s="16" t="s">
        <v>1343</v>
      </c>
      <c r="E997" s="23" t="s">
        <v>1344</v>
      </c>
      <c r="F997" s="16">
        <v>600</v>
      </c>
      <c r="G997" s="18">
        <v>13333.33</v>
      </c>
      <c r="H997" s="18">
        <f t="shared" si="68"/>
        <v>15599.9961</v>
      </c>
      <c r="I997" s="15">
        <f t="shared" si="64"/>
        <v>25.9999935</v>
      </c>
    </row>
    <row r="998" ht="20" customHeight="1" spans="1:9">
      <c r="A998" s="15" t="s">
        <v>1341</v>
      </c>
      <c r="B998" s="16" t="s">
        <v>82</v>
      </c>
      <c r="C998" s="17" t="s">
        <v>1342</v>
      </c>
      <c r="D998" s="16" t="s">
        <v>1343</v>
      </c>
      <c r="E998" s="23" t="s">
        <v>1344</v>
      </c>
      <c r="F998" s="16">
        <v>-600</v>
      </c>
      <c r="G998" s="18">
        <v>-461.54</v>
      </c>
      <c r="H998" s="18">
        <f t="shared" si="68"/>
        <v>-540.0018</v>
      </c>
      <c r="I998" s="15">
        <f t="shared" si="64"/>
        <v>0.900003</v>
      </c>
    </row>
    <row r="999" ht="20" customHeight="1" spans="1:9">
      <c r="A999" s="15" t="s">
        <v>1341</v>
      </c>
      <c r="B999" s="16" t="s">
        <v>82</v>
      </c>
      <c r="C999" s="17" t="s">
        <v>1342</v>
      </c>
      <c r="D999" s="16" t="s">
        <v>1343</v>
      </c>
      <c r="E999" s="23" t="s">
        <v>1344</v>
      </c>
      <c r="F999" s="16">
        <v>-719</v>
      </c>
      <c r="G999" s="18">
        <v>-553.075</v>
      </c>
      <c r="H999" s="18">
        <f t="shared" si="68"/>
        <v>-647.09775</v>
      </c>
      <c r="I999" s="15">
        <f t="shared" si="64"/>
        <v>0.899996870653686</v>
      </c>
    </row>
    <row r="1000" ht="20" customHeight="1" spans="1:9">
      <c r="A1000" s="15" t="s">
        <v>1345</v>
      </c>
      <c r="B1000" s="16" t="s">
        <v>220</v>
      </c>
      <c r="C1000" s="17" t="s">
        <v>1346</v>
      </c>
      <c r="D1000" s="16" t="s">
        <v>1347</v>
      </c>
      <c r="E1000" s="17" t="s">
        <v>1348</v>
      </c>
      <c r="F1000" s="16">
        <v>100</v>
      </c>
      <c r="G1000" s="18">
        <f>H1000/1.17</f>
        <v>19658.1196581197</v>
      </c>
      <c r="H1000" s="18">
        <v>23000</v>
      </c>
      <c r="I1000" s="15">
        <f t="shared" si="64"/>
        <v>230</v>
      </c>
    </row>
    <row r="1001" ht="20" customHeight="1" spans="1:9">
      <c r="A1001" s="15" t="s">
        <v>295</v>
      </c>
      <c r="B1001" s="16" t="s">
        <v>18</v>
      </c>
      <c r="C1001" s="17" t="s">
        <v>1349</v>
      </c>
      <c r="D1001" s="16" t="s">
        <v>309</v>
      </c>
      <c r="E1001" s="17" t="s">
        <v>310</v>
      </c>
      <c r="F1001" s="16">
        <v>1</v>
      </c>
      <c r="G1001" s="18">
        <f>H1001/1.17</f>
        <v>34.1880341880342</v>
      </c>
      <c r="H1001" s="18">
        <v>40</v>
      </c>
      <c r="I1001" s="15">
        <f t="shared" si="64"/>
        <v>40</v>
      </c>
    </row>
    <row r="1002" ht="20" customHeight="1" spans="1:9">
      <c r="A1002" s="15" t="s">
        <v>81</v>
      </c>
      <c r="B1002" s="16" t="s">
        <v>106</v>
      </c>
      <c r="C1002" s="17" t="s">
        <v>1350</v>
      </c>
      <c r="D1002" s="16" t="s">
        <v>1351</v>
      </c>
      <c r="E1002" s="23" t="s">
        <v>1352</v>
      </c>
      <c r="F1002" s="16">
        <v>20</v>
      </c>
      <c r="G1002" s="18">
        <f>H1002/1.17</f>
        <v>90.2564102564103</v>
      </c>
      <c r="H1002" s="18">
        <v>105.6</v>
      </c>
      <c r="I1002" s="15">
        <f t="shared" si="64"/>
        <v>5.28</v>
      </c>
    </row>
    <row r="1003" ht="20" customHeight="1" spans="1:9">
      <c r="A1003" s="15" t="s">
        <v>140</v>
      </c>
      <c r="B1003" s="16" t="s">
        <v>18</v>
      </c>
      <c r="C1003" s="17" t="s">
        <v>1353</v>
      </c>
      <c r="D1003" s="16" t="s">
        <v>1354</v>
      </c>
      <c r="E1003" s="23" t="s">
        <v>1355</v>
      </c>
      <c r="F1003" s="16">
        <v>20</v>
      </c>
      <c r="G1003" s="18">
        <f>H1003/1.17</f>
        <v>102.564102564103</v>
      </c>
      <c r="H1003" s="18">
        <v>120</v>
      </c>
      <c r="I1003" s="15">
        <f t="shared" si="64"/>
        <v>6</v>
      </c>
    </row>
    <row r="1004" ht="20" customHeight="1" spans="1:9">
      <c r="A1004" s="15" t="s">
        <v>1356</v>
      </c>
      <c r="B1004" s="16" t="s">
        <v>319</v>
      </c>
      <c r="C1004" s="17" t="s">
        <v>1357</v>
      </c>
      <c r="D1004" s="16" t="s">
        <v>746</v>
      </c>
      <c r="E1004" s="17" t="s">
        <v>1358</v>
      </c>
      <c r="F1004" s="16">
        <v>480</v>
      </c>
      <c r="G1004" s="18">
        <v>9189.74</v>
      </c>
      <c r="H1004" s="18">
        <f>G1004*1.17</f>
        <v>10751.9958</v>
      </c>
      <c r="I1004" s="15">
        <f t="shared" si="64"/>
        <v>22.39999125</v>
      </c>
    </row>
    <row r="1005" ht="20" customHeight="1" spans="1:9">
      <c r="A1005" s="15" t="s">
        <v>1356</v>
      </c>
      <c r="B1005" s="16" t="s">
        <v>22</v>
      </c>
      <c r="C1005" s="17" t="s">
        <v>1357</v>
      </c>
      <c r="D1005" s="16" t="s">
        <v>746</v>
      </c>
      <c r="E1005" s="17" t="s">
        <v>1358</v>
      </c>
      <c r="F1005" s="16">
        <v>80</v>
      </c>
      <c r="G1005" s="18">
        <v>1630.77</v>
      </c>
      <c r="H1005" s="18">
        <f>G1005*1.17</f>
        <v>1908.0009</v>
      </c>
      <c r="I1005" s="15">
        <f t="shared" si="64"/>
        <v>23.85001125</v>
      </c>
    </row>
    <row r="1006" ht="20" customHeight="1" spans="1:9">
      <c r="A1006" s="15" t="s">
        <v>9</v>
      </c>
      <c r="B1006" s="16" t="s">
        <v>18</v>
      </c>
      <c r="C1006" s="17" t="s">
        <v>1359</v>
      </c>
      <c r="D1006" s="16" t="s">
        <v>1360</v>
      </c>
      <c r="E1006" s="23" t="s">
        <v>1361</v>
      </c>
      <c r="F1006" s="16">
        <v>20</v>
      </c>
      <c r="G1006" s="18">
        <f>H1006/1.17</f>
        <v>271.794871794872</v>
      </c>
      <c r="H1006" s="18">
        <v>318</v>
      </c>
      <c r="I1006" s="15">
        <f t="shared" si="64"/>
        <v>15.9</v>
      </c>
    </row>
    <row r="1007" ht="20" customHeight="1" spans="1:9">
      <c r="A1007" s="15" t="s">
        <v>128</v>
      </c>
      <c r="B1007" s="16" t="s">
        <v>106</v>
      </c>
      <c r="C1007" s="17" t="s">
        <v>1362</v>
      </c>
      <c r="D1007" s="16" t="s">
        <v>1363</v>
      </c>
      <c r="E1007" s="17" t="s">
        <v>1364</v>
      </c>
      <c r="F1007" s="16">
        <v>10</v>
      </c>
      <c r="G1007" s="18">
        <f>H1007/1.17</f>
        <v>245.299145299145</v>
      </c>
      <c r="H1007" s="18">
        <v>287</v>
      </c>
      <c r="I1007" s="15">
        <f t="shared" si="64"/>
        <v>28.7</v>
      </c>
    </row>
    <row r="1008" ht="20" customHeight="1" spans="1:9">
      <c r="A1008" s="15" t="s">
        <v>140</v>
      </c>
      <c r="B1008" s="16" t="s">
        <v>18</v>
      </c>
      <c r="C1008" s="17" t="s">
        <v>1365</v>
      </c>
      <c r="D1008" s="16" t="s">
        <v>1366</v>
      </c>
      <c r="E1008" s="17" t="s">
        <v>262</v>
      </c>
      <c r="F1008" s="16">
        <v>20</v>
      </c>
      <c r="G1008" s="18">
        <f>H1008/1.17</f>
        <v>32.4786324786325</v>
      </c>
      <c r="H1008" s="18">
        <v>38</v>
      </c>
      <c r="I1008" s="15">
        <f t="shared" si="64"/>
        <v>1.9</v>
      </c>
    </row>
    <row r="1009" ht="20" customHeight="1" spans="1:9">
      <c r="A1009" s="15" t="s">
        <v>273</v>
      </c>
      <c r="B1009" s="16" t="s">
        <v>18</v>
      </c>
      <c r="C1009" s="17" t="s">
        <v>1367</v>
      </c>
      <c r="D1009" s="16" t="s">
        <v>1368</v>
      </c>
      <c r="E1009" s="17" t="s">
        <v>1369</v>
      </c>
      <c r="F1009" s="16">
        <v>1</v>
      </c>
      <c r="G1009" s="18">
        <f>H1009/1.17</f>
        <v>102.564102564103</v>
      </c>
      <c r="H1009" s="18">
        <v>120</v>
      </c>
      <c r="I1009" s="15">
        <f t="shared" si="64"/>
        <v>120</v>
      </c>
    </row>
    <row r="1010" ht="20" customHeight="1" spans="1:9">
      <c r="A1010" s="15" t="s">
        <v>9</v>
      </c>
      <c r="B1010" s="16" t="s">
        <v>97</v>
      </c>
      <c r="C1010" s="17" t="s">
        <v>1370</v>
      </c>
      <c r="D1010" s="16" t="s">
        <v>1371</v>
      </c>
      <c r="E1010" s="17" t="s">
        <v>1372</v>
      </c>
      <c r="F1010" s="16">
        <v>100</v>
      </c>
      <c r="G1010" s="18">
        <v>3110.26</v>
      </c>
      <c r="H1010" s="18">
        <f t="shared" ref="H1010:H1017" si="69">G1010*1.17</f>
        <v>3639.0042</v>
      </c>
      <c r="I1010" s="15">
        <f t="shared" si="64"/>
        <v>36.390042</v>
      </c>
    </row>
    <row r="1011" ht="20" customHeight="1" spans="1:9">
      <c r="A1011" s="15" t="s">
        <v>9</v>
      </c>
      <c r="B1011" s="16" t="s">
        <v>97</v>
      </c>
      <c r="C1011" s="17" t="s">
        <v>1370</v>
      </c>
      <c r="D1011" s="16" t="s">
        <v>1371</v>
      </c>
      <c r="E1011" s="17" t="s">
        <v>1372</v>
      </c>
      <c r="F1011" s="16">
        <v>300</v>
      </c>
      <c r="G1011" s="18">
        <v>9330.77</v>
      </c>
      <c r="H1011" s="18">
        <f t="shared" si="69"/>
        <v>10917.0009</v>
      </c>
      <c r="I1011" s="15">
        <f t="shared" si="64"/>
        <v>36.390003</v>
      </c>
    </row>
    <row r="1012" ht="20" customHeight="1" spans="1:9">
      <c r="A1012" s="15" t="s">
        <v>9</v>
      </c>
      <c r="B1012" s="16" t="s">
        <v>97</v>
      </c>
      <c r="C1012" s="17" t="s">
        <v>1370</v>
      </c>
      <c r="D1012" s="16" t="s">
        <v>1371</v>
      </c>
      <c r="E1012" s="17" t="s">
        <v>1372</v>
      </c>
      <c r="F1012" s="16">
        <v>400</v>
      </c>
      <c r="G1012" s="18">
        <v>12441.025</v>
      </c>
      <c r="H1012" s="18">
        <f t="shared" si="69"/>
        <v>14555.99925</v>
      </c>
      <c r="I1012" s="15">
        <f t="shared" si="64"/>
        <v>36.389998125</v>
      </c>
    </row>
    <row r="1013" ht="20" customHeight="1" spans="1:9">
      <c r="A1013" s="15" t="s">
        <v>81</v>
      </c>
      <c r="B1013" s="16" t="s">
        <v>82</v>
      </c>
      <c r="C1013" s="17" t="s">
        <v>1373</v>
      </c>
      <c r="D1013" s="23" t="s">
        <v>1374</v>
      </c>
      <c r="E1013" s="23" t="s">
        <v>1375</v>
      </c>
      <c r="F1013" s="16">
        <v>400</v>
      </c>
      <c r="G1013" s="18">
        <v>6837.61</v>
      </c>
      <c r="H1013" s="18">
        <f t="shared" si="69"/>
        <v>8000.0037</v>
      </c>
      <c r="I1013" s="15">
        <f t="shared" si="64"/>
        <v>20.00000925</v>
      </c>
    </row>
    <row r="1014" ht="20" customHeight="1" spans="1:9">
      <c r="A1014" s="15" t="s">
        <v>81</v>
      </c>
      <c r="B1014" s="16" t="s">
        <v>82</v>
      </c>
      <c r="C1014" s="17" t="s">
        <v>1373</v>
      </c>
      <c r="D1014" s="23" t="s">
        <v>1374</v>
      </c>
      <c r="E1014" s="23" t="s">
        <v>1375</v>
      </c>
      <c r="F1014" s="16">
        <v>-390</v>
      </c>
      <c r="G1014" s="18">
        <v>-1500</v>
      </c>
      <c r="H1014" s="18">
        <f t="shared" si="69"/>
        <v>-1755</v>
      </c>
      <c r="I1014" s="15">
        <f t="shared" si="64"/>
        <v>4.5</v>
      </c>
    </row>
    <row r="1015" ht="20" customHeight="1" spans="1:9">
      <c r="A1015" s="15" t="s">
        <v>140</v>
      </c>
      <c r="B1015" s="16" t="s">
        <v>1206</v>
      </c>
      <c r="C1015" s="17" t="s">
        <v>1376</v>
      </c>
      <c r="D1015" s="16" t="s">
        <v>1377</v>
      </c>
      <c r="E1015" s="17" t="s">
        <v>1378</v>
      </c>
      <c r="F1015" s="16">
        <v>160</v>
      </c>
      <c r="G1015" s="18">
        <v>2201.71</v>
      </c>
      <c r="H1015" s="18">
        <f t="shared" si="69"/>
        <v>2576.0007</v>
      </c>
      <c r="I1015" s="15">
        <f t="shared" si="64"/>
        <v>16.100004375</v>
      </c>
    </row>
    <row r="1016" ht="20" customHeight="1" spans="1:9">
      <c r="A1016" s="15" t="s">
        <v>140</v>
      </c>
      <c r="B1016" s="16" t="s">
        <v>145</v>
      </c>
      <c r="C1016" s="17" t="s">
        <v>1376</v>
      </c>
      <c r="D1016" s="16" t="s">
        <v>1377</v>
      </c>
      <c r="E1016" s="17" t="s">
        <v>1378</v>
      </c>
      <c r="F1016" s="16">
        <v>1260</v>
      </c>
      <c r="G1016" s="18">
        <v>17413.85</v>
      </c>
      <c r="H1016" s="18">
        <f t="shared" si="69"/>
        <v>20374.2045</v>
      </c>
      <c r="I1016" s="15">
        <f t="shared" si="64"/>
        <v>16.1700035714286</v>
      </c>
    </row>
    <row r="1017" ht="20" customHeight="1" spans="1:9">
      <c r="A1017" s="15" t="s">
        <v>9</v>
      </c>
      <c r="B1017" s="16" t="s">
        <v>60</v>
      </c>
      <c r="C1017" s="17" t="s">
        <v>1379</v>
      </c>
      <c r="D1017" s="23" t="s">
        <v>552</v>
      </c>
      <c r="E1017" s="23" t="s">
        <v>1380</v>
      </c>
      <c r="F1017" s="16">
        <v>100</v>
      </c>
      <c r="G1017" s="18">
        <v>361.535</v>
      </c>
      <c r="H1017" s="18">
        <f t="shared" si="69"/>
        <v>422.99595</v>
      </c>
      <c r="I1017" s="15">
        <f t="shared" si="64"/>
        <v>4.2299595</v>
      </c>
    </row>
    <row r="1018" ht="20" customHeight="1" spans="1:9">
      <c r="A1018" s="15" t="s">
        <v>9</v>
      </c>
      <c r="B1018" s="16" t="s">
        <v>220</v>
      </c>
      <c r="C1018" s="17" t="s">
        <v>1379</v>
      </c>
      <c r="D1018" s="23" t="s">
        <v>552</v>
      </c>
      <c r="E1018" s="23" t="s">
        <v>1380</v>
      </c>
      <c r="F1018" s="16">
        <v>60</v>
      </c>
      <c r="G1018" s="18">
        <f>H1018/1.17</f>
        <v>815.384615384615</v>
      </c>
      <c r="H1018" s="18">
        <v>954</v>
      </c>
      <c r="I1018" s="15">
        <f t="shared" si="64"/>
        <v>15.9</v>
      </c>
    </row>
    <row r="1019" ht="20" customHeight="1" spans="1:9">
      <c r="A1019" s="15" t="s">
        <v>153</v>
      </c>
      <c r="B1019" s="16" t="s">
        <v>92</v>
      </c>
      <c r="C1019" s="17" t="s">
        <v>1381</v>
      </c>
      <c r="D1019" s="16" t="s">
        <v>1382</v>
      </c>
      <c r="E1019" s="17" t="s">
        <v>828</v>
      </c>
      <c r="F1019" s="16">
        <v>4500</v>
      </c>
      <c r="G1019" s="18">
        <v>16923.075</v>
      </c>
      <c r="H1019" s="18">
        <f>G1019*1.17</f>
        <v>19799.99775</v>
      </c>
      <c r="I1019" s="15">
        <f t="shared" si="64"/>
        <v>4.3999995</v>
      </c>
    </row>
    <row r="1020" ht="20" customHeight="1" spans="1:9">
      <c r="A1020" s="15" t="s">
        <v>153</v>
      </c>
      <c r="B1020" s="16" t="s">
        <v>92</v>
      </c>
      <c r="C1020" s="17" t="s">
        <v>1381</v>
      </c>
      <c r="D1020" s="16" t="s">
        <v>1382</v>
      </c>
      <c r="E1020" s="17" t="s">
        <v>828</v>
      </c>
      <c r="F1020" s="16">
        <v>9900</v>
      </c>
      <c r="G1020" s="18">
        <v>37230.774</v>
      </c>
      <c r="H1020" s="18">
        <f>G1020*1.17</f>
        <v>43560.00558</v>
      </c>
      <c r="I1020" s="15">
        <f t="shared" si="64"/>
        <v>4.40000056363636</v>
      </c>
    </row>
    <row r="1021" ht="20" customHeight="1" spans="1:9">
      <c r="A1021" s="15" t="s">
        <v>153</v>
      </c>
      <c r="B1021" s="16" t="s">
        <v>319</v>
      </c>
      <c r="C1021" s="17" t="s">
        <v>1381</v>
      </c>
      <c r="D1021" s="16" t="s">
        <v>1382</v>
      </c>
      <c r="E1021" s="23" t="s">
        <v>828</v>
      </c>
      <c r="F1021" s="16">
        <v>4200</v>
      </c>
      <c r="G1021" s="18">
        <v>23656.41</v>
      </c>
      <c r="H1021" s="18">
        <f>G1021*1.17</f>
        <v>27677.9997</v>
      </c>
      <c r="I1021" s="15">
        <f t="shared" si="64"/>
        <v>6.58999992857143</v>
      </c>
    </row>
    <row r="1022" ht="20" customHeight="1" spans="1:9">
      <c r="A1022" s="15" t="s">
        <v>140</v>
      </c>
      <c r="B1022" s="16" t="s">
        <v>132</v>
      </c>
      <c r="C1022" s="17" t="s">
        <v>1383</v>
      </c>
      <c r="D1022" s="16" t="s">
        <v>1384</v>
      </c>
      <c r="E1022" s="17" t="s">
        <v>1385</v>
      </c>
      <c r="F1022" s="16">
        <v>5</v>
      </c>
      <c r="G1022" s="18">
        <f>H1022/1.17</f>
        <v>286.324786324786</v>
      </c>
      <c r="H1022" s="18">
        <v>335</v>
      </c>
      <c r="I1022" s="15">
        <f t="shared" si="64"/>
        <v>67</v>
      </c>
    </row>
    <row r="1023" ht="20" customHeight="1" spans="1:9">
      <c r="A1023" s="15" t="s">
        <v>140</v>
      </c>
      <c r="B1023" s="16" t="s">
        <v>873</v>
      </c>
      <c r="C1023" s="17" t="s">
        <v>1386</v>
      </c>
      <c r="D1023" s="16" t="s">
        <v>1387</v>
      </c>
      <c r="E1023" s="17" t="s">
        <v>1388</v>
      </c>
      <c r="F1023" s="16">
        <v>400</v>
      </c>
      <c r="G1023" s="18">
        <v>8547.01</v>
      </c>
      <c r="H1023" s="18">
        <f>G1023*1.17</f>
        <v>10000.0017</v>
      </c>
      <c r="I1023" s="15">
        <f t="shared" si="64"/>
        <v>25.00000425</v>
      </c>
    </row>
    <row r="1024" ht="20" customHeight="1" spans="1:9">
      <c r="A1024" s="15" t="s">
        <v>1389</v>
      </c>
      <c r="B1024" s="16" t="s">
        <v>42</v>
      </c>
      <c r="C1024" s="17" t="s">
        <v>1390</v>
      </c>
      <c r="D1024" s="16" t="s">
        <v>1391</v>
      </c>
      <c r="E1024" s="17" t="s">
        <v>896</v>
      </c>
      <c r="F1024" s="16">
        <v>100</v>
      </c>
      <c r="G1024" s="18">
        <f>H1024/1.17</f>
        <v>498.290598290598</v>
      </c>
      <c r="H1024" s="18">
        <v>583</v>
      </c>
      <c r="I1024" s="15">
        <f t="shared" si="64"/>
        <v>5.83</v>
      </c>
    </row>
    <row r="1025" ht="20" customHeight="1" spans="1:9">
      <c r="A1025" s="15" t="s">
        <v>1389</v>
      </c>
      <c r="B1025" s="16" t="s">
        <v>42</v>
      </c>
      <c r="C1025" s="17" t="s">
        <v>1390</v>
      </c>
      <c r="D1025" s="16" t="s">
        <v>1391</v>
      </c>
      <c r="E1025" s="17" t="s">
        <v>896</v>
      </c>
      <c r="F1025" s="16">
        <v>60</v>
      </c>
      <c r="G1025" s="18">
        <f>H1025/1.17</f>
        <v>298.974358974359</v>
      </c>
      <c r="H1025" s="18">
        <v>349.8</v>
      </c>
      <c r="I1025" s="15">
        <f t="shared" si="64"/>
        <v>5.83</v>
      </c>
    </row>
    <row r="1026" ht="20" customHeight="1" spans="1:9">
      <c r="A1026" s="15" t="s">
        <v>1389</v>
      </c>
      <c r="B1026" s="16" t="s">
        <v>608</v>
      </c>
      <c r="C1026" s="17" t="s">
        <v>1390</v>
      </c>
      <c r="D1026" s="23" t="s">
        <v>1391</v>
      </c>
      <c r="E1026" s="23" t="s">
        <v>896</v>
      </c>
      <c r="F1026" s="16">
        <v>100</v>
      </c>
      <c r="G1026" s="18">
        <v>1434.19</v>
      </c>
      <c r="H1026" s="18">
        <f>G1026*1.17</f>
        <v>1678.0023</v>
      </c>
      <c r="I1026" s="15">
        <f t="shared" ref="I1026:I1089" si="70">H1026/F1026</f>
        <v>16.780023</v>
      </c>
    </row>
    <row r="1027" ht="20" customHeight="1" spans="1:9">
      <c r="A1027" s="15" t="s">
        <v>1389</v>
      </c>
      <c r="B1027" s="16" t="s">
        <v>18</v>
      </c>
      <c r="C1027" s="17" t="s">
        <v>1390</v>
      </c>
      <c r="D1027" s="23" t="s">
        <v>1391</v>
      </c>
      <c r="E1027" s="23" t="s">
        <v>896</v>
      </c>
      <c r="F1027" s="16">
        <v>30</v>
      </c>
      <c r="G1027" s="18">
        <f>H1027/1.17</f>
        <v>117.948717948718</v>
      </c>
      <c r="H1027" s="18">
        <v>138</v>
      </c>
      <c r="I1027" s="15">
        <f t="shared" si="70"/>
        <v>4.6</v>
      </c>
    </row>
    <row r="1028" ht="20" customHeight="1" spans="1:9">
      <c r="A1028" s="2" t="s">
        <v>128</v>
      </c>
      <c r="B1028" s="16" t="s">
        <v>106</v>
      </c>
      <c r="C1028" s="23" t="s">
        <v>1392</v>
      </c>
      <c r="D1028" s="23" t="s">
        <v>1393</v>
      </c>
      <c r="E1028" s="23" t="s">
        <v>1394</v>
      </c>
      <c r="F1028" s="16">
        <v>10</v>
      </c>
      <c r="G1028" s="18">
        <f>H1028/1.17</f>
        <v>316.239316239316</v>
      </c>
      <c r="H1028" s="18">
        <v>370</v>
      </c>
      <c r="I1028" s="15">
        <f t="shared" si="70"/>
        <v>37</v>
      </c>
    </row>
    <row r="1029" ht="20" customHeight="1" spans="1:9">
      <c r="A1029" s="2" t="s">
        <v>128</v>
      </c>
      <c r="B1029" s="16" t="s">
        <v>106</v>
      </c>
      <c r="C1029" s="23" t="s">
        <v>1392</v>
      </c>
      <c r="D1029" s="23" t="s">
        <v>1393</v>
      </c>
      <c r="E1029" s="23" t="s">
        <v>1394</v>
      </c>
      <c r="F1029" s="16">
        <v>20</v>
      </c>
      <c r="G1029" s="18">
        <f>H1029/1.17</f>
        <v>632.478632478633</v>
      </c>
      <c r="H1029" s="18">
        <v>740</v>
      </c>
      <c r="I1029" s="15">
        <f t="shared" si="70"/>
        <v>37</v>
      </c>
    </row>
    <row r="1030" ht="20" customHeight="1" spans="1:9">
      <c r="A1030" s="2" t="s">
        <v>128</v>
      </c>
      <c r="B1030" s="16" t="s">
        <v>132</v>
      </c>
      <c r="C1030" s="23" t="s">
        <v>1392</v>
      </c>
      <c r="D1030" s="16" t="s">
        <v>1393</v>
      </c>
      <c r="E1030" s="23" t="s">
        <v>1394</v>
      </c>
      <c r="F1030" s="16">
        <v>20</v>
      </c>
      <c r="G1030" s="18">
        <f>H1030/1.17</f>
        <v>586.324786324786</v>
      </c>
      <c r="H1030" s="18">
        <v>686</v>
      </c>
      <c r="I1030" s="15">
        <f t="shared" si="70"/>
        <v>34.3</v>
      </c>
    </row>
    <row r="1031" ht="20" customHeight="1" spans="1:9">
      <c r="A1031" s="15" t="s">
        <v>9</v>
      </c>
      <c r="B1031" s="16" t="s">
        <v>18</v>
      </c>
      <c r="C1031" s="17" t="s">
        <v>1395</v>
      </c>
      <c r="D1031" s="16" t="s">
        <v>1396</v>
      </c>
      <c r="E1031" s="23" t="s">
        <v>1397</v>
      </c>
      <c r="F1031" s="16">
        <v>10</v>
      </c>
      <c r="G1031" s="18">
        <f>H1031/1.17</f>
        <v>33.3333333333333</v>
      </c>
      <c r="H1031" s="18">
        <v>39</v>
      </c>
      <c r="I1031" s="15">
        <f t="shared" si="70"/>
        <v>3.9</v>
      </c>
    </row>
    <row r="1032" ht="20" customHeight="1" spans="1:9">
      <c r="A1032" s="15" t="s">
        <v>1398</v>
      </c>
      <c r="B1032" s="16" t="s">
        <v>790</v>
      </c>
      <c r="C1032" s="17" t="s">
        <v>1399</v>
      </c>
      <c r="D1032" s="16" t="s">
        <v>1400</v>
      </c>
      <c r="E1032" s="23" t="s">
        <v>1401</v>
      </c>
      <c r="F1032" s="16">
        <v>-100</v>
      </c>
      <c r="G1032" s="18">
        <v>-89.74</v>
      </c>
      <c r="H1032" s="18">
        <f t="shared" ref="H1032:H1037" si="71">G1032*1.17</f>
        <v>-104.9958</v>
      </c>
      <c r="I1032" s="15">
        <f t="shared" si="70"/>
        <v>1.049958</v>
      </c>
    </row>
    <row r="1033" ht="20" customHeight="1" spans="1:9">
      <c r="A1033" s="15" t="s">
        <v>1398</v>
      </c>
      <c r="B1033" s="16" t="s">
        <v>790</v>
      </c>
      <c r="C1033" s="17" t="s">
        <v>1399</v>
      </c>
      <c r="D1033" s="16" t="s">
        <v>1400</v>
      </c>
      <c r="E1033" s="23" t="s">
        <v>1401</v>
      </c>
      <c r="F1033" s="16">
        <v>-30</v>
      </c>
      <c r="G1033" s="18">
        <v>-26.92</v>
      </c>
      <c r="H1033" s="18">
        <f t="shared" si="71"/>
        <v>-31.4964</v>
      </c>
      <c r="I1033" s="15">
        <f t="shared" si="70"/>
        <v>1.04988</v>
      </c>
    </row>
    <row r="1034" ht="20" customHeight="1" spans="1:9">
      <c r="A1034" s="15" t="s">
        <v>1398</v>
      </c>
      <c r="B1034" s="16" t="s">
        <v>790</v>
      </c>
      <c r="C1034" s="17" t="s">
        <v>1399</v>
      </c>
      <c r="D1034" s="16" t="s">
        <v>1400</v>
      </c>
      <c r="E1034" s="23" t="s">
        <v>1401</v>
      </c>
      <c r="F1034" s="16">
        <v>100</v>
      </c>
      <c r="G1034" s="18">
        <v>3024.79</v>
      </c>
      <c r="H1034" s="18">
        <f t="shared" si="71"/>
        <v>3539.0043</v>
      </c>
      <c r="I1034" s="15">
        <f t="shared" si="70"/>
        <v>35.390043</v>
      </c>
    </row>
    <row r="1035" ht="20" customHeight="1" spans="1:9">
      <c r="A1035" s="15" t="s">
        <v>979</v>
      </c>
      <c r="B1035" s="16" t="s">
        <v>22</v>
      </c>
      <c r="C1035" s="17" t="s">
        <v>1402</v>
      </c>
      <c r="D1035" s="16" t="s">
        <v>1403</v>
      </c>
      <c r="E1035" s="23" t="s">
        <v>1404</v>
      </c>
      <c r="F1035" s="16">
        <v>100</v>
      </c>
      <c r="G1035" s="18">
        <v>980.34</v>
      </c>
      <c r="H1035" s="18">
        <f t="shared" si="71"/>
        <v>1146.9978</v>
      </c>
      <c r="I1035" s="15">
        <f t="shared" si="70"/>
        <v>11.469978</v>
      </c>
    </row>
    <row r="1036" ht="20" customHeight="1" spans="1:9">
      <c r="A1036" s="15" t="s">
        <v>979</v>
      </c>
      <c r="B1036" s="16" t="s">
        <v>22</v>
      </c>
      <c r="C1036" s="17" t="s">
        <v>1402</v>
      </c>
      <c r="D1036" s="16" t="s">
        <v>1403</v>
      </c>
      <c r="E1036" s="23" t="s">
        <v>1404</v>
      </c>
      <c r="F1036" s="16">
        <v>-70</v>
      </c>
      <c r="G1036" s="18">
        <v>-180.68</v>
      </c>
      <c r="H1036" s="18">
        <f t="shared" si="71"/>
        <v>-211.3956</v>
      </c>
      <c r="I1036" s="15">
        <f t="shared" si="70"/>
        <v>3.01993714285714</v>
      </c>
    </row>
    <row r="1037" ht="20" customHeight="1" spans="1:9">
      <c r="A1037" s="15" t="s">
        <v>979</v>
      </c>
      <c r="B1037" s="16" t="s">
        <v>22</v>
      </c>
      <c r="C1037" s="17" t="s">
        <v>1402</v>
      </c>
      <c r="D1037" s="16" t="s">
        <v>1403</v>
      </c>
      <c r="E1037" s="23" t="s">
        <v>1404</v>
      </c>
      <c r="F1037" s="16">
        <v>-300</v>
      </c>
      <c r="G1037" s="18">
        <v>-774.36</v>
      </c>
      <c r="H1037" s="18">
        <f t="shared" si="71"/>
        <v>-906.0012</v>
      </c>
      <c r="I1037" s="15">
        <f t="shared" si="70"/>
        <v>3.020004</v>
      </c>
    </row>
    <row r="1038" ht="20" customHeight="1" spans="1:9">
      <c r="A1038" s="15" t="s">
        <v>224</v>
      </c>
      <c r="B1038" s="16" t="s">
        <v>106</v>
      </c>
      <c r="C1038" s="17" t="s">
        <v>1405</v>
      </c>
      <c r="D1038" s="16" t="s">
        <v>1406</v>
      </c>
      <c r="E1038" s="17" t="s">
        <v>333</v>
      </c>
      <c r="F1038" s="16">
        <v>20</v>
      </c>
      <c r="G1038" s="18">
        <f>H1038/1.17</f>
        <v>34.1880341880342</v>
      </c>
      <c r="H1038" s="18">
        <v>40</v>
      </c>
      <c r="I1038" s="15">
        <f t="shared" si="70"/>
        <v>2</v>
      </c>
    </row>
    <row r="1039" ht="20" customHeight="1" spans="1:9">
      <c r="A1039" s="15" t="s">
        <v>1407</v>
      </c>
      <c r="B1039" s="16" t="s">
        <v>1408</v>
      </c>
      <c r="C1039" s="17" t="s">
        <v>1409</v>
      </c>
      <c r="D1039" s="16" t="s">
        <v>1410</v>
      </c>
      <c r="E1039" s="17" t="s">
        <v>1411</v>
      </c>
      <c r="F1039" s="16">
        <v>-79</v>
      </c>
      <c r="G1039" s="18">
        <v>-854.82</v>
      </c>
      <c r="H1039" s="18">
        <f>G1039*1.17</f>
        <v>-1000.1394</v>
      </c>
      <c r="I1039" s="15">
        <f t="shared" si="70"/>
        <v>12.6599924050633</v>
      </c>
    </row>
    <row r="1040" ht="20" customHeight="1" spans="1:9">
      <c r="A1040" s="15" t="s">
        <v>1407</v>
      </c>
      <c r="B1040" s="16" t="s">
        <v>112</v>
      </c>
      <c r="C1040" s="17" t="s">
        <v>1409</v>
      </c>
      <c r="D1040" s="16" t="s">
        <v>1410</v>
      </c>
      <c r="E1040" s="17" t="s">
        <v>1411</v>
      </c>
      <c r="F1040" s="16">
        <v>100</v>
      </c>
      <c r="G1040" s="18">
        <f>H1040/1.17</f>
        <v>230.769230769231</v>
      </c>
      <c r="H1040" s="18">
        <v>270</v>
      </c>
      <c r="I1040" s="15">
        <f t="shared" si="70"/>
        <v>2.7</v>
      </c>
    </row>
    <row r="1041" ht="20" customHeight="1" spans="1:9">
      <c r="A1041" s="15" t="s">
        <v>291</v>
      </c>
      <c r="B1041" s="16" t="s">
        <v>97</v>
      </c>
      <c r="C1041" s="17" t="s">
        <v>1412</v>
      </c>
      <c r="D1041" s="16" t="s">
        <v>1413</v>
      </c>
      <c r="E1041" s="17" t="s">
        <v>962</v>
      </c>
      <c r="F1041" s="16">
        <v>120</v>
      </c>
      <c r="G1041" s="18">
        <v>13756.92</v>
      </c>
      <c r="H1041" s="18">
        <f>G1041*1.17</f>
        <v>16095.5964</v>
      </c>
      <c r="I1041" s="15">
        <f t="shared" si="70"/>
        <v>134.12997</v>
      </c>
    </row>
    <row r="1042" ht="20" customHeight="1" spans="1:9">
      <c r="A1042" s="15" t="s">
        <v>291</v>
      </c>
      <c r="B1042" s="16" t="s">
        <v>97</v>
      </c>
      <c r="C1042" s="17" t="s">
        <v>1412</v>
      </c>
      <c r="D1042" s="16" t="s">
        <v>1413</v>
      </c>
      <c r="E1042" s="17" t="s">
        <v>962</v>
      </c>
      <c r="F1042" s="16">
        <v>480</v>
      </c>
      <c r="G1042" s="18">
        <v>55027.69</v>
      </c>
      <c r="H1042" s="18">
        <f>G1042*1.17</f>
        <v>64382.3973</v>
      </c>
      <c r="I1042" s="15">
        <f t="shared" si="70"/>
        <v>134.129994375</v>
      </c>
    </row>
    <row r="1043" ht="20" customHeight="1" spans="1:9">
      <c r="A1043" s="15" t="s">
        <v>219</v>
      </c>
      <c r="B1043" s="16" t="s">
        <v>220</v>
      </c>
      <c r="C1043" s="17" t="s">
        <v>1414</v>
      </c>
      <c r="D1043" s="16" t="s">
        <v>1415</v>
      </c>
      <c r="E1043" s="17" t="s">
        <v>405</v>
      </c>
      <c r="F1043" s="16">
        <v>500</v>
      </c>
      <c r="G1043" s="18">
        <f>H1043/1.17</f>
        <v>41589.7435897436</v>
      </c>
      <c r="H1043" s="18">
        <v>48660</v>
      </c>
      <c r="I1043" s="15">
        <f t="shared" si="70"/>
        <v>97.32</v>
      </c>
    </row>
    <row r="1044" ht="20" customHeight="1" spans="1:9">
      <c r="A1044" s="15" t="s">
        <v>219</v>
      </c>
      <c r="B1044" s="16" t="s">
        <v>220</v>
      </c>
      <c r="C1044" s="17" t="s">
        <v>1414</v>
      </c>
      <c r="D1044" s="16" t="s">
        <v>1415</v>
      </c>
      <c r="E1044" s="17" t="s">
        <v>405</v>
      </c>
      <c r="F1044" s="16">
        <v>200</v>
      </c>
      <c r="G1044" s="18">
        <f>H1044/1.17</f>
        <v>16635.8974358974</v>
      </c>
      <c r="H1044" s="18">
        <v>19464</v>
      </c>
      <c r="I1044" s="15">
        <f t="shared" si="70"/>
        <v>97.32</v>
      </c>
    </row>
    <row r="1045" ht="20" customHeight="1" spans="1:9">
      <c r="A1045" s="15" t="s">
        <v>140</v>
      </c>
      <c r="B1045" s="16" t="s">
        <v>18</v>
      </c>
      <c r="C1045" s="17" t="s">
        <v>1416</v>
      </c>
      <c r="D1045" s="16" t="s">
        <v>1417</v>
      </c>
      <c r="E1045" s="17" t="s">
        <v>1418</v>
      </c>
      <c r="F1045" s="16">
        <v>10</v>
      </c>
      <c r="G1045" s="18">
        <f>H1045/1.17</f>
        <v>128.205128205128</v>
      </c>
      <c r="H1045" s="18">
        <v>150</v>
      </c>
      <c r="I1045" s="15">
        <f t="shared" si="70"/>
        <v>15</v>
      </c>
    </row>
    <row r="1046" customHeight="1" spans="1:9">
      <c r="A1046" s="15" t="s">
        <v>128</v>
      </c>
      <c r="B1046" s="16" t="s">
        <v>220</v>
      </c>
      <c r="C1046" s="23" t="s">
        <v>1419</v>
      </c>
      <c r="D1046" s="23" t="s">
        <v>1420</v>
      </c>
      <c r="E1046" s="23" t="s">
        <v>1421</v>
      </c>
      <c r="F1046" s="16">
        <v>50</v>
      </c>
      <c r="G1046" s="18">
        <f>H1046/1.17</f>
        <v>2876.06837606838</v>
      </c>
      <c r="H1046" s="18">
        <v>3365</v>
      </c>
      <c r="I1046" s="15">
        <f t="shared" si="70"/>
        <v>67.3</v>
      </c>
    </row>
    <row r="1047" ht="20" customHeight="1" spans="1:9">
      <c r="A1047" s="15" t="s">
        <v>463</v>
      </c>
      <c r="B1047" s="16" t="s">
        <v>198</v>
      </c>
      <c r="C1047" s="17" t="s">
        <v>1422</v>
      </c>
      <c r="D1047" s="16" t="s">
        <v>309</v>
      </c>
      <c r="E1047" s="17" t="s">
        <v>190</v>
      </c>
      <c r="F1047" s="16">
        <v>20</v>
      </c>
      <c r="G1047" s="18">
        <v>153.85</v>
      </c>
      <c r="H1047" s="18">
        <f>G1047*1.17</f>
        <v>180.0045</v>
      </c>
      <c r="I1047" s="15">
        <f t="shared" si="70"/>
        <v>9.000225</v>
      </c>
    </row>
    <row r="1048" ht="20" customHeight="1" spans="1:9">
      <c r="A1048" s="15" t="s">
        <v>291</v>
      </c>
      <c r="B1048" s="16" t="s">
        <v>97</v>
      </c>
      <c r="C1048" s="17" t="s">
        <v>1423</v>
      </c>
      <c r="D1048" s="16" t="s">
        <v>1424</v>
      </c>
      <c r="E1048" s="17" t="s">
        <v>579</v>
      </c>
      <c r="F1048" s="16">
        <v>50</v>
      </c>
      <c r="G1048" s="18">
        <v>1438.03</v>
      </c>
      <c r="H1048" s="18">
        <f>G1048*1.17</f>
        <v>1682.4951</v>
      </c>
      <c r="I1048" s="15">
        <f t="shared" si="70"/>
        <v>33.649902</v>
      </c>
    </row>
    <row r="1049" ht="20" customHeight="1" spans="1:9">
      <c r="A1049" s="15" t="s">
        <v>291</v>
      </c>
      <c r="B1049" s="16" t="s">
        <v>97</v>
      </c>
      <c r="C1049" s="17" t="s">
        <v>1423</v>
      </c>
      <c r="D1049" s="16" t="s">
        <v>1424</v>
      </c>
      <c r="E1049" s="17" t="s">
        <v>579</v>
      </c>
      <c r="F1049" s="16">
        <v>130</v>
      </c>
      <c r="G1049" s="18">
        <v>3738.89</v>
      </c>
      <c r="H1049" s="18">
        <f>G1049*1.17</f>
        <v>4374.5013</v>
      </c>
      <c r="I1049" s="15">
        <f t="shared" si="70"/>
        <v>33.65001</v>
      </c>
    </row>
    <row r="1050" ht="20" customHeight="1" spans="1:9">
      <c r="A1050" s="15" t="s">
        <v>9</v>
      </c>
      <c r="B1050" s="16" t="s">
        <v>220</v>
      </c>
      <c r="C1050" s="17" t="s">
        <v>1425</v>
      </c>
      <c r="D1050" s="23" t="s">
        <v>1426</v>
      </c>
      <c r="E1050" s="23" t="s">
        <v>1427</v>
      </c>
      <c r="F1050" s="16">
        <v>50</v>
      </c>
      <c r="G1050" s="18">
        <f>H1050/1.17</f>
        <v>829.059829059829</v>
      </c>
      <c r="H1050" s="18">
        <v>970</v>
      </c>
      <c r="I1050" s="15">
        <f t="shared" si="70"/>
        <v>19.4</v>
      </c>
    </row>
    <row r="1051" ht="20" customHeight="1" spans="1:9">
      <c r="A1051" s="15" t="s">
        <v>9</v>
      </c>
      <c r="B1051" s="16" t="s">
        <v>106</v>
      </c>
      <c r="C1051" s="17" t="s">
        <v>1428</v>
      </c>
      <c r="D1051" s="16" t="s">
        <v>226</v>
      </c>
      <c r="E1051" s="17" t="s">
        <v>1429</v>
      </c>
      <c r="F1051" s="16">
        <v>10</v>
      </c>
      <c r="G1051" s="18">
        <f>H1051/1.17</f>
        <v>58.974358974359</v>
      </c>
      <c r="H1051" s="18">
        <v>69</v>
      </c>
      <c r="I1051" s="15">
        <f t="shared" si="70"/>
        <v>6.9</v>
      </c>
    </row>
    <row r="1052" ht="20" customHeight="1" spans="1:9">
      <c r="A1052" s="15" t="s">
        <v>377</v>
      </c>
      <c r="B1052" s="16" t="s">
        <v>430</v>
      </c>
      <c r="C1052" s="17" t="s">
        <v>1430</v>
      </c>
      <c r="D1052" s="16" t="s">
        <v>1431</v>
      </c>
      <c r="E1052" s="17" t="s">
        <v>1432</v>
      </c>
      <c r="F1052" s="16">
        <v>240</v>
      </c>
      <c r="G1052" s="18">
        <v>3708.715</v>
      </c>
      <c r="H1052" s="18">
        <f t="shared" ref="H1052:H1065" si="72">G1052*1.17</f>
        <v>4339.19655</v>
      </c>
      <c r="I1052" s="15">
        <f t="shared" si="70"/>
        <v>18.079985625</v>
      </c>
    </row>
    <row r="1053" ht="20" customHeight="1" spans="1:9">
      <c r="A1053" s="15" t="s">
        <v>377</v>
      </c>
      <c r="B1053" s="16" t="s">
        <v>1198</v>
      </c>
      <c r="C1053" s="17" t="s">
        <v>1430</v>
      </c>
      <c r="D1053" s="16" t="s">
        <v>1431</v>
      </c>
      <c r="E1053" s="17" t="s">
        <v>1432</v>
      </c>
      <c r="F1053" s="16">
        <v>1600</v>
      </c>
      <c r="G1053" s="18">
        <v>24724.79</v>
      </c>
      <c r="H1053" s="18">
        <f t="shared" si="72"/>
        <v>28928.0043</v>
      </c>
      <c r="I1053" s="15">
        <f t="shared" si="70"/>
        <v>18.0800026875</v>
      </c>
    </row>
    <row r="1054" ht="20" customHeight="1" spans="1:9">
      <c r="A1054" s="15" t="s">
        <v>377</v>
      </c>
      <c r="B1054" s="16" t="s">
        <v>1198</v>
      </c>
      <c r="C1054" s="17" t="s">
        <v>1430</v>
      </c>
      <c r="D1054" s="16" t="s">
        <v>1431</v>
      </c>
      <c r="E1054" s="17" t="s">
        <v>1432</v>
      </c>
      <c r="F1054" s="16">
        <v>1200</v>
      </c>
      <c r="G1054" s="18">
        <v>18543.585</v>
      </c>
      <c r="H1054" s="18">
        <f t="shared" si="72"/>
        <v>21695.99445</v>
      </c>
      <c r="I1054" s="15">
        <f t="shared" si="70"/>
        <v>18.079995375</v>
      </c>
    </row>
    <row r="1055" ht="20" customHeight="1" spans="1:9">
      <c r="A1055" s="15" t="s">
        <v>377</v>
      </c>
      <c r="B1055" s="16" t="s">
        <v>1198</v>
      </c>
      <c r="C1055" s="17" t="s">
        <v>1430</v>
      </c>
      <c r="D1055" s="16" t="s">
        <v>1431</v>
      </c>
      <c r="E1055" s="17" t="s">
        <v>1432</v>
      </c>
      <c r="F1055" s="16">
        <v>1600</v>
      </c>
      <c r="G1055" s="18">
        <v>24724.79</v>
      </c>
      <c r="H1055" s="18">
        <f t="shared" si="72"/>
        <v>28928.0043</v>
      </c>
      <c r="I1055" s="15">
        <f t="shared" si="70"/>
        <v>18.0800026875</v>
      </c>
    </row>
    <row r="1056" ht="20" customHeight="1" spans="1:9">
      <c r="A1056" s="15" t="s">
        <v>377</v>
      </c>
      <c r="B1056" s="16" t="s">
        <v>1198</v>
      </c>
      <c r="C1056" s="17" t="s">
        <v>1430</v>
      </c>
      <c r="D1056" s="16" t="s">
        <v>1431</v>
      </c>
      <c r="E1056" s="17" t="s">
        <v>1432</v>
      </c>
      <c r="F1056" s="16">
        <v>1600</v>
      </c>
      <c r="G1056" s="18">
        <v>24711.11</v>
      </c>
      <c r="H1056" s="18">
        <f t="shared" si="72"/>
        <v>28911.9987</v>
      </c>
      <c r="I1056" s="15">
        <f t="shared" si="70"/>
        <v>18.0699991875</v>
      </c>
    </row>
    <row r="1057" ht="20" customHeight="1" spans="1:9">
      <c r="A1057" s="15" t="s">
        <v>377</v>
      </c>
      <c r="B1057" s="16" t="s">
        <v>1408</v>
      </c>
      <c r="C1057" s="17" t="s">
        <v>1430</v>
      </c>
      <c r="D1057" s="16" t="s">
        <v>1431</v>
      </c>
      <c r="E1057" s="17" t="s">
        <v>1432</v>
      </c>
      <c r="F1057" s="16">
        <v>1600</v>
      </c>
      <c r="G1057" s="18">
        <v>24724.785</v>
      </c>
      <c r="H1057" s="18">
        <f t="shared" si="72"/>
        <v>28927.99845</v>
      </c>
      <c r="I1057" s="15">
        <f t="shared" si="70"/>
        <v>18.07999903125</v>
      </c>
    </row>
    <row r="1058" ht="20" customHeight="1" spans="1:9">
      <c r="A1058" s="15" t="s">
        <v>377</v>
      </c>
      <c r="B1058" s="16" t="s">
        <v>1408</v>
      </c>
      <c r="C1058" s="17" t="s">
        <v>1430</v>
      </c>
      <c r="D1058" s="16" t="s">
        <v>1431</v>
      </c>
      <c r="E1058" s="17" t="s">
        <v>1432</v>
      </c>
      <c r="F1058" s="16">
        <v>-96</v>
      </c>
      <c r="G1058" s="18">
        <v>-50.87</v>
      </c>
      <c r="H1058" s="18">
        <f t="shared" si="72"/>
        <v>-59.5179</v>
      </c>
      <c r="I1058" s="15">
        <f t="shared" si="70"/>
        <v>0.619978125</v>
      </c>
    </row>
    <row r="1059" ht="20" customHeight="1" spans="1:9">
      <c r="A1059" s="15" t="s">
        <v>377</v>
      </c>
      <c r="B1059" s="16" t="s">
        <v>319</v>
      </c>
      <c r="C1059" s="17" t="s">
        <v>1430</v>
      </c>
      <c r="D1059" s="16" t="s">
        <v>1431</v>
      </c>
      <c r="E1059" s="17" t="s">
        <v>1432</v>
      </c>
      <c r="F1059" s="16">
        <v>160</v>
      </c>
      <c r="G1059" s="18">
        <v>2430.09</v>
      </c>
      <c r="H1059" s="18">
        <f t="shared" si="72"/>
        <v>2843.2053</v>
      </c>
      <c r="I1059" s="15">
        <f t="shared" si="70"/>
        <v>17.770033125</v>
      </c>
    </row>
    <row r="1060" ht="20" customHeight="1" spans="1:9">
      <c r="A1060" s="15" t="s">
        <v>377</v>
      </c>
      <c r="B1060" s="16" t="s">
        <v>873</v>
      </c>
      <c r="C1060" s="17" t="s">
        <v>1430</v>
      </c>
      <c r="D1060" s="16" t="s">
        <v>1431</v>
      </c>
      <c r="E1060" s="17" t="s">
        <v>1432</v>
      </c>
      <c r="F1060" s="16">
        <v>400</v>
      </c>
      <c r="G1060" s="18">
        <v>6181.2</v>
      </c>
      <c r="H1060" s="18">
        <f t="shared" si="72"/>
        <v>7232.004</v>
      </c>
      <c r="I1060" s="15">
        <f t="shared" si="70"/>
        <v>18.08001</v>
      </c>
    </row>
    <row r="1061" ht="20" customHeight="1" spans="1:9">
      <c r="A1061" s="15" t="s">
        <v>377</v>
      </c>
      <c r="B1061" s="16" t="s">
        <v>873</v>
      </c>
      <c r="C1061" s="17" t="s">
        <v>1430</v>
      </c>
      <c r="D1061" s="16" t="s">
        <v>1431</v>
      </c>
      <c r="E1061" s="17" t="s">
        <v>1432</v>
      </c>
      <c r="F1061" s="16">
        <v>800</v>
      </c>
      <c r="G1061" s="18">
        <v>12362.39</v>
      </c>
      <c r="H1061" s="18">
        <f t="shared" si="72"/>
        <v>14463.9963</v>
      </c>
      <c r="I1061" s="15">
        <f t="shared" si="70"/>
        <v>18.079995375</v>
      </c>
    </row>
    <row r="1062" ht="20" customHeight="1" spans="1:9">
      <c r="A1062" s="15" t="s">
        <v>377</v>
      </c>
      <c r="B1062" s="16" t="s">
        <v>22</v>
      </c>
      <c r="C1062" s="17" t="s">
        <v>1430</v>
      </c>
      <c r="D1062" s="16" t="s">
        <v>1431</v>
      </c>
      <c r="E1062" s="17" t="s">
        <v>1432</v>
      </c>
      <c r="F1062" s="16">
        <v>560</v>
      </c>
      <c r="G1062" s="18">
        <v>8648.89</v>
      </c>
      <c r="H1062" s="18">
        <f t="shared" si="72"/>
        <v>10119.2013</v>
      </c>
      <c r="I1062" s="15">
        <f t="shared" si="70"/>
        <v>18.0700023214286</v>
      </c>
    </row>
    <row r="1063" ht="20" customHeight="1" spans="1:9">
      <c r="A1063" s="15" t="s">
        <v>377</v>
      </c>
      <c r="B1063" s="16" t="s">
        <v>22</v>
      </c>
      <c r="C1063" s="17" t="s">
        <v>1430</v>
      </c>
      <c r="D1063" s="16" t="s">
        <v>1431</v>
      </c>
      <c r="E1063" s="17" t="s">
        <v>1432</v>
      </c>
      <c r="F1063" s="16">
        <v>1440</v>
      </c>
      <c r="G1063" s="18">
        <v>22240</v>
      </c>
      <c r="H1063" s="18">
        <f t="shared" si="72"/>
        <v>26020.8</v>
      </c>
      <c r="I1063" s="15">
        <f t="shared" si="70"/>
        <v>18.07</v>
      </c>
    </row>
    <row r="1064" ht="20" customHeight="1" spans="1:9">
      <c r="A1064" s="15" t="s">
        <v>377</v>
      </c>
      <c r="B1064" s="16" t="s">
        <v>22</v>
      </c>
      <c r="C1064" s="17" t="s">
        <v>1430</v>
      </c>
      <c r="D1064" s="16" t="s">
        <v>1431</v>
      </c>
      <c r="E1064" s="17" t="s">
        <v>1432</v>
      </c>
      <c r="F1064" s="16">
        <v>-2</v>
      </c>
      <c r="G1064" s="18">
        <v>-1.06</v>
      </c>
      <c r="H1064" s="18">
        <f t="shared" si="72"/>
        <v>-1.2402</v>
      </c>
      <c r="I1064" s="15">
        <f t="shared" si="70"/>
        <v>0.6201</v>
      </c>
    </row>
    <row r="1065" ht="20" customHeight="1" spans="1:9">
      <c r="A1065" s="15" t="s">
        <v>377</v>
      </c>
      <c r="B1065" s="16" t="s">
        <v>1433</v>
      </c>
      <c r="C1065" s="17" t="s">
        <v>1430</v>
      </c>
      <c r="D1065" s="16" t="s">
        <v>1431</v>
      </c>
      <c r="E1065" s="17" t="s">
        <v>1432</v>
      </c>
      <c r="F1065" s="16">
        <v>2400</v>
      </c>
      <c r="G1065" s="18">
        <v>36923.08</v>
      </c>
      <c r="H1065" s="18">
        <f t="shared" si="72"/>
        <v>43200.0036</v>
      </c>
      <c r="I1065" s="15">
        <f t="shared" si="70"/>
        <v>18.0000015</v>
      </c>
    </row>
    <row r="1066" ht="13.5" spans="1:9">
      <c r="A1066" s="15" t="s">
        <v>128</v>
      </c>
      <c r="B1066" s="16" t="s">
        <v>132</v>
      </c>
      <c r="C1066" s="17" t="s">
        <v>1434</v>
      </c>
      <c r="D1066" s="16" t="s">
        <v>1435</v>
      </c>
      <c r="E1066" s="17" t="s">
        <v>1076</v>
      </c>
      <c r="F1066" s="16">
        <v>100</v>
      </c>
      <c r="G1066" s="18">
        <f>H1066/1.17</f>
        <v>829.059829059829</v>
      </c>
      <c r="H1066" s="18">
        <v>970</v>
      </c>
      <c r="I1066" s="15">
        <f t="shared" si="70"/>
        <v>9.7</v>
      </c>
    </row>
    <row r="1067" ht="20" customHeight="1" spans="1:9">
      <c r="A1067" s="15" t="s">
        <v>224</v>
      </c>
      <c r="B1067" s="16" t="s">
        <v>319</v>
      </c>
      <c r="C1067" s="17" t="s">
        <v>1436</v>
      </c>
      <c r="D1067" s="16" t="s">
        <v>1437</v>
      </c>
      <c r="E1067" s="17" t="s">
        <v>1438</v>
      </c>
      <c r="F1067" s="16">
        <v>100</v>
      </c>
      <c r="G1067" s="18">
        <v>503.42</v>
      </c>
      <c r="H1067" s="18">
        <f>G1067*1.17</f>
        <v>589.0014</v>
      </c>
      <c r="I1067" s="15">
        <f t="shared" si="70"/>
        <v>5.890014</v>
      </c>
    </row>
    <row r="1068" ht="20" customHeight="1" spans="1:9">
      <c r="A1068" s="15" t="s">
        <v>224</v>
      </c>
      <c r="B1068" s="16" t="s">
        <v>26</v>
      </c>
      <c r="C1068" s="17" t="s">
        <v>1436</v>
      </c>
      <c r="D1068" s="16" t="s">
        <v>1437</v>
      </c>
      <c r="E1068" s="17" t="s">
        <v>1438</v>
      </c>
      <c r="F1068" s="16">
        <v>100</v>
      </c>
      <c r="G1068" s="18">
        <f>H1068/1.17</f>
        <v>153.846153846154</v>
      </c>
      <c r="H1068" s="18">
        <v>180</v>
      </c>
      <c r="I1068" s="15">
        <f t="shared" si="70"/>
        <v>1.8</v>
      </c>
    </row>
    <row r="1069" ht="20" customHeight="1" spans="1:9">
      <c r="A1069" s="15" t="s">
        <v>81</v>
      </c>
      <c r="B1069" s="16" t="s">
        <v>106</v>
      </c>
      <c r="C1069" s="17" t="s">
        <v>1439</v>
      </c>
      <c r="D1069" s="16" t="s">
        <v>1440</v>
      </c>
      <c r="E1069" s="23" t="s">
        <v>1441</v>
      </c>
      <c r="F1069" s="16">
        <v>30</v>
      </c>
      <c r="G1069" s="18">
        <f>H1069/1.17</f>
        <v>167.179487179487</v>
      </c>
      <c r="H1069" s="18">
        <v>195.6</v>
      </c>
      <c r="I1069" s="15">
        <f t="shared" si="70"/>
        <v>6.52</v>
      </c>
    </row>
    <row r="1070" ht="20" customHeight="1" spans="1:9">
      <c r="A1070" s="15" t="s">
        <v>224</v>
      </c>
      <c r="B1070" s="16" t="s">
        <v>18</v>
      </c>
      <c r="C1070" s="17" t="s">
        <v>1442</v>
      </c>
      <c r="D1070" s="16" t="s">
        <v>1443</v>
      </c>
      <c r="E1070" s="17" t="s">
        <v>737</v>
      </c>
      <c r="F1070" s="16">
        <v>50</v>
      </c>
      <c r="G1070" s="18">
        <f>H1070/1.17</f>
        <v>790.598290598291</v>
      </c>
      <c r="H1070" s="18">
        <v>925</v>
      </c>
      <c r="I1070" s="15">
        <f t="shared" si="70"/>
        <v>18.5</v>
      </c>
    </row>
    <row r="1071" ht="20" customHeight="1" spans="1:9">
      <c r="A1071" s="15" t="s">
        <v>190</v>
      </c>
      <c r="B1071" s="16" t="s">
        <v>198</v>
      </c>
      <c r="C1071" s="17" t="s">
        <v>1444</v>
      </c>
      <c r="D1071" s="16" t="s">
        <v>1445</v>
      </c>
      <c r="E1071" s="17" t="s">
        <v>190</v>
      </c>
      <c r="F1071" s="16">
        <v>60</v>
      </c>
      <c r="G1071" s="18">
        <v>666.674</v>
      </c>
      <c r="H1071" s="18">
        <f>G1071*1.17</f>
        <v>780.00858</v>
      </c>
      <c r="I1071" s="15">
        <f t="shared" si="70"/>
        <v>13.000143</v>
      </c>
    </row>
    <row r="1072" ht="20" customHeight="1" spans="1:9">
      <c r="A1072" s="15" t="s">
        <v>9</v>
      </c>
      <c r="B1072" s="16" t="s">
        <v>92</v>
      </c>
      <c r="C1072" s="17" t="s">
        <v>1446</v>
      </c>
      <c r="D1072" s="16" t="s">
        <v>290</v>
      </c>
      <c r="E1072" s="23" t="s">
        <v>1447</v>
      </c>
      <c r="F1072" s="16">
        <v>2700</v>
      </c>
      <c r="G1072" s="18">
        <v>11076.92</v>
      </c>
      <c r="H1072" s="18">
        <f>G1072*1.17</f>
        <v>12959.9964</v>
      </c>
      <c r="I1072" s="15">
        <f t="shared" si="70"/>
        <v>4.79999866666667</v>
      </c>
    </row>
    <row r="1073" ht="20" customHeight="1" spans="1:9">
      <c r="A1073" s="15" t="s">
        <v>748</v>
      </c>
      <c r="B1073" s="16" t="s">
        <v>1448</v>
      </c>
      <c r="C1073" s="17" t="s">
        <v>1449</v>
      </c>
      <c r="D1073" s="16" t="s">
        <v>1450</v>
      </c>
      <c r="E1073" s="17" t="s">
        <v>1451</v>
      </c>
      <c r="F1073" s="16">
        <v>5000</v>
      </c>
      <c r="G1073" s="18">
        <v>598.29</v>
      </c>
      <c r="H1073" s="18">
        <f>G1073*1.17</f>
        <v>699.9993</v>
      </c>
      <c r="I1073" s="15">
        <f t="shared" si="70"/>
        <v>0.13999986</v>
      </c>
    </row>
    <row r="1074" customHeight="1" spans="1:9">
      <c r="A1074" s="15" t="s">
        <v>1452</v>
      </c>
      <c r="B1074" s="16" t="s">
        <v>10</v>
      </c>
      <c r="C1074" s="23" t="s">
        <v>1453</v>
      </c>
      <c r="D1074" s="23" t="s">
        <v>1454</v>
      </c>
      <c r="E1074" s="23" t="s">
        <v>1455</v>
      </c>
      <c r="F1074" s="16">
        <v>5</v>
      </c>
      <c r="G1074" s="18">
        <f>H1074/1.17</f>
        <v>2500</v>
      </c>
      <c r="H1074" s="18">
        <v>2925</v>
      </c>
      <c r="I1074" s="15">
        <f t="shared" si="70"/>
        <v>585</v>
      </c>
    </row>
    <row r="1075" customHeight="1" spans="1:9">
      <c r="A1075" s="15" t="s">
        <v>1456</v>
      </c>
      <c r="B1075" s="16" t="s">
        <v>110</v>
      </c>
      <c r="C1075" s="23" t="s">
        <v>1457</v>
      </c>
      <c r="D1075" s="23" t="s">
        <v>1458</v>
      </c>
      <c r="E1075" s="23" t="s">
        <v>1456</v>
      </c>
      <c r="F1075" s="16">
        <v>1200</v>
      </c>
      <c r="G1075" s="18">
        <v>33384.615</v>
      </c>
      <c r="H1075" s="18">
        <f>G1075*1.17</f>
        <v>39059.99955</v>
      </c>
      <c r="I1075" s="15">
        <f t="shared" si="70"/>
        <v>32.549999625</v>
      </c>
    </row>
    <row r="1076" customHeight="1" spans="1:9">
      <c r="A1076" s="15" t="s">
        <v>1456</v>
      </c>
      <c r="B1076" s="16" t="s">
        <v>586</v>
      </c>
      <c r="C1076" s="23" t="s">
        <v>1457</v>
      </c>
      <c r="D1076" s="23" t="s">
        <v>1458</v>
      </c>
      <c r="E1076" s="23" t="s">
        <v>1456</v>
      </c>
      <c r="F1076" s="16">
        <v>2000</v>
      </c>
      <c r="G1076" s="18">
        <v>62000</v>
      </c>
      <c r="H1076" s="18">
        <f>G1076*1.17</f>
        <v>72540</v>
      </c>
      <c r="I1076" s="15">
        <f t="shared" si="70"/>
        <v>36.27</v>
      </c>
    </row>
    <row r="1077" customHeight="1" spans="1:9">
      <c r="A1077" s="15" t="s">
        <v>1456</v>
      </c>
      <c r="B1077" s="16" t="s">
        <v>586</v>
      </c>
      <c r="C1077" s="23" t="s">
        <v>1457</v>
      </c>
      <c r="D1077" s="23" t="s">
        <v>1458</v>
      </c>
      <c r="E1077" s="23" t="s">
        <v>1456</v>
      </c>
      <c r="F1077" s="16">
        <v>4800</v>
      </c>
      <c r="G1077" s="18">
        <v>148800</v>
      </c>
      <c r="H1077" s="18">
        <f>G1077*1.17</f>
        <v>174096</v>
      </c>
      <c r="I1077" s="15">
        <f t="shared" si="70"/>
        <v>36.27</v>
      </c>
    </row>
    <row r="1078" ht="20" customHeight="1" spans="1:9">
      <c r="A1078" s="15" t="s">
        <v>14</v>
      </c>
      <c r="B1078" s="16" t="s">
        <v>10</v>
      </c>
      <c r="C1078" s="17" t="s">
        <v>1459</v>
      </c>
      <c r="D1078" s="16" t="s">
        <v>1460</v>
      </c>
      <c r="E1078" s="17" t="s">
        <v>1159</v>
      </c>
      <c r="F1078" s="16">
        <v>500</v>
      </c>
      <c r="G1078" s="18">
        <f>H1078/1.17</f>
        <v>33.1196581196581</v>
      </c>
      <c r="H1078" s="18">
        <v>38.75</v>
      </c>
      <c r="I1078" s="15">
        <f t="shared" si="70"/>
        <v>0.0775</v>
      </c>
    </row>
    <row r="1079" ht="20" customHeight="1" spans="1:9">
      <c r="A1079" s="15" t="s">
        <v>14</v>
      </c>
      <c r="B1079" s="16" t="s">
        <v>10</v>
      </c>
      <c r="C1079" s="17" t="s">
        <v>1459</v>
      </c>
      <c r="D1079" s="16" t="s">
        <v>1460</v>
      </c>
      <c r="E1079" s="17" t="s">
        <v>1159</v>
      </c>
      <c r="F1079" s="16">
        <v>500</v>
      </c>
      <c r="G1079" s="18">
        <f>H1079/1.17</f>
        <v>1.06837606837607</v>
      </c>
      <c r="H1079" s="18">
        <v>1.25</v>
      </c>
      <c r="I1079" s="15">
        <f t="shared" si="70"/>
        <v>0.0025</v>
      </c>
    </row>
    <row r="1080" customHeight="1" spans="1:9">
      <c r="A1080" s="15" t="s">
        <v>1461</v>
      </c>
      <c r="B1080" s="16" t="s">
        <v>102</v>
      </c>
      <c r="C1080" s="23" t="s">
        <v>1462</v>
      </c>
      <c r="D1080" s="23" t="s">
        <v>1463</v>
      </c>
      <c r="E1080" s="23" t="s">
        <v>1464</v>
      </c>
      <c r="F1080" s="16">
        <v>30</v>
      </c>
      <c r="G1080" s="18">
        <v>14871.794</v>
      </c>
      <c r="H1080" s="18">
        <f>G1080*1.17</f>
        <v>17399.99898</v>
      </c>
      <c r="I1080" s="15">
        <f t="shared" si="70"/>
        <v>579.999966</v>
      </c>
    </row>
    <row r="1081" customHeight="1" spans="1:9">
      <c r="A1081" s="15" t="s">
        <v>1461</v>
      </c>
      <c r="B1081" s="16" t="s">
        <v>102</v>
      </c>
      <c r="C1081" s="23" t="s">
        <v>1462</v>
      </c>
      <c r="D1081" s="23" t="s">
        <v>1463</v>
      </c>
      <c r="E1081" s="23" t="s">
        <v>1464</v>
      </c>
      <c r="F1081" s="16">
        <v>20</v>
      </c>
      <c r="G1081" s="18">
        <v>9914.53</v>
      </c>
      <c r="H1081" s="18">
        <f>G1081*1.17</f>
        <v>11600.0001</v>
      </c>
      <c r="I1081" s="15">
        <f t="shared" si="70"/>
        <v>580.000005</v>
      </c>
    </row>
    <row r="1082" customHeight="1" spans="1:9">
      <c r="A1082" s="15" t="s">
        <v>1461</v>
      </c>
      <c r="B1082" s="16" t="s">
        <v>102</v>
      </c>
      <c r="C1082" s="23" t="s">
        <v>1462</v>
      </c>
      <c r="D1082" s="23" t="s">
        <v>1463</v>
      </c>
      <c r="E1082" s="23" t="s">
        <v>1464</v>
      </c>
      <c r="F1082" s="16">
        <v>30</v>
      </c>
      <c r="G1082" s="18">
        <v>14871.794</v>
      </c>
      <c r="H1082" s="18">
        <f>G1082*1.17</f>
        <v>17399.99898</v>
      </c>
      <c r="I1082" s="15">
        <f t="shared" si="70"/>
        <v>579.999966</v>
      </c>
    </row>
    <row r="1083" ht="20" customHeight="1" spans="1:9">
      <c r="A1083" s="15" t="s">
        <v>14</v>
      </c>
      <c r="B1083" s="16" t="s">
        <v>42</v>
      </c>
      <c r="C1083" s="17" t="s">
        <v>1465</v>
      </c>
      <c r="D1083" s="16" t="s">
        <v>1466</v>
      </c>
      <c r="E1083" s="17" t="s">
        <v>1215</v>
      </c>
      <c r="F1083" s="16">
        <v>10</v>
      </c>
      <c r="G1083" s="18">
        <f t="shared" ref="G1083:G1096" si="73">H1083/1.17</f>
        <v>34.1880341880342</v>
      </c>
      <c r="H1083" s="18">
        <v>40</v>
      </c>
      <c r="I1083" s="15">
        <f t="shared" si="70"/>
        <v>4</v>
      </c>
    </row>
    <row r="1084" ht="20" customHeight="1" spans="1:9">
      <c r="A1084" s="15" t="s">
        <v>14</v>
      </c>
      <c r="B1084" s="16" t="s">
        <v>10</v>
      </c>
      <c r="C1084" s="17" t="s">
        <v>1467</v>
      </c>
      <c r="D1084" s="16" t="s">
        <v>1468</v>
      </c>
      <c r="E1084" s="17" t="s">
        <v>1469</v>
      </c>
      <c r="F1084" s="16">
        <v>96</v>
      </c>
      <c r="G1084" s="18">
        <f t="shared" si="73"/>
        <v>533.333333333333</v>
      </c>
      <c r="H1084" s="18">
        <v>624</v>
      </c>
      <c r="I1084" s="15">
        <f t="shared" si="70"/>
        <v>6.5</v>
      </c>
    </row>
    <row r="1085" ht="20" customHeight="1" spans="1:9">
      <c r="A1085" s="15" t="s">
        <v>14</v>
      </c>
      <c r="B1085" s="16" t="s">
        <v>10</v>
      </c>
      <c r="C1085" s="17" t="s">
        <v>1467</v>
      </c>
      <c r="D1085" s="16" t="s">
        <v>1468</v>
      </c>
      <c r="E1085" s="17" t="s">
        <v>1469</v>
      </c>
      <c r="F1085" s="16">
        <v>96</v>
      </c>
      <c r="G1085" s="18">
        <f t="shared" si="73"/>
        <v>533.333333333333</v>
      </c>
      <c r="H1085" s="18">
        <v>624</v>
      </c>
      <c r="I1085" s="15">
        <f t="shared" si="70"/>
        <v>6.5</v>
      </c>
    </row>
    <row r="1086" customHeight="1" spans="1:9">
      <c r="A1086" s="15" t="s">
        <v>1470</v>
      </c>
      <c r="B1086" s="16" t="s">
        <v>10</v>
      </c>
      <c r="C1086" s="23" t="s">
        <v>1471</v>
      </c>
      <c r="D1086" s="23" t="s">
        <v>1472</v>
      </c>
      <c r="E1086" s="23" t="s">
        <v>1473</v>
      </c>
      <c r="F1086" s="16">
        <v>10</v>
      </c>
      <c r="G1086" s="18">
        <f t="shared" si="73"/>
        <v>264.957264957265</v>
      </c>
      <c r="H1086" s="18">
        <v>310</v>
      </c>
      <c r="I1086" s="15">
        <f t="shared" si="70"/>
        <v>31</v>
      </c>
    </row>
    <row r="1087" ht="20" customHeight="1" spans="1:9">
      <c r="A1087" s="15" t="s">
        <v>1474</v>
      </c>
      <c r="B1087" s="16" t="s">
        <v>10</v>
      </c>
      <c r="C1087" s="17" t="s">
        <v>1475</v>
      </c>
      <c r="D1087" s="16" t="s">
        <v>1476</v>
      </c>
      <c r="E1087" s="17" t="s">
        <v>1477</v>
      </c>
      <c r="F1087" s="16">
        <v>400</v>
      </c>
      <c r="G1087" s="18">
        <f t="shared" si="73"/>
        <v>1025.64102564103</v>
      </c>
      <c r="H1087" s="18">
        <v>1200</v>
      </c>
      <c r="I1087" s="15">
        <f t="shared" si="70"/>
        <v>3</v>
      </c>
    </row>
    <row r="1088" ht="20" customHeight="1" spans="1:9">
      <c r="A1088" s="15" t="s">
        <v>1474</v>
      </c>
      <c r="B1088" s="16" t="s">
        <v>10</v>
      </c>
      <c r="C1088" s="17" t="s">
        <v>1475</v>
      </c>
      <c r="D1088" s="16" t="s">
        <v>1476</v>
      </c>
      <c r="E1088" s="17" t="s">
        <v>1477</v>
      </c>
      <c r="F1088" s="16">
        <v>560</v>
      </c>
      <c r="G1088" s="18">
        <f t="shared" si="73"/>
        <v>1435.89743589744</v>
      </c>
      <c r="H1088" s="18">
        <v>1680</v>
      </c>
      <c r="I1088" s="15">
        <f t="shared" si="70"/>
        <v>3</v>
      </c>
    </row>
    <row r="1089" ht="20" customHeight="1" spans="1:9">
      <c r="A1089" s="15" t="s">
        <v>1474</v>
      </c>
      <c r="B1089" s="16" t="s">
        <v>10</v>
      </c>
      <c r="C1089" s="17" t="s">
        <v>1475</v>
      </c>
      <c r="D1089" s="16" t="s">
        <v>1476</v>
      </c>
      <c r="E1089" s="17" t="s">
        <v>1477</v>
      </c>
      <c r="F1089" s="16">
        <v>720</v>
      </c>
      <c r="G1089" s="18">
        <f t="shared" si="73"/>
        <v>1846.15384615385</v>
      </c>
      <c r="H1089" s="18">
        <v>2160</v>
      </c>
      <c r="I1089" s="15">
        <f t="shared" si="70"/>
        <v>3</v>
      </c>
    </row>
    <row r="1090" ht="20" customHeight="1" spans="1:9">
      <c r="A1090" s="15" t="s">
        <v>14</v>
      </c>
      <c r="B1090" s="16" t="s">
        <v>42</v>
      </c>
      <c r="C1090" s="17" t="s">
        <v>1478</v>
      </c>
      <c r="D1090" s="16" t="s">
        <v>1479</v>
      </c>
      <c r="E1090" s="17" t="s">
        <v>1480</v>
      </c>
      <c r="F1090" s="16">
        <v>100</v>
      </c>
      <c r="G1090" s="18">
        <f t="shared" si="73"/>
        <v>26.4957264957265</v>
      </c>
      <c r="H1090" s="18">
        <v>31</v>
      </c>
      <c r="I1090" s="15">
        <f t="shared" ref="I1090:I1153" si="74">H1090/F1090</f>
        <v>0.31</v>
      </c>
    </row>
    <row r="1091" ht="20" customHeight="1" spans="1:9">
      <c r="A1091" s="15" t="s">
        <v>14</v>
      </c>
      <c r="B1091" s="16" t="s">
        <v>42</v>
      </c>
      <c r="C1091" s="17" t="s">
        <v>1478</v>
      </c>
      <c r="D1091" s="16" t="s">
        <v>1479</v>
      </c>
      <c r="E1091" s="17" t="s">
        <v>1480</v>
      </c>
      <c r="F1091" s="16">
        <v>200</v>
      </c>
      <c r="G1091" s="18">
        <f t="shared" si="73"/>
        <v>52.991452991453</v>
      </c>
      <c r="H1091" s="18">
        <v>62</v>
      </c>
      <c r="I1091" s="15">
        <f t="shared" si="74"/>
        <v>0.31</v>
      </c>
    </row>
    <row r="1092" ht="20" customHeight="1" spans="1:9">
      <c r="A1092" s="15" t="s">
        <v>74</v>
      </c>
      <c r="B1092" s="16" t="s">
        <v>10</v>
      </c>
      <c r="C1092" s="17" t="s">
        <v>1481</v>
      </c>
      <c r="D1092" s="16" t="s">
        <v>1482</v>
      </c>
      <c r="E1092" s="17" t="s">
        <v>1477</v>
      </c>
      <c r="F1092" s="16">
        <v>2400</v>
      </c>
      <c r="G1092" s="18">
        <f t="shared" si="73"/>
        <v>1333.33333333333</v>
      </c>
      <c r="H1092" s="18">
        <v>1560</v>
      </c>
      <c r="I1092" s="15">
        <f t="shared" si="74"/>
        <v>0.65</v>
      </c>
    </row>
    <row r="1093" ht="20" customHeight="1" spans="1:9">
      <c r="A1093" s="15" t="s">
        <v>74</v>
      </c>
      <c r="B1093" s="16" t="s">
        <v>10</v>
      </c>
      <c r="C1093" s="17" t="s">
        <v>1481</v>
      </c>
      <c r="D1093" s="16" t="s">
        <v>1482</v>
      </c>
      <c r="E1093" s="17" t="s">
        <v>1477</v>
      </c>
      <c r="F1093" s="16">
        <v>2400</v>
      </c>
      <c r="G1093" s="18">
        <f t="shared" si="73"/>
        <v>1333.33333333333</v>
      </c>
      <c r="H1093" s="18">
        <v>1560</v>
      </c>
      <c r="I1093" s="15">
        <f t="shared" si="74"/>
        <v>0.65</v>
      </c>
    </row>
    <row r="1094" ht="20" customHeight="1" spans="1:9">
      <c r="A1094" s="15" t="s">
        <v>1477</v>
      </c>
      <c r="B1094" s="16" t="s">
        <v>10</v>
      </c>
      <c r="C1094" s="17" t="s">
        <v>1483</v>
      </c>
      <c r="D1094" s="16" t="s">
        <v>1484</v>
      </c>
      <c r="E1094" s="17" t="s">
        <v>1477</v>
      </c>
      <c r="F1094" s="16">
        <v>1200</v>
      </c>
      <c r="G1094" s="18">
        <f t="shared" si="73"/>
        <v>543.589743589744</v>
      </c>
      <c r="H1094" s="18">
        <v>636</v>
      </c>
      <c r="I1094" s="15">
        <f t="shared" si="74"/>
        <v>0.53</v>
      </c>
    </row>
    <row r="1095" ht="20" customHeight="1" spans="1:9">
      <c r="A1095" s="15" t="s">
        <v>1477</v>
      </c>
      <c r="B1095" s="16" t="s">
        <v>10</v>
      </c>
      <c r="C1095" s="17" t="s">
        <v>1483</v>
      </c>
      <c r="D1095" s="16" t="s">
        <v>1484</v>
      </c>
      <c r="E1095" s="17" t="s">
        <v>1477</v>
      </c>
      <c r="F1095" s="16">
        <v>1200</v>
      </c>
      <c r="G1095" s="18">
        <f t="shared" si="73"/>
        <v>543.589743589744</v>
      </c>
      <c r="H1095" s="18">
        <v>636</v>
      </c>
      <c r="I1095" s="15">
        <f t="shared" si="74"/>
        <v>0.53</v>
      </c>
    </row>
    <row r="1096" customHeight="1" spans="1:9">
      <c r="A1096" s="15" t="s">
        <v>14</v>
      </c>
      <c r="B1096" s="16" t="s">
        <v>10</v>
      </c>
      <c r="C1096" s="23" t="s">
        <v>749</v>
      </c>
      <c r="D1096" s="23" t="s">
        <v>750</v>
      </c>
      <c r="E1096" s="23" t="s">
        <v>751</v>
      </c>
      <c r="F1096" s="16">
        <v>100</v>
      </c>
      <c r="G1096" s="18">
        <f t="shared" si="73"/>
        <v>239.316239316239</v>
      </c>
      <c r="H1096" s="18">
        <v>280</v>
      </c>
      <c r="I1096" s="15">
        <f t="shared" si="74"/>
        <v>2.8</v>
      </c>
    </row>
    <row r="1097" customHeight="1" spans="1:9">
      <c r="A1097" s="15" t="s">
        <v>14</v>
      </c>
      <c r="B1097" s="16" t="s">
        <v>1448</v>
      </c>
      <c r="C1097" s="23" t="s">
        <v>1485</v>
      </c>
      <c r="D1097" s="23" t="s">
        <v>1486</v>
      </c>
      <c r="E1097" s="23" t="s">
        <v>1487</v>
      </c>
      <c r="F1097" s="16">
        <v>10</v>
      </c>
      <c r="G1097" s="18">
        <v>76.924</v>
      </c>
      <c r="H1097" s="18">
        <f>G1097*1.17</f>
        <v>90.00108</v>
      </c>
      <c r="I1097" s="15">
        <f t="shared" si="74"/>
        <v>9.000108</v>
      </c>
    </row>
    <row r="1098" ht="20" customHeight="1" spans="1:9">
      <c r="A1098" s="15" t="s">
        <v>14</v>
      </c>
      <c r="B1098" s="16" t="s">
        <v>10</v>
      </c>
      <c r="C1098" s="17" t="s">
        <v>1488</v>
      </c>
      <c r="D1098" s="16" t="s">
        <v>1489</v>
      </c>
      <c r="E1098" s="17" t="s">
        <v>1477</v>
      </c>
      <c r="F1098" s="16">
        <v>1350</v>
      </c>
      <c r="G1098" s="18">
        <f t="shared" ref="G1098:G1109" si="75">H1098/1.17</f>
        <v>750</v>
      </c>
      <c r="H1098" s="18">
        <v>877.5</v>
      </c>
      <c r="I1098" s="15">
        <f t="shared" si="74"/>
        <v>0.65</v>
      </c>
    </row>
    <row r="1099" ht="20" customHeight="1" spans="1:9">
      <c r="A1099" s="15" t="s">
        <v>14</v>
      </c>
      <c r="B1099" s="16" t="s">
        <v>10</v>
      </c>
      <c r="C1099" s="17" t="s">
        <v>1488</v>
      </c>
      <c r="D1099" s="16" t="s">
        <v>1489</v>
      </c>
      <c r="E1099" s="17" t="s">
        <v>1477</v>
      </c>
      <c r="F1099" s="16">
        <v>1350</v>
      </c>
      <c r="G1099" s="18">
        <f t="shared" si="75"/>
        <v>750</v>
      </c>
      <c r="H1099" s="18">
        <v>877.5</v>
      </c>
      <c r="I1099" s="15">
        <f t="shared" si="74"/>
        <v>0.65</v>
      </c>
    </row>
    <row r="1100" ht="20" customHeight="1" spans="1:9">
      <c r="A1100" s="15" t="s">
        <v>1490</v>
      </c>
      <c r="B1100" s="16" t="s">
        <v>132</v>
      </c>
      <c r="C1100" s="17" t="s">
        <v>1491</v>
      </c>
      <c r="D1100" s="16" t="s">
        <v>1492</v>
      </c>
      <c r="E1100" s="17" t="s">
        <v>1480</v>
      </c>
      <c r="F1100" s="16">
        <v>500</v>
      </c>
      <c r="G1100" s="18">
        <f t="shared" si="75"/>
        <v>636.752136752137</v>
      </c>
      <c r="H1100" s="18">
        <v>745</v>
      </c>
      <c r="I1100" s="15">
        <f t="shared" si="74"/>
        <v>1.49</v>
      </c>
    </row>
    <row r="1101" ht="20" customHeight="1" spans="1:9">
      <c r="A1101" s="15" t="s">
        <v>14</v>
      </c>
      <c r="B1101" s="16" t="s">
        <v>42</v>
      </c>
      <c r="C1101" s="17" t="s">
        <v>1493</v>
      </c>
      <c r="D1101" s="16" t="s">
        <v>1494</v>
      </c>
      <c r="E1101" s="17" t="s">
        <v>67</v>
      </c>
      <c r="F1101" s="16">
        <v>10</v>
      </c>
      <c r="G1101" s="18">
        <f t="shared" si="75"/>
        <v>166.666666666667</v>
      </c>
      <c r="H1101" s="18">
        <v>195</v>
      </c>
      <c r="I1101" s="15">
        <f t="shared" si="74"/>
        <v>19.5</v>
      </c>
    </row>
    <row r="1102" ht="20" customHeight="1" spans="1:9">
      <c r="A1102" s="15" t="s">
        <v>14</v>
      </c>
      <c r="B1102" s="16" t="s">
        <v>10</v>
      </c>
      <c r="C1102" s="17" t="s">
        <v>1493</v>
      </c>
      <c r="D1102" s="16" t="s">
        <v>1494</v>
      </c>
      <c r="E1102" s="17" t="s">
        <v>67</v>
      </c>
      <c r="F1102" s="16">
        <v>40</v>
      </c>
      <c r="G1102" s="18">
        <f t="shared" si="75"/>
        <v>676.923076923077</v>
      </c>
      <c r="H1102" s="18">
        <v>792</v>
      </c>
      <c r="I1102" s="15">
        <f t="shared" si="74"/>
        <v>19.8</v>
      </c>
    </row>
    <row r="1103" ht="20" customHeight="1" spans="1:9">
      <c r="A1103" s="15" t="s">
        <v>14</v>
      </c>
      <c r="B1103" s="16" t="s">
        <v>10</v>
      </c>
      <c r="C1103" s="17" t="s">
        <v>1493</v>
      </c>
      <c r="D1103" s="16" t="s">
        <v>1494</v>
      </c>
      <c r="E1103" s="17" t="s">
        <v>67</v>
      </c>
      <c r="F1103" s="16">
        <v>200</v>
      </c>
      <c r="G1103" s="18">
        <f t="shared" si="75"/>
        <v>3384.61538461538</v>
      </c>
      <c r="H1103" s="18">
        <v>3960</v>
      </c>
      <c r="I1103" s="15">
        <f t="shared" si="74"/>
        <v>19.8</v>
      </c>
    </row>
    <row r="1104" ht="20" customHeight="1" spans="1:9">
      <c r="A1104" s="15" t="s">
        <v>14</v>
      </c>
      <c r="B1104" s="16" t="s">
        <v>10</v>
      </c>
      <c r="C1104" s="17" t="s">
        <v>1495</v>
      </c>
      <c r="D1104" s="16" t="s">
        <v>1496</v>
      </c>
      <c r="E1104" s="17" t="s">
        <v>67</v>
      </c>
      <c r="F1104" s="16">
        <v>24</v>
      </c>
      <c r="G1104" s="18">
        <f t="shared" si="75"/>
        <v>205.128205128205</v>
      </c>
      <c r="H1104" s="18">
        <v>240</v>
      </c>
      <c r="I1104" s="15">
        <f t="shared" si="74"/>
        <v>10</v>
      </c>
    </row>
    <row r="1105" ht="20" customHeight="1" spans="1:9">
      <c r="A1105" s="15" t="s">
        <v>14</v>
      </c>
      <c r="B1105" s="16" t="s">
        <v>10</v>
      </c>
      <c r="C1105" s="17" t="s">
        <v>1495</v>
      </c>
      <c r="D1105" s="16" t="s">
        <v>1496</v>
      </c>
      <c r="E1105" s="17" t="s">
        <v>67</v>
      </c>
      <c r="F1105" s="16">
        <v>24</v>
      </c>
      <c r="G1105" s="18">
        <f t="shared" si="75"/>
        <v>205.128205128205</v>
      </c>
      <c r="H1105" s="18">
        <v>240</v>
      </c>
      <c r="I1105" s="15">
        <f t="shared" si="74"/>
        <v>10</v>
      </c>
    </row>
    <row r="1106" ht="20" customHeight="1" spans="1:9">
      <c r="A1106" s="15" t="s">
        <v>14</v>
      </c>
      <c r="B1106" s="16" t="s">
        <v>10</v>
      </c>
      <c r="C1106" s="17" t="s">
        <v>1495</v>
      </c>
      <c r="D1106" s="16" t="s">
        <v>1496</v>
      </c>
      <c r="E1106" s="17" t="s">
        <v>67</v>
      </c>
      <c r="F1106" s="16">
        <v>160</v>
      </c>
      <c r="G1106" s="18">
        <f t="shared" si="75"/>
        <v>2707.69230769231</v>
      </c>
      <c r="H1106" s="18">
        <v>3168</v>
      </c>
      <c r="I1106" s="15">
        <f t="shared" si="74"/>
        <v>19.8</v>
      </c>
    </row>
    <row r="1107" customHeight="1" spans="1:9">
      <c r="A1107" s="15" t="s">
        <v>14</v>
      </c>
      <c r="B1107" s="16" t="s">
        <v>10</v>
      </c>
      <c r="C1107" s="23" t="s">
        <v>1493</v>
      </c>
      <c r="D1107" s="23" t="s">
        <v>1497</v>
      </c>
      <c r="E1107" s="23" t="s">
        <v>67</v>
      </c>
      <c r="F1107" s="16">
        <v>300</v>
      </c>
      <c r="G1107" s="18">
        <f t="shared" si="75"/>
        <v>1410.25641025641</v>
      </c>
      <c r="H1107" s="18">
        <v>1650</v>
      </c>
      <c r="I1107" s="15">
        <f t="shared" si="74"/>
        <v>5.5</v>
      </c>
    </row>
    <row r="1108" customHeight="1" spans="1:9">
      <c r="A1108" s="15" t="s">
        <v>14</v>
      </c>
      <c r="B1108" s="16" t="s">
        <v>10</v>
      </c>
      <c r="C1108" s="23" t="s">
        <v>1493</v>
      </c>
      <c r="D1108" s="23" t="s">
        <v>1497</v>
      </c>
      <c r="E1108" s="23" t="s">
        <v>67</v>
      </c>
      <c r="F1108" s="16">
        <v>150</v>
      </c>
      <c r="G1108" s="18">
        <f t="shared" si="75"/>
        <v>705.128205128205</v>
      </c>
      <c r="H1108" s="18">
        <v>825</v>
      </c>
      <c r="I1108" s="15">
        <f t="shared" si="74"/>
        <v>5.5</v>
      </c>
    </row>
    <row r="1109" customHeight="1" spans="1:9">
      <c r="A1109" s="15" t="s">
        <v>1498</v>
      </c>
      <c r="B1109" s="16" t="s">
        <v>788</v>
      </c>
      <c r="C1109" s="23" t="s">
        <v>1499</v>
      </c>
      <c r="D1109" s="23" t="s">
        <v>1500</v>
      </c>
      <c r="E1109" s="23" t="s">
        <v>1501</v>
      </c>
      <c r="F1109" s="16">
        <v>800</v>
      </c>
      <c r="G1109" s="18">
        <f t="shared" si="75"/>
        <v>8205.12820512821</v>
      </c>
      <c r="H1109" s="18">
        <v>9600</v>
      </c>
      <c r="I1109" s="15">
        <f t="shared" si="74"/>
        <v>12</v>
      </c>
    </row>
    <row r="1110" customHeight="1" spans="1:9">
      <c r="A1110" s="15" t="s">
        <v>1498</v>
      </c>
      <c r="B1110" s="16" t="s">
        <v>1448</v>
      </c>
      <c r="C1110" s="23" t="s">
        <v>1502</v>
      </c>
      <c r="D1110" s="23" t="s">
        <v>1503</v>
      </c>
      <c r="E1110" s="23" t="s">
        <v>1504</v>
      </c>
      <c r="F1110" s="16">
        <v>800</v>
      </c>
      <c r="G1110" s="18">
        <v>820.51</v>
      </c>
      <c r="H1110" s="18">
        <f>G1110*1.17</f>
        <v>959.9967</v>
      </c>
      <c r="I1110" s="15">
        <f t="shared" si="74"/>
        <v>1.199995875</v>
      </c>
    </row>
    <row r="1111" ht="20" customHeight="1" spans="1:9">
      <c r="A1111" s="15" t="s">
        <v>14</v>
      </c>
      <c r="B1111" s="16" t="s">
        <v>1448</v>
      </c>
      <c r="C1111" s="17" t="s">
        <v>1505</v>
      </c>
      <c r="D1111" s="16" t="s">
        <v>1506</v>
      </c>
      <c r="E1111" s="17" t="s">
        <v>1507</v>
      </c>
      <c r="F1111" s="16">
        <v>500</v>
      </c>
      <c r="G1111" s="18">
        <v>94.02</v>
      </c>
      <c r="H1111" s="18">
        <f>G1111*1.17</f>
        <v>110.0034</v>
      </c>
      <c r="I1111" s="15">
        <f t="shared" si="74"/>
        <v>0.2200068</v>
      </c>
    </row>
    <row r="1112" ht="20" customHeight="1" spans="1:9">
      <c r="A1112" s="15" t="s">
        <v>14</v>
      </c>
      <c r="B1112" s="16" t="s">
        <v>241</v>
      </c>
      <c r="C1112" s="17" t="s">
        <v>1505</v>
      </c>
      <c r="D1112" s="16" t="s">
        <v>1506</v>
      </c>
      <c r="E1112" s="17" t="s">
        <v>1507</v>
      </c>
      <c r="F1112" s="16">
        <v>160</v>
      </c>
      <c r="G1112" s="18">
        <f t="shared" ref="G1112:G1122" si="76">H1112/1.17</f>
        <v>2133.33333333333</v>
      </c>
      <c r="H1112" s="18">
        <v>2496</v>
      </c>
      <c r="I1112" s="15">
        <f t="shared" si="74"/>
        <v>15.6</v>
      </c>
    </row>
    <row r="1113" ht="20" customHeight="1" spans="1:9">
      <c r="A1113" s="15" t="s">
        <v>14</v>
      </c>
      <c r="B1113" s="16" t="s">
        <v>220</v>
      </c>
      <c r="C1113" s="17" t="s">
        <v>1505</v>
      </c>
      <c r="D1113" s="16" t="s">
        <v>1506</v>
      </c>
      <c r="E1113" s="17" t="s">
        <v>1507</v>
      </c>
      <c r="F1113" s="16">
        <v>160</v>
      </c>
      <c r="G1113" s="18">
        <f t="shared" si="76"/>
        <v>2133.33333333333</v>
      </c>
      <c r="H1113" s="18">
        <v>2496</v>
      </c>
      <c r="I1113" s="15">
        <f t="shared" si="74"/>
        <v>15.6</v>
      </c>
    </row>
    <row r="1114" ht="20" customHeight="1" spans="1:9">
      <c r="A1114" s="15" t="s">
        <v>14</v>
      </c>
      <c r="B1114" s="16" t="s">
        <v>10</v>
      </c>
      <c r="C1114" s="17" t="s">
        <v>1508</v>
      </c>
      <c r="D1114" s="16" t="s">
        <v>1509</v>
      </c>
      <c r="E1114" s="17" t="s">
        <v>1510</v>
      </c>
      <c r="F1114" s="16">
        <v>300</v>
      </c>
      <c r="G1114" s="18">
        <f t="shared" si="76"/>
        <v>205.128205128205</v>
      </c>
      <c r="H1114" s="18">
        <v>240</v>
      </c>
      <c r="I1114" s="15">
        <f t="shared" si="74"/>
        <v>0.8</v>
      </c>
    </row>
    <row r="1115" ht="20" customHeight="1" spans="1:9">
      <c r="A1115" s="15" t="s">
        <v>14</v>
      </c>
      <c r="B1115" s="16" t="s">
        <v>10</v>
      </c>
      <c r="C1115" s="17" t="s">
        <v>1511</v>
      </c>
      <c r="D1115" s="16" t="s">
        <v>1512</v>
      </c>
      <c r="E1115" s="17" t="s">
        <v>1513</v>
      </c>
      <c r="F1115" s="16">
        <v>2000</v>
      </c>
      <c r="G1115" s="18">
        <f t="shared" si="76"/>
        <v>1846.15384615385</v>
      </c>
      <c r="H1115" s="18">
        <v>2160</v>
      </c>
      <c r="I1115" s="15">
        <f t="shared" si="74"/>
        <v>1.08</v>
      </c>
    </row>
    <row r="1116" ht="20" customHeight="1" spans="1:9">
      <c r="A1116" s="15" t="s">
        <v>14</v>
      </c>
      <c r="B1116" s="16" t="s">
        <v>10</v>
      </c>
      <c r="C1116" s="17" t="s">
        <v>1511</v>
      </c>
      <c r="D1116" s="16" t="s">
        <v>1512</v>
      </c>
      <c r="E1116" s="17" t="s">
        <v>1513</v>
      </c>
      <c r="F1116" s="16">
        <v>3000</v>
      </c>
      <c r="G1116" s="18">
        <f t="shared" si="76"/>
        <v>2769.23076923077</v>
      </c>
      <c r="H1116" s="18">
        <v>3240</v>
      </c>
      <c r="I1116" s="15">
        <f t="shared" si="74"/>
        <v>1.08</v>
      </c>
    </row>
    <row r="1117" ht="20" customHeight="1" spans="1:9">
      <c r="A1117" s="15" t="s">
        <v>14</v>
      </c>
      <c r="B1117" s="16" t="s">
        <v>10</v>
      </c>
      <c r="C1117" s="17" t="s">
        <v>1511</v>
      </c>
      <c r="D1117" s="16" t="s">
        <v>1512</v>
      </c>
      <c r="E1117" s="17" t="s">
        <v>1513</v>
      </c>
      <c r="F1117" s="16">
        <v>3000</v>
      </c>
      <c r="G1117" s="18">
        <f t="shared" si="76"/>
        <v>2769.23076923077</v>
      </c>
      <c r="H1117" s="18">
        <v>3240</v>
      </c>
      <c r="I1117" s="15">
        <f t="shared" si="74"/>
        <v>1.08</v>
      </c>
    </row>
    <row r="1118" ht="20" customHeight="1" spans="1:9">
      <c r="A1118" s="15" t="s">
        <v>14</v>
      </c>
      <c r="B1118" s="16" t="s">
        <v>10</v>
      </c>
      <c r="C1118" s="17" t="s">
        <v>1511</v>
      </c>
      <c r="D1118" s="16" t="s">
        <v>1512</v>
      </c>
      <c r="E1118" s="17" t="s">
        <v>1513</v>
      </c>
      <c r="F1118" s="16">
        <v>50</v>
      </c>
      <c r="G1118" s="18">
        <f t="shared" si="76"/>
        <v>46.1538461538462</v>
      </c>
      <c r="H1118" s="18">
        <v>54</v>
      </c>
      <c r="I1118" s="15">
        <f t="shared" si="74"/>
        <v>1.08</v>
      </c>
    </row>
    <row r="1119" ht="20" customHeight="1" spans="1:9">
      <c r="A1119" s="15" t="s">
        <v>14</v>
      </c>
      <c r="B1119" s="16" t="s">
        <v>10</v>
      </c>
      <c r="C1119" s="17" t="s">
        <v>1511</v>
      </c>
      <c r="D1119" s="16" t="s">
        <v>1512</v>
      </c>
      <c r="E1119" s="17" t="s">
        <v>1513</v>
      </c>
      <c r="F1119" s="16">
        <v>50</v>
      </c>
      <c r="G1119" s="18">
        <f t="shared" si="76"/>
        <v>46.1538461538462</v>
      </c>
      <c r="H1119" s="18">
        <v>54</v>
      </c>
      <c r="I1119" s="15">
        <f t="shared" si="74"/>
        <v>1.08</v>
      </c>
    </row>
    <row r="1120" ht="20" customHeight="1" spans="1:9">
      <c r="A1120" s="15" t="s">
        <v>14</v>
      </c>
      <c r="B1120" s="16" t="s">
        <v>10</v>
      </c>
      <c r="C1120" s="17" t="s">
        <v>1514</v>
      </c>
      <c r="D1120" s="16" t="s">
        <v>1515</v>
      </c>
      <c r="E1120" s="17" t="s">
        <v>1516</v>
      </c>
      <c r="F1120" s="16">
        <v>6000</v>
      </c>
      <c r="G1120" s="18">
        <f t="shared" si="76"/>
        <v>4871.79487179487</v>
      </c>
      <c r="H1120" s="18">
        <f>4750+950</f>
        <v>5700</v>
      </c>
      <c r="I1120" s="15">
        <f t="shared" si="74"/>
        <v>0.95</v>
      </c>
    </row>
    <row r="1121" ht="20" customHeight="1" spans="1:9">
      <c r="A1121" s="15" t="s">
        <v>14</v>
      </c>
      <c r="B1121" s="16" t="s">
        <v>10</v>
      </c>
      <c r="C1121" s="17" t="s">
        <v>1517</v>
      </c>
      <c r="D1121" s="16" t="s">
        <v>1518</v>
      </c>
      <c r="E1121" s="17" t="s">
        <v>1519</v>
      </c>
      <c r="F1121" s="16">
        <v>600</v>
      </c>
      <c r="G1121" s="18">
        <f t="shared" si="76"/>
        <v>410.25641025641</v>
      </c>
      <c r="H1121" s="18">
        <v>480</v>
      </c>
      <c r="I1121" s="15">
        <f t="shared" si="74"/>
        <v>0.8</v>
      </c>
    </row>
    <row r="1122" ht="20" customHeight="1" spans="1:9">
      <c r="A1122" s="15" t="s">
        <v>1093</v>
      </c>
      <c r="B1122" s="16" t="s">
        <v>10</v>
      </c>
      <c r="C1122" s="17" t="s">
        <v>1520</v>
      </c>
      <c r="D1122" s="16" t="s">
        <v>1521</v>
      </c>
      <c r="E1122" s="17" t="s">
        <v>1093</v>
      </c>
      <c r="F1122" s="16">
        <v>900</v>
      </c>
      <c r="G1122" s="18">
        <f t="shared" si="76"/>
        <v>3846.15384615385</v>
      </c>
      <c r="H1122" s="18">
        <v>4500</v>
      </c>
      <c r="I1122" s="15">
        <f t="shared" si="74"/>
        <v>5</v>
      </c>
    </row>
    <row r="1123" customHeight="1" spans="1:9">
      <c r="A1123" s="15" t="s">
        <v>1498</v>
      </c>
      <c r="B1123" s="16" t="s">
        <v>1448</v>
      </c>
      <c r="C1123" s="23" t="s">
        <v>1522</v>
      </c>
      <c r="D1123" s="23" t="s">
        <v>1163</v>
      </c>
      <c r="E1123" s="23" t="s">
        <v>1523</v>
      </c>
      <c r="F1123" s="16">
        <v>2000</v>
      </c>
      <c r="G1123" s="18">
        <v>1880.34</v>
      </c>
      <c r="H1123" s="18">
        <f>G1123*1.17</f>
        <v>2199.9978</v>
      </c>
      <c r="I1123" s="15">
        <f t="shared" si="74"/>
        <v>1.0999989</v>
      </c>
    </row>
    <row r="1124" customHeight="1" spans="1:9">
      <c r="A1124" s="15" t="s">
        <v>1498</v>
      </c>
      <c r="B1124" s="16" t="s">
        <v>132</v>
      </c>
      <c r="C1124" s="23" t="s">
        <v>1522</v>
      </c>
      <c r="D1124" s="23" t="s">
        <v>1163</v>
      </c>
      <c r="E1124" s="23" t="s">
        <v>1523</v>
      </c>
      <c r="F1124" s="16">
        <v>5000</v>
      </c>
      <c r="G1124" s="18">
        <f t="shared" ref="G1124:G1129" si="77">H1124/1.17</f>
        <v>982.905982905983</v>
      </c>
      <c r="H1124" s="18">
        <v>1150</v>
      </c>
      <c r="I1124" s="15">
        <f t="shared" si="74"/>
        <v>0.23</v>
      </c>
    </row>
    <row r="1125" ht="20" customHeight="1" spans="1:9">
      <c r="A1125" s="15" t="s">
        <v>14</v>
      </c>
      <c r="B1125" s="16" t="s">
        <v>10</v>
      </c>
      <c r="C1125" s="17" t="s">
        <v>1524</v>
      </c>
      <c r="D1125" s="16" t="s">
        <v>1468</v>
      </c>
      <c r="E1125" s="17" t="s">
        <v>1510</v>
      </c>
      <c r="F1125" s="16">
        <v>160</v>
      </c>
      <c r="G1125" s="18">
        <f t="shared" si="77"/>
        <v>410.25641025641</v>
      </c>
      <c r="H1125" s="18">
        <v>480</v>
      </c>
      <c r="I1125" s="15">
        <f t="shared" si="74"/>
        <v>3</v>
      </c>
    </row>
    <row r="1126" ht="20" customHeight="1" spans="1:9">
      <c r="A1126" s="15" t="s">
        <v>14</v>
      </c>
      <c r="B1126" s="16" t="s">
        <v>10</v>
      </c>
      <c r="C1126" s="17" t="s">
        <v>1502</v>
      </c>
      <c r="D1126" s="16" t="s">
        <v>1525</v>
      </c>
      <c r="E1126" s="17" t="s">
        <v>1504</v>
      </c>
      <c r="F1126" s="16">
        <v>-800</v>
      </c>
      <c r="G1126" s="18">
        <f t="shared" si="77"/>
        <v>-1367.52136752137</v>
      </c>
      <c r="H1126" s="18">
        <v>-1600</v>
      </c>
      <c r="I1126" s="15">
        <f t="shared" si="74"/>
        <v>2</v>
      </c>
    </row>
    <row r="1127" ht="20" customHeight="1" spans="1:9">
      <c r="A1127" s="15" t="s">
        <v>14</v>
      </c>
      <c r="B1127" s="16" t="s">
        <v>10</v>
      </c>
      <c r="C1127" s="17" t="s">
        <v>1502</v>
      </c>
      <c r="D1127" s="16" t="s">
        <v>1525</v>
      </c>
      <c r="E1127" s="17" t="s">
        <v>1504</v>
      </c>
      <c r="F1127" s="16">
        <v>600</v>
      </c>
      <c r="G1127" s="18">
        <f t="shared" si="77"/>
        <v>1025.64102564103</v>
      </c>
      <c r="H1127" s="18">
        <v>1200</v>
      </c>
      <c r="I1127" s="15">
        <f t="shared" si="74"/>
        <v>2</v>
      </c>
    </row>
    <row r="1128" customHeight="1" spans="1:9">
      <c r="A1128" s="15" t="s">
        <v>14</v>
      </c>
      <c r="B1128" s="16" t="s">
        <v>10</v>
      </c>
      <c r="C1128" s="23" t="s">
        <v>1526</v>
      </c>
      <c r="D1128" s="23" t="s">
        <v>1527</v>
      </c>
      <c r="E1128" s="23" t="s">
        <v>1528</v>
      </c>
      <c r="F1128" s="16">
        <v>10</v>
      </c>
      <c r="G1128" s="18">
        <f t="shared" si="77"/>
        <v>59.8290598290598</v>
      </c>
      <c r="H1128" s="18">
        <v>70</v>
      </c>
      <c r="I1128" s="15">
        <f t="shared" si="74"/>
        <v>7</v>
      </c>
    </row>
    <row r="1129" ht="20" customHeight="1" spans="1:9">
      <c r="A1129" s="15" t="s">
        <v>9</v>
      </c>
      <c r="B1129" s="16" t="s">
        <v>132</v>
      </c>
      <c r="C1129" s="17" t="s">
        <v>1529</v>
      </c>
      <c r="D1129" s="16" t="s">
        <v>1530</v>
      </c>
      <c r="E1129" s="17" t="s">
        <v>1531</v>
      </c>
      <c r="F1129" s="16">
        <v>40</v>
      </c>
      <c r="G1129" s="18">
        <f t="shared" si="77"/>
        <v>283.760683760684</v>
      </c>
      <c r="H1129" s="18">
        <v>332</v>
      </c>
      <c r="I1129" s="15">
        <f t="shared" si="74"/>
        <v>8.3</v>
      </c>
    </row>
    <row r="1130" customHeight="1" spans="1:9">
      <c r="A1130" s="15" t="s">
        <v>295</v>
      </c>
      <c r="B1130" s="16" t="s">
        <v>1532</v>
      </c>
      <c r="C1130" s="23" t="s">
        <v>1533</v>
      </c>
      <c r="D1130" s="23" t="s">
        <v>1534</v>
      </c>
      <c r="E1130" s="23" t="s">
        <v>1535</v>
      </c>
      <c r="F1130" s="16">
        <v>3000</v>
      </c>
      <c r="G1130" s="18">
        <v>23076.92</v>
      </c>
      <c r="H1130" s="18">
        <f>G1130*1.17</f>
        <v>26999.9964</v>
      </c>
      <c r="I1130" s="15">
        <f t="shared" si="74"/>
        <v>8.9999988</v>
      </c>
    </row>
    <row r="1131" ht="20" customHeight="1" spans="1:9">
      <c r="A1131" s="15" t="s">
        <v>1498</v>
      </c>
      <c r="B1131" s="16" t="s">
        <v>10</v>
      </c>
      <c r="C1131" s="17" t="s">
        <v>119</v>
      </c>
      <c r="D1131" s="16" t="s">
        <v>120</v>
      </c>
      <c r="E1131" s="17" t="s">
        <v>121</v>
      </c>
      <c r="F1131" s="16">
        <v>60</v>
      </c>
      <c r="G1131" s="18">
        <f t="shared" ref="G1131:G1145" si="78">H1131/1.17</f>
        <v>333.333333333333</v>
      </c>
      <c r="H1131" s="18">
        <v>390</v>
      </c>
      <c r="I1131" s="15">
        <f t="shared" si="74"/>
        <v>6.5</v>
      </c>
    </row>
    <row r="1132" ht="20" customHeight="1" spans="1:9">
      <c r="A1132" s="15" t="s">
        <v>1536</v>
      </c>
      <c r="B1132" s="16" t="s">
        <v>10</v>
      </c>
      <c r="C1132" s="17" t="s">
        <v>1537</v>
      </c>
      <c r="D1132" s="16" t="s">
        <v>1538</v>
      </c>
      <c r="E1132" s="17" t="s">
        <v>1539</v>
      </c>
      <c r="F1132" s="16">
        <v>180</v>
      </c>
      <c r="G1132" s="18">
        <f t="shared" si="78"/>
        <v>1000</v>
      </c>
      <c r="H1132" s="18">
        <v>1170</v>
      </c>
      <c r="I1132" s="15">
        <f t="shared" si="74"/>
        <v>6.5</v>
      </c>
    </row>
    <row r="1133" ht="20" customHeight="1" spans="1:9">
      <c r="A1133" s="15" t="s">
        <v>1540</v>
      </c>
      <c r="B1133" s="16" t="s">
        <v>10</v>
      </c>
      <c r="C1133" s="17" t="s">
        <v>1541</v>
      </c>
      <c r="D1133" s="16" t="s">
        <v>1542</v>
      </c>
      <c r="E1133" s="17" t="s">
        <v>1543</v>
      </c>
      <c r="F1133" s="16">
        <v>50</v>
      </c>
      <c r="G1133" s="18">
        <f t="shared" si="78"/>
        <v>512.820512820513</v>
      </c>
      <c r="H1133" s="18">
        <v>600</v>
      </c>
      <c r="I1133" s="15">
        <f t="shared" si="74"/>
        <v>12</v>
      </c>
    </row>
    <row r="1134" ht="20" customHeight="1" spans="1:9">
      <c r="A1134" s="15" t="s">
        <v>1540</v>
      </c>
      <c r="B1134" s="16" t="s">
        <v>10</v>
      </c>
      <c r="C1134" s="17" t="s">
        <v>1541</v>
      </c>
      <c r="D1134" s="16" t="s">
        <v>1542</v>
      </c>
      <c r="E1134" s="17" t="s">
        <v>1543</v>
      </c>
      <c r="F1134" s="16">
        <v>50</v>
      </c>
      <c r="G1134" s="18">
        <f t="shared" si="78"/>
        <v>769.230769230769</v>
      </c>
      <c r="H1134" s="18">
        <v>900</v>
      </c>
      <c r="I1134" s="15">
        <f t="shared" si="74"/>
        <v>18</v>
      </c>
    </row>
    <row r="1135" ht="20" customHeight="1" spans="1:9">
      <c r="A1135" s="15" t="s">
        <v>1544</v>
      </c>
      <c r="B1135" s="16" t="s">
        <v>10</v>
      </c>
      <c r="C1135" s="17" t="s">
        <v>1545</v>
      </c>
      <c r="D1135" s="16" t="s">
        <v>929</v>
      </c>
      <c r="E1135" s="17" t="s">
        <v>1546</v>
      </c>
      <c r="F1135" s="16">
        <v>7000</v>
      </c>
      <c r="G1135" s="18">
        <f t="shared" si="78"/>
        <v>957.264957264957</v>
      </c>
      <c r="H1135" s="18">
        <v>1120</v>
      </c>
      <c r="I1135" s="15">
        <f t="shared" si="74"/>
        <v>0.16</v>
      </c>
    </row>
    <row r="1136" ht="20" customHeight="1" spans="1:9">
      <c r="A1136" s="15" t="s">
        <v>1544</v>
      </c>
      <c r="B1136" s="16" t="s">
        <v>10</v>
      </c>
      <c r="C1136" s="17" t="s">
        <v>1545</v>
      </c>
      <c r="D1136" s="16" t="s">
        <v>929</v>
      </c>
      <c r="E1136" s="17" t="s">
        <v>1546</v>
      </c>
      <c r="F1136" s="16">
        <v>500</v>
      </c>
      <c r="G1136" s="18">
        <f t="shared" si="78"/>
        <v>854.700854700855</v>
      </c>
      <c r="H1136" s="18">
        <v>1000</v>
      </c>
      <c r="I1136" s="15">
        <f t="shared" si="74"/>
        <v>2</v>
      </c>
    </row>
    <row r="1137" ht="20" customHeight="1" spans="1:9">
      <c r="A1137" s="15" t="s">
        <v>1093</v>
      </c>
      <c r="B1137" s="16" t="s">
        <v>10</v>
      </c>
      <c r="C1137" s="17" t="s">
        <v>1547</v>
      </c>
      <c r="D1137" s="16" t="s">
        <v>1548</v>
      </c>
      <c r="E1137" s="17" t="s">
        <v>1093</v>
      </c>
      <c r="F1137" s="16">
        <v>70</v>
      </c>
      <c r="G1137" s="18">
        <f t="shared" si="78"/>
        <v>3141.02564102564</v>
      </c>
      <c r="H1137" s="18">
        <v>3675</v>
      </c>
      <c r="I1137" s="15">
        <f t="shared" si="74"/>
        <v>52.5</v>
      </c>
    </row>
    <row r="1138" ht="20" customHeight="1" spans="1:9">
      <c r="A1138" s="15" t="s">
        <v>9</v>
      </c>
      <c r="B1138" s="16" t="s">
        <v>42</v>
      </c>
      <c r="C1138" s="17" t="s">
        <v>1549</v>
      </c>
      <c r="D1138" s="16" t="s">
        <v>1550</v>
      </c>
      <c r="E1138" s="17" t="s">
        <v>1093</v>
      </c>
      <c r="F1138" s="16">
        <v>400</v>
      </c>
      <c r="G1138" s="18">
        <f t="shared" si="78"/>
        <v>136.752136752137</v>
      </c>
      <c r="H1138" s="18">
        <v>160</v>
      </c>
      <c r="I1138" s="15">
        <f t="shared" si="74"/>
        <v>0.4</v>
      </c>
    </row>
    <row r="1139" ht="20" customHeight="1" spans="1:9">
      <c r="A1139" s="15" t="s">
        <v>9</v>
      </c>
      <c r="B1139" s="16" t="s">
        <v>10</v>
      </c>
      <c r="C1139" s="17" t="s">
        <v>1549</v>
      </c>
      <c r="D1139" s="16" t="s">
        <v>1550</v>
      </c>
      <c r="E1139" s="17" t="s">
        <v>1093</v>
      </c>
      <c r="F1139" s="16">
        <f>5000+6400</f>
        <v>11400</v>
      </c>
      <c r="G1139" s="18">
        <f t="shared" si="78"/>
        <v>9743.58974358974</v>
      </c>
      <c r="H1139" s="18">
        <v>11400</v>
      </c>
      <c r="I1139" s="15">
        <f t="shared" si="74"/>
        <v>1</v>
      </c>
    </row>
    <row r="1140" ht="20" customHeight="1" spans="1:9">
      <c r="A1140" s="15" t="s">
        <v>9</v>
      </c>
      <c r="B1140" s="16" t="s">
        <v>10</v>
      </c>
      <c r="C1140" s="17" t="s">
        <v>1549</v>
      </c>
      <c r="D1140" s="16" t="s">
        <v>1550</v>
      </c>
      <c r="E1140" s="17" t="s">
        <v>1093</v>
      </c>
      <c r="F1140" s="16">
        <v>6400</v>
      </c>
      <c r="G1140" s="18">
        <f t="shared" si="78"/>
        <v>2735.04273504274</v>
      </c>
      <c r="H1140" s="18">
        <v>3200</v>
      </c>
      <c r="I1140" s="15">
        <f t="shared" si="74"/>
        <v>0.5</v>
      </c>
    </row>
    <row r="1141" customHeight="1" spans="1:9">
      <c r="A1141" s="15" t="s">
        <v>1551</v>
      </c>
      <c r="B1141" s="16" t="s">
        <v>10</v>
      </c>
      <c r="C1141" s="23" t="s">
        <v>1552</v>
      </c>
      <c r="D1141" s="23" t="s">
        <v>1553</v>
      </c>
      <c r="E1141" s="23" t="s">
        <v>1554</v>
      </c>
      <c r="F1141" s="16">
        <v>3000</v>
      </c>
      <c r="G1141" s="18">
        <f t="shared" si="78"/>
        <v>1794.87179487179</v>
      </c>
      <c r="H1141" s="18">
        <v>2100</v>
      </c>
      <c r="I1141" s="15">
        <f t="shared" si="74"/>
        <v>0.7</v>
      </c>
    </row>
    <row r="1142" customHeight="1" spans="1:9">
      <c r="A1142" s="15" t="s">
        <v>14</v>
      </c>
      <c r="B1142" s="16" t="s">
        <v>42</v>
      </c>
      <c r="C1142" s="23" t="s">
        <v>1555</v>
      </c>
      <c r="D1142" s="23" t="s">
        <v>532</v>
      </c>
      <c r="E1142" s="23" t="s">
        <v>1556</v>
      </c>
      <c r="F1142" s="16">
        <v>1000</v>
      </c>
      <c r="G1142" s="18">
        <f t="shared" si="78"/>
        <v>324.786324786325</v>
      </c>
      <c r="H1142" s="18">
        <v>380</v>
      </c>
      <c r="I1142" s="15">
        <f t="shared" si="74"/>
        <v>0.38</v>
      </c>
    </row>
    <row r="1143" customHeight="1" spans="1:9">
      <c r="A1143" s="15" t="s">
        <v>1557</v>
      </c>
      <c r="B1143" s="16" t="s">
        <v>10</v>
      </c>
      <c r="C1143" s="23" t="s">
        <v>1555</v>
      </c>
      <c r="D1143" s="23" t="s">
        <v>532</v>
      </c>
      <c r="E1143" s="23" t="s">
        <v>1556</v>
      </c>
      <c r="F1143" s="16">
        <v>2000</v>
      </c>
      <c r="G1143" s="18">
        <f t="shared" si="78"/>
        <v>2564.10256410256</v>
      </c>
      <c r="H1143" s="18">
        <v>3000</v>
      </c>
      <c r="I1143" s="15">
        <f t="shared" si="74"/>
        <v>1.5</v>
      </c>
    </row>
    <row r="1144" customHeight="1" spans="1:9">
      <c r="A1144" s="15" t="s">
        <v>14</v>
      </c>
      <c r="B1144" s="16" t="s">
        <v>10</v>
      </c>
      <c r="C1144" s="23" t="s">
        <v>1558</v>
      </c>
      <c r="D1144" s="23" t="s">
        <v>532</v>
      </c>
      <c r="E1144" s="23" t="s">
        <v>1559</v>
      </c>
      <c r="F1144" s="16">
        <v>10</v>
      </c>
      <c r="G1144" s="18">
        <f t="shared" si="78"/>
        <v>27.3504273504274</v>
      </c>
      <c r="H1144" s="18">
        <v>32</v>
      </c>
      <c r="I1144" s="15">
        <f t="shared" si="74"/>
        <v>3.2</v>
      </c>
    </row>
    <row r="1145" ht="20" customHeight="1" spans="1:9">
      <c r="A1145" s="15" t="s">
        <v>1560</v>
      </c>
      <c r="B1145" s="16" t="s">
        <v>220</v>
      </c>
      <c r="C1145" s="17" t="s">
        <v>1561</v>
      </c>
      <c r="D1145" s="16" t="s">
        <v>1562</v>
      </c>
      <c r="E1145" s="17" t="s">
        <v>1563</v>
      </c>
      <c r="F1145" s="16">
        <v>900</v>
      </c>
      <c r="G1145" s="18">
        <f t="shared" si="78"/>
        <v>35584.6153846154</v>
      </c>
      <c r="H1145" s="18">
        <v>41634</v>
      </c>
      <c r="I1145" s="15">
        <f t="shared" si="74"/>
        <v>46.26</v>
      </c>
    </row>
    <row r="1146" ht="20" customHeight="1" spans="1:9">
      <c r="A1146" s="15" t="s">
        <v>1564</v>
      </c>
      <c r="B1146" s="16" t="s">
        <v>110</v>
      </c>
      <c r="C1146" s="17" t="s">
        <v>1565</v>
      </c>
      <c r="D1146" s="16" t="s">
        <v>844</v>
      </c>
      <c r="E1146" s="17" t="s">
        <v>1404</v>
      </c>
      <c r="F1146" s="16">
        <v>1600</v>
      </c>
      <c r="G1146" s="18">
        <v>38003.42</v>
      </c>
      <c r="H1146" s="18">
        <f t="shared" ref="H1146:H1158" si="79">G1146*1.17</f>
        <v>44464.0014</v>
      </c>
      <c r="I1146" s="15">
        <f t="shared" si="74"/>
        <v>27.790000875</v>
      </c>
    </row>
    <row r="1147" ht="20" customHeight="1" spans="1:9">
      <c r="A1147" s="15" t="s">
        <v>140</v>
      </c>
      <c r="B1147" s="16" t="s">
        <v>1408</v>
      </c>
      <c r="C1147" s="17" t="s">
        <v>1566</v>
      </c>
      <c r="D1147" s="16" t="s">
        <v>1567</v>
      </c>
      <c r="E1147" s="23" t="s">
        <v>1568</v>
      </c>
      <c r="F1147" s="16">
        <v>2817</v>
      </c>
      <c r="G1147" s="18">
        <v>19670.845</v>
      </c>
      <c r="H1147" s="18">
        <f t="shared" si="79"/>
        <v>23014.88865</v>
      </c>
      <c r="I1147" s="15">
        <f t="shared" si="74"/>
        <v>8.16999952076677</v>
      </c>
    </row>
    <row r="1148" ht="20" customHeight="1" spans="1:9">
      <c r="A1148" s="15" t="s">
        <v>140</v>
      </c>
      <c r="B1148" s="16" t="s">
        <v>1408</v>
      </c>
      <c r="C1148" s="17" t="s">
        <v>1566</v>
      </c>
      <c r="D1148" s="16" t="s">
        <v>1567</v>
      </c>
      <c r="E1148" s="23" t="s">
        <v>1568</v>
      </c>
      <c r="F1148" s="16">
        <v>2183</v>
      </c>
      <c r="G1148" s="18">
        <v>17202.79</v>
      </c>
      <c r="H1148" s="18">
        <f t="shared" si="79"/>
        <v>20127.2643</v>
      </c>
      <c r="I1148" s="15">
        <f t="shared" si="74"/>
        <v>9.22000196976638</v>
      </c>
    </row>
    <row r="1149" ht="20" customHeight="1" spans="1:9">
      <c r="A1149" s="15" t="s">
        <v>140</v>
      </c>
      <c r="B1149" s="16" t="s">
        <v>22</v>
      </c>
      <c r="C1149" s="17" t="s">
        <v>1566</v>
      </c>
      <c r="D1149" s="16" t="s">
        <v>1567</v>
      </c>
      <c r="E1149" s="23" t="s">
        <v>1568</v>
      </c>
      <c r="F1149" s="16">
        <v>20</v>
      </c>
      <c r="G1149" s="18">
        <v>139.66</v>
      </c>
      <c r="H1149" s="18">
        <f t="shared" si="79"/>
        <v>163.4022</v>
      </c>
      <c r="I1149" s="15">
        <f t="shared" si="74"/>
        <v>8.17011</v>
      </c>
    </row>
    <row r="1150" ht="20" customHeight="1" spans="1:9">
      <c r="A1150" s="15" t="s">
        <v>140</v>
      </c>
      <c r="B1150" s="16" t="s">
        <v>22</v>
      </c>
      <c r="C1150" s="17" t="s">
        <v>1566</v>
      </c>
      <c r="D1150" s="16" t="s">
        <v>1567</v>
      </c>
      <c r="E1150" s="23" t="s">
        <v>1568</v>
      </c>
      <c r="F1150" s="16">
        <v>-24</v>
      </c>
      <c r="G1150" s="18">
        <v>-21.13</v>
      </c>
      <c r="H1150" s="18">
        <f t="shared" si="79"/>
        <v>-24.7221</v>
      </c>
      <c r="I1150" s="15">
        <f t="shared" si="74"/>
        <v>1.0300875</v>
      </c>
    </row>
    <row r="1151" ht="20" customHeight="1" spans="1:9">
      <c r="A1151" s="15" t="s">
        <v>140</v>
      </c>
      <c r="B1151" s="16" t="s">
        <v>22</v>
      </c>
      <c r="C1151" s="17" t="s">
        <v>1566</v>
      </c>
      <c r="D1151" s="16" t="s">
        <v>1567</v>
      </c>
      <c r="E1151" s="23" t="s">
        <v>1568</v>
      </c>
      <c r="F1151" s="16">
        <v>-100</v>
      </c>
      <c r="G1151" s="18">
        <v>-88.03</v>
      </c>
      <c r="H1151" s="18">
        <f t="shared" si="79"/>
        <v>-102.9951</v>
      </c>
      <c r="I1151" s="15">
        <f t="shared" si="74"/>
        <v>1.029951</v>
      </c>
    </row>
    <row r="1152" ht="20" customHeight="1" spans="1:9">
      <c r="A1152" s="15" t="s">
        <v>1569</v>
      </c>
      <c r="B1152" s="16" t="s">
        <v>240</v>
      </c>
      <c r="C1152" s="17" t="s">
        <v>1570</v>
      </c>
      <c r="D1152" s="16" t="s">
        <v>1571</v>
      </c>
      <c r="E1152" s="17" t="s">
        <v>1572</v>
      </c>
      <c r="F1152" s="16">
        <v>300</v>
      </c>
      <c r="G1152" s="18">
        <v>6656.41</v>
      </c>
      <c r="H1152" s="18">
        <f t="shared" si="79"/>
        <v>7787.9997</v>
      </c>
      <c r="I1152" s="15">
        <f t="shared" si="74"/>
        <v>25.959999</v>
      </c>
    </row>
    <row r="1153" ht="20" customHeight="1" spans="1:9">
      <c r="A1153" s="15" t="s">
        <v>1573</v>
      </c>
      <c r="B1153" s="16" t="s">
        <v>169</v>
      </c>
      <c r="C1153" s="17" t="s">
        <v>1574</v>
      </c>
      <c r="D1153" s="16" t="s">
        <v>1575</v>
      </c>
      <c r="E1153" s="17" t="s">
        <v>1576</v>
      </c>
      <c r="F1153" s="16">
        <v>3000</v>
      </c>
      <c r="G1153" s="18">
        <v>51282.05</v>
      </c>
      <c r="H1153" s="18">
        <f t="shared" si="79"/>
        <v>59999.9985</v>
      </c>
      <c r="I1153" s="15">
        <f t="shared" si="74"/>
        <v>19.9999995</v>
      </c>
    </row>
    <row r="1154" ht="20" customHeight="1" spans="1:9">
      <c r="A1154" s="15" t="s">
        <v>1577</v>
      </c>
      <c r="B1154" s="16" t="s">
        <v>269</v>
      </c>
      <c r="C1154" s="17" t="s">
        <v>1578</v>
      </c>
      <c r="D1154" s="16" t="s">
        <v>1579</v>
      </c>
      <c r="E1154" s="17" t="s">
        <v>1355</v>
      </c>
      <c r="F1154" s="16">
        <v>100</v>
      </c>
      <c r="G1154" s="18">
        <v>3248.72</v>
      </c>
      <c r="H1154" s="18">
        <f t="shared" si="79"/>
        <v>3801.0024</v>
      </c>
      <c r="I1154" s="15">
        <f t="shared" ref="I1154:I1217" si="80">H1154/F1154</f>
        <v>38.010024</v>
      </c>
    </row>
    <row r="1155" ht="20" customHeight="1" spans="1:9">
      <c r="A1155" s="15" t="s">
        <v>1580</v>
      </c>
      <c r="B1155" s="16" t="s">
        <v>145</v>
      </c>
      <c r="C1155" s="17" t="s">
        <v>1581</v>
      </c>
      <c r="D1155" s="16" t="s">
        <v>1582</v>
      </c>
      <c r="E1155" s="17" t="s">
        <v>1583</v>
      </c>
      <c r="F1155" s="16">
        <v>1379</v>
      </c>
      <c r="G1155" s="18">
        <v>24397.69</v>
      </c>
      <c r="H1155" s="18">
        <f t="shared" si="79"/>
        <v>28545.2973</v>
      </c>
      <c r="I1155" s="15">
        <f t="shared" si="80"/>
        <v>20.6999980420595</v>
      </c>
    </row>
    <row r="1156" ht="20" customHeight="1" spans="1:9">
      <c r="A1156" s="15" t="s">
        <v>1580</v>
      </c>
      <c r="B1156" s="16" t="s">
        <v>145</v>
      </c>
      <c r="C1156" s="17" t="s">
        <v>1581</v>
      </c>
      <c r="D1156" s="16" t="s">
        <v>1582</v>
      </c>
      <c r="E1156" s="17" t="s">
        <v>1583</v>
      </c>
      <c r="F1156" s="16">
        <v>1821</v>
      </c>
      <c r="G1156" s="18">
        <v>29774.13</v>
      </c>
      <c r="H1156" s="18">
        <f t="shared" si="79"/>
        <v>34835.7321</v>
      </c>
      <c r="I1156" s="15">
        <f t="shared" si="80"/>
        <v>19.1300011532125</v>
      </c>
    </row>
    <row r="1157" ht="20" customHeight="1" spans="1:9">
      <c r="A1157" s="15" t="s">
        <v>1580</v>
      </c>
      <c r="B1157" s="16" t="s">
        <v>237</v>
      </c>
      <c r="C1157" s="17" t="s">
        <v>1581</v>
      </c>
      <c r="D1157" s="16" t="s">
        <v>1582</v>
      </c>
      <c r="E1157" s="17" t="s">
        <v>1583</v>
      </c>
      <c r="F1157" s="16">
        <v>38</v>
      </c>
      <c r="G1157" s="18">
        <v>672.31</v>
      </c>
      <c r="H1157" s="18">
        <f t="shared" si="79"/>
        <v>786.6027</v>
      </c>
      <c r="I1157" s="15">
        <f t="shared" si="80"/>
        <v>20.7000710526316</v>
      </c>
    </row>
    <row r="1158" ht="20" customHeight="1" spans="1:9">
      <c r="A1158" s="15" t="s">
        <v>1580</v>
      </c>
      <c r="B1158" s="16" t="s">
        <v>237</v>
      </c>
      <c r="C1158" s="17" t="s">
        <v>1581</v>
      </c>
      <c r="D1158" s="16" t="s">
        <v>1582</v>
      </c>
      <c r="E1158" s="17" t="s">
        <v>1583</v>
      </c>
      <c r="F1158" s="16">
        <v>62</v>
      </c>
      <c r="G1158" s="18">
        <v>1013.73</v>
      </c>
      <c r="H1158" s="18">
        <f t="shared" si="79"/>
        <v>1186.0641</v>
      </c>
      <c r="I1158" s="15">
        <f t="shared" si="80"/>
        <v>19.1300661290323</v>
      </c>
    </row>
    <row r="1159" ht="20" customHeight="1" spans="1:9">
      <c r="A1159" s="15" t="s">
        <v>1584</v>
      </c>
      <c r="B1159" s="16" t="s">
        <v>1018</v>
      </c>
      <c r="C1159" s="17" t="s">
        <v>1585</v>
      </c>
      <c r="D1159" s="16" t="s">
        <v>763</v>
      </c>
      <c r="E1159" s="17" t="s">
        <v>1586</v>
      </c>
      <c r="F1159" s="16">
        <v>600</v>
      </c>
      <c r="G1159" s="18">
        <f>H1159/1.17</f>
        <v>2820.51282051282</v>
      </c>
      <c r="H1159" s="18">
        <v>3300</v>
      </c>
      <c r="I1159" s="15">
        <f t="shared" si="80"/>
        <v>5.5</v>
      </c>
    </row>
    <row r="1160" ht="20" customHeight="1" spans="1:9">
      <c r="A1160" s="15" t="s">
        <v>1584</v>
      </c>
      <c r="B1160" s="16" t="s">
        <v>92</v>
      </c>
      <c r="C1160" s="17" t="s">
        <v>1585</v>
      </c>
      <c r="D1160" s="16" t="s">
        <v>763</v>
      </c>
      <c r="E1160" s="17" t="s">
        <v>1586</v>
      </c>
      <c r="F1160" s="16">
        <v>400</v>
      </c>
      <c r="G1160" s="18">
        <v>4170.94</v>
      </c>
      <c r="H1160" s="18">
        <f>G1160*1.17</f>
        <v>4879.9998</v>
      </c>
      <c r="I1160" s="15">
        <f t="shared" si="80"/>
        <v>12.1999995</v>
      </c>
    </row>
    <row r="1161" ht="20" customHeight="1" spans="1:9">
      <c r="A1161" s="15" t="s">
        <v>1584</v>
      </c>
      <c r="B1161" s="16" t="s">
        <v>92</v>
      </c>
      <c r="C1161" s="17" t="s">
        <v>1585</v>
      </c>
      <c r="D1161" s="16" t="s">
        <v>763</v>
      </c>
      <c r="E1161" s="17" t="s">
        <v>1586</v>
      </c>
      <c r="F1161" s="16">
        <v>7600</v>
      </c>
      <c r="G1161" s="18">
        <v>79247.864</v>
      </c>
      <c r="H1161" s="18">
        <f>G1161*1.17</f>
        <v>92720.00088</v>
      </c>
      <c r="I1161" s="15">
        <f t="shared" si="80"/>
        <v>12.2000001157895</v>
      </c>
    </row>
    <row r="1162" ht="20" customHeight="1" spans="1:9">
      <c r="A1162" s="15" t="s">
        <v>1587</v>
      </c>
      <c r="B1162" s="16" t="s">
        <v>430</v>
      </c>
      <c r="C1162" s="17" t="s">
        <v>1588</v>
      </c>
      <c r="D1162" s="16" t="s">
        <v>1589</v>
      </c>
      <c r="E1162" s="17" t="s">
        <v>1590</v>
      </c>
      <c r="F1162" s="16">
        <v>100</v>
      </c>
      <c r="G1162" s="18">
        <v>2042.735</v>
      </c>
      <c r="H1162" s="18">
        <f>G1162*1.17</f>
        <v>2389.99995</v>
      </c>
      <c r="I1162" s="15">
        <f t="shared" si="80"/>
        <v>23.8999995</v>
      </c>
    </row>
    <row r="1163" ht="20" customHeight="1" spans="1:9">
      <c r="A1163" s="15" t="s">
        <v>273</v>
      </c>
      <c r="B1163" s="16" t="s">
        <v>18</v>
      </c>
      <c r="C1163" s="17" t="s">
        <v>1591</v>
      </c>
      <c r="D1163" s="16" t="s">
        <v>649</v>
      </c>
      <c r="E1163" s="17" t="s">
        <v>310</v>
      </c>
      <c r="F1163" s="16">
        <v>2</v>
      </c>
      <c r="G1163" s="18">
        <f>H1163/1.17</f>
        <v>68.3760683760684</v>
      </c>
      <c r="H1163" s="18">
        <v>80</v>
      </c>
      <c r="I1163" s="15">
        <f t="shared" si="80"/>
        <v>40</v>
      </c>
    </row>
    <row r="1164" ht="20" customHeight="1" spans="1:9">
      <c r="A1164" s="15" t="s">
        <v>128</v>
      </c>
      <c r="B1164" s="16" t="s">
        <v>106</v>
      </c>
      <c r="C1164" s="17" t="s">
        <v>1592</v>
      </c>
      <c r="D1164" s="16" t="s">
        <v>1593</v>
      </c>
      <c r="E1164" s="17" t="s">
        <v>325</v>
      </c>
      <c r="F1164" s="16">
        <v>20</v>
      </c>
      <c r="G1164" s="18">
        <f>H1164/1.17</f>
        <v>99.6581196581197</v>
      </c>
      <c r="H1164" s="18">
        <v>116.6</v>
      </c>
      <c r="I1164" s="15">
        <f t="shared" si="80"/>
        <v>5.83</v>
      </c>
    </row>
    <row r="1165" ht="20" customHeight="1" spans="1:9">
      <c r="A1165" s="15" t="s">
        <v>224</v>
      </c>
      <c r="B1165" s="16" t="s">
        <v>18</v>
      </c>
      <c r="C1165" s="17" t="s">
        <v>1594</v>
      </c>
      <c r="D1165" s="16" t="s">
        <v>592</v>
      </c>
      <c r="E1165" s="17" t="s">
        <v>1595</v>
      </c>
      <c r="F1165" s="16">
        <v>100</v>
      </c>
      <c r="G1165" s="18">
        <f>H1165/1.17</f>
        <v>683.760683760684</v>
      </c>
      <c r="H1165" s="18">
        <v>800</v>
      </c>
      <c r="I1165" s="15">
        <f t="shared" si="80"/>
        <v>8</v>
      </c>
    </row>
    <row r="1166" ht="20" customHeight="1" spans="1:9">
      <c r="A1166" s="15" t="s">
        <v>1596</v>
      </c>
      <c r="B1166" s="16" t="s">
        <v>1597</v>
      </c>
      <c r="C1166" s="17" t="s">
        <v>1598</v>
      </c>
      <c r="D1166" s="16" t="s">
        <v>215</v>
      </c>
      <c r="E1166" s="17" t="s">
        <v>1599</v>
      </c>
      <c r="F1166" s="16">
        <v>240</v>
      </c>
      <c r="G1166" s="18">
        <v>5641.027</v>
      </c>
      <c r="H1166" s="18">
        <f t="shared" ref="H1166:H1171" si="81">G1166*1.17</f>
        <v>6600.00159</v>
      </c>
      <c r="I1166" s="15">
        <f t="shared" si="80"/>
        <v>27.500006625</v>
      </c>
    </row>
    <row r="1167" ht="20" customHeight="1" spans="1:9">
      <c r="A1167" s="15" t="s">
        <v>1596</v>
      </c>
      <c r="B1167" s="16" t="s">
        <v>1600</v>
      </c>
      <c r="C1167" s="17" t="s">
        <v>1598</v>
      </c>
      <c r="D1167" s="16" t="s">
        <v>215</v>
      </c>
      <c r="E1167" s="17" t="s">
        <v>1599</v>
      </c>
      <c r="F1167" s="16">
        <v>160</v>
      </c>
      <c r="G1167" s="18">
        <v>3760.68</v>
      </c>
      <c r="H1167" s="18">
        <f t="shared" si="81"/>
        <v>4399.9956</v>
      </c>
      <c r="I1167" s="15">
        <f t="shared" si="80"/>
        <v>27.4999725</v>
      </c>
    </row>
    <row r="1168" ht="20" customHeight="1" spans="1:9">
      <c r="A1168" s="15" t="s">
        <v>1596</v>
      </c>
      <c r="B1168" s="16" t="s">
        <v>1601</v>
      </c>
      <c r="C1168" s="17" t="s">
        <v>1598</v>
      </c>
      <c r="D1168" s="16" t="s">
        <v>215</v>
      </c>
      <c r="E1168" s="17" t="s">
        <v>1599</v>
      </c>
      <c r="F1168" s="16">
        <v>320</v>
      </c>
      <c r="G1168" s="18">
        <v>7521.37</v>
      </c>
      <c r="H1168" s="18">
        <f t="shared" si="81"/>
        <v>8800.0029</v>
      </c>
      <c r="I1168" s="15">
        <f t="shared" si="80"/>
        <v>27.5000090625</v>
      </c>
    </row>
    <row r="1169" ht="20" customHeight="1" spans="1:9">
      <c r="A1169" s="15" t="s">
        <v>1596</v>
      </c>
      <c r="B1169" s="16" t="s">
        <v>790</v>
      </c>
      <c r="C1169" s="17" t="s">
        <v>1598</v>
      </c>
      <c r="D1169" s="16" t="s">
        <v>215</v>
      </c>
      <c r="E1169" s="17" t="s">
        <v>1599</v>
      </c>
      <c r="F1169" s="16">
        <v>240</v>
      </c>
      <c r="G1169" s="18">
        <v>5739.489</v>
      </c>
      <c r="H1169" s="18">
        <f t="shared" si="81"/>
        <v>6715.20213</v>
      </c>
      <c r="I1169" s="15">
        <f t="shared" si="80"/>
        <v>27.980008875</v>
      </c>
    </row>
    <row r="1170" ht="20" customHeight="1" spans="1:9">
      <c r="A1170" s="15" t="s">
        <v>1596</v>
      </c>
      <c r="B1170" s="16" t="s">
        <v>790</v>
      </c>
      <c r="C1170" s="17" t="s">
        <v>1598</v>
      </c>
      <c r="D1170" s="16" t="s">
        <v>215</v>
      </c>
      <c r="E1170" s="17" t="s">
        <v>1599</v>
      </c>
      <c r="F1170" s="16">
        <v>400</v>
      </c>
      <c r="G1170" s="18">
        <v>9565.81</v>
      </c>
      <c r="H1170" s="18">
        <f t="shared" si="81"/>
        <v>11191.9977</v>
      </c>
      <c r="I1170" s="15">
        <f t="shared" si="80"/>
        <v>27.97999425</v>
      </c>
    </row>
    <row r="1171" ht="20" customHeight="1" spans="1:9">
      <c r="A1171" s="15" t="s">
        <v>1596</v>
      </c>
      <c r="B1171" s="16" t="s">
        <v>790</v>
      </c>
      <c r="C1171" s="17" t="s">
        <v>1598</v>
      </c>
      <c r="D1171" s="16" t="s">
        <v>215</v>
      </c>
      <c r="E1171" s="17" t="s">
        <v>1599</v>
      </c>
      <c r="F1171" s="16">
        <v>800</v>
      </c>
      <c r="G1171" s="18">
        <v>19131.62</v>
      </c>
      <c r="H1171" s="18">
        <f t="shared" si="81"/>
        <v>22383.9954</v>
      </c>
      <c r="I1171" s="15">
        <f t="shared" si="80"/>
        <v>27.97999425</v>
      </c>
    </row>
    <row r="1172" ht="20" customHeight="1" spans="1:9">
      <c r="A1172" s="15" t="s">
        <v>1602</v>
      </c>
      <c r="B1172" s="16" t="s">
        <v>42</v>
      </c>
      <c r="C1172" s="17" t="s">
        <v>1603</v>
      </c>
      <c r="D1172" s="16" t="s">
        <v>1604</v>
      </c>
      <c r="E1172" s="17" t="s">
        <v>1605</v>
      </c>
      <c r="F1172" s="16">
        <v>50</v>
      </c>
      <c r="G1172" s="18">
        <f>H1172/1.17</f>
        <v>1337.60683760684</v>
      </c>
      <c r="H1172" s="18">
        <v>1565</v>
      </c>
      <c r="I1172" s="15">
        <f t="shared" si="80"/>
        <v>31.3</v>
      </c>
    </row>
    <row r="1173" ht="20" customHeight="1" spans="1:9">
      <c r="A1173" s="15" t="s">
        <v>1602</v>
      </c>
      <c r="B1173" s="16" t="s">
        <v>110</v>
      </c>
      <c r="C1173" s="17" t="s">
        <v>1603</v>
      </c>
      <c r="D1173" s="16" t="s">
        <v>1604</v>
      </c>
      <c r="E1173" s="17" t="s">
        <v>1605</v>
      </c>
      <c r="F1173" s="16">
        <v>2000</v>
      </c>
      <c r="G1173" s="18">
        <v>66820.51</v>
      </c>
      <c r="H1173" s="18">
        <f>G1173*1.17</f>
        <v>78179.9967</v>
      </c>
      <c r="I1173" s="15">
        <f t="shared" si="80"/>
        <v>39.08999835</v>
      </c>
    </row>
    <row r="1174" ht="20" customHeight="1" spans="1:9">
      <c r="A1174" s="15" t="s">
        <v>1602</v>
      </c>
      <c r="B1174" s="16" t="s">
        <v>110</v>
      </c>
      <c r="C1174" s="17" t="s">
        <v>1603</v>
      </c>
      <c r="D1174" s="16" t="s">
        <v>1604</v>
      </c>
      <c r="E1174" s="17" t="s">
        <v>1605</v>
      </c>
      <c r="F1174" s="16">
        <v>2000</v>
      </c>
      <c r="G1174" s="18">
        <v>66820.51</v>
      </c>
      <c r="H1174" s="18">
        <f>G1174*1.17</f>
        <v>78179.9967</v>
      </c>
      <c r="I1174" s="15">
        <f t="shared" si="80"/>
        <v>39.08999835</v>
      </c>
    </row>
    <row r="1175" ht="20" customHeight="1" spans="1:9">
      <c r="A1175" s="15" t="s">
        <v>128</v>
      </c>
      <c r="B1175" s="16" t="s">
        <v>42</v>
      </c>
      <c r="C1175" s="17" t="s">
        <v>1606</v>
      </c>
      <c r="D1175" s="23" t="s">
        <v>1101</v>
      </c>
      <c r="E1175" s="23" t="s">
        <v>563</v>
      </c>
      <c r="F1175" s="16">
        <v>-54</v>
      </c>
      <c r="G1175" s="18">
        <f>H1175/1.17</f>
        <v>-236.769230769231</v>
      </c>
      <c r="H1175" s="18">
        <v>-277.02</v>
      </c>
      <c r="I1175" s="15">
        <f t="shared" si="80"/>
        <v>5.13</v>
      </c>
    </row>
    <row r="1176" ht="20" customHeight="1" spans="1:9">
      <c r="A1176" s="15" t="s">
        <v>81</v>
      </c>
      <c r="B1176" s="16" t="s">
        <v>82</v>
      </c>
      <c r="C1176" s="17" t="s">
        <v>1607</v>
      </c>
      <c r="D1176" s="16" t="s">
        <v>1608</v>
      </c>
      <c r="E1176" s="17" t="s">
        <v>1609</v>
      </c>
      <c r="F1176" s="16">
        <v>-400</v>
      </c>
      <c r="G1176" s="18">
        <v>-837.61</v>
      </c>
      <c r="H1176" s="18">
        <f>G1176*1.17</f>
        <v>-980.0037</v>
      </c>
      <c r="I1176" s="15">
        <f t="shared" si="80"/>
        <v>2.45000925</v>
      </c>
    </row>
    <row r="1177" ht="20" customHeight="1" spans="1:9">
      <c r="A1177" s="15" t="s">
        <v>81</v>
      </c>
      <c r="B1177" s="16" t="s">
        <v>82</v>
      </c>
      <c r="C1177" s="17" t="s">
        <v>1607</v>
      </c>
      <c r="D1177" s="16" t="s">
        <v>1608</v>
      </c>
      <c r="E1177" s="17" t="s">
        <v>1609</v>
      </c>
      <c r="F1177" s="16">
        <v>-218</v>
      </c>
      <c r="G1177" s="18">
        <v>-456.5</v>
      </c>
      <c r="H1177" s="18">
        <f>G1177*1.17</f>
        <v>-534.105</v>
      </c>
      <c r="I1177" s="15">
        <f t="shared" si="80"/>
        <v>2.45002293577982</v>
      </c>
    </row>
    <row r="1178" ht="20" customHeight="1" spans="1:9">
      <c r="A1178" s="15" t="s">
        <v>81</v>
      </c>
      <c r="B1178" s="16" t="s">
        <v>82</v>
      </c>
      <c r="C1178" s="17" t="s">
        <v>1607</v>
      </c>
      <c r="D1178" s="16" t="s">
        <v>1608</v>
      </c>
      <c r="E1178" s="17" t="s">
        <v>1609</v>
      </c>
      <c r="F1178" s="16">
        <v>-62</v>
      </c>
      <c r="G1178" s="18">
        <v>-2408.46</v>
      </c>
      <c r="H1178" s="18">
        <f>G1178*1.17</f>
        <v>-2817.8982</v>
      </c>
      <c r="I1178" s="15">
        <f t="shared" si="80"/>
        <v>45.4499709677419</v>
      </c>
    </row>
    <row r="1179" ht="20" customHeight="1" spans="1:9">
      <c r="A1179" s="15" t="s">
        <v>81</v>
      </c>
      <c r="B1179" s="16" t="s">
        <v>82</v>
      </c>
      <c r="C1179" s="17" t="s">
        <v>1607</v>
      </c>
      <c r="D1179" s="16" t="s">
        <v>1608</v>
      </c>
      <c r="E1179" s="17" t="s">
        <v>1609</v>
      </c>
      <c r="F1179" s="16">
        <v>-400</v>
      </c>
      <c r="G1179" s="18">
        <v>-14700.854</v>
      </c>
      <c r="H1179" s="18">
        <f>G1179*1.17</f>
        <v>-17199.99918</v>
      </c>
      <c r="I1179" s="15">
        <f t="shared" si="80"/>
        <v>42.99999795</v>
      </c>
    </row>
    <row r="1180" ht="20" customHeight="1" spans="1:9">
      <c r="A1180" s="15" t="s">
        <v>81</v>
      </c>
      <c r="B1180" s="16" t="s">
        <v>82</v>
      </c>
      <c r="C1180" s="17" t="s">
        <v>1607</v>
      </c>
      <c r="D1180" s="16" t="s">
        <v>1608</v>
      </c>
      <c r="E1180" s="17" t="s">
        <v>1609</v>
      </c>
      <c r="F1180" s="16">
        <v>-8</v>
      </c>
      <c r="G1180" s="18">
        <v>-310.77</v>
      </c>
      <c r="H1180" s="18">
        <f>G1180*1.17</f>
        <v>-363.6009</v>
      </c>
      <c r="I1180" s="15">
        <f t="shared" si="80"/>
        <v>45.4501125</v>
      </c>
    </row>
    <row r="1181" ht="13.5" spans="1:9">
      <c r="A1181" s="15" t="s">
        <v>9</v>
      </c>
      <c r="B1181" s="16" t="s">
        <v>42</v>
      </c>
      <c r="C1181" s="17" t="s">
        <v>1610</v>
      </c>
      <c r="D1181" s="16" t="s">
        <v>1611</v>
      </c>
      <c r="E1181" s="17" t="s">
        <v>284</v>
      </c>
      <c r="F1181" s="16">
        <v>100</v>
      </c>
      <c r="G1181" s="18">
        <f>H1181/1.17</f>
        <v>622.222222222222</v>
      </c>
      <c r="H1181" s="18">
        <v>728</v>
      </c>
      <c r="I1181" s="15">
        <f t="shared" si="80"/>
        <v>7.28</v>
      </c>
    </row>
    <row r="1182" ht="20" customHeight="1" spans="1:9">
      <c r="A1182" s="15" t="s">
        <v>1612</v>
      </c>
      <c r="B1182" s="16" t="s">
        <v>326</v>
      </c>
      <c r="C1182" s="17" t="s">
        <v>1613</v>
      </c>
      <c r="D1182" s="16" t="s">
        <v>1614</v>
      </c>
      <c r="E1182" s="17" t="s">
        <v>1615</v>
      </c>
      <c r="F1182" s="16">
        <v>300</v>
      </c>
      <c r="G1182" s="18">
        <f>H1182/1.17</f>
        <v>4871.79487179487</v>
      </c>
      <c r="H1182" s="18">
        <v>5700</v>
      </c>
      <c r="I1182" s="15">
        <f t="shared" si="80"/>
        <v>19</v>
      </c>
    </row>
    <row r="1183" ht="20" customHeight="1" spans="1:9">
      <c r="A1183" s="15" t="s">
        <v>1612</v>
      </c>
      <c r="B1183" s="16" t="s">
        <v>326</v>
      </c>
      <c r="C1183" s="17" t="s">
        <v>1613</v>
      </c>
      <c r="D1183" s="16" t="s">
        <v>1614</v>
      </c>
      <c r="E1183" s="17" t="s">
        <v>1615</v>
      </c>
      <c r="F1183" s="16">
        <v>300</v>
      </c>
      <c r="G1183" s="18">
        <f>H1183/1.17</f>
        <v>4871.79487179487</v>
      </c>
      <c r="H1183" s="18">
        <v>5700</v>
      </c>
      <c r="I1183" s="15">
        <f t="shared" si="80"/>
        <v>19</v>
      </c>
    </row>
    <row r="1184" ht="20" customHeight="1" spans="1:9">
      <c r="A1184" s="15" t="s">
        <v>1612</v>
      </c>
      <c r="B1184" s="16" t="s">
        <v>79</v>
      </c>
      <c r="C1184" s="17" t="s">
        <v>1613</v>
      </c>
      <c r="D1184" s="16" t="s">
        <v>1614</v>
      </c>
      <c r="E1184" s="17" t="s">
        <v>1615</v>
      </c>
      <c r="F1184" s="16">
        <v>1500</v>
      </c>
      <c r="G1184" s="18">
        <f>H1184/1.17</f>
        <v>24358.9743589744</v>
      </c>
      <c r="H1184" s="18">
        <v>28500</v>
      </c>
      <c r="I1184" s="15">
        <f t="shared" si="80"/>
        <v>19</v>
      </c>
    </row>
    <row r="1185" ht="20" customHeight="1" spans="1:9">
      <c r="A1185" s="15" t="s">
        <v>9</v>
      </c>
      <c r="B1185" s="16" t="s">
        <v>97</v>
      </c>
      <c r="C1185" s="17" t="s">
        <v>1616</v>
      </c>
      <c r="D1185" s="16" t="s">
        <v>1617</v>
      </c>
      <c r="E1185" s="17" t="s">
        <v>317</v>
      </c>
      <c r="F1185" s="16">
        <v>120</v>
      </c>
      <c r="G1185" s="18">
        <v>2264.62</v>
      </c>
      <c r="H1185" s="18">
        <f>G1185*1.17</f>
        <v>2649.6054</v>
      </c>
      <c r="I1185" s="15">
        <f t="shared" si="80"/>
        <v>22.080045</v>
      </c>
    </row>
    <row r="1186" ht="20" customHeight="1" spans="1:9">
      <c r="A1186" s="15" t="s">
        <v>9</v>
      </c>
      <c r="B1186" s="16" t="s">
        <v>97</v>
      </c>
      <c r="C1186" s="17" t="s">
        <v>1616</v>
      </c>
      <c r="D1186" s="16" t="s">
        <v>1617</v>
      </c>
      <c r="E1186" s="17" t="s">
        <v>317</v>
      </c>
      <c r="F1186" s="16">
        <v>120</v>
      </c>
      <c r="G1186" s="18">
        <v>2264.62</v>
      </c>
      <c r="H1186" s="18">
        <f>G1186*1.17</f>
        <v>2649.6054</v>
      </c>
      <c r="I1186" s="15">
        <f t="shared" si="80"/>
        <v>22.080045</v>
      </c>
    </row>
    <row r="1187" ht="20" customHeight="1" spans="1:9">
      <c r="A1187" s="15" t="s">
        <v>9</v>
      </c>
      <c r="B1187" s="16" t="s">
        <v>97</v>
      </c>
      <c r="C1187" s="17" t="s">
        <v>1616</v>
      </c>
      <c r="D1187" s="16" t="s">
        <v>1617</v>
      </c>
      <c r="E1187" s="17" t="s">
        <v>317</v>
      </c>
      <c r="F1187" s="16">
        <v>60</v>
      </c>
      <c r="G1187" s="18">
        <v>1132.31</v>
      </c>
      <c r="H1187" s="18">
        <f>G1187*1.17</f>
        <v>1324.8027</v>
      </c>
      <c r="I1187" s="15">
        <f t="shared" si="80"/>
        <v>22.080045</v>
      </c>
    </row>
    <row r="1188" ht="20" customHeight="1" spans="1:9">
      <c r="A1188" s="15" t="s">
        <v>9</v>
      </c>
      <c r="B1188" s="16" t="s">
        <v>236</v>
      </c>
      <c r="C1188" s="17" t="s">
        <v>1616</v>
      </c>
      <c r="D1188" s="16" t="s">
        <v>1617</v>
      </c>
      <c r="E1188" s="17" t="s">
        <v>317</v>
      </c>
      <c r="F1188" s="16">
        <v>60</v>
      </c>
      <c r="G1188" s="18">
        <v>1132.31</v>
      </c>
      <c r="H1188" s="18">
        <f>G1188*1.17</f>
        <v>1324.8027</v>
      </c>
      <c r="I1188" s="15">
        <f t="shared" si="80"/>
        <v>22.080045</v>
      </c>
    </row>
    <row r="1189" ht="20" customHeight="1" spans="1:9">
      <c r="A1189" s="15" t="s">
        <v>140</v>
      </c>
      <c r="B1189" s="16" t="s">
        <v>1618</v>
      </c>
      <c r="C1189" s="17" t="s">
        <v>1619</v>
      </c>
      <c r="D1189" s="16" t="s">
        <v>1620</v>
      </c>
      <c r="E1189" s="17" t="s">
        <v>1621</v>
      </c>
      <c r="F1189" s="16">
        <v>600</v>
      </c>
      <c r="G1189" s="18">
        <v>14938.46</v>
      </c>
      <c r="H1189" s="18">
        <f>G1189*1.17</f>
        <v>17477.9982</v>
      </c>
      <c r="I1189" s="15">
        <f t="shared" si="80"/>
        <v>29.129997</v>
      </c>
    </row>
    <row r="1190" ht="20" customHeight="1" spans="1:9">
      <c r="A1190" s="15" t="s">
        <v>128</v>
      </c>
      <c r="B1190" s="16" t="s">
        <v>106</v>
      </c>
      <c r="C1190" s="17" t="s">
        <v>1622</v>
      </c>
      <c r="D1190" s="16" t="s">
        <v>1623</v>
      </c>
      <c r="E1190" s="17" t="s">
        <v>1624</v>
      </c>
      <c r="F1190" s="16">
        <v>20</v>
      </c>
      <c r="G1190" s="18">
        <f>H1190/1.17</f>
        <v>892.307692307692</v>
      </c>
      <c r="H1190" s="18">
        <v>1044</v>
      </c>
      <c r="I1190" s="15">
        <f t="shared" si="80"/>
        <v>52.2</v>
      </c>
    </row>
    <row r="1191" ht="20" customHeight="1" spans="1:9">
      <c r="A1191" s="15" t="s">
        <v>453</v>
      </c>
      <c r="B1191" s="16" t="s">
        <v>132</v>
      </c>
      <c r="C1191" s="17" t="s">
        <v>1625</v>
      </c>
      <c r="D1191" s="16" t="s">
        <v>1626</v>
      </c>
      <c r="E1191" s="17" t="s">
        <v>1624</v>
      </c>
      <c r="F1191" s="16">
        <v>5</v>
      </c>
      <c r="G1191" s="18">
        <f>H1191/1.17</f>
        <v>155.982905982906</v>
      </c>
      <c r="H1191" s="18">
        <v>182.5</v>
      </c>
      <c r="I1191" s="15">
        <f t="shared" si="80"/>
        <v>36.5</v>
      </c>
    </row>
    <row r="1192" ht="20" customHeight="1" spans="1:9">
      <c r="A1192" s="15" t="s">
        <v>453</v>
      </c>
      <c r="B1192" s="16" t="s">
        <v>18</v>
      </c>
      <c r="C1192" s="17" t="s">
        <v>1627</v>
      </c>
      <c r="D1192" s="16" t="s">
        <v>1628</v>
      </c>
      <c r="E1192" s="17" t="s">
        <v>1624</v>
      </c>
      <c r="F1192" s="16">
        <v>6</v>
      </c>
      <c r="G1192" s="18">
        <f>H1192/1.17</f>
        <v>66.6666666666667</v>
      </c>
      <c r="H1192" s="18">
        <v>78</v>
      </c>
      <c r="I1192" s="15">
        <f t="shared" si="80"/>
        <v>13</v>
      </c>
    </row>
    <row r="1193" ht="20" customHeight="1" spans="1:9">
      <c r="A1193" s="15" t="s">
        <v>228</v>
      </c>
      <c r="B1193" s="16" t="s">
        <v>145</v>
      </c>
      <c r="C1193" s="17" t="s">
        <v>1629</v>
      </c>
      <c r="D1193" s="16" t="s">
        <v>130</v>
      </c>
      <c r="E1193" s="17" t="s">
        <v>1040</v>
      </c>
      <c r="F1193" s="16">
        <v>290</v>
      </c>
      <c r="G1193" s="18">
        <v>5725.64</v>
      </c>
      <c r="H1193" s="18">
        <f>G1193*1.17</f>
        <v>6698.9988</v>
      </c>
      <c r="I1193" s="15">
        <f t="shared" si="80"/>
        <v>23.099995862069</v>
      </c>
    </row>
    <row r="1194" ht="20" customHeight="1" spans="1:9">
      <c r="A1194" s="15" t="s">
        <v>295</v>
      </c>
      <c r="B1194" s="16" t="s">
        <v>319</v>
      </c>
      <c r="C1194" s="17" t="s">
        <v>1630</v>
      </c>
      <c r="D1194" s="16" t="s">
        <v>1631</v>
      </c>
      <c r="E1194" s="17" t="s">
        <v>1632</v>
      </c>
      <c r="F1194" s="16">
        <v>60</v>
      </c>
      <c r="G1194" s="18">
        <v>1397.44</v>
      </c>
      <c r="H1194" s="18">
        <f>G1194*1.17</f>
        <v>1635.0048</v>
      </c>
      <c r="I1194" s="15">
        <f t="shared" si="80"/>
        <v>27.25008</v>
      </c>
    </row>
    <row r="1195" ht="20" customHeight="1" spans="1:9">
      <c r="A1195" s="15" t="s">
        <v>14</v>
      </c>
      <c r="B1195" s="16" t="s">
        <v>10</v>
      </c>
      <c r="C1195" s="17" t="s">
        <v>1633</v>
      </c>
      <c r="D1195" s="16" t="s">
        <v>1634</v>
      </c>
      <c r="E1195" s="17" t="s">
        <v>1635</v>
      </c>
      <c r="F1195" s="16">
        <v>100</v>
      </c>
      <c r="G1195" s="18">
        <f t="shared" ref="G1195:G1200" si="82">H1195/1.17</f>
        <v>726.495726495727</v>
      </c>
      <c r="H1195" s="18">
        <v>850</v>
      </c>
      <c r="I1195" s="15">
        <f t="shared" si="80"/>
        <v>8.5</v>
      </c>
    </row>
    <row r="1196" ht="20" customHeight="1" spans="1:9">
      <c r="A1196" s="15" t="s">
        <v>1636</v>
      </c>
      <c r="B1196" s="16" t="s">
        <v>42</v>
      </c>
      <c r="C1196" s="17" t="s">
        <v>1637</v>
      </c>
      <c r="D1196" s="16" t="s">
        <v>1638</v>
      </c>
      <c r="E1196" s="17" t="s">
        <v>1639</v>
      </c>
      <c r="F1196" s="16">
        <v>1000</v>
      </c>
      <c r="G1196" s="18">
        <f t="shared" si="82"/>
        <v>256.410256410256</v>
      </c>
      <c r="H1196" s="18">
        <v>300</v>
      </c>
      <c r="I1196" s="15">
        <f t="shared" si="80"/>
        <v>0.3</v>
      </c>
    </row>
    <row r="1197" ht="20" customHeight="1" spans="1:9">
      <c r="A1197" s="15" t="s">
        <v>128</v>
      </c>
      <c r="B1197" s="16" t="s">
        <v>106</v>
      </c>
      <c r="C1197" s="17" t="s">
        <v>1640</v>
      </c>
      <c r="D1197" s="16" t="s">
        <v>898</v>
      </c>
      <c r="E1197" s="17" t="s">
        <v>1641</v>
      </c>
      <c r="F1197" s="16">
        <v>40</v>
      </c>
      <c r="G1197" s="18">
        <f t="shared" si="82"/>
        <v>95.042735042735</v>
      </c>
      <c r="H1197" s="18">
        <v>111.2</v>
      </c>
      <c r="I1197" s="15">
        <f t="shared" si="80"/>
        <v>2.78</v>
      </c>
    </row>
    <row r="1198" ht="20" customHeight="1" spans="1:9">
      <c r="A1198" s="15" t="s">
        <v>295</v>
      </c>
      <c r="B1198" s="16" t="s">
        <v>18</v>
      </c>
      <c r="C1198" s="17" t="s">
        <v>1642</v>
      </c>
      <c r="D1198" s="16" t="s">
        <v>1643</v>
      </c>
      <c r="E1198" s="17" t="s">
        <v>690</v>
      </c>
      <c r="F1198" s="16">
        <v>1</v>
      </c>
      <c r="G1198" s="18">
        <f t="shared" si="82"/>
        <v>34.1880341880342</v>
      </c>
      <c r="H1198" s="18">
        <v>40</v>
      </c>
      <c r="I1198" s="15">
        <f t="shared" si="80"/>
        <v>40</v>
      </c>
    </row>
    <row r="1199" ht="20" customHeight="1" spans="1:9">
      <c r="A1199" s="15" t="s">
        <v>1644</v>
      </c>
      <c r="B1199" s="16" t="s">
        <v>42</v>
      </c>
      <c r="C1199" s="17" t="s">
        <v>1645</v>
      </c>
      <c r="D1199" s="16" t="s">
        <v>1646</v>
      </c>
      <c r="E1199" s="17" t="s">
        <v>57</v>
      </c>
      <c r="F1199" s="16">
        <v>90</v>
      </c>
      <c r="G1199" s="18">
        <f t="shared" si="82"/>
        <v>1743.84615384615</v>
      </c>
      <c r="H1199" s="18">
        <v>2040.3</v>
      </c>
      <c r="I1199" s="15">
        <f t="shared" si="80"/>
        <v>22.67</v>
      </c>
    </row>
    <row r="1200" ht="20" customHeight="1" spans="1:9">
      <c r="A1200" s="15" t="s">
        <v>1644</v>
      </c>
      <c r="B1200" s="16" t="s">
        <v>42</v>
      </c>
      <c r="C1200" s="17" t="s">
        <v>1645</v>
      </c>
      <c r="D1200" s="16" t="s">
        <v>1646</v>
      </c>
      <c r="E1200" s="17" t="s">
        <v>57</v>
      </c>
      <c r="F1200" s="16">
        <v>150</v>
      </c>
      <c r="G1200" s="18">
        <f t="shared" si="82"/>
        <v>2906.41025641026</v>
      </c>
      <c r="H1200" s="18">
        <v>3400.5</v>
      </c>
      <c r="I1200" s="15">
        <f t="shared" si="80"/>
        <v>22.67</v>
      </c>
    </row>
    <row r="1201" ht="20" customHeight="1" spans="1:9">
      <c r="A1201" s="15" t="s">
        <v>9</v>
      </c>
      <c r="B1201" s="16" t="s">
        <v>1198</v>
      </c>
      <c r="C1201" s="17" t="s">
        <v>1647</v>
      </c>
      <c r="D1201" s="16" t="s">
        <v>592</v>
      </c>
      <c r="E1201" s="17" t="s">
        <v>1648</v>
      </c>
      <c r="F1201" s="16">
        <v>150</v>
      </c>
      <c r="G1201" s="18">
        <v>2217.95</v>
      </c>
      <c r="H1201" s="18">
        <f t="shared" ref="H1201:H1207" si="83">G1201*1.17</f>
        <v>2595.0015</v>
      </c>
      <c r="I1201" s="15">
        <f t="shared" si="80"/>
        <v>17.30001</v>
      </c>
    </row>
    <row r="1202" ht="20" customHeight="1" spans="1:9">
      <c r="A1202" s="15" t="s">
        <v>9</v>
      </c>
      <c r="B1202" s="16" t="s">
        <v>1198</v>
      </c>
      <c r="C1202" s="17" t="s">
        <v>1647</v>
      </c>
      <c r="D1202" s="16" t="s">
        <v>592</v>
      </c>
      <c r="E1202" s="17" t="s">
        <v>1648</v>
      </c>
      <c r="F1202" s="16">
        <v>200</v>
      </c>
      <c r="G1202" s="18">
        <v>2957.26</v>
      </c>
      <c r="H1202" s="18">
        <f t="shared" si="83"/>
        <v>3459.9942</v>
      </c>
      <c r="I1202" s="15">
        <f t="shared" si="80"/>
        <v>17.299971</v>
      </c>
    </row>
    <row r="1203" customHeight="1" spans="1:9">
      <c r="A1203" s="15" t="s">
        <v>299</v>
      </c>
      <c r="B1203" s="16" t="s">
        <v>1448</v>
      </c>
      <c r="C1203" s="23" t="s">
        <v>1649</v>
      </c>
      <c r="D1203" s="23" t="s">
        <v>1650</v>
      </c>
      <c r="E1203" s="23" t="s">
        <v>1651</v>
      </c>
      <c r="F1203" s="16">
        <v>1</v>
      </c>
      <c r="G1203" s="18">
        <v>393.16</v>
      </c>
      <c r="H1203" s="18">
        <f t="shared" si="83"/>
        <v>459.9972</v>
      </c>
      <c r="I1203" s="15">
        <f t="shared" si="80"/>
        <v>459.9972</v>
      </c>
    </row>
    <row r="1204" ht="20" customHeight="1" spans="1:9">
      <c r="A1204" s="2" t="s">
        <v>350</v>
      </c>
      <c r="B1204" s="16" t="s">
        <v>192</v>
      </c>
      <c r="C1204" s="23" t="s">
        <v>1652</v>
      </c>
      <c r="D1204" s="23" t="s">
        <v>1653</v>
      </c>
      <c r="E1204" s="23" t="s">
        <v>190</v>
      </c>
      <c r="F1204" s="16">
        <v>100</v>
      </c>
      <c r="G1204" s="18">
        <v>1538.46</v>
      </c>
      <c r="H1204" s="18">
        <f t="shared" si="83"/>
        <v>1799.9982</v>
      </c>
      <c r="I1204" s="15">
        <f t="shared" si="80"/>
        <v>17.999982</v>
      </c>
    </row>
    <row r="1205" ht="20" customHeight="1" spans="1:9">
      <c r="A1205" s="2" t="s">
        <v>350</v>
      </c>
      <c r="B1205" s="16" t="s">
        <v>193</v>
      </c>
      <c r="C1205" s="23" t="s">
        <v>1652</v>
      </c>
      <c r="D1205" s="23" t="s">
        <v>1653</v>
      </c>
      <c r="E1205" s="23" t="s">
        <v>190</v>
      </c>
      <c r="F1205" s="16">
        <v>200</v>
      </c>
      <c r="G1205" s="18">
        <v>3350.43</v>
      </c>
      <c r="H1205" s="18">
        <f t="shared" si="83"/>
        <v>3920.0031</v>
      </c>
      <c r="I1205" s="15">
        <f t="shared" si="80"/>
        <v>19.6000155</v>
      </c>
    </row>
    <row r="1206" ht="20" customHeight="1" spans="1:9">
      <c r="A1206" s="2" t="s">
        <v>350</v>
      </c>
      <c r="B1206" s="16" t="s">
        <v>198</v>
      </c>
      <c r="C1206" s="23" t="s">
        <v>1652</v>
      </c>
      <c r="D1206" s="23" t="s">
        <v>1653</v>
      </c>
      <c r="E1206" s="23" t="s">
        <v>190</v>
      </c>
      <c r="F1206" s="16">
        <v>190</v>
      </c>
      <c r="G1206" s="18">
        <v>2273.5</v>
      </c>
      <c r="H1206" s="18">
        <f t="shared" si="83"/>
        <v>2659.995</v>
      </c>
      <c r="I1206" s="15">
        <f t="shared" si="80"/>
        <v>13.9999736842105</v>
      </c>
    </row>
    <row r="1207" ht="20" customHeight="1" spans="1:9">
      <c r="A1207" s="2" t="s">
        <v>350</v>
      </c>
      <c r="B1207" s="16" t="s">
        <v>423</v>
      </c>
      <c r="C1207" s="23" t="s">
        <v>1652</v>
      </c>
      <c r="D1207" s="23" t="s">
        <v>1653</v>
      </c>
      <c r="E1207" s="23" t="s">
        <v>190</v>
      </c>
      <c r="F1207" s="16">
        <v>100</v>
      </c>
      <c r="G1207" s="18">
        <v>1555.55555</v>
      </c>
      <c r="H1207" s="18">
        <f t="shared" si="83"/>
        <v>1819.9999935</v>
      </c>
      <c r="I1207" s="15">
        <f t="shared" si="80"/>
        <v>18.199999935</v>
      </c>
    </row>
    <row r="1208" ht="20" customHeight="1" spans="1:9">
      <c r="A1208" s="15" t="s">
        <v>14</v>
      </c>
      <c r="B1208" s="16" t="s">
        <v>10</v>
      </c>
      <c r="C1208" s="17" t="s">
        <v>1654</v>
      </c>
      <c r="D1208" s="16" t="s">
        <v>1655</v>
      </c>
      <c r="E1208" s="17" t="s">
        <v>1656</v>
      </c>
      <c r="F1208" s="16">
        <v>300</v>
      </c>
      <c r="G1208" s="18">
        <f>H1208/1.17</f>
        <v>1076.92307692308</v>
      </c>
      <c r="H1208" s="18">
        <v>1260</v>
      </c>
      <c r="I1208" s="15">
        <f t="shared" si="80"/>
        <v>4.2</v>
      </c>
    </row>
    <row r="1209" ht="20" customHeight="1" spans="1:9">
      <c r="A1209" s="15" t="s">
        <v>273</v>
      </c>
      <c r="B1209" s="16" t="s">
        <v>18</v>
      </c>
      <c r="C1209" s="17" t="s">
        <v>1657</v>
      </c>
      <c r="D1209" s="16" t="s">
        <v>626</v>
      </c>
      <c r="E1209" s="17" t="s">
        <v>310</v>
      </c>
      <c r="F1209" s="16">
        <v>1</v>
      </c>
      <c r="G1209" s="18">
        <f>H1209/1.17</f>
        <v>153.846153846154</v>
      </c>
      <c r="H1209" s="18">
        <v>180</v>
      </c>
      <c r="I1209" s="15">
        <f t="shared" si="80"/>
        <v>180</v>
      </c>
    </row>
    <row r="1210" ht="20" customHeight="1" spans="1:9">
      <c r="A1210" s="15" t="s">
        <v>273</v>
      </c>
      <c r="B1210" s="16" t="s">
        <v>18</v>
      </c>
      <c r="C1210" s="17" t="s">
        <v>1658</v>
      </c>
      <c r="D1210" s="16" t="s">
        <v>626</v>
      </c>
      <c r="E1210" s="17" t="s">
        <v>310</v>
      </c>
      <c r="F1210" s="16">
        <v>1</v>
      </c>
      <c r="G1210" s="18">
        <f>H1210/1.17</f>
        <v>153.846153846154</v>
      </c>
      <c r="H1210" s="18">
        <v>180</v>
      </c>
      <c r="I1210" s="15">
        <f t="shared" si="80"/>
        <v>180</v>
      </c>
    </row>
    <row r="1211" ht="20" customHeight="1" spans="1:9">
      <c r="A1211" s="15" t="s">
        <v>1659</v>
      </c>
      <c r="B1211" s="16" t="s">
        <v>1660</v>
      </c>
      <c r="C1211" s="17" t="s">
        <v>1661</v>
      </c>
      <c r="D1211" s="16" t="s">
        <v>1662</v>
      </c>
      <c r="E1211" s="17" t="s">
        <v>346</v>
      </c>
      <c r="F1211" s="16">
        <v>20</v>
      </c>
      <c r="G1211" s="18">
        <v>5982.91</v>
      </c>
      <c r="H1211" s="18">
        <f>G1211*1.17</f>
        <v>7000.0047</v>
      </c>
      <c r="I1211" s="15">
        <f t="shared" si="80"/>
        <v>350.000235</v>
      </c>
    </row>
    <row r="1212" ht="20" customHeight="1" spans="1:9">
      <c r="A1212" s="15" t="s">
        <v>1663</v>
      </c>
      <c r="B1212" s="16" t="s">
        <v>18</v>
      </c>
      <c r="C1212" s="17" t="s">
        <v>1664</v>
      </c>
      <c r="D1212" s="16" t="s">
        <v>1665</v>
      </c>
      <c r="E1212" s="23" t="s">
        <v>1663</v>
      </c>
      <c r="F1212" s="16">
        <v>30</v>
      </c>
      <c r="G1212" s="18">
        <f>H1212/1.17</f>
        <v>717.948717948718</v>
      </c>
      <c r="H1212" s="18">
        <v>840</v>
      </c>
      <c r="I1212" s="15">
        <f t="shared" si="80"/>
        <v>28</v>
      </c>
    </row>
    <row r="1213" ht="20" customHeight="1" spans="1:9">
      <c r="A1213" s="15" t="s">
        <v>1666</v>
      </c>
      <c r="B1213" s="16" t="s">
        <v>295</v>
      </c>
      <c r="C1213" s="17" t="s">
        <v>1667</v>
      </c>
      <c r="D1213" s="16" t="s">
        <v>1668</v>
      </c>
      <c r="E1213" s="17" t="s">
        <v>1669</v>
      </c>
      <c r="F1213" s="16">
        <v>450</v>
      </c>
      <c r="G1213" s="18">
        <f>H1213/1.17</f>
        <v>7373.07692307692</v>
      </c>
      <c r="H1213" s="18">
        <v>8626.5</v>
      </c>
      <c r="I1213" s="15">
        <f t="shared" si="80"/>
        <v>19.17</v>
      </c>
    </row>
    <row r="1214" ht="20" customHeight="1" spans="1:9">
      <c r="A1214" s="15" t="s">
        <v>1666</v>
      </c>
      <c r="B1214" s="16" t="s">
        <v>295</v>
      </c>
      <c r="C1214" s="17" t="s">
        <v>1667</v>
      </c>
      <c r="D1214" s="16" t="s">
        <v>1668</v>
      </c>
      <c r="E1214" s="17" t="s">
        <v>1669</v>
      </c>
      <c r="F1214" s="16">
        <v>100</v>
      </c>
      <c r="G1214" s="18">
        <f>H1214/1.17</f>
        <v>1638.46153846154</v>
      </c>
      <c r="H1214" s="18">
        <v>1917</v>
      </c>
      <c r="I1214" s="15">
        <f t="shared" si="80"/>
        <v>19.17</v>
      </c>
    </row>
    <row r="1215" ht="20" customHeight="1" spans="1:9">
      <c r="A1215" s="15" t="s">
        <v>1218</v>
      </c>
      <c r="B1215" s="16" t="s">
        <v>319</v>
      </c>
      <c r="C1215" s="17" t="s">
        <v>1670</v>
      </c>
      <c r="D1215" s="16" t="s">
        <v>1671</v>
      </c>
      <c r="E1215" s="17" t="s">
        <v>1672</v>
      </c>
      <c r="F1215" s="16">
        <v>75</v>
      </c>
      <c r="G1215" s="18">
        <v>3495.51</v>
      </c>
      <c r="H1215" s="18">
        <f t="shared" ref="H1215:H1222" si="84">G1215*1.17</f>
        <v>4089.7467</v>
      </c>
      <c r="I1215" s="15">
        <f t="shared" si="80"/>
        <v>54.529956</v>
      </c>
    </row>
    <row r="1216" ht="20" customHeight="1" spans="1:9">
      <c r="A1216" s="15" t="s">
        <v>81</v>
      </c>
      <c r="B1216" s="16" t="s">
        <v>82</v>
      </c>
      <c r="C1216" s="17" t="s">
        <v>1673</v>
      </c>
      <c r="D1216" s="16" t="s">
        <v>1674</v>
      </c>
      <c r="E1216" s="23" t="s">
        <v>1675</v>
      </c>
      <c r="F1216" s="16">
        <v>2000</v>
      </c>
      <c r="G1216" s="18">
        <v>24615.38</v>
      </c>
      <c r="H1216" s="18">
        <f t="shared" si="84"/>
        <v>28799.9946</v>
      </c>
      <c r="I1216" s="15">
        <f t="shared" si="80"/>
        <v>14.3999973</v>
      </c>
    </row>
    <row r="1217" ht="20" customHeight="1" spans="1:9">
      <c r="A1217" s="15" t="s">
        <v>81</v>
      </c>
      <c r="B1217" s="16" t="s">
        <v>82</v>
      </c>
      <c r="C1217" s="17" t="s">
        <v>1673</v>
      </c>
      <c r="D1217" s="16" t="s">
        <v>1674</v>
      </c>
      <c r="E1217" s="23" t="s">
        <v>1675</v>
      </c>
      <c r="F1217" s="16">
        <v>400</v>
      </c>
      <c r="G1217" s="18">
        <v>4923.08</v>
      </c>
      <c r="H1217" s="18">
        <f t="shared" si="84"/>
        <v>5760.0036</v>
      </c>
      <c r="I1217" s="15">
        <f t="shared" si="80"/>
        <v>14.400009</v>
      </c>
    </row>
    <row r="1218" ht="20" customHeight="1" spans="1:9">
      <c r="A1218" s="15" t="s">
        <v>81</v>
      </c>
      <c r="B1218" s="16" t="s">
        <v>82</v>
      </c>
      <c r="C1218" s="17" t="s">
        <v>1673</v>
      </c>
      <c r="D1218" s="16" t="s">
        <v>1674</v>
      </c>
      <c r="E1218" s="23" t="s">
        <v>1675</v>
      </c>
      <c r="F1218" s="16">
        <v>-1262</v>
      </c>
      <c r="G1218" s="18">
        <v>-1725.81</v>
      </c>
      <c r="H1218" s="18">
        <f t="shared" si="84"/>
        <v>-2019.1977</v>
      </c>
      <c r="I1218" s="15">
        <f t="shared" ref="I1218:I1281" si="85">H1218/F1218</f>
        <v>1.59999817749604</v>
      </c>
    </row>
    <row r="1219" ht="20" customHeight="1" spans="1:9">
      <c r="A1219" s="15" t="s">
        <v>81</v>
      </c>
      <c r="B1219" s="16" t="s">
        <v>82</v>
      </c>
      <c r="C1219" s="17" t="s">
        <v>1673</v>
      </c>
      <c r="D1219" s="16" t="s">
        <v>1674</v>
      </c>
      <c r="E1219" s="23" t="s">
        <v>1675</v>
      </c>
      <c r="F1219" s="16">
        <v>-1461</v>
      </c>
      <c r="G1219" s="18">
        <v>-998.974</v>
      </c>
      <c r="H1219" s="18">
        <f t="shared" si="84"/>
        <v>-1168.79958</v>
      </c>
      <c r="I1219" s="15">
        <f t="shared" si="85"/>
        <v>0.799999712525667</v>
      </c>
    </row>
    <row r="1220" ht="20" customHeight="1" spans="1:9">
      <c r="A1220" s="15" t="s">
        <v>81</v>
      </c>
      <c r="B1220" s="16" t="s">
        <v>82</v>
      </c>
      <c r="C1220" s="17" t="s">
        <v>1673</v>
      </c>
      <c r="D1220" s="16" t="s">
        <v>1674</v>
      </c>
      <c r="E1220" s="23" t="s">
        <v>1675</v>
      </c>
      <c r="F1220" s="16">
        <v>-1200</v>
      </c>
      <c r="G1220" s="18">
        <v>-1641.03</v>
      </c>
      <c r="H1220" s="18">
        <f t="shared" si="84"/>
        <v>-1920.0051</v>
      </c>
      <c r="I1220" s="15">
        <f t="shared" si="85"/>
        <v>1.60000425</v>
      </c>
    </row>
    <row r="1221" ht="20" customHeight="1" spans="1:9">
      <c r="A1221" s="15" t="s">
        <v>1676</v>
      </c>
      <c r="B1221" s="16" t="s">
        <v>269</v>
      </c>
      <c r="C1221" s="17" t="s">
        <v>1677</v>
      </c>
      <c r="D1221" s="16" t="s">
        <v>1678</v>
      </c>
      <c r="E1221" s="17" t="s">
        <v>1679</v>
      </c>
      <c r="F1221" s="16">
        <v>480</v>
      </c>
      <c r="G1221" s="18">
        <v>10108.72</v>
      </c>
      <c r="H1221" s="18">
        <f t="shared" si="84"/>
        <v>11827.2024</v>
      </c>
      <c r="I1221" s="15">
        <f t="shared" si="85"/>
        <v>24.640005</v>
      </c>
    </row>
    <row r="1222" ht="20" customHeight="1" spans="1:9">
      <c r="A1222" s="15" t="s">
        <v>140</v>
      </c>
      <c r="B1222" s="16" t="s">
        <v>319</v>
      </c>
      <c r="C1222" s="17" t="s">
        <v>1680</v>
      </c>
      <c r="D1222" s="16" t="s">
        <v>1681</v>
      </c>
      <c r="E1222" s="23" t="s">
        <v>1682</v>
      </c>
      <c r="F1222" s="16">
        <v>50</v>
      </c>
      <c r="G1222" s="18">
        <v>39.74</v>
      </c>
      <c r="H1222" s="18">
        <f t="shared" si="84"/>
        <v>46.4958</v>
      </c>
      <c r="I1222" s="15">
        <f t="shared" si="85"/>
        <v>0.929916</v>
      </c>
    </row>
    <row r="1223" ht="20" customHeight="1" spans="1:9">
      <c r="A1223" s="15" t="s">
        <v>9</v>
      </c>
      <c r="B1223" s="16" t="s">
        <v>18</v>
      </c>
      <c r="C1223" s="17" t="s">
        <v>1683</v>
      </c>
      <c r="D1223" s="16" t="s">
        <v>1684</v>
      </c>
      <c r="E1223" s="23" t="s">
        <v>1685</v>
      </c>
      <c r="F1223" s="16">
        <v>50</v>
      </c>
      <c r="G1223" s="18">
        <f>H1223/1.17</f>
        <v>94.017094017094</v>
      </c>
      <c r="H1223" s="18">
        <v>110</v>
      </c>
      <c r="I1223" s="15">
        <f t="shared" si="85"/>
        <v>2.2</v>
      </c>
    </row>
    <row r="1224" ht="20" customHeight="1" spans="1:9">
      <c r="A1224" s="15" t="s">
        <v>1686</v>
      </c>
      <c r="B1224" s="16" t="s">
        <v>42</v>
      </c>
      <c r="C1224" s="17" t="s">
        <v>1687</v>
      </c>
      <c r="D1224" s="16" t="s">
        <v>1688</v>
      </c>
      <c r="E1224" s="23" t="s">
        <v>1250</v>
      </c>
      <c r="F1224" s="16">
        <v>100</v>
      </c>
      <c r="G1224" s="18">
        <f>H1224/1.17</f>
        <v>260.683760683761</v>
      </c>
      <c r="H1224" s="18">
        <v>305</v>
      </c>
      <c r="I1224" s="15">
        <f t="shared" si="85"/>
        <v>3.05</v>
      </c>
    </row>
    <row r="1225" ht="20" customHeight="1" spans="1:9">
      <c r="A1225" s="15" t="s">
        <v>81</v>
      </c>
      <c r="B1225" s="16" t="s">
        <v>269</v>
      </c>
      <c r="C1225" s="17" t="s">
        <v>1689</v>
      </c>
      <c r="D1225" s="16" t="s">
        <v>1681</v>
      </c>
      <c r="E1225" s="17" t="s">
        <v>1690</v>
      </c>
      <c r="F1225" s="16">
        <v>400</v>
      </c>
      <c r="G1225" s="18">
        <v>5278.634</v>
      </c>
      <c r="H1225" s="18">
        <f t="shared" ref="H1225:H1232" si="86">G1225*1.17</f>
        <v>6176.00178</v>
      </c>
      <c r="I1225" s="15">
        <f t="shared" si="85"/>
        <v>15.44000445</v>
      </c>
    </row>
    <row r="1226" ht="20" customHeight="1" spans="1:9">
      <c r="A1226" s="15" t="s">
        <v>81</v>
      </c>
      <c r="B1226" s="16" t="s">
        <v>269</v>
      </c>
      <c r="C1226" s="17" t="s">
        <v>1689</v>
      </c>
      <c r="D1226" s="16" t="s">
        <v>1681</v>
      </c>
      <c r="E1226" s="17" t="s">
        <v>1690</v>
      </c>
      <c r="F1226" s="16">
        <v>400</v>
      </c>
      <c r="G1226" s="18">
        <v>5278.63</v>
      </c>
      <c r="H1226" s="18">
        <f t="shared" si="86"/>
        <v>6175.9971</v>
      </c>
      <c r="I1226" s="15">
        <f t="shared" si="85"/>
        <v>15.43999275</v>
      </c>
    </row>
    <row r="1227" ht="20" customHeight="1" spans="1:9">
      <c r="A1227" s="15" t="s">
        <v>81</v>
      </c>
      <c r="B1227" s="16" t="s">
        <v>269</v>
      </c>
      <c r="C1227" s="17" t="s">
        <v>1689</v>
      </c>
      <c r="D1227" s="16" t="s">
        <v>1681</v>
      </c>
      <c r="E1227" s="17" t="s">
        <v>1690</v>
      </c>
      <c r="F1227" s="16">
        <v>400</v>
      </c>
      <c r="G1227" s="18">
        <v>5278.63</v>
      </c>
      <c r="H1227" s="18">
        <f t="shared" si="86"/>
        <v>6175.9971</v>
      </c>
      <c r="I1227" s="15">
        <f t="shared" si="85"/>
        <v>15.43999275</v>
      </c>
    </row>
    <row r="1228" ht="20" customHeight="1" spans="1:9">
      <c r="A1228" s="15" t="s">
        <v>1686</v>
      </c>
      <c r="B1228" s="16" t="s">
        <v>145</v>
      </c>
      <c r="C1228" s="17" t="s">
        <v>1691</v>
      </c>
      <c r="D1228" s="16" t="s">
        <v>1692</v>
      </c>
      <c r="E1228" s="23" t="s">
        <v>1693</v>
      </c>
      <c r="F1228" s="16">
        <v>200</v>
      </c>
      <c r="G1228" s="18">
        <v>478.63</v>
      </c>
      <c r="H1228" s="18">
        <f t="shared" si="86"/>
        <v>559.9971</v>
      </c>
      <c r="I1228" s="15">
        <f t="shared" si="85"/>
        <v>2.7999855</v>
      </c>
    </row>
    <row r="1229" ht="20" customHeight="1" spans="1:9">
      <c r="A1229" s="15" t="s">
        <v>1694</v>
      </c>
      <c r="B1229" s="16" t="s">
        <v>355</v>
      </c>
      <c r="C1229" s="17" t="s">
        <v>1695</v>
      </c>
      <c r="D1229" s="16" t="s">
        <v>1696</v>
      </c>
      <c r="E1229" s="23" t="s">
        <v>1697</v>
      </c>
      <c r="F1229" s="16">
        <v>100</v>
      </c>
      <c r="G1229" s="18">
        <v>1273.5</v>
      </c>
      <c r="H1229" s="18">
        <f t="shared" si="86"/>
        <v>1489.995</v>
      </c>
      <c r="I1229" s="15">
        <f t="shared" si="85"/>
        <v>14.89995</v>
      </c>
    </row>
    <row r="1230" ht="20" customHeight="1" spans="1:9">
      <c r="A1230" s="15" t="s">
        <v>1694</v>
      </c>
      <c r="B1230" s="16" t="s">
        <v>1433</v>
      </c>
      <c r="C1230" s="17" t="s">
        <v>1695</v>
      </c>
      <c r="D1230" s="16" t="s">
        <v>1696</v>
      </c>
      <c r="E1230" s="23" t="s">
        <v>1697</v>
      </c>
      <c r="F1230" s="16">
        <v>600</v>
      </c>
      <c r="G1230" s="18">
        <v>7641.025</v>
      </c>
      <c r="H1230" s="18">
        <f t="shared" si="86"/>
        <v>8939.99925</v>
      </c>
      <c r="I1230" s="15">
        <f t="shared" si="85"/>
        <v>14.89999875</v>
      </c>
    </row>
    <row r="1231" ht="20" customHeight="1" spans="1:9">
      <c r="A1231" s="15" t="s">
        <v>140</v>
      </c>
      <c r="B1231" s="16" t="s">
        <v>22</v>
      </c>
      <c r="C1231" s="17" t="s">
        <v>1698</v>
      </c>
      <c r="D1231" s="16" t="s">
        <v>1699</v>
      </c>
      <c r="E1231" s="17" t="s">
        <v>1700</v>
      </c>
      <c r="F1231" s="16">
        <v>600</v>
      </c>
      <c r="G1231" s="18">
        <v>3702.56</v>
      </c>
      <c r="H1231" s="18">
        <f t="shared" si="86"/>
        <v>4331.9952</v>
      </c>
      <c r="I1231" s="15">
        <f t="shared" si="85"/>
        <v>7.219992</v>
      </c>
    </row>
    <row r="1232" ht="20" customHeight="1" spans="1:9">
      <c r="A1232" s="15" t="s">
        <v>140</v>
      </c>
      <c r="B1232" s="16" t="s">
        <v>22</v>
      </c>
      <c r="C1232" s="17" t="s">
        <v>1698</v>
      </c>
      <c r="D1232" s="16" t="s">
        <v>1699</v>
      </c>
      <c r="E1232" s="17" t="s">
        <v>1700</v>
      </c>
      <c r="F1232" s="16">
        <v>-394</v>
      </c>
      <c r="G1232" s="18">
        <v>-279.5</v>
      </c>
      <c r="H1232" s="18">
        <f t="shared" si="86"/>
        <v>-327.015</v>
      </c>
      <c r="I1232" s="15">
        <f t="shared" si="85"/>
        <v>0.82998730964467</v>
      </c>
    </row>
    <row r="1233" ht="20" customHeight="1" spans="1:9">
      <c r="A1233" s="15" t="s">
        <v>140</v>
      </c>
      <c r="B1233" s="16" t="s">
        <v>86</v>
      </c>
      <c r="C1233" s="17" t="s">
        <v>1698</v>
      </c>
      <c r="D1233" s="16" t="s">
        <v>1699</v>
      </c>
      <c r="E1233" s="17" t="s">
        <v>1700</v>
      </c>
      <c r="F1233" s="16">
        <v>50</v>
      </c>
      <c r="G1233" s="18">
        <f>H1233/1.17</f>
        <v>128.205128205128</v>
      </c>
      <c r="H1233" s="18">
        <v>150</v>
      </c>
      <c r="I1233" s="15">
        <f t="shared" si="85"/>
        <v>3</v>
      </c>
    </row>
    <row r="1234" ht="20" customHeight="1" spans="1:9">
      <c r="A1234" s="15" t="s">
        <v>1694</v>
      </c>
      <c r="B1234" s="16" t="s">
        <v>517</v>
      </c>
      <c r="C1234" s="17" t="s">
        <v>1701</v>
      </c>
      <c r="D1234" s="16" t="s">
        <v>1702</v>
      </c>
      <c r="E1234" s="17" t="s">
        <v>1694</v>
      </c>
      <c r="F1234" s="16">
        <v>2000</v>
      </c>
      <c r="G1234" s="18">
        <v>82051.28</v>
      </c>
      <c r="H1234" s="18">
        <f t="shared" ref="H1234:H1241" si="87">G1234*1.17</f>
        <v>95999.9976</v>
      </c>
      <c r="I1234" s="15">
        <f t="shared" si="85"/>
        <v>47.9999988</v>
      </c>
    </row>
    <row r="1235" ht="20" customHeight="1" spans="1:9">
      <c r="A1235" s="15" t="s">
        <v>81</v>
      </c>
      <c r="B1235" s="16" t="s">
        <v>82</v>
      </c>
      <c r="C1235" s="17" t="s">
        <v>1703</v>
      </c>
      <c r="D1235" s="16" t="s">
        <v>1688</v>
      </c>
      <c r="E1235" s="17" t="s">
        <v>1704</v>
      </c>
      <c r="F1235" s="16">
        <v>600</v>
      </c>
      <c r="G1235" s="18">
        <v>76923.08</v>
      </c>
      <c r="H1235" s="18">
        <f t="shared" si="87"/>
        <v>90000.0036</v>
      </c>
      <c r="I1235" s="15">
        <f t="shared" si="85"/>
        <v>150.000006</v>
      </c>
    </row>
    <row r="1236" ht="20" customHeight="1" spans="1:9">
      <c r="A1236" s="15" t="s">
        <v>81</v>
      </c>
      <c r="B1236" s="16" t="s">
        <v>82</v>
      </c>
      <c r="C1236" s="17" t="s">
        <v>1703</v>
      </c>
      <c r="D1236" s="16" t="s">
        <v>1688</v>
      </c>
      <c r="E1236" s="17" t="s">
        <v>1704</v>
      </c>
      <c r="F1236" s="16">
        <v>-467</v>
      </c>
      <c r="G1236" s="18">
        <v>-2474.7</v>
      </c>
      <c r="H1236" s="18">
        <f t="shared" si="87"/>
        <v>-2895.399</v>
      </c>
      <c r="I1236" s="15">
        <f t="shared" si="85"/>
        <v>6.19999785867238</v>
      </c>
    </row>
    <row r="1237" ht="20" customHeight="1" spans="1:9">
      <c r="A1237" s="15" t="s">
        <v>81</v>
      </c>
      <c r="B1237" s="16" t="s">
        <v>82</v>
      </c>
      <c r="C1237" s="17" t="s">
        <v>1703</v>
      </c>
      <c r="D1237" s="16" t="s">
        <v>1688</v>
      </c>
      <c r="E1237" s="17" t="s">
        <v>1704</v>
      </c>
      <c r="F1237" s="16">
        <v>-600</v>
      </c>
      <c r="G1237" s="18">
        <v>-7076.92</v>
      </c>
      <c r="H1237" s="18">
        <f t="shared" si="87"/>
        <v>-8279.9964</v>
      </c>
      <c r="I1237" s="15">
        <f t="shared" si="85"/>
        <v>13.799994</v>
      </c>
    </row>
    <row r="1238" ht="20" customHeight="1" spans="1:9">
      <c r="A1238" s="15" t="s">
        <v>81</v>
      </c>
      <c r="B1238" s="16" t="s">
        <v>82</v>
      </c>
      <c r="C1238" s="17" t="s">
        <v>1703</v>
      </c>
      <c r="D1238" s="16" t="s">
        <v>1688</v>
      </c>
      <c r="E1238" s="17" t="s">
        <v>1704</v>
      </c>
      <c r="F1238" s="16">
        <v>-382</v>
      </c>
      <c r="G1238" s="18">
        <v>-4505.64</v>
      </c>
      <c r="H1238" s="18">
        <f t="shared" si="87"/>
        <v>-5271.5988</v>
      </c>
      <c r="I1238" s="15">
        <f t="shared" si="85"/>
        <v>13.7999968586387</v>
      </c>
    </row>
    <row r="1239" ht="20" customHeight="1" spans="1:9">
      <c r="A1239" s="15" t="s">
        <v>140</v>
      </c>
      <c r="B1239" s="16" t="s">
        <v>269</v>
      </c>
      <c r="C1239" s="17" t="s">
        <v>1705</v>
      </c>
      <c r="D1239" s="16" t="s">
        <v>1706</v>
      </c>
      <c r="E1239" s="23" t="s">
        <v>1418</v>
      </c>
      <c r="F1239" s="16">
        <v>600</v>
      </c>
      <c r="G1239" s="18">
        <v>9958.974</v>
      </c>
      <c r="H1239" s="18">
        <f t="shared" si="87"/>
        <v>11651.99958</v>
      </c>
      <c r="I1239" s="15">
        <f t="shared" si="85"/>
        <v>19.4199993</v>
      </c>
    </row>
    <row r="1240" ht="20" customHeight="1" spans="1:9">
      <c r="A1240" s="15" t="s">
        <v>140</v>
      </c>
      <c r="B1240" s="16" t="s">
        <v>269</v>
      </c>
      <c r="C1240" s="17" t="s">
        <v>1705</v>
      </c>
      <c r="D1240" s="16" t="s">
        <v>1706</v>
      </c>
      <c r="E1240" s="23" t="s">
        <v>1418</v>
      </c>
      <c r="F1240" s="16">
        <v>600</v>
      </c>
      <c r="G1240" s="18">
        <v>9958.97</v>
      </c>
      <c r="H1240" s="18">
        <f t="shared" si="87"/>
        <v>11651.9949</v>
      </c>
      <c r="I1240" s="15">
        <f t="shared" si="85"/>
        <v>19.4199915</v>
      </c>
    </row>
    <row r="1241" ht="20" customHeight="1" spans="1:9">
      <c r="A1241" s="15" t="s">
        <v>140</v>
      </c>
      <c r="B1241" s="16" t="s">
        <v>269</v>
      </c>
      <c r="C1241" s="17" t="s">
        <v>1705</v>
      </c>
      <c r="D1241" s="16" t="s">
        <v>1706</v>
      </c>
      <c r="E1241" s="23" t="s">
        <v>1418</v>
      </c>
      <c r="F1241" s="16">
        <v>600</v>
      </c>
      <c r="G1241" s="18">
        <v>9958.97</v>
      </c>
      <c r="H1241" s="18">
        <f t="shared" si="87"/>
        <v>11651.9949</v>
      </c>
      <c r="I1241" s="15">
        <f t="shared" si="85"/>
        <v>19.4199915</v>
      </c>
    </row>
    <row r="1242" ht="20" customHeight="1" spans="1:9">
      <c r="A1242" s="2" t="s">
        <v>1707</v>
      </c>
      <c r="B1242" s="16" t="s">
        <v>220</v>
      </c>
      <c r="C1242" s="23" t="s">
        <v>1708</v>
      </c>
      <c r="D1242" s="16" t="s">
        <v>1709</v>
      </c>
      <c r="E1242" s="23" t="s">
        <v>1710</v>
      </c>
      <c r="F1242" s="16">
        <v>50</v>
      </c>
      <c r="G1242" s="18">
        <f>H1242/1.17</f>
        <v>837.606837606838</v>
      </c>
      <c r="H1242" s="18">
        <v>980</v>
      </c>
      <c r="I1242" s="15">
        <f t="shared" si="85"/>
        <v>19.6</v>
      </c>
    </row>
    <row r="1243" ht="20" customHeight="1" spans="1:9">
      <c r="A1243" s="15" t="s">
        <v>140</v>
      </c>
      <c r="B1243" s="16" t="s">
        <v>18</v>
      </c>
      <c r="C1243" s="17" t="s">
        <v>1711</v>
      </c>
      <c r="D1243" s="16" t="s">
        <v>1712</v>
      </c>
      <c r="E1243" s="17" t="s">
        <v>1713</v>
      </c>
      <c r="F1243" s="16">
        <v>50</v>
      </c>
      <c r="G1243" s="18">
        <f>H1243/1.17</f>
        <v>649.57264957265</v>
      </c>
      <c r="H1243" s="18">
        <v>760</v>
      </c>
      <c r="I1243" s="15">
        <f t="shared" si="85"/>
        <v>15.2</v>
      </c>
    </row>
    <row r="1244" ht="20" customHeight="1" spans="1:9">
      <c r="A1244" s="15" t="s">
        <v>291</v>
      </c>
      <c r="B1244" s="16" t="s">
        <v>97</v>
      </c>
      <c r="C1244" s="17" t="s">
        <v>1714</v>
      </c>
      <c r="D1244" s="16" t="s">
        <v>1715</v>
      </c>
      <c r="E1244" s="17" t="s">
        <v>1716</v>
      </c>
      <c r="F1244" s="16">
        <v>1200</v>
      </c>
      <c r="G1244" s="18">
        <v>65435.9</v>
      </c>
      <c r="H1244" s="18">
        <f>G1244*1.17</f>
        <v>76560.003</v>
      </c>
      <c r="I1244" s="15">
        <f t="shared" si="85"/>
        <v>63.8000025</v>
      </c>
    </row>
    <row r="1245" ht="20" customHeight="1" spans="1:9">
      <c r="A1245" s="15" t="s">
        <v>291</v>
      </c>
      <c r="B1245" s="16" t="s">
        <v>97</v>
      </c>
      <c r="C1245" s="17" t="s">
        <v>1714</v>
      </c>
      <c r="D1245" s="16" t="s">
        <v>1715</v>
      </c>
      <c r="E1245" s="17" t="s">
        <v>1716</v>
      </c>
      <c r="F1245" s="16">
        <v>1200</v>
      </c>
      <c r="G1245" s="18">
        <v>65435.9</v>
      </c>
      <c r="H1245" s="18">
        <f>G1245*1.17</f>
        <v>76560.003</v>
      </c>
      <c r="I1245" s="15">
        <f t="shared" si="85"/>
        <v>63.8000025</v>
      </c>
    </row>
    <row r="1246" ht="20" customHeight="1" spans="1:9">
      <c r="A1246" s="15" t="s">
        <v>140</v>
      </c>
      <c r="B1246" s="16" t="s">
        <v>319</v>
      </c>
      <c r="C1246" s="17" t="s">
        <v>1717</v>
      </c>
      <c r="D1246" s="16" t="s">
        <v>1718</v>
      </c>
      <c r="E1246" s="23" t="s">
        <v>1719</v>
      </c>
      <c r="F1246" s="16">
        <v>100</v>
      </c>
      <c r="G1246" s="18">
        <v>454.7</v>
      </c>
      <c r="H1246" s="18">
        <f>G1246*1.17</f>
        <v>531.999</v>
      </c>
      <c r="I1246" s="15">
        <f t="shared" si="85"/>
        <v>5.31999</v>
      </c>
    </row>
    <row r="1247" ht="20" customHeight="1" spans="1:9">
      <c r="A1247" s="15" t="s">
        <v>140</v>
      </c>
      <c r="B1247" s="16" t="s">
        <v>112</v>
      </c>
      <c r="C1247" s="17" t="s">
        <v>1717</v>
      </c>
      <c r="D1247" s="16" t="s">
        <v>1718</v>
      </c>
      <c r="E1247" s="23" t="s">
        <v>1719</v>
      </c>
      <c r="F1247" s="16">
        <v>100</v>
      </c>
      <c r="G1247" s="18">
        <f>H1247/1.17</f>
        <v>454.700854700855</v>
      </c>
      <c r="H1247" s="18">
        <v>532</v>
      </c>
      <c r="I1247" s="15">
        <f t="shared" si="85"/>
        <v>5.32</v>
      </c>
    </row>
    <row r="1248" ht="20" customHeight="1" spans="1:9">
      <c r="A1248" s="15" t="s">
        <v>1720</v>
      </c>
      <c r="B1248" s="16" t="s">
        <v>112</v>
      </c>
      <c r="C1248" s="17" t="s">
        <v>1721</v>
      </c>
      <c r="D1248" s="16" t="s">
        <v>1722</v>
      </c>
      <c r="E1248" s="17" t="s">
        <v>1720</v>
      </c>
      <c r="F1248" s="16">
        <v>100</v>
      </c>
      <c r="G1248" s="18">
        <v>3014.53</v>
      </c>
      <c r="H1248" s="18">
        <f>G1248*1.17</f>
        <v>3527.0001</v>
      </c>
      <c r="I1248" s="15">
        <f t="shared" si="85"/>
        <v>35.270001</v>
      </c>
    </row>
    <row r="1249" ht="20" customHeight="1" spans="1:9">
      <c r="A1249" s="15" t="s">
        <v>989</v>
      </c>
      <c r="B1249" s="16" t="s">
        <v>42</v>
      </c>
      <c r="C1249" s="17" t="s">
        <v>1723</v>
      </c>
      <c r="D1249" s="16" t="s">
        <v>1724</v>
      </c>
      <c r="E1249" s="23" t="s">
        <v>1725</v>
      </c>
      <c r="F1249" s="16">
        <v>100</v>
      </c>
      <c r="G1249" s="18">
        <f>H1249/1.17</f>
        <v>1151.28205128205</v>
      </c>
      <c r="H1249" s="18">
        <v>1347</v>
      </c>
      <c r="I1249" s="15">
        <f t="shared" si="85"/>
        <v>13.47</v>
      </c>
    </row>
    <row r="1250" ht="20" customHeight="1" spans="1:9">
      <c r="A1250" s="15" t="s">
        <v>989</v>
      </c>
      <c r="B1250" s="16" t="s">
        <v>26</v>
      </c>
      <c r="C1250" s="17" t="s">
        <v>1723</v>
      </c>
      <c r="D1250" s="16" t="s">
        <v>1724</v>
      </c>
      <c r="E1250" s="23" t="s">
        <v>1725</v>
      </c>
      <c r="F1250" s="16">
        <v>50</v>
      </c>
      <c r="G1250" s="18">
        <f>H1250/1.17</f>
        <v>448.717948717949</v>
      </c>
      <c r="H1250" s="18">
        <v>525</v>
      </c>
      <c r="I1250" s="15">
        <f t="shared" si="85"/>
        <v>10.5</v>
      </c>
    </row>
    <row r="1251" ht="20" customHeight="1" spans="1:9">
      <c r="A1251" s="15" t="s">
        <v>590</v>
      </c>
      <c r="B1251" s="16" t="s">
        <v>22</v>
      </c>
      <c r="C1251" s="17" t="s">
        <v>1726</v>
      </c>
      <c r="D1251" s="16" t="s">
        <v>1712</v>
      </c>
      <c r="E1251" s="17" t="s">
        <v>1719</v>
      </c>
      <c r="F1251" s="16">
        <v>4200</v>
      </c>
      <c r="G1251" s="18">
        <v>42430.77</v>
      </c>
      <c r="H1251" s="18">
        <f t="shared" ref="H1251:H1257" si="88">G1251*1.17</f>
        <v>49644.0009</v>
      </c>
      <c r="I1251" s="15">
        <f t="shared" si="85"/>
        <v>11.8200002142857</v>
      </c>
    </row>
    <row r="1252" ht="20" customHeight="1" spans="1:9">
      <c r="A1252" s="15" t="s">
        <v>590</v>
      </c>
      <c r="B1252" s="16" t="s">
        <v>22</v>
      </c>
      <c r="C1252" s="17" t="s">
        <v>1726</v>
      </c>
      <c r="D1252" s="16" t="s">
        <v>1712</v>
      </c>
      <c r="E1252" s="17" t="s">
        <v>1719</v>
      </c>
      <c r="F1252" s="16">
        <v>-971</v>
      </c>
      <c r="G1252" s="18">
        <v>-854.81</v>
      </c>
      <c r="H1252" s="18">
        <f t="shared" si="88"/>
        <v>-1000.1277</v>
      </c>
      <c r="I1252" s="15">
        <f t="shared" si="85"/>
        <v>1.02999763130793</v>
      </c>
    </row>
    <row r="1253" ht="20" customHeight="1" spans="1:9">
      <c r="A1253" s="15" t="s">
        <v>140</v>
      </c>
      <c r="B1253" s="16" t="s">
        <v>430</v>
      </c>
      <c r="C1253" s="17" t="s">
        <v>1727</v>
      </c>
      <c r="D1253" s="16" t="s">
        <v>1728</v>
      </c>
      <c r="E1253" s="17" t="s">
        <v>1729</v>
      </c>
      <c r="F1253" s="16">
        <v>400</v>
      </c>
      <c r="G1253" s="18">
        <v>7863.25</v>
      </c>
      <c r="H1253" s="18">
        <f t="shared" si="88"/>
        <v>9200.0025</v>
      </c>
      <c r="I1253" s="15">
        <f t="shared" si="85"/>
        <v>23.00000625</v>
      </c>
    </row>
    <row r="1254" ht="20" customHeight="1" spans="1:9">
      <c r="A1254" s="15" t="s">
        <v>140</v>
      </c>
      <c r="B1254" s="16" t="s">
        <v>430</v>
      </c>
      <c r="C1254" s="17" t="s">
        <v>1727</v>
      </c>
      <c r="D1254" s="16" t="s">
        <v>1728</v>
      </c>
      <c r="E1254" s="17" t="s">
        <v>1729</v>
      </c>
      <c r="F1254" s="16">
        <v>400</v>
      </c>
      <c r="G1254" s="18">
        <v>7863.245</v>
      </c>
      <c r="H1254" s="18">
        <f t="shared" si="88"/>
        <v>9199.99665</v>
      </c>
      <c r="I1254" s="15">
        <f t="shared" si="85"/>
        <v>22.999991625</v>
      </c>
    </row>
    <row r="1255" ht="20" customHeight="1" spans="1:9">
      <c r="A1255" s="15" t="s">
        <v>140</v>
      </c>
      <c r="B1255" s="16" t="s">
        <v>430</v>
      </c>
      <c r="C1255" s="17" t="s">
        <v>1727</v>
      </c>
      <c r="D1255" s="16" t="s">
        <v>1728</v>
      </c>
      <c r="E1255" s="17" t="s">
        <v>1729</v>
      </c>
      <c r="F1255" s="16">
        <v>400</v>
      </c>
      <c r="G1255" s="18">
        <v>7863.245</v>
      </c>
      <c r="H1255" s="18">
        <f t="shared" si="88"/>
        <v>9199.99665</v>
      </c>
      <c r="I1255" s="15">
        <f t="shared" si="85"/>
        <v>22.999991625</v>
      </c>
    </row>
    <row r="1256" ht="20" customHeight="1" spans="1:9">
      <c r="A1256" s="15" t="s">
        <v>140</v>
      </c>
      <c r="B1256" s="16" t="s">
        <v>1198</v>
      </c>
      <c r="C1256" s="17" t="s">
        <v>1727</v>
      </c>
      <c r="D1256" s="16" t="s">
        <v>1728</v>
      </c>
      <c r="E1256" s="17" t="s">
        <v>1729</v>
      </c>
      <c r="F1256" s="16">
        <v>1000</v>
      </c>
      <c r="G1256" s="18">
        <v>24427.35</v>
      </c>
      <c r="H1256" s="18">
        <f t="shared" si="88"/>
        <v>28579.9995</v>
      </c>
      <c r="I1256" s="15">
        <f t="shared" si="85"/>
        <v>28.5799995</v>
      </c>
    </row>
    <row r="1257" ht="20" customHeight="1" spans="1:9">
      <c r="A1257" s="15" t="s">
        <v>140</v>
      </c>
      <c r="B1257" s="16" t="s">
        <v>1198</v>
      </c>
      <c r="C1257" s="17" t="s">
        <v>1727</v>
      </c>
      <c r="D1257" s="16" t="s">
        <v>1728</v>
      </c>
      <c r="E1257" s="17" t="s">
        <v>1729</v>
      </c>
      <c r="F1257" s="16">
        <v>1000</v>
      </c>
      <c r="G1257" s="18">
        <v>24427.35</v>
      </c>
      <c r="H1257" s="18">
        <f t="shared" si="88"/>
        <v>28579.9995</v>
      </c>
      <c r="I1257" s="15">
        <f t="shared" si="85"/>
        <v>28.5799995</v>
      </c>
    </row>
    <row r="1258" customHeight="1" spans="1:9">
      <c r="A1258" s="15" t="s">
        <v>453</v>
      </c>
      <c r="B1258" s="16" t="s">
        <v>220</v>
      </c>
      <c r="C1258" s="23" t="s">
        <v>1730</v>
      </c>
      <c r="D1258" s="23" t="s">
        <v>1731</v>
      </c>
      <c r="E1258" s="23" t="s">
        <v>1725</v>
      </c>
      <c r="F1258" s="16">
        <v>20</v>
      </c>
      <c r="G1258" s="18">
        <f>H1258/1.17</f>
        <v>184.615384615385</v>
      </c>
      <c r="H1258" s="18">
        <v>216</v>
      </c>
      <c r="I1258" s="15">
        <f t="shared" si="85"/>
        <v>10.8</v>
      </c>
    </row>
    <row r="1259" ht="20" customHeight="1" spans="1:9">
      <c r="A1259" s="15" t="s">
        <v>1732</v>
      </c>
      <c r="B1259" s="16" t="s">
        <v>97</v>
      </c>
      <c r="C1259" s="17" t="s">
        <v>1733</v>
      </c>
      <c r="D1259" s="16" t="s">
        <v>1734</v>
      </c>
      <c r="E1259" s="17" t="s">
        <v>1735</v>
      </c>
      <c r="F1259" s="16">
        <v>360</v>
      </c>
      <c r="G1259" s="18">
        <v>31600</v>
      </c>
      <c r="H1259" s="18">
        <f t="shared" ref="H1259:H1282" si="89">G1259*1.17</f>
        <v>36972</v>
      </c>
      <c r="I1259" s="15">
        <f t="shared" si="85"/>
        <v>102.7</v>
      </c>
    </row>
    <row r="1260" ht="20" customHeight="1" spans="1:9">
      <c r="A1260" s="15" t="s">
        <v>590</v>
      </c>
      <c r="B1260" s="16" t="s">
        <v>319</v>
      </c>
      <c r="C1260" s="17" t="s">
        <v>1736</v>
      </c>
      <c r="D1260" s="16" t="s">
        <v>1699</v>
      </c>
      <c r="E1260" s="23" t="s">
        <v>1737</v>
      </c>
      <c r="F1260" s="16">
        <v>1000</v>
      </c>
      <c r="G1260" s="18">
        <v>8470.09</v>
      </c>
      <c r="H1260" s="18">
        <f t="shared" si="89"/>
        <v>9910.0053</v>
      </c>
      <c r="I1260" s="15">
        <f t="shared" si="85"/>
        <v>9.9100053</v>
      </c>
    </row>
    <row r="1261" ht="20" customHeight="1" spans="1:9">
      <c r="A1261" s="15" t="s">
        <v>96</v>
      </c>
      <c r="B1261" s="16" t="s">
        <v>60</v>
      </c>
      <c r="C1261" s="17" t="s">
        <v>1738</v>
      </c>
      <c r="D1261" s="16" t="s">
        <v>1724</v>
      </c>
      <c r="E1261" s="23" t="s">
        <v>1739</v>
      </c>
      <c r="F1261" s="16">
        <v>450</v>
      </c>
      <c r="G1261" s="18">
        <v>7423.079</v>
      </c>
      <c r="H1261" s="18">
        <f t="shared" si="89"/>
        <v>8685.00243</v>
      </c>
      <c r="I1261" s="15">
        <f t="shared" si="85"/>
        <v>19.3000054</v>
      </c>
    </row>
    <row r="1262" ht="20" customHeight="1" spans="1:9">
      <c r="A1262" s="15" t="s">
        <v>96</v>
      </c>
      <c r="B1262" s="16" t="s">
        <v>60</v>
      </c>
      <c r="C1262" s="17" t="s">
        <v>1738</v>
      </c>
      <c r="D1262" s="16" t="s">
        <v>1724</v>
      </c>
      <c r="E1262" s="23" t="s">
        <v>1739</v>
      </c>
      <c r="F1262" s="16">
        <v>450</v>
      </c>
      <c r="G1262" s="18">
        <v>7423.075</v>
      </c>
      <c r="H1262" s="18">
        <f t="shared" si="89"/>
        <v>8684.99775</v>
      </c>
      <c r="I1262" s="15">
        <f t="shared" si="85"/>
        <v>19.299995</v>
      </c>
    </row>
    <row r="1263" ht="20" customHeight="1" spans="1:9">
      <c r="A1263" s="15" t="s">
        <v>96</v>
      </c>
      <c r="B1263" s="16" t="s">
        <v>1618</v>
      </c>
      <c r="C1263" s="17" t="s">
        <v>1738</v>
      </c>
      <c r="D1263" s="16" t="s">
        <v>1724</v>
      </c>
      <c r="E1263" s="23" t="s">
        <v>1739</v>
      </c>
      <c r="F1263" s="16">
        <v>1350</v>
      </c>
      <c r="G1263" s="18">
        <v>23076.92</v>
      </c>
      <c r="H1263" s="18">
        <f t="shared" si="89"/>
        <v>26999.9964</v>
      </c>
      <c r="I1263" s="15">
        <f t="shared" si="85"/>
        <v>19.9999973333333</v>
      </c>
    </row>
    <row r="1264" ht="20" customHeight="1" spans="1:9">
      <c r="A1264" s="15" t="s">
        <v>1740</v>
      </c>
      <c r="B1264" s="16" t="s">
        <v>513</v>
      </c>
      <c r="C1264" s="17" t="s">
        <v>1741</v>
      </c>
      <c r="D1264" s="16" t="s">
        <v>1742</v>
      </c>
      <c r="E1264" s="23" t="s">
        <v>1743</v>
      </c>
      <c r="F1264" s="16">
        <v>1200</v>
      </c>
      <c r="G1264" s="18">
        <v>47794.87</v>
      </c>
      <c r="H1264" s="18">
        <f t="shared" si="89"/>
        <v>55919.9979</v>
      </c>
      <c r="I1264" s="15">
        <f t="shared" si="85"/>
        <v>46.59999825</v>
      </c>
    </row>
    <row r="1265" ht="20" customHeight="1" spans="1:9">
      <c r="A1265" s="15" t="s">
        <v>1740</v>
      </c>
      <c r="B1265" s="16" t="s">
        <v>517</v>
      </c>
      <c r="C1265" s="17" t="s">
        <v>1741</v>
      </c>
      <c r="D1265" s="16" t="s">
        <v>1742</v>
      </c>
      <c r="E1265" s="23" t="s">
        <v>1743</v>
      </c>
      <c r="F1265" s="16">
        <v>1200</v>
      </c>
      <c r="G1265" s="18">
        <v>54051.28</v>
      </c>
      <c r="H1265" s="18">
        <f t="shared" si="89"/>
        <v>63239.9976</v>
      </c>
      <c r="I1265" s="15">
        <f t="shared" si="85"/>
        <v>52.699998</v>
      </c>
    </row>
    <row r="1266" ht="20" customHeight="1" spans="1:9">
      <c r="A1266" s="15" t="s">
        <v>1740</v>
      </c>
      <c r="B1266" s="16" t="s">
        <v>517</v>
      </c>
      <c r="C1266" s="17" t="s">
        <v>1741</v>
      </c>
      <c r="D1266" s="16" t="s">
        <v>1742</v>
      </c>
      <c r="E1266" s="23" t="s">
        <v>1743</v>
      </c>
      <c r="F1266" s="16">
        <v>1200</v>
      </c>
      <c r="G1266" s="18">
        <v>54051.28</v>
      </c>
      <c r="H1266" s="18">
        <f t="shared" si="89"/>
        <v>63239.9976</v>
      </c>
      <c r="I1266" s="15">
        <f t="shared" si="85"/>
        <v>52.699998</v>
      </c>
    </row>
    <row r="1267" ht="20" customHeight="1" spans="1:9">
      <c r="A1267" s="15" t="s">
        <v>1744</v>
      </c>
      <c r="B1267" s="16" t="s">
        <v>110</v>
      </c>
      <c r="C1267" s="17" t="s">
        <v>1745</v>
      </c>
      <c r="D1267" s="16" t="s">
        <v>1742</v>
      </c>
      <c r="E1267" s="23" t="s">
        <v>1746</v>
      </c>
      <c r="F1267" s="16">
        <v>400</v>
      </c>
      <c r="G1267" s="18">
        <v>21176.07</v>
      </c>
      <c r="H1267" s="18">
        <f t="shared" si="89"/>
        <v>24776.0019</v>
      </c>
      <c r="I1267" s="15">
        <f t="shared" si="85"/>
        <v>61.94000475</v>
      </c>
    </row>
    <row r="1268" ht="20" customHeight="1" spans="1:9">
      <c r="A1268" s="15" t="s">
        <v>1744</v>
      </c>
      <c r="B1268" s="16" t="s">
        <v>586</v>
      </c>
      <c r="C1268" s="17" t="s">
        <v>1745</v>
      </c>
      <c r="D1268" s="16" t="s">
        <v>1742</v>
      </c>
      <c r="E1268" s="23" t="s">
        <v>1746</v>
      </c>
      <c r="F1268" s="16">
        <v>10000</v>
      </c>
      <c r="G1268" s="18">
        <v>489059.83</v>
      </c>
      <c r="H1268" s="18">
        <f t="shared" si="89"/>
        <v>572200.0011</v>
      </c>
      <c r="I1268" s="15">
        <f t="shared" si="85"/>
        <v>57.22000011</v>
      </c>
    </row>
    <row r="1269" ht="20" customHeight="1" spans="1:9">
      <c r="A1269" s="15" t="s">
        <v>1744</v>
      </c>
      <c r="B1269" s="16" t="s">
        <v>586</v>
      </c>
      <c r="C1269" s="17" t="s">
        <v>1745</v>
      </c>
      <c r="D1269" s="16" t="s">
        <v>1742</v>
      </c>
      <c r="E1269" s="23" t="s">
        <v>1746</v>
      </c>
      <c r="F1269" s="16">
        <v>5000</v>
      </c>
      <c r="G1269" s="18">
        <v>244529.914</v>
      </c>
      <c r="H1269" s="18">
        <f t="shared" si="89"/>
        <v>286099.99938</v>
      </c>
      <c r="I1269" s="15">
        <f t="shared" si="85"/>
        <v>57.219999876</v>
      </c>
    </row>
    <row r="1270" ht="20" customHeight="1" spans="1:9">
      <c r="A1270" s="15" t="s">
        <v>96</v>
      </c>
      <c r="B1270" s="16" t="s">
        <v>236</v>
      </c>
      <c r="C1270" s="17" t="s">
        <v>1747</v>
      </c>
      <c r="D1270" s="16" t="s">
        <v>1748</v>
      </c>
      <c r="E1270" s="17" t="s">
        <v>1749</v>
      </c>
      <c r="F1270" s="16">
        <v>1200</v>
      </c>
      <c r="G1270" s="18">
        <v>28512.82</v>
      </c>
      <c r="H1270" s="18">
        <f t="shared" si="89"/>
        <v>33359.9994</v>
      </c>
      <c r="I1270" s="15">
        <f t="shared" si="85"/>
        <v>27.7999995</v>
      </c>
    </row>
    <row r="1271" ht="20" customHeight="1" spans="1:9">
      <c r="A1271" s="15" t="s">
        <v>96</v>
      </c>
      <c r="B1271" s="16" t="s">
        <v>236</v>
      </c>
      <c r="C1271" s="17" t="s">
        <v>1747</v>
      </c>
      <c r="D1271" s="16" t="s">
        <v>1748</v>
      </c>
      <c r="E1271" s="17" t="s">
        <v>1749</v>
      </c>
      <c r="F1271" s="16">
        <v>1800</v>
      </c>
      <c r="G1271" s="18">
        <v>42769.23</v>
      </c>
      <c r="H1271" s="18">
        <f t="shared" si="89"/>
        <v>50039.9991</v>
      </c>
      <c r="I1271" s="15">
        <f t="shared" si="85"/>
        <v>27.7999995</v>
      </c>
    </row>
    <row r="1272" ht="20" customHeight="1" spans="1:9">
      <c r="A1272" s="15" t="s">
        <v>96</v>
      </c>
      <c r="B1272" s="16" t="s">
        <v>236</v>
      </c>
      <c r="C1272" s="17" t="s">
        <v>1747</v>
      </c>
      <c r="D1272" s="16" t="s">
        <v>1748</v>
      </c>
      <c r="E1272" s="17" t="s">
        <v>1749</v>
      </c>
      <c r="F1272" s="16">
        <v>3000</v>
      </c>
      <c r="G1272" s="18">
        <v>71282.05</v>
      </c>
      <c r="H1272" s="18">
        <f t="shared" si="89"/>
        <v>83399.9985</v>
      </c>
      <c r="I1272" s="15">
        <f t="shared" si="85"/>
        <v>27.7999995</v>
      </c>
    </row>
    <row r="1273" ht="20" customHeight="1" spans="1:9">
      <c r="A1273" s="15" t="s">
        <v>96</v>
      </c>
      <c r="B1273" s="16" t="s">
        <v>236</v>
      </c>
      <c r="C1273" s="17" t="s">
        <v>1747</v>
      </c>
      <c r="D1273" s="16" t="s">
        <v>1748</v>
      </c>
      <c r="E1273" s="17" t="s">
        <v>1749</v>
      </c>
      <c r="F1273" s="16">
        <v>3000</v>
      </c>
      <c r="G1273" s="18">
        <v>71282.05</v>
      </c>
      <c r="H1273" s="18">
        <f t="shared" si="89"/>
        <v>83399.9985</v>
      </c>
      <c r="I1273" s="15">
        <f t="shared" si="85"/>
        <v>27.7999995</v>
      </c>
    </row>
    <row r="1274" ht="20" customHeight="1" spans="1:9">
      <c r="A1274" s="15" t="s">
        <v>96</v>
      </c>
      <c r="B1274" s="16" t="s">
        <v>236</v>
      </c>
      <c r="C1274" s="17" t="s">
        <v>1747</v>
      </c>
      <c r="D1274" s="16" t="s">
        <v>1748</v>
      </c>
      <c r="E1274" s="17" t="s">
        <v>1749</v>
      </c>
      <c r="F1274" s="16">
        <v>1200</v>
      </c>
      <c r="G1274" s="18">
        <v>28512.82</v>
      </c>
      <c r="H1274" s="18">
        <f t="shared" si="89"/>
        <v>33359.9994</v>
      </c>
      <c r="I1274" s="15">
        <f t="shared" si="85"/>
        <v>27.7999995</v>
      </c>
    </row>
    <row r="1275" ht="20" customHeight="1" spans="1:9">
      <c r="A1275" s="15" t="s">
        <v>96</v>
      </c>
      <c r="B1275" s="16" t="s">
        <v>60</v>
      </c>
      <c r="C1275" s="17" t="s">
        <v>1747</v>
      </c>
      <c r="D1275" s="16" t="s">
        <v>1748</v>
      </c>
      <c r="E1275" s="17" t="s">
        <v>1749</v>
      </c>
      <c r="F1275" s="16">
        <v>3000</v>
      </c>
      <c r="G1275" s="18">
        <v>71282.05</v>
      </c>
      <c r="H1275" s="18">
        <f t="shared" si="89"/>
        <v>83399.9985</v>
      </c>
      <c r="I1275" s="15">
        <f t="shared" si="85"/>
        <v>27.7999995</v>
      </c>
    </row>
    <row r="1276" ht="20" customHeight="1" spans="1:9">
      <c r="A1276" s="15" t="s">
        <v>96</v>
      </c>
      <c r="B1276" s="16" t="s">
        <v>60</v>
      </c>
      <c r="C1276" s="17" t="s">
        <v>1747</v>
      </c>
      <c r="D1276" s="16" t="s">
        <v>1748</v>
      </c>
      <c r="E1276" s="17" t="s">
        <v>1749</v>
      </c>
      <c r="F1276" s="16">
        <v>3000</v>
      </c>
      <c r="G1276" s="18">
        <v>71282.054</v>
      </c>
      <c r="H1276" s="18">
        <f t="shared" si="89"/>
        <v>83400.00318</v>
      </c>
      <c r="I1276" s="15">
        <f t="shared" si="85"/>
        <v>27.80000106</v>
      </c>
    </row>
    <row r="1277" ht="20" customHeight="1" spans="1:9">
      <c r="A1277" s="15" t="s">
        <v>96</v>
      </c>
      <c r="B1277" s="16" t="s">
        <v>60</v>
      </c>
      <c r="C1277" s="17" t="s">
        <v>1747</v>
      </c>
      <c r="D1277" s="16" t="s">
        <v>1748</v>
      </c>
      <c r="E1277" s="17" t="s">
        <v>1749</v>
      </c>
      <c r="F1277" s="16">
        <v>1800</v>
      </c>
      <c r="G1277" s="18">
        <v>42769.234</v>
      </c>
      <c r="H1277" s="18">
        <f t="shared" si="89"/>
        <v>50040.00378</v>
      </c>
      <c r="I1277" s="15">
        <f t="shared" si="85"/>
        <v>27.8000021</v>
      </c>
    </row>
    <row r="1278" ht="20" customHeight="1" spans="1:9">
      <c r="A1278" s="15" t="s">
        <v>96</v>
      </c>
      <c r="B1278" s="16" t="s">
        <v>60</v>
      </c>
      <c r="C1278" s="17" t="s">
        <v>1747</v>
      </c>
      <c r="D1278" s="16" t="s">
        <v>1748</v>
      </c>
      <c r="E1278" s="17" t="s">
        <v>1749</v>
      </c>
      <c r="F1278" s="16">
        <v>2400</v>
      </c>
      <c r="G1278" s="18">
        <v>57025.64</v>
      </c>
      <c r="H1278" s="18">
        <f t="shared" si="89"/>
        <v>66719.9988</v>
      </c>
      <c r="I1278" s="15">
        <f t="shared" si="85"/>
        <v>27.7999995</v>
      </c>
    </row>
    <row r="1279" ht="20" customHeight="1" spans="1:9">
      <c r="A1279" s="15" t="s">
        <v>1750</v>
      </c>
      <c r="B1279" s="16" t="s">
        <v>586</v>
      </c>
      <c r="C1279" s="17" t="s">
        <v>1751</v>
      </c>
      <c r="D1279" s="23" t="s">
        <v>1712</v>
      </c>
      <c r="E1279" s="23" t="s">
        <v>1737</v>
      </c>
      <c r="F1279" s="16">
        <v>12000</v>
      </c>
      <c r="G1279" s="18">
        <v>309948.72</v>
      </c>
      <c r="H1279" s="18">
        <f t="shared" si="89"/>
        <v>362640.0024</v>
      </c>
      <c r="I1279" s="15">
        <f t="shared" si="85"/>
        <v>30.2200002</v>
      </c>
    </row>
    <row r="1280" ht="20" customHeight="1" spans="1:9">
      <c r="A1280" s="15" t="s">
        <v>1750</v>
      </c>
      <c r="B1280" s="16" t="s">
        <v>355</v>
      </c>
      <c r="C1280" s="17" t="s">
        <v>1751</v>
      </c>
      <c r="D1280" s="23" t="s">
        <v>1712</v>
      </c>
      <c r="E1280" s="23" t="s">
        <v>1737</v>
      </c>
      <c r="F1280" s="16">
        <v>600</v>
      </c>
      <c r="G1280" s="18">
        <v>13641.03</v>
      </c>
      <c r="H1280" s="18">
        <f t="shared" si="89"/>
        <v>15960.0051</v>
      </c>
      <c r="I1280" s="15">
        <f t="shared" si="85"/>
        <v>26.6000085</v>
      </c>
    </row>
    <row r="1281" ht="20" customHeight="1" spans="1:9">
      <c r="A1281" s="15" t="s">
        <v>590</v>
      </c>
      <c r="B1281" s="16" t="s">
        <v>359</v>
      </c>
      <c r="C1281" s="17" t="s">
        <v>1752</v>
      </c>
      <c r="D1281" s="16" t="s">
        <v>1748</v>
      </c>
      <c r="E1281" s="17" t="s">
        <v>87</v>
      </c>
      <c r="F1281" s="16">
        <v>935</v>
      </c>
      <c r="G1281" s="18">
        <v>20346.24</v>
      </c>
      <c r="H1281" s="18">
        <f t="shared" si="89"/>
        <v>23805.1008</v>
      </c>
      <c r="I1281" s="15">
        <f t="shared" si="85"/>
        <v>25.460000855615</v>
      </c>
    </row>
    <row r="1282" ht="20" customHeight="1" spans="1:9">
      <c r="A1282" s="15" t="s">
        <v>590</v>
      </c>
      <c r="B1282" s="16" t="s">
        <v>359</v>
      </c>
      <c r="C1282" s="17" t="s">
        <v>1752</v>
      </c>
      <c r="D1282" s="16" t="s">
        <v>1748</v>
      </c>
      <c r="E1282" s="17" t="s">
        <v>87</v>
      </c>
      <c r="F1282" s="16">
        <v>2665</v>
      </c>
      <c r="G1282" s="18">
        <v>40521.67</v>
      </c>
      <c r="H1282" s="18">
        <f t="shared" si="89"/>
        <v>47410.3539</v>
      </c>
      <c r="I1282" s="15">
        <f t="shared" ref="I1282:I1345" si="90">H1282/F1282</f>
        <v>17.7900014634146</v>
      </c>
    </row>
    <row r="1283" ht="20" customHeight="1" spans="1:9">
      <c r="A1283" s="15" t="s">
        <v>590</v>
      </c>
      <c r="B1283" s="16" t="s">
        <v>42</v>
      </c>
      <c r="C1283" s="17" t="s">
        <v>1752</v>
      </c>
      <c r="D1283" s="16" t="s">
        <v>1748</v>
      </c>
      <c r="E1283" s="17" t="s">
        <v>87</v>
      </c>
      <c r="F1283" s="16">
        <v>200</v>
      </c>
      <c r="G1283" s="18">
        <f>H1283/1.17</f>
        <v>3654.70085470085</v>
      </c>
      <c r="H1283" s="18">
        <v>4276</v>
      </c>
      <c r="I1283" s="15">
        <f t="shared" si="90"/>
        <v>21.38</v>
      </c>
    </row>
    <row r="1284" ht="20" customHeight="1" spans="1:9">
      <c r="A1284" s="15" t="s">
        <v>590</v>
      </c>
      <c r="B1284" s="16" t="s">
        <v>92</v>
      </c>
      <c r="C1284" s="17" t="s">
        <v>1752</v>
      </c>
      <c r="D1284" s="16" t="s">
        <v>1748</v>
      </c>
      <c r="E1284" s="17" t="s">
        <v>87</v>
      </c>
      <c r="F1284" s="16">
        <v>2400</v>
      </c>
      <c r="G1284" s="18">
        <v>33025.64</v>
      </c>
      <c r="H1284" s="18">
        <f t="shared" ref="H1284:H1296" si="91">G1284*1.17</f>
        <v>38639.9988</v>
      </c>
      <c r="I1284" s="15">
        <f t="shared" si="90"/>
        <v>16.0999995</v>
      </c>
    </row>
    <row r="1285" ht="20" customHeight="1" spans="1:9">
      <c r="A1285" s="15" t="s">
        <v>590</v>
      </c>
      <c r="B1285" s="16" t="s">
        <v>110</v>
      </c>
      <c r="C1285" s="17" t="s">
        <v>1752</v>
      </c>
      <c r="D1285" s="16" t="s">
        <v>1748</v>
      </c>
      <c r="E1285" s="17" t="s">
        <v>87</v>
      </c>
      <c r="F1285" s="16">
        <v>1800</v>
      </c>
      <c r="G1285" s="18">
        <v>41461.54</v>
      </c>
      <c r="H1285" s="18">
        <f t="shared" si="91"/>
        <v>48510.0018</v>
      </c>
      <c r="I1285" s="15">
        <f t="shared" si="90"/>
        <v>26.950001</v>
      </c>
    </row>
    <row r="1286" ht="20" customHeight="1" spans="1:9">
      <c r="A1286" s="15" t="s">
        <v>590</v>
      </c>
      <c r="B1286" s="16" t="s">
        <v>235</v>
      </c>
      <c r="C1286" s="17" t="s">
        <v>1753</v>
      </c>
      <c r="D1286" s="16" t="s">
        <v>1754</v>
      </c>
      <c r="E1286" s="23" t="s">
        <v>899</v>
      </c>
      <c r="F1286" s="16">
        <v>720</v>
      </c>
      <c r="G1286" s="18">
        <v>14646.15</v>
      </c>
      <c r="H1286" s="18">
        <f t="shared" si="91"/>
        <v>17135.9955</v>
      </c>
      <c r="I1286" s="15">
        <f t="shared" si="90"/>
        <v>23.79999375</v>
      </c>
    </row>
    <row r="1287" ht="20" customHeight="1" spans="1:9">
      <c r="A1287" s="15" t="s">
        <v>590</v>
      </c>
      <c r="B1287" s="16" t="s">
        <v>235</v>
      </c>
      <c r="C1287" s="17" t="s">
        <v>1753</v>
      </c>
      <c r="D1287" s="16" t="s">
        <v>1754</v>
      </c>
      <c r="E1287" s="23" t="s">
        <v>899</v>
      </c>
      <c r="F1287" s="16">
        <v>360</v>
      </c>
      <c r="G1287" s="18">
        <v>7323.08</v>
      </c>
      <c r="H1287" s="18">
        <f t="shared" si="91"/>
        <v>8568.0036</v>
      </c>
      <c r="I1287" s="15">
        <f t="shared" si="90"/>
        <v>23.80001</v>
      </c>
    </row>
    <row r="1288" ht="20" customHeight="1" spans="1:9">
      <c r="A1288" s="15" t="s">
        <v>590</v>
      </c>
      <c r="B1288" s="16" t="s">
        <v>235</v>
      </c>
      <c r="C1288" s="17" t="s">
        <v>1753</v>
      </c>
      <c r="D1288" s="16" t="s">
        <v>1754</v>
      </c>
      <c r="E1288" s="23" t="s">
        <v>899</v>
      </c>
      <c r="F1288" s="16">
        <v>360</v>
      </c>
      <c r="G1288" s="18">
        <v>7323.08</v>
      </c>
      <c r="H1288" s="18">
        <f t="shared" si="91"/>
        <v>8568.0036</v>
      </c>
      <c r="I1288" s="15">
        <f t="shared" si="90"/>
        <v>23.80001</v>
      </c>
    </row>
    <row r="1289" ht="20" customHeight="1" spans="1:9">
      <c r="A1289" s="15" t="s">
        <v>590</v>
      </c>
      <c r="B1289" s="16" t="s">
        <v>842</v>
      </c>
      <c r="C1289" s="17" t="s">
        <v>1753</v>
      </c>
      <c r="D1289" s="16" t="s">
        <v>1754</v>
      </c>
      <c r="E1289" s="23" t="s">
        <v>899</v>
      </c>
      <c r="F1289" s="16">
        <v>360</v>
      </c>
      <c r="G1289" s="18">
        <v>7332.31</v>
      </c>
      <c r="H1289" s="18">
        <f t="shared" si="91"/>
        <v>8578.8027</v>
      </c>
      <c r="I1289" s="15">
        <f t="shared" si="90"/>
        <v>23.8300075</v>
      </c>
    </row>
    <row r="1290" ht="20" customHeight="1" spans="1:9">
      <c r="A1290" s="15" t="s">
        <v>590</v>
      </c>
      <c r="B1290" s="16" t="s">
        <v>842</v>
      </c>
      <c r="C1290" s="17" t="s">
        <v>1753</v>
      </c>
      <c r="D1290" s="16" t="s">
        <v>1754</v>
      </c>
      <c r="E1290" s="23" t="s">
        <v>899</v>
      </c>
      <c r="F1290" s="16">
        <v>1440</v>
      </c>
      <c r="G1290" s="18">
        <v>29329.23</v>
      </c>
      <c r="H1290" s="18">
        <f t="shared" si="91"/>
        <v>34315.1991</v>
      </c>
      <c r="I1290" s="15">
        <f t="shared" si="90"/>
        <v>23.829999375</v>
      </c>
    </row>
    <row r="1291" ht="20" customHeight="1" spans="1:9">
      <c r="A1291" s="15" t="s">
        <v>590</v>
      </c>
      <c r="B1291" s="16" t="s">
        <v>295</v>
      </c>
      <c r="C1291" s="17" t="s">
        <v>1753</v>
      </c>
      <c r="D1291" s="16" t="s">
        <v>1754</v>
      </c>
      <c r="E1291" s="23" t="s">
        <v>899</v>
      </c>
      <c r="F1291" s="16">
        <v>3200</v>
      </c>
      <c r="G1291" s="18">
        <v>18598.29</v>
      </c>
      <c r="H1291" s="18">
        <f t="shared" si="91"/>
        <v>21759.9993</v>
      </c>
      <c r="I1291" s="15">
        <f t="shared" si="90"/>
        <v>6.79999978125</v>
      </c>
    </row>
    <row r="1292" ht="20" customHeight="1" spans="1:9">
      <c r="A1292" s="15" t="s">
        <v>590</v>
      </c>
      <c r="B1292" s="16" t="s">
        <v>295</v>
      </c>
      <c r="C1292" s="17" t="s">
        <v>1753</v>
      </c>
      <c r="D1292" s="16" t="s">
        <v>1754</v>
      </c>
      <c r="E1292" s="23" t="s">
        <v>899</v>
      </c>
      <c r="F1292" s="16">
        <v>2800</v>
      </c>
      <c r="G1292" s="18">
        <v>16273.5</v>
      </c>
      <c r="H1292" s="18">
        <f t="shared" si="91"/>
        <v>19039.995</v>
      </c>
      <c r="I1292" s="15">
        <f t="shared" si="90"/>
        <v>6.79999821428571</v>
      </c>
    </row>
    <row r="1293" ht="20" customHeight="1" spans="1:9">
      <c r="A1293" s="15" t="s">
        <v>590</v>
      </c>
      <c r="B1293" s="16" t="s">
        <v>295</v>
      </c>
      <c r="C1293" s="17" t="s">
        <v>1753</v>
      </c>
      <c r="D1293" s="16" t="s">
        <v>1754</v>
      </c>
      <c r="E1293" s="23" t="s">
        <v>899</v>
      </c>
      <c r="F1293" s="16">
        <v>3200</v>
      </c>
      <c r="G1293" s="18">
        <v>18598.29</v>
      </c>
      <c r="H1293" s="18">
        <f t="shared" si="91"/>
        <v>21759.9993</v>
      </c>
      <c r="I1293" s="15">
        <f t="shared" si="90"/>
        <v>6.79999978125</v>
      </c>
    </row>
    <row r="1294" ht="20" customHeight="1" spans="1:9">
      <c r="A1294" s="15" t="s">
        <v>590</v>
      </c>
      <c r="B1294" s="16" t="s">
        <v>517</v>
      </c>
      <c r="C1294" s="17" t="s">
        <v>1753</v>
      </c>
      <c r="D1294" s="16" t="s">
        <v>1754</v>
      </c>
      <c r="E1294" s="23" t="s">
        <v>899</v>
      </c>
      <c r="F1294" s="16">
        <v>4000</v>
      </c>
      <c r="G1294" s="18">
        <v>99145.3</v>
      </c>
      <c r="H1294" s="18">
        <f t="shared" si="91"/>
        <v>116000.001</v>
      </c>
      <c r="I1294" s="15">
        <f t="shared" si="90"/>
        <v>29.00000025</v>
      </c>
    </row>
    <row r="1295" ht="20" customHeight="1" spans="1:9">
      <c r="A1295" s="15" t="s">
        <v>590</v>
      </c>
      <c r="B1295" s="16" t="s">
        <v>517</v>
      </c>
      <c r="C1295" s="17" t="s">
        <v>1753</v>
      </c>
      <c r="D1295" s="16" t="s">
        <v>1754</v>
      </c>
      <c r="E1295" s="23" t="s">
        <v>899</v>
      </c>
      <c r="F1295" s="16">
        <v>4000</v>
      </c>
      <c r="G1295" s="18">
        <v>99145.3</v>
      </c>
      <c r="H1295" s="18">
        <f t="shared" si="91"/>
        <v>116000.001</v>
      </c>
      <c r="I1295" s="15">
        <f t="shared" si="90"/>
        <v>29.00000025</v>
      </c>
    </row>
    <row r="1296" ht="20" customHeight="1" spans="1:9">
      <c r="A1296" s="15" t="s">
        <v>590</v>
      </c>
      <c r="B1296" s="16" t="s">
        <v>517</v>
      </c>
      <c r="C1296" s="17" t="s">
        <v>1753</v>
      </c>
      <c r="D1296" s="16" t="s">
        <v>1754</v>
      </c>
      <c r="E1296" s="23" t="s">
        <v>899</v>
      </c>
      <c r="F1296" s="16">
        <v>4000</v>
      </c>
      <c r="G1296" s="18">
        <v>99145.3</v>
      </c>
      <c r="H1296" s="18">
        <f t="shared" si="91"/>
        <v>116000.001</v>
      </c>
      <c r="I1296" s="15">
        <f t="shared" si="90"/>
        <v>29.00000025</v>
      </c>
    </row>
    <row r="1297" ht="20" customHeight="1" spans="1:9">
      <c r="A1297" s="2" t="s">
        <v>140</v>
      </c>
      <c r="B1297" s="16" t="s">
        <v>220</v>
      </c>
      <c r="C1297" s="23" t="s">
        <v>1755</v>
      </c>
      <c r="D1297" s="16" t="s">
        <v>1688</v>
      </c>
      <c r="E1297" s="23" t="s">
        <v>1756</v>
      </c>
      <c r="F1297" s="16">
        <v>900</v>
      </c>
      <c r="G1297" s="18">
        <f>H1297/1.17</f>
        <v>83846.1538461539</v>
      </c>
      <c r="H1297" s="18">
        <v>98100</v>
      </c>
      <c r="I1297" s="15">
        <f t="shared" si="90"/>
        <v>109</v>
      </c>
    </row>
    <row r="1298" ht="20" customHeight="1" spans="1:9">
      <c r="A1298" s="2" t="s">
        <v>140</v>
      </c>
      <c r="B1298" s="16" t="s">
        <v>220</v>
      </c>
      <c r="C1298" s="23" t="s">
        <v>1755</v>
      </c>
      <c r="D1298" s="16" t="s">
        <v>1688</v>
      </c>
      <c r="E1298" s="23" t="s">
        <v>1756</v>
      </c>
      <c r="F1298" s="16">
        <v>900</v>
      </c>
      <c r="G1298" s="18">
        <f>H1298/1.17</f>
        <v>83846.1538461539</v>
      </c>
      <c r="H1298" s="18">
        <v>98100</v>
      </c>
      <c r="I1298" s="15">
        <f t="shared" si="90"/>
        <v>109</v>
      </c>
    </row>
    <row r="1299" ht="20" customHeight="1" spans="1:9">
      <c r="A1299" s="15" t="s">
        <v>291</v>
      </c>
      <c r="B1299" s="16" t="s">
        <v>97</v>
      </c>
      <c r="C1299" s="17" t="s">
        <v>1757</v>
      </c>
      <c r="D1299" s="16" t="s">
        <v>1758</v>
      </c>
      <c r="E1299" s="17" t="s">
        <v>962</v>
      </c>
      <c r="F1299" s="16">
        <v>300</v>
      </c>
      <c r="G1299" s="18">
        <v>34938.464</v>
      </c>
      <c r="H1299" s="18">
        <f>G1299*1.17</f>
        <v>40878.00288</v>
      </c>
      <c r="I1299" s="15">
        <f t="shared" si="90"/>
        <v>136.2600096</v>
      </c>
    </row>
    <row r="1300" ht="20" customHeight="1" spans="1:9">
      <c r="A1300" s="15" t="s">
        <v>291</v>
      </c>
      <c r="B1300" s="16" t="s">
        <v>112</v>
      </c>
      <c r="C1300" s="17" t="s">
        <v>1757</v>
      </c>
      <c r="D1300" s="16" t="s">
        <v>1758</v>
      </c>
      <c r="E1300" s="17" t="s">
        <v>962</v>
      </c>
      <c r="F1300" s="16">
        <v>50</v>
      </c>
      <c r="G1300" s="18">
        <f>H1300/1.17</f>
        <v>5823.07692307692</v>
      </c>
      <c r="H1300" s="18">
        <v>6813</v>
      </c>
      <c r="I1300" s="15">
        <f t="shared" si="90"/>
        <v>136.26</v>
      </c>
    </row>
    <row r="1301" ht="20" customHeight="1" spans="1:9">
      <c r="A1301" s="15" t="s">
        <v>291</v>
      </c>
      <c r="B1301" s="16" t="s">
        <v>97</v>
      </c>
      <c r="C1301" s="17" t="s">
        <v>1759</v>
      </c>
      <c r="D1301" s="16" t="s">
        <v>1760</v>
      </c>
      <c r="E1301" s="17" t="s">
        <v>1761</v>
      </c>
      <c r="F1301" s="16">
        <v>100</v>
      </c>
      <c r="G1301" s="18">
        <v>19988.89</v>
      </c>
      <c r="H1301" s="18">
        <f>G1301*1.17</f>
        <v>23387.0013</v>
      </c>
      <c r="I1301" s="15">
        <f t="shared" si="90"/>
        <v>233.870013</v>
      </c>
    </row>
    <row r="1302" ht="20" customHeight="1" spans="1:9">
      <c r="A1302" s="15" t="s">
        <v>291</v>
      </c>
      <c r="B1302" s="16" t="s">
        <v>97</v>
      </c>
      <c r="C1302" s="17" t="s">
        <v>1759</v>
      </c>
      <c r="D1302" s="16" t="s">
        <v>1760</v>
      </c>
      <c r="E1302" s="17" t="s">
        <v>1761</v>
      </c>
      <c r="F1302" s="16">
        <v>100</v>
      </c>
      <c r="G1302" s="18">
        <v>19988.888888</v>
      </c>
      <c r="H1302" s="18">
        <f>G1302*1.17</f>
        <v>23386.99999896</v>
      </c>
      <c r="I1302" s="15">
        <f t="shared" si="90"/>
        <v>233.8699999896</v>
      </c>
    </row>
    <row r="1303" ht="20" customHeight="1" spans="1:9">
      <c r="A1303" s="15" t="s">
        <v>1707</v>
      </c>
      <c r="B1303" s="16" t="s">
        <v>220</v>
      </c>
      <c r="C1303" s="17" t="s">
        <v>1762</v>
      </c>
      <c r="D1303" s="16" t="s">
        <v>1763</v>
      </c>
      <c r="E1303" s="17" t="s">
        <v>1710</v>
      </c>
      <c r="F1303" s="16">
        <v>200</v>
      </c>
      <c r="G1303" s="18">
        <f>H1303/1.17</f>
        <v>2017.09401709402</v>
      </c>
      <c r="H1303" s="18">
        <v>2360</v>
      </c>
      <c r="I1303" s="15">
        <f t="shared" si="90"/>
        <v>11.8</v>
      </c>
    </row>
    <row r="1304" ht="20" customHeight="1" spans="1:9">
      <c r="A1304" s="15" t="s">
        <v>219</v>
      </c>
      <c r="B1304" s="16" t="s">
        <v>220</v>
      </c>
      <c r="C1304" s="17" t="s">
        <v>1764</v>
      </c>
      <c r="D1304" s="16" t="s">
        <v>1765</v>
      </c>
      <c r="E1304" s="17" t="s">
        <v>1710</v>
      </c>
      <c r="F1304" s="16">
        <v>20</v>
      </c>
      <c r="G1304" s="18">
        <f>H1304/1.17</f>
        <v>12649.5726495727</v>
      </c>
      <c r="H1304" s="18">
        <v>14800</v>
      </c>
      <c r="I1304" s="15">
        <f t="shared" si="90"/>
        <v>740</v>
      </c>
    </row>
    <row r="1305" ht="20" customHeight="1" spans="1:9">
      <c r="A1305" s="15" t="s">
        <v>9</v>
      </c>
      <c r="B1305" s="16" t="s">
        <v>873</v>
      </c>
      <c r="C1305" s="17" t="s">
        <v>1766</v>
      </c>
      <c r="D1305" s="16" t="s">
        <v>1767</v>
      </c>
      <c r="E1305" s="23" t="s">
        <v>1189</v>
      </c>
      <c r="F1305" s="16">
        <v>1000</v>
      </c>
      <c r="G1305" s="18">
        <v>36205.13</v>
      </c>
      <c r="H1305" s="18">
        <f>G1305*1.17</f>
        <v>42360.0021</v>
      </c>
      <c r="I1305" s="15">
        <f t="shared" si="90"/>
        <v>42.3600021</v>
      </c>
    </row>
    <row r="1306" ht="20" customHeight="1" spans="1:9">
      <c r="A1306" s="15" t="s">
        <v>590</v>
      </c>
      <c r="B1306" s="16" t="s">
        <v>269</v>
      </c>
      <c r="C1306" s="17" t="s">
        <v>1768</v>
      </c>
      <c r="D1306" s="16" t="s">
        <v>1742</v>
      </c>
      <c r="E1306" s="17" t="s">
        <v>943</v>
      </c>
      <c r="F1306" s="16">
        <v>600</v>
      </c>
      <c r="G1306" s="18">
        <v>10405.13</v>
      </c>
      <c r="H1306" s="18">
        <f>G1306*1.17</f>
        <v>12174.0021</v>
      </c>
      <c r="I1306" s="15">
        <f t="shared" si="90"/>
        <v>20.2900035</v>
      </c>
    </row>
    <row r="1307" ht="20" customHeight="1" spans="1:9">
      <c r="A1307" s="15" t="s">
        <v>96</v>
      </c>
      <c r="B1307" s="16" t="s">
        <v>60</v>
      </c>
      <c r="C1307" s="17" t="s">
        <v>1769</v>
      </c>
      <c r="D1307" s="16" t="s">
        <v>1770</v>
      </c>
      <c r="E1307" s="17" t="s">
        <v>899</v>
      </c>
      <c r="F1307" s="16">
        <v>800</v>
      </c>
      <c r="G1307" s="18">
        <v>56410.26</v>
      </c>
      <c r="H1307" s="18">
        <f>G1307*1.17</f>
        <v>66000.0042</v>
      </c>
      <c r="I1307" s="15">
        <f t="shared" si="90"/>
        <v>82.50000525</v>
      </c>
    </row>
    <row r="1308" ht="20" customHeight="1" spans="1:9">
      <c r="A1308" s="15" t="s">
        <v>96</v>
      </c>
      <c r="B1308" s="16" t="s">
        <v>60</v>
      </c>
      <c r="C1308" s="17" t="s">
        <v>1769</v>
      </c>
      <c r="D1308" s="16" t="s">
        <v>1770</v>
      </c>
      <c r="E1308" s="17" t="s">
        <v>899</v>
      </c>
      <c r="F1308" s="16">
        <v>600</v>
      </c>
      <c r="G1308" s="18">
        <v>42307.69</v>
      </c>
      <c r="H1308" s="18">
        <f>G1308*1.17</f>
        <v>49499.9973</v>
      </c>
      <c r="I1308" s="15">
        <f t="shared" si="90"/>
        <v>82.4999955</v>
      </c>
    </row>
    <row r="1309" ht="20" customHeight="1" spans="1:9">
      <c r="A1309" s="15" t="s">
        <v>96</v>
      </c>
      <c r="B1309" s="16" t="s">
        <v>60</v>
      </c>
      <c r="C1309" s="17" t="s">
        <v>1769</v>
      </c>
      <c r="D1309" s="16" t="s">
        <v>1770</v>
      </c>
      <c r="E1309" s="17" t="s">
        <v>899</v>
      </c>
      <c r="F1309" s="16">
        <v>600</v>
      </c>
      <c r="G1309" s="18">
        <v>42307.69</v>
      </c>
      <c r="H1309" s="18">
        <f>G1309*1.17</f>
        <v>49499.9973</v>
      </c>
      <c r="I1309" s="15">
        <f t="shared" si="90"/>
        <v>82.4999955</v>
      </c>
    </row>
    <row r="1310" ht="20" customHeight="1" spans="1:9">
      <c r="A1310" s="15" t="s">
        <v>96</v>
      </c>
      <c r="B1310" s="16" t="s">
        <v>42</v>
      </c>
      <c r="C1310" s="17" t="s">
        <v>1769</v>
      </c>
      <c r="D1310" s="16" t="s">
        <v>1770</v>
      </c>
      <c r="E1310" s="17" t="s">
        <v>899</v>
      </c>
      <c r="F1310" s="16">
        <v>1200</v>
      </c>
      <c r="G1310" s="18">
        <f>H1310/1.17</f>
        <v>52410.2564102564</v>
      </c>
      <c r="H1310" s="18">
        <v>61320</v>
      </c>
      <c r="I1310" s="15">
        <f t="shared" si="90"/>
        <v>51.1</v>
      </c>
    </row>
    <row r="1311" ht="20" customHeight="1" spans="1:9">
      <c r="A1311" s="15" t="s">
        <v>96</v>
      </c>
      <c r="B1311" s="16" t="s">
        <v>269</v>
      </c>
      <c r="C1311" s="17" t="s">
        <v>1769</v>
      </c>
      <c r="D1311" s="16" t="s">
        <v>1770</v>
      </c>
      <c r="E1311" s="17" t="s">
        <v>899</v>
      </c>
      <c r="F1311" s="16">
        <v>1200</v>
      </c>
      <c r="G1311" s="18">
        <v>40358.97</v>
      </c>
      <c r="H1311" s="18">
        <f t="shared" ref="H1311:H1337" si="92">G1311*1.17</f>
        <v>47219.9949</v>
      </c>
      <c r="I1311" s="15">
        <f t="shared" si="90"/>
        <v>39.34999575</v>
      </c>
    </row>
    <row r="1312" ht="20" customHeight="1" spans="1:9">
      <c r="A1312" s="15" t="s">
        <v>96</v>
      </c>
      <c r="B1312" s="16" t="s">
        <v>269</v>
      </c>
      <c r="C1312" s="17" t="s">
        <v>1769</v>
      </c>
      <c r="D1312" s="16" t="s">
        <v>1770</v>
      </c>
      <c r="E1312" s="17" t="s">
        <v>899</v>
      </c>
      <c r="F1312" s="16">
        <v>600</v>
      </c>
      <c r="G1312" s="18">
        <v>20179.49</v>
      </c>
      <c r="H1312" s="18">
        <f t="shared" si="92"/>
        <v>23610.0033</v>
      </c>
      <c r="I1312" s="15">
        <f t="shared" si="90"/>
        <v>39.3500055</v>
      </c>
    </row>
    <row r="1313" ht="20" customHeight="1" spans="1:9">
      <c r="A1313" s="15" t="s">
        <v>96</v>
      </c>
      <c r="B1313" s="16" t="s">
        <v>269</v>
      </c>
      <c r="C1313" s="17" t="s">
        <v>1769</v>
      </c>
      <c r="D1313" s="16" t="s">
        <v>1770</v>
      </c>
      <c r="E1313" s="17" t="s">
        <v>899</v>
      </c>
      <c r="F1313" s="16">
        <v>600</v>
      </c>
      <c r="G1313" s="18">
        <v>20179.49</v>
      </c>
      <c r="H1313" s="18">
        <f t="shared" si="92"/>
        <v>23610.0033</v>
      </c>
      <c r="I1313" s="15">
        <f t="shared" si="90"/>
        <v>39.3500055</v>
      </c>
    </row>
    <row r="1314" ht="20" customHeight="1" spans="1:9">
      <c r="A1314" s="15" t="s">
        <v>96</v>
      </c>
      <c r="B1314" s="16" t="s">
        <v>319</v>
      </c>
      <c r="C1314" s="17" t="s">
        <v>1769</v>
      </c>
      <c r="D1314" s="16" t="s">
        <v>1770</v>
      </c>
      <c r="E1314" s="17" t="s">
        <v>899</v>
      </c>
      <c r="F1314" s="16">
        <v>1000</v>
      </c>
      <c r="G1314" s="18">
        <v>1153.846</v>
      </c>
      <c r="H1314" s="18">
        <f t="shared" si="92"/>
        <v>1349.99982</v>
      </c>
      <c r="I1314" s="15">
        <f t="shared" si="90"/>
        <v>1.34999982</v>
      </c>
    </row>
    <row r="1315" ht="20" customHeight="1" spans="1:9">
      <c r="A1315" s="15" t="s">
        <v>140</v>
      </c>
      <c r="B1315" s="16" t="s">
        <v>82</v>
      </c>
      <c r="C1315" s="17" t="s">
        <v>1771</v>
      </c>
      <c r="D1315" s="16" t="s">
        <v>1772</v>
      </c>
      <c r="E1315" s="17" t="s">
        <v>152</v>
      </c>
      <c r="F1315" s="16">
        <v>-206</v>
      </c>
      <c r="G1315" s="18">
        <v>-88.03</v>
      </c>
      <c r="H1315" s="18">
        <f t="shared" si="92"/>
        <v>-102.9951</v>
      </c>
      <c r="I1315" s="15">
        <f t="shared" si="90"/>
        <v>0.499976213592233</v>
      </c>
    </row>
    <row r="1316" ht="20" customHeight="1" spans="1:9">
      <c r="A1316" s="15" t="s">
        <v>87</v>
      </c>
      <c r="B1316" s="16" t="s">
        <v>269</v>
      </c>
      <c r="C1316" s="17" t="s">
        <v>1773</v>
      </c>
      <c r="D1316" s="16" t="s">
        <v>1674</v>
      </c>
      <c r="E1316" s="17" t="s">
        <v>1774</v>
      </c>
      <c r="F1316" s="16">
        <v>600</v>
      </c>
      <c r="G1316" s="18">
        <v>5015.38</v>
      </c>
      <c r="H1316" s="18">
        <f t="shared" si="92"/>
        <v>5867.9946</v>
      </c>
      <c r="I1316" s="15">
        <f t="shared" si="90"/>
        <v>9.779991</v>
      </c>
    </row>
    <row r="1317" ht="20" customHeight="1" spans="1:9">
      <c r="A1317" s="15" t="s">
        <v>590</v>
      </c>
      <c r="B1317" s="16" t="s">
        <v>246</v>
      </c>
      <c r="C1317" s="17" t="s">
        <v>1775</v>
      </c>
      <c r="D1317" s="16" t="s">
        <v>1674</v>
      </c>
      <c r="E1317" s="17" t="s">
        <v>90</v>
      </c>
      <c r="F1317" s="16">
        <v>1200</v>
      </c>
      <c r="G1317" s="18">
        <v>20205.13</v>
      </c>
      <c r="H1317" s="18">
        <f t="shared" si="92"/>
        <v>23640.0021</v>
      </c>
      <c r="I1317" s="15">
        <f t="shared" si="90"/>
        <v>19.70000175</v>
      </c>
    </row>
    <row r="1318" ht="20" customHeight="1" spans="1:9">
      <c r="A1318" s="15" t="s">
        <v>590</v>
      </c>
      <c r="B1318" s="16" t="s">
        <v>1618</v>
      </c>
      <c r="C1318" s="17" t="s">
        <v>1775</v>
      </c>
      <c r="D1318" s="16" t="s">
        <v>1674</v>
      </c>
      <c r="E1318" s="17" t="s">
        <v>90</v>
      </c>
      <c r="F1318" s="16">
        <v>600</v>
      </c>
      <c r="G1318" s="18">
        <v>9620.514</v>
      </c>
      <c r="H1318" s="18">
        <f t="shared" si="92"/>
        <v>11256.00138</v>
      </c>
      <c r="I1318" s="15">
        <f t="shared" si="90"/>
        <v>18.7600023</v>
      </c>
    </row>
    <row r="1319" ht="20" customHeight="1" spans="1:9">
      <c r="A1319" s="15" t="s">
        <v>1776</v>
      </c>
      <c r="B1319" s="16" t="s">
        <v>60</v>
      </c>
      <c r="C1319" s="17" t="s">
        <v>1777</v>
      </c>
      <c r="D1319" s="16" t="s">
        <v>1772</v>
      </c>
      <c r="E1319" s="17" t="s">
        <v>87</v>
      </c>
      <c r="F1319" s="16">
        <v>600</v>
      </c>
      <c r="G1319" s="18">
        <v>11041.025</v>
      </c>
      <c r="H1319" s="18">
        <f t="shared" si="92"/>
        <v>12917.99925</v>
      </c>
      <c r="I1319" s="15">
        <f t="shared" si="90"/>
        <v>21.52999875</v>
      </c>
    </row>
    <row r="1320" ht="20" customHeight="1" spans="1:9">
      <c r="A1320" s="15" t="s">
        <v>1776</v>
      </c>
      <c r="B1320" s="16" t="s">
        <v>60</v>
      </c>
      <c r="C1320" s="17" t="s">
        <v>1777</v>
      </c>
      <c r="D1320" s="16" t="s">
        <v>1772</v>
      </c>
      <c r="E1320" s="17" t="s">
        <v>87</v>
      </c>
      <c r="F1320" s="16">
        <v>1800</v>
      </c>
      <c r="G1320" s="18">
        <v>33123.08</v>
      </c>
      <c r="H1320" s="18">
        <f t="shared" si="92"/>
        <v>38754.0036</v>
      </c>
      <c r="I1320" s="15">
        <f t="shared" si="90"/>
        <v>21.530002</v>
      </c>
    </row>
    <row r="1321" ht="20" customHeight="1" spans="1:9">
      <c r="A1321" s="15" t="s">
        <v>1776</v>
      </c>
      <c r="B1321" s="16" t="s">
        <v>60</v>
      </c>
      <c r="C1321" s="17" t="s">
        <v>1777</v>
      </c>
      <c r="D1321" s="16" t="s">
        <v>1772</v>
      </c>
      <c r="E1321" s="17" t="s">
        <v>87</v>
      </c>
      <c r="F1321" s="16">
        <v>600</v>
      </c>
      <c r="G1321" s="18">
        <v>11041.03</v>
      </c>
      <c r="H1321" s="18">
        <f t="shared" si="92"/>
        <v>12918.0051</v>
      </c>
      <c r="I1321" s="15">
        <f t="shared" si="90"/>
        <v>21.5300085</v>
      </c>
    </row>
    <row r="1322" ht="20" customHeight="1" spans="1:9">
      <c r="A1322" s="15" t="s">
        <v>1776</v>
      </c>
      <c r="B1322" s="16" t="s">
        <v>92</v>
      </c>
      <c r="C1322" s="17" t="s">
        <v>1777</v>
      </c>
      <c r="D1322" s="16" t="s">
        <v>1772</v>
      </c>
      <c r="E1322" s="17" t="s">
        <v>87</v>
      </c>
      <c r="F1322" s="16">
        <v>4200</v>
      </c>
      <c r="G1322" s="18">
        <v>52876.92</v>
      </c>
      <c r="H1322" s="18">
        <f t="shared" si="92"/>
        <v>61865.9964</v>
      </c>
      <c r="I1322" s="15">
        <f t="shared" si="90"/>
        <v>14.7299991428571</v>
      </c>
    </row>
    <row r="1323" ht="20" customHeight="1" spans="1:9">
      <c r="A1323" s="15" t="s">
        <v>590</v>
      </c>
      <c r="B1323" s="16" t="s">
        <v>82</v>
      </c>
      <c r="C1323" s="17" t="s">
        <v>1778</v>
      </c>
      <c r="D1323" s="16" t="s">
        <v>1772</v>
      </c>
      <c r="E1323" s="17" t="s">
        <v>1779</v>
      </c>
      <c r="F1323" s="16">
        <v>-3000</v>
      </c>
      <c r="G1323" s="18">
        <v>-8974.36</v>
      </c>
      <c r="H1323" s="18">
        <f t="shared" si="92"/>
        <v>-10500.0012</v>
      </c>
      <c r="I1323" s="15">
        <f t="shared" si="90"/>
        <v>3.5000004</v>
      </c>
    </row>
    <row r="1324" ht="20" customHeight="1" spans="1:9">
      <c r="A1324" s="15" t="s">
        <v>590</v>
      </c>
      <c r="B1324" s="16" t="s">
        <v>82</v>
      </c>
      <c r="C1324" s="17" t="s">
        <v>1778</v>
      </c>
      <c r="D1324" s="16" t="s">
        <v>1772</v>
      </c>
      <c r="E1324" s="17" t="s">
        <v>1779</v>
      </c>
      <c r="F1324" s="16">
        <v>-1200</v>
      </c>
      <c r="G1324" s="18">
        <v>-3589.74</v>
      </c>
      <c r="H1324" s="18">
        <f t="shared" si="92"/>
        <v>-4199.9958</v>
      </c>
      <c r="I1324" s="15">
        <f t="shared" si="90"/>
        <v>3.4999965</v>
      </c>
    </row>
    <row r="1325" ht="20" customHeight="1" spans="1:9">
      <c r="A1325" s="15" t="s">
        <v>590</v>
      </c>
      <c r="B1325" s="16" t="s">
        <v>82</v>
      </c>
      <c r="C1325" s="17" t="s">
        <v>1778</v>
      </c>
      <c r="D1325" s="16" t="s">
        <v>1772</v>
      </c>
      <c r="E1325" s="17" t="s">
        <v>1779</v>
      </c>
      <c r="F1325" s="16">
        <v>-274</v>
      </c>
      <c r="G1325" s="18">
        <v>-819.655</v>
      </c>
      <c r="H1325" s="18">
        <f t="shared" si="92"/>
        <v>-958.99635</v>
      </c>
      <c r="I1325" s="15">
        <f t="shared" si="90"/>
        <v>3.49998667883212</v>
      </c>
    </row>
    <row r="1326" ht="20" customHeight="1" spans="1:9">
      <c r="A1326" s="15" t="s">
        <v>1018</v>
      </c>
      <c r="B1326" s="16" t="s">
        <v>145</v>
      </c>
      <c r="C1326" s="17" t="s">
        <v>1780</v>
      </c>
      <c r="D1326" s="16" t="s">
        <v>1781</v>
      </c>
      <c r="E1326" s="17" t="s">
        <v>287</v>
      </c>
      <c r="F1326" s="16">
        <v>4</v>
      </c>
      <c r="G1326" s="18">
        <v>69.26</v>
      </c>
      <c r="H1326" s="18">
        <f t="shared" si="92"/>
        <v>81.0342</v>
      </c>
      <c r="I1326" s="15">
        <f t="shared" si="90"/>
        <v>20.25855</v>
      </c>
    </row>
    <row r="1327" ht="20" customHeight="1" spans="1:9">
      <c r="A1327" s="15" t="s">
        <v>1018</v>
      </c>
      <c r="B1327" s="16" t="s">
        <v>145</v>
      </c>
      <c r="C1327" s="17" t="s">
        <v>1780</v>
      </c>
      <c r="D1327" s="16" t="s">
        <v>1781</v>
      </c>
      <c r="E1327" s="17" t="s">
        <v>287</v>
      </c>
      <c r="F1327" s="16">
        <v>76</v>
      </c>
      <c r="G1327" s="18">
        <v>848.34</v>
      </c>
      <c r="H1327" s="18">
        <f t="shared" si="92"/>
        <v>992.5578</v>
      </c>
      <c r="I1327" s="15">
        <f t="shared" si="90"/>
        <v>13.0599710526316</v>
      </c>
    </row>
    <row r="1328" ht="20" customHeight="1" spans="1:9">
      <c r="A1328" s="15" t="s">
        <v>1782</v>
      </c>
      <c r="B1328" s="16" t="s">
        <v>97</v>
      </c>
      <c r="C1328" s="17" t="s">
        <v>1783</v>
      </c>
      <c r="D1328" s="16" t="s">
        <v>852</v>
      </c>
      <c r="E1328" s="17" t="s">
        <v>1784</v>
      </c>
      <c r="F1328" s="16">
        <v>2000</v>
      </c>
      <c r="G1328" s="18">
        <v>30957.264</v>
      </c>
      <c r="H1328" s="18">
        <f t="shared" si="92"/>
        <v>36219.99888</v>
      </c>
      <c r="I1328" s="15">
        <f t="shared" si="90"/>
        <v>18.10999944</v>
      </c>
    </row>
    <row r="1329" ht="20" customHeight="1" spans="1:9">
      <c r="A1329" s="15" t="s">
        <v>1782</v>
      </c>
      <c r="B1329" s="16" t="s">
        <v>97</v>
      </c>
      <c r="C1329" s="17" t="s">
        <v>1783</v>
      </c>
      <c r="D1329" s="16" t="s">
        <v>852</v>
      </c>
      <c r="E1329" s="17" t="s">
        <v>1784</v>
      </c>
      <c r="F1329" s="16">
        <v>1000</v>
      </c>
      <c r="G1329" s="18">
        <v>15478.63</v>
      </c>
      <c r="H1329" s="18">
        <f t="shared" si="92"/>
        <v>18109.9971</v>
      </c>
      <c r="I1329" s="15">
        <f t="shared" si="90"/>
        <v>18.1099971</v>
      </c>
    </row>
    <row r="1330" ht="20" customHeight="1" spans="1:9">
      <c r="A1330" s="15" t="s">
        <v>1782</v>
      </c>
      <c r="B1330" s="16" t="s">
        <v>97</v>
      </c>
      <c r="C1330" s="17" t="s">
        <v>1783</v>
      </c>
      <c r="D1330" s="16" t="s">
        <v>852</v>
      </c>
      <c r="E1330" s="17" t="s">
        <v>1784</v>
      </c>
      <c r="F1330" s="16">
        <v>1000</v>
      </c>
      <c r="G1330" s="18">
        <v>15478.63</v>
      </c>
      <c r="H1330" s="18">
        <f t="shared" si="92"/>
        <v>18109.9971</v>
      </c>
      <c r="I1330" s="15">
        <f t="shared" si="90"/>
        <v>18.1099971</v>
      </c>
    </row>
    <row r="1331" ht="20" customHeight="1" spans="1:9">
      <c r="A1331" s="15" t="s">
        <v>1612</v>
      </c>
      <c r="B1331" s="16" t="s">
        <v>110</v>
      </c>
      <c r="C1331" s="17" t="s">
        <v>1785</v>
      </c>
      <c r="D1331" s="16" t="s">
        <v>1696</v>
      </c>
      <c r="E1331" s="17" t="s">
        <v>1786</v>
      </c>
      <c r="F1331" s="16">
        <v>200</v>
      </c>
      <c r="G1331" s="18">
        <v>25623.93</v>
      </c>
      <c r="H1331" s="18">
        <f t="shared" si="92"/>
        <v>29979.9981</v>
      </c>
      <c r="I1331" s="15">
        <f t="shared" si="90"/>
        <v>149.8999905</v>
      </c>
    </row>
    <row r="1332" ht="20" customHeight="1" spans="1:9">
      <c r="A1332" s="15" t="s">
        <v>140</v>
      </c>
      <c r="B1332" s="16" t="s">
        <v>236</v>
      </c>
      <c r="C1332" s="17" t="s">
        <v>1787</v>
      </c>
      <c r="D1332" s="16" t="s">
        <v>1788</v>
      </c>
      <c r="E1332" s="17" t="s">
        <v>1789</v>
      </c>
      <c r="F1332" s="16">
        <v>600</v>
      </c>
      <c r="G1332" s="18">
        <v>11671.794</v>
      </c>
      <c r="H1332" s="18">
        <f t="shared" si="92"/>
        <v>13655.99898</v>
      </c>
      <c r="I1332" s="15">
        <f t="shared" si="90"/>
        <v>22.7599983</v>
      </c>
    </row>
    <row r="1333" ht="20" customHeight="1" spans="1:9">
      <c r="A1333" s="15" t="s">
        <v>140</v>
      </c>
      <c r="B1333" s="16" t="s">
        <v>236</v>
      </c>
      <c r="C1333" s="17" t="s">
        <v>1787</v>
      </c>
      <c r="D1333" s="16" t="s">
        <v>1788</v>
      </c>
      <c r="E1333" s="17" t="s">
        <v>1789</v>
      </c>
      <c r="F1333" s="16">
        <v>-12</v>
      </c>
      <c r="G1333" s="18">
        <v>-44.31</v>
      </c>
      <c r="H1333" s="18">
        <f t="shared" si="92"/>
        <v>-51.8427</v>
      </c>
      <c r="I1333" s="15">
        <f t="shared" si="90"/>
        <v>4.320225</v>
      </c>
    </row>
    <row r="1334" ht="20" customHeight="1" spans="1:9">
      <c r="A1334" s="15" t="s">
        <v>140</v>
      </c>
      <c r="B1334" s="16" t="s">
        <v>110</v>
      </c>
      <c r="C1334" s="17" t="s">
        <v>1787</v>
      </c>
      <c r="D1334" s="16" t="s">
        <v>1788</v>
      </c>
      <c r="E1334" s="17" t="s">
        <v>1789</v>
      </c>
      <c r="F1334" s="16">
        <v>2400</v>
      </c>
      <c r="G1334" s="18">
        <v>90584.615</v>
      </c>
      <c r="H1334" s="18">
        <f t="shared" si="92"/>
        <v>105983.99955</v>
      </c>
      <c r="I1334" s="15">
        <f t="shared" si="90"/>
        <v>44.1599998125</v>
      </c>
    </row>
    <row r="1335" ht="20" customHeight="1" spans="1:9">
      <c r="A1335" s="15" t="s">
        <v>140</v>
      </c>
      <c r="B1335" s="16" t="s">
        <v>110</v>
      </c>
      <c r="C1335" s="17" t="s">
        <v>1787</v>
      </c>
      <c r="D1335" s="16" t="s">
        <v>1788</v>
      </c>
      <c r="E1335" s="17" t="s">
        <v>1789</v>
      </c>
      <c r="F1335" s="16">
        <v>4800</v>
      </c>
      <c r="G1335" s="18">
        <v>181169.23</v>
      </c>
      <c r="H1335" s="18">
        <f t="shared" si="92"/>
        <v>211967.9991</v>
      </c>
      <c r="I1335" s="15">
        <f t="shared" si="90"/>
        <v>44.1599998125</v>
      </c>
    </row>
    <row r="1336" ht="20" customHeight="1" spans="1:9">
      <c r="A1336" s="15" t="s">
        <v>140</v>
      </c>
      <c r="B1336" s="16" t="s">
        <v>715</v>
      </c>
      <c r="C1336" s="17" t="s">
        <v>1787</v>
      </c>
      <c r="D1336" s="16" t="s">
        <v>1788</v>
      </c>
      <c r="E1336" s="17" t="s">
        <v>1789</v>
      </c>
      <c r="F1336" s="16">
        <v>600</v>
      </c>
      <c r="G1336" s="18">
        <v>11379.49</v>
      </c>
      <c r="H1336" s="18">
        <f t="shared" si="92"/>
        <v>13314.0033</v>
      </c>
      <c r="I1336" s="15">
        <f t="shared" si="90"/>
        <v>22.1900055</v>
      </c>
    </row>
    <row r="1337" ht="20" customHeight="1" spans="1:9">
      <c r="A1337" s="15" t="s">
        <v>140</v>
      </c>
      <c r="B1337" s="16" t="s">
        <v>715</v>
      </c>
      <c r="C1337" s="17" t="s">
        <v>1787</v>
      </c>
      <c r="D1337" s="16" t="s">
        <v>1788</v>
      </c>
      <c r="E1337" s="17" t="s">
        <v>1789</v>
      </c>
      <c r="F1337" s="16">
        <v>600</v>
      </c>
      <c r="G1337" s="18">
        <v>11379.49</v>
      </c>
      <c r="H1337" s="18">
        <f t="shared" si="92"/>
        <v>13314.0033</v>
      </c>
      <c r="I1337" s="15">
        <f t="shared" si="90"/>
        <v>22.1900055</v>
      </c>
    </row>
    <row r="1338" ht="20" customHeight="1" spans="1:9">
      <c r="A1338" s="15" t="s">
        <v>140</v>
      </c>
      <c r="B1338" s="16" t="s">
        <v>18</v>
      </c>
      <c r="C1338" s="17" t="s">
        <v>1787</v>
      </c>
      <c r="D1338" s="16" t="s">
        <v>1788</v>
      </c>
      <c r="E1338" s="17" t="s">
        <v>1789</v>
      </c>
      <c r="F1338" s="16">
        <v>400</v>
      </c>
      <c r="G1338" s="18">
        <f>H1338/1.17</f>
        <v>3760.68376068376</v>
      </c>
      <c r="H1338" s="18">
        <v>4400</v>
      </c>
      <c r="I1338" s="15">
        <f t="shared" si="90"/>
        <v>11</v>
      </c>
    </row>
    <row r="1339" ht="20" customHeight="1" spans="1:9">
      <c r="A1339" s="15" t="s">
        <v>1102</v>
      </c>
      <c r="B1339" s="16" t="s">
        <v>42</v>
      </c>
      <c r="C1339" s="17" t="s">
        <v>1790</v>
      </c>
      <c r="D1339" s="16" t="s">
        <v>1718</v>
      </c>
      <c r="E1339" s="17" t="s">
        <v>1109</v>
      </c>
      <c r="F1339" s="16">
        <v>1000</v>
      </c>
      <c r="G1339" s="18">
        <f>H1339/1.17</f>
        <v>19324.7863247863</v>
      </c>
      <c r="H1339" s="18">
        <v>22610</v>
      </c>
      <c r="I1339" s="15">
        <f t="shared" si="90"/>
        <v>22.61</v>
      </c>
    </row>
    <row r="1340" ht="20" customHeight="1" spans="1:9">
      <c r="A1340" s="15" t="s">
        <v>1102</v>
      </c>
      <c r="B1340" s="16" t="s">
        <v>1198</v>
      </c>
      <c r="C1340" s="17" t="s">
        <v>1790</v>
      </c>
      <c r="D1340" s="16" t="s">
        <v>1718</v>
      </c>
      <c r="E1340" s="17" t="s">
        <v>1109</v>
      </c>
      <c r="F1340" s="16">
        <v>2000</v>
      </c>
      <c r="G1340" s="18">
        <v>81128.205</v>
      </c>
      <c r="H1340" s="18">
        <f t="shared" ref="H1340:H1351" si="93">G1340*1.17</f>
        <v>94919.99985</v>
      </c>
      <c r="I1340" s="15">
        <f t="shared" si="90"/>
        <v>47.459999925</v>
      </c>
    </row>
    <row r="1341" ht="20" customHeight="1" spans="1:9">
      <c r="A1341" s="15" t="s">
        <v>1102</v>
      </c>
      <c r="B1341" s="16" t="s">
        <v>790</v>
      </c>
      <c r="C1341" s="17" t="s">
        <v>1790</v>
      </c>
      <c r="D1341" s="16" t="s">
        <v>1718</v>
      </c>
      <c r="E1341" s="17" t="s">
        <v>1109</v>
      </c>
      <c r="F1341" s="16">
        <v>1800</v>
      </c>
      <c r="G1341" s="18">
        <v>72153.85</v>
      </c>
      <c r="H1341" s="18">
        <f t="shared" si="93"/>
        <v>84420.0045</v>
      </c>
      <c r="I1341" s="15">
        <f t="shared" si="90"/>
        <v>46.9000025</v>
      </c>
    </row>
    <row r="1342" ht="20" customHeight="1" spans="1:9">
      <c r="A1342" s="15" t="s">
        <v>1102</v>
      </c>
      <c r="B1342" s="16" t="s">
        <v>319</v>
      </c>
      <c r="C1342" s="17" t="s">
        <v>1790</v>
      </c>
      <c r="D1342" s="16" t="s">
        <v>1718</v>
      </c>
      <c r="E1342" s="17" t="s">
        <v>1109</v>
      </c>
      <c r="F1342" s="16">
        <v>800</v>
      </c>
      <c r="G1342" s="18">
        <v>21695.73</v>
      </c>
      <c r="H1342" s="18">
        <f t="shared" si="93"/>
        <v>25384.0041</v>
      </c>
      <c r="I1342" s="15">
        <f t="shared" si="90"/>
        <v>31.730005125</v>
      </c>
    </row>
    <row r="1343" ht="20" customHeight="1" spans="1:9">
      <c r="A1343" s="15" t="s">
        <v>1102</v>
      </c>
      <c r="B1343" s="16" t="s">
        <v>22</v>
      </c>
      <c r="C1343" s="17" t="s">
        <v>1790</v>
      </c>
      <c r="D1343" s="16" t="s">
        <v>1718</v>
      </c>
      <c r="E1343" s="17" t="s">
        <v>1109</v>
      </c>
      <c r="F1343" s="16">
        <v>2400</v>
      </c>
      <c r="G1343" s="18">
        <v>65641.025</v>
      </c>
      <c r="H1343" s="18">
        <f t="shared" si="93"/>
        <v>76799.99925</v>
      </c>
      <c r="I1343" s="15">
        <f t="shared" si="90"/>
        <v>31.9999996875</v>
      </c>
    </row>
    <row r="1344" ht="20" customHeight="1" spans="1:9">
      <c r="A1344" s="15" t="s">
        <v>1102</v>
      </c>
      <c r="B1344" s="16" t="s">
        <v>22</v>
      </c>
      <c r="C1344" s="17" t="s">
        <v>1790</v>
      </c>
      <c r="D1344" s="16" t="s">
        <v>1718</v>
      </c>
      <c r="E1344" s="17" t="s">
        <v>1109</v>
      </c>
      <c r="F1344" s="16">
        <v>2400</v>
      </c>
      <c r="G1344" s="18">
        <v>65641.025</v>
      </c>
      <c r="H1344" s="18">
        <f t="shared" si="93"/>
        <v>76799.99925</v>
      </c>
      <c r="I1344" s="15">
        <f t="shared" si="90"/>
        <v>31.9999996875</v>
      </c>
    </row>
    <row r="1345" ht="20" customHeight="1" spans="1:9">
      <c r="A1345" s="15" t="s">
        <v>1102</v>
      </c>
      <c r="B1345" s="16" t="s">
        <v>22</v>
      </c>
      <c r="C1345" s="17" t="s">
        <v>1790</v>
      </c>
      <c r="D1345" s="16" t="s">
        <v>1718</v>
      </c>
      <c r="E1345" s="17" t="s">
        <v>1109</v>
      </c>
      <c r="F1345" s="16">
        <v>-2700</v>
      </c>
      <c r="G1345" s="18">
        <v>-1153.85</v>
      </c>
      <c r="H1345" s="18">
        <f t="shared" si="93"/>
        <v>-1350.0045</v>
      </c>
      <c r="I1345" s="15">
        <f t="shared" si="90"/>
        <v>0.500001666666667</v>
      </c>
    </row>
    <row r="1346" ht="20" customHeight="1" spans="1:9">
      <c r="A1346" s="15" t="s">
        <v>1102</v>
      </c>
      <c r="B1346" s="16" t="s">
        <v>112</v>
      </c>
      <c r="C1346" s="17" t="s">
        <v>1790</v>
      </c>
      <c r="D1346" s="16" t="s">
        <v>1718</v>
      </c>
      <c r="E1346" s="17" t="s">
        <v>1109</v>
      </c>
      <c r="F1346" s="16">
        <v>59</v>
      </c>
      <c r="G1346" s="18">
        <v>1613.68</v>
      </c>
      <c r="H1346" s="18">
        <f t="shared" si="93"/>
        <v>1888.0056</v>
      </c>
      <c r="I1346" s="15">
        <f t="shared" ref="I1346:I1371" si="94">H1346/F1346</f>
        <v>32.0000949152542</v>
      </c>
    </row>
    <row r="1347" ht="20" customHeight="1" spans="1:9">
      <c r="A1347" s="15" t="s">
        <v>1102</v>
      </c>
      <c r="B1347" s="16" t="s">
        <v>802</v>
      </c>
      <c r="C1347" s="17" t="s">
        <v>1790</v>
      </c>
      <c r="D1347" s="16" t="s">
        <v>1718</v>
      </c>
      <c r="E1347" s="17" t="s">
        <v>1109</v>
      </c>
      <c r="F1347" s="16">
        <v>1600</v>
      </c>
      <c r="G1347" s="18">
        <v>39712.82</v>
      </c>
      <c r="H1347" s="18">
        <f t="shared" si="93"/>
        <v>46463.9994</v>
      </c>
      <c r="I1347" s="15">
        <f t="shared" si="94"/>
        <v>29.039999625</v>
      </c>
    </row>
    <row r="1348" ht="20" customHeight="1" spans="1:9">
      <c r="A1348" s="15" t="s">
        <v>1102</v>
      </c>
      <c r="B1348" s="16" t="s">
        <v>802</v>
      </c>
      <c r="C1348" s="17" t="s">
        <v>1790</v>
      </c>
      <c r="D1348" s="16" t="s">
        <v>1718</v>
      </c>
      <c r="E1348" s="17" t="s">
        <v>1109</v>
      </c>
      <c r="F1348" s="16">
        <v>1800</v>
      </c>
      <c r="G1348" s="18">
        <v>64092.31</v>
      </c>
      <c r="H1348" s="18">
        <f t="shared" si="93"/>
        <v>74988.0027</v>
      </c>
      <c r="I1348" s="15">
        <f t="shared" si="94"/>
        <v>41.6600015</v>
      </c>
    </row>
    <row r="1349" ht="20" customHeight="1" spans="1:9">
      <c r="A1349" s="15" t="s">
        <v>1102</v>
      </c>
      <c r="B1349" s="16" t="s">
        <v>517</v>
      </c>
      <c r="C1349" s="17" t="s">
        <v>1790</v>
      </c>
      <c r="D1349" s="16" t="s">
        <v>1718</v>
      </c>
      <c r="E1349" s="17" t="s">
        <v>1109</v>
      </c>
      <c r="F1349" s="16">
        <v>1800</v>
      </c>
      <c r="G1349" s="18">
        <v>73846.15</v>
      </c>
      <c r="H1349" s="18">
        <f t="shared" si="93"/>
        <v>86399.9955</v>
      </c>
      <c r="I1349" s="15">
        <f t="shared" si="94"/>
        <v>47.9999975</v>
      </c>
    </row>
    <row r="1350" ht="20" customHeight="1" spans="1:9">
      <c r="A1350" s="15" t="s">
        <v>1102</v>
      </c>
      <c r="B1350" s="16" t="s">
        <v>517</v>
      </c>
      <c r="C1350" s="17" t="s">
        <v>1790</v>
      </c>
      <c r="D1350" s="16" t="s">
        <v>1718</v>
      </c>
      <c r="E1350" s="17" t="s">
        <v>1109</v>
      </c>
      <c r="F1350" s="16">
        <v>2100</v>
      </c>
      <c r="G1350" s="18">
        <v>86153.85</v>
      </c>
      <c r="H1350" s="18">
        <f t="shared" si="93"/>
        <v>100800.0045</v>
      </c>
      <c r="I1350" s="15">
        <f t="shared" si="94"/>
        <v>48.0000021428571</v>
      </c>
    </row>
    <row r="1351" ht="20" customHeight="1" spans="1:9">
      <c r="A1351" s="15" t="s">
        <v>1102</v>
      </c>
      <c r="B1351" s="16" t="s">
        <v>517</v>
      </c>
      <c r="C1351" s="17" t="s">
        <v>1790</v>
      </c>
      <c r="D1351" s="16" t="s">
        <v>1718</v>
      </c>
      <c r="E1351" s="17" t="s">
        <v>1109</v>
      </c>
      <c r="F1351" s="16">
        <v>2100</v>
      </c>
      <c r="G1351" s="18">
        <v>86153.85</v>
      </c>
      <c r="H1351" s="18">
        <f t="shared" si="93"/>
        <v>100800.0045</v>
      </c>
      <c r="I1351" s="15">
        <f t="shared" si="94"/>
        <v>48.0000021428571</v>
      </c>
    </row>
    <row r="1352" ht="20" customHeight="1" spans="1:9">
      <c r="A1352" s="15" t="s">
        <v>140</v>
      </c>
      <c r="B1352" s="16" t="s">
        <v>42</v>
      </c>
      <c r="C1352" s="17" t="s">
        <v>1791</v>
      </c>
      <c r="D1352" s="16" t="s">
        <v>1792</v>
      </c>
      <c r="E1352" s="17" t="s">
        <v>943</v>
      </c>
      <c r="F1352" s="16">
        <v>1000</v>
      </c>
      <c r="G1352" s="18">
        <f>H1352/1.17</f>
        <v>3170.94017094017</v>
      </c>
      <c r="H1352" s="18">
        <v>3710</v>
      </c>
      <c r="I1352" s="15">
        <f t="shared" si="94"/>
        <v>3.71</v>
      </c>
    </row>
    <row r="1353" ht="20" customHeight="1" spans="1:9">
      <c r="A1353" s="15" t="s">
        <v>140</v>
      </c>
      <c r="B1353" s="16" t="s">
        <v>145</v>
      </c>
      <c r="C1353" s="17" t="s">
        <v>1791</v>
      </c>
      <c r="D1353" s="16" t="s">
        <v>1792</v>
      </c>
      <c r="E1353" s="17" t="s">
        <v>943</v>
      </c>
      <c r="F1353" s="16">
        <v>2895</v>
      </c>
      <c r="G1353" s="18">
        <v>12248.08</v>
      </c>
      <c r="H1353" s="18">
        <f>G1353*1.17</f>
        <v>14330.2536</v>
      </c>
      <c r="I1353" s="15">
        <f t="shared" si="94"/>
        <v>4.95000124352332</v>
      </c>
    </row>
    <row r="1354" ht="20" customHeight="1" spans="1:9">
      <c r="A1354" s="15" t="s">
        <v>140</v>
      </c>
      <c r="B1354" s="16" t="s">
        <v>145</v>
      </c>
      <c r="C1354" s="17" t="s">
        <v>1791</v>
      </c>
      <c r="D1354" s="16" t="s">
        <v>1792</v>
      </c>
      <c r="E1354" s="17" t="s">
        <v>943</v>
      </c>
      <c r="F1354" s="16">
        <v>3105</v>
      </c>
      <c r="G1354" s="18">
        <v>9845.77</v>
      </c>
      <c r="H1354" s="18">
        <f>G1354*1.17</f>
        <v>11519.5509</v>
      </c>
      <c r="I1354" s="15">
        <f t="shared" si="94"/>
        <v>3.71000028985507</v>
      </c>
    </row>
    <row r="1355" ht="20" customHeight="1" spans="1:9">
      <c r="A1355" s="15" t="s">
        <v>9</v>
      </c>
      <c r="B1355" s="16" t="s">
        <v>18</v>
      </c>
      <c r="C1355" s="17" t="s">
        <v>1793</v>
      </c>
      <c r="D1355" s="16" t="s">
        <v>1699</v>
      </c>
      <c r="E1355" s="17" t="s">
        <v>1563</v>
      </c>
      <c r="F1355" s="16">
        <v>40</v>
      </c>
      <c r="G1355" s="18">
        <f>H1355/1.17</f>
        <v>136.752136752137</v>
      </c>
      <c r="H1355" s="18">
        <v>160</v>
      </c>
      <c r="I1355" s="15">
        <f t="shared" si="94"/>
        <v>4</v>
      </c>
    </row>
    <row r="1356" ht="20" customHeight="1" spans="1:9">
      <c r="A1356" s="15" t="s">
        <v>140</v>
      </c>
      <c r="B1356" s="16" t="s">
        <v>102</v>
      </c>
      <c r="C1356" s="17" t="s">
        <v>1794</v>
      </c>
      <c r="D1356" s="16" t="s">
        <v>1795</v>
      </c>
      <c r="E1356" s="17" t="s">
        <v>1679</v>
      </c>
      <c r="F1356" s="16">
        <v>200</v>
      </c>
      <c r="G1356" s="18">
        <v>9452.99</v>
      </c>
      <c r="H1356" s="18">
        <f>G1356*1.17</f>
        <v>11059.9983</v>
      </c>
      <c r="I1356" s="15">
        <f t="shared" si="94"/>
        <v>55.2999915</v>
      </c>
    </row>
    <row r="1357" ht="20" customHeight="1" spans="1:9">
      <c r="A1357" s="15" t="s">
        <v>140</v>
      </c>
      <c r="B1357" s="16" t="s">
        <v>112</v>
      </c>
      <c r="C1357" s="17" t="s">
        <v>1796</v>
      </c>
      <c r="D1357" s="16" t="s">
        <v>1797</v>
      </c>
      <c r="E1357" s="17" t="s">
        <v>943</v>
      </c>
      <c r="F1357" s="16">
        <v>100</v>
      </c>
      <c r="G1357" s="18">
        <f>H1357/1.17</f>
        <v>1996.5811965812</v>
      </c>
      <c r="H1357" s="18">
        <v>2336</v>
      </c>
      <c r="I1357" s="15">
        <f t="shared" si="94"/>
        <v>23.36</v>
      </c>
    </row>
    <row r="1358" ht="20" customHeight="1" spans="1:9">
      <c r="A1358" s="15" t="s">
        <v>590</v>
      </c>
      <c r="B1358" s="16" t="s">
        <v>1198</v>
      </c>
      <c r="C1358" s="17" t="s">
        <v>1798</v>
      </c>
      <c r="D1358" s="16" t="s">
        <v>1799</v>
      </c>
      <c r="E1358" s="17" t="s">
        <v>962</v>
      </c>
      <c r="F1358" s="16">
        <v>900</v>
      </c>
      <c r="G1358" s="18">
        <v>10769.225</v>
      </c>
      <c r="H1358" s="18">
        <f t="shared" ref="H1358:H1366" si="95">G1358*1.17</f>
        <v>12599.99325</v>
      </c>
      <c r="I1358" s="15">
        <f t="shared" si="94"/>
        <v>13.9999925</v>
      </c>
    </row>
    <row r="1359" ht="20" customHeight="1" spans="1:9">
      <c r="A1359" s="15" t="s">
        <v>140</v>
      </c>
      <c r="B1359" s="16" t="s">
        <v>82</v>
      </c>
      <c r="C1359" s="17" t="s">
        <v>1800</v>
      </c>
      <c r="D1359" s="16" t="s">
        <v>1699</v>
      </c>
      <c r="E1359" s="17" t="s">
        <v>1801</v>
      </c>
      <c r="F1359" s="16">
        <v>-1800</v>
      </c>
      <c r="G1359" s="18">
        <v>-11230.77</v>
      </c>
      <c r="H1359" s="18">
        <f t="shared" si="95"/>
        <v>-13140.0009</v>
      </c>
      <c r="I1359" s="15">
        <f t="shared" si="94"/>
        <v>7.3000005</v>
      </c>
    </row>
    <row r="1360" ht="20" customHeight="1" spans="1:9">
      <c r="A1360" s="15" t="s">
        <v>140</v>
      </c>
      <c r="B1360" s="16" t="s">
        <v>82</v>
      </c>
      <c r="C1360" s="17" t="s">
        <v>1800</v>
      </c>
      <c r="D1360" s="16" t="s">
        <v>1699</v>
      </c>
      <c r="E1360" s="17" t="s">
        <v>1801</v>
      </c>
      <c r="F1360" s="16">
        <v>-358</v>
      </c>
      <c r="G1360" s="18">
        <v>-2233.675</v>
      </c>
      <c r="H1360" s="18">
        <f t="shared" si="95"/>
        <v>-2613.39975</v>
      </c>
      <c r="I1360" s="15">
        <f t="shared" si="94"/>
        <v>7.29999930167598</v>
      </c>
    </row>
    <row r="1361" ht="20" customHeight="1" spans="1:9">
      <c r="A1361" s="15" t="s">
        <v>140</v>
      </c>
      <c r="B1361" s="16" t="s">
        <v>430</v>
      </c>
      <c r="C1361" s="17" t="s">
        <v>1800</v>
      </c>
      <c r="D1361" s="16" t="s">
        <v>1699</v>
      </c>
      <c r="E1361" s="17" t="s">
        <v>1801</v>
      </c>
      <c r="F1361" s="16">
        <v>100</v>
      </c>
      <c r="G1361" s="18">
        <v>1094.02</v>
      </c>
      <c r="H1361" s="18">
        <f t="shared" si="95"/>
        <v>1280.0034</v>
      </c>
      <c r="I1361" s="15">
        <f t="shared" si="94"/>
        <v>12.800034</v>
      </c>
    </row>
    <row r="1362" ht="20" customHeight="1" spans="1:9">
      <c r="A1362" s="15" t="s">
        <v>140</v>
      </c>
      <c r="B1362" s="16" t="s">
        <v>869</v>
      </c>
      <c r="C1362" s="17" t="s">
        <v>1800</v>
      </c>
      <c r="D1362" s="16" t="s">
        <v>1699</v>
      </c>
      <c r="E1362" s="17" t="s">
        <v>1801</v>
      </c>
      <c r="F1362" s="16">
        <v>1200</v>
      </c>
      <c r="G1362" s="18">
        <v>13128.21</v>
      </c>
      <c r="H1362" s="18">
        <f t="shared" si="95"/>
        <v>15360.0057</v>
      </c>
      <c r="I1362" s="15">
        <f t="shared" si="94"/>
        <v>12.80000475</v>
      </c>
    </row>
    <row r="1363" ht="20" customHeight="1" spans="1:9">
      <c r="A1363" s="15" t="s">
        <v>140</v>
      </c>
      <c r="B1363" s="16" t="s">
        <v>869</v>
      </c>
      <c r="C1363" s="17" t="s">
        <v>1800</v>
      </c>
      <c r="D1363" s="16" t="s">
        <v>1699</v>
      </c>
      <c r="E1363" s="17" t="s">
        <v>1801</v>
      </c>
      <c r="F1363" s="16">
        <v>600</v>
      </c>
      <c r="G1363" s="18">
        <v>8384.615</v>
      </c>
      <c r="H1363" s="18">
        <f t="shared" si="95"/>
        <v>9809.99955</v>
      </c>
      <c r="I1363" s="15">
        <f t="shared" si="94"/>
        <v>16.34999925</v>
      </c>
    </row>
    <row r="1364" ht="20" customHeight="1" spans="1:9">
      <c r="A1364" s="15" t="s">
        <v>140</v>
      </c>
      <c r="B1364" s="16" t="s">
        <v>869</v>
      </c>
      <c r="C1364" s="17" t="s">
        <v>1800</v>
      </c>
      <c r="D1364" s="16" t="s">
        <v>1699</v>
      </c>
      <c r="E1364" s="17" t="s">
        <v>1801</v>
      </c>
      <c r="F1364" s="16">
        <v>-365</v>
      </c>
      <c r="G1364" s="18">
        <v>-1107.48</v>
      </c>
      <c r="H1364" s="18">
        <f t="shared" si="95"/>
        <v>-1295.7516</v>
      </c>
      <c r="I1364" s="15">
        <f t="shared" si="94"/>
        <v>3.55000438356164</v>
      </c>
    </row>
    <row r="1365" ht="20" customHeight="1" spans="1:9">
      <c r="A1365" s="15" t="s">
        <v>140</v>
      </c>
      <c r="B1365" s="16" t="s">
        <v>873</v>
      </c>
      <c r="C1365" s="17" t="s">
        <v>1800</v>
      </c>
      <c r="D1365" s="16" t="s">
        <v>1699</v>
      </c>
      <c r="E1365" s="17" t="s">
        <v>1801</v>
      </c>
      <c r="F1365" s="16">
        <v>1200</v>
      </c>
      <c r="G1365" s="18">
        <v>13128.205</v>
      </c>
      <c r="H1365" s="18">
        <f t="shared" si="95"/>
        <v>15359.99985</v>
      </c>
      <c r="I1365" s="15">
        <f t="shared" si="94"/>
        <v>12.799999875</v>
      </c>
    </row>
    <row r="1366" ht="20" customHeight="1" spans="1:9">
      <c r="A1366" s="15" t="s">
        <v>140</v>
      </c>
      <c r="B1366" s="16" t="s">
        <v>873</v>
      </c>
      <c r="C1366" s="17" t="s">
        <v>1800</v>
      </c>
      <c r="D1366" s="16" t="s">
        <v>1699</v>
      </c>
      <c r="E1366" s="17" t="s">
        <v>1801</v>
      </c>
      <c r="F1366" s="16">
        <v>600</v>
      </c>
      <c r="G1366" s="18">
        <v>6564.1</v>
      </c>
      <c r="H1366" s="18">
        <f t="shared" si="95"/>
        <v>7679.997</v>
      </c>
      <c r="I1366" s="15">
        <f t="shared" si="94"/>
        <v>12.799995</v>
      </c>
    </row>
    <row r="1367" ht="20" customHeight="1" spans="1:9">
      <c r="A1367" s="15" t="s">
        <v>219</v>
      </c>
      <c r="B1367" s="16" t="s">
        <v>220</v>
      </c>
      <c r="C1367" s="17" t="s">
        <v>1802</v>
      </c>
      <c r="D1367" s="16" t="s">
        <v>1803</v>
      </c>
      <c r="E1367" s="17" t="s">
        <v>1804</v>
      </c>
      <c r="F1367" s="16">
        <v>30</v>
      </c>
      <c r="G1367" s="18">
        <f>H1367/1.17</f>
        <v>1327.69230769231</v>
      </c>
      <c r="H1367" s="18">
        <v>1553.4</v>
      </c>
      <c r="I1367" s="15">
        <f t="shared" si="94"/>
        <v>51.78</v>
      </c>
    </row>
    <row r="1368" ht="20" customHeight="1" spans="1:9">
      <c r="A1368" s="15" t="s">
        <v>219</v>
      </c>
      <c r="B1368" s="16" t="s">
        <v>220</v>
      </c>
      <c r="C1368" s="17" t="s">
        <v>1802</v>
      </c>
      <c r="D1368" s="16" t="s">
        <v>1803</v>
      </c>
      <c r="E1368" s="17" t="s">
        <v>1804</v>
      </c>
      <c r="F1368" s="16">
        <v>60</v>
      </c>
      <c r="G1368" s="18">
        <f>H1368/1.17</f>
        <v>2655.38461538462</v>
      </c>
      <c r="H1368" s="18">
        <v>3106.8</v>
      </c>
      <c r="I1368" s="15">
        <f t="shared" si="94"/>
        <v>51.78</v>
      </c>
    </row>
    <row r="1369" ht="20" customHeight="1" spans="1:9">
      <c r="A1369" s="15" t="s">
        <v>453</v>
      </c>
      <c r="B1369" s="16" t="s">
        <v>86</v>
      </c>
      <c r="C1369" s="17" t="s">
        <v>1805</v>
      </c>
      <c r="D1369" s="16" t="s">
        <v>1806</v>
      </c>
      <c r="E1369" s="17" t="s">
        <v>1807</v>
      </c>
      <c r="F1369" s="16">
        <v>20</v>
      </c>
      <c r="G1369" s="18">
        <f>H1369/1.17</f>
        <v>282.051282051282</v>
      </c>
      <c r="H1369" s="18">
        <v>330</v>
      </c>
      <c r="I1369" s="15">
        <f t="shared" si="94"/>
        <v>16.5</v>
      </c>
    </row>
    <row r="1370" ht="20" customHeight="1" spans="1:9">
      <c r="A1370" s="15" t="s">
        <v>295</v>
      </c>
      <c r="B1370" s="16" t="s">
        <v>18</v>
      </c>
      <c r="C1370" s="17" t="s">
        <v>1808</v>
      </c>
      <c r="D1370" s="16" t="s">
        <v>1809</v>
      </c>
      <c r="E1370" s="17" t="s">
        <v>273</v>
      </c>
      <c r="F1370" s="16">
        <v>1</v>
      </c>
      <c r="G1370" s="18">
        <f>H1370/1.17</f>
        <v>21.3675213675214</v>
      </c>
      <c r="H1370" s="18">
        <v>25</v>
      </c>
      <c r="I1370" s="15">
        <f t="shared" si="94"/>
        <v>25</v>
      </c>
    </row>
    <row r="1371" ht="13.5" spans="1:9">
      <c r="A1371" s="15" t="s">
        <v>1810</v>
      </c>
      <c r="B1371" s="16" t="s">
        <v>60</v>
      </c>
      <c r="C1371" s="17" t="s">
        <v>1811</v>
      </c>
      <c r="D1371" s="16" t="s">
        <v>1812</v>
      </c>
      <c r="E1371" s="17" t="s">
        <v>1810</v>
      </c>
      <c r="F1371" s="16">
        <v>100</v>
      </c>
      <c r="G1371" s="18">
        <v>2476.92</v>
      </c>
      <c r="H1371" s="18">
        <f>G1371*1.17</f>
        <v>2897.9964</v>
      </c>
      <c r="I1371" s="15">
        <f t="shared" si="94"/>
        <v>28.979964</v>
      </c>
    </row>
  </sheetData>
  <autoFilter ref="A1:I1371">
    <sortState ref="A1:I1371">
      <sortCondition ref="C1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71"/>
  <sheetViews>
    <sheetView workbookViewId="0">
      <selection activeCell="B1" sqref="B$1:B$1048576"/>
    </sheetView>
  </sheetViews>
  <sheetFormatPr defaultColWidth="9" defaultRowHeight="13.5" outlineLevelCol="1"/>
  <cols>
    <col min="1" max="1" width="15.875" style="1" customWidth="1"/>
    <col min="2" max="2" width="29.5" style="2" customWidth="1"/>
  </cols>
  <sheetData>
    <row r="1" spans="1:2">
      <c r="A1" s="3" t="s">
        <v>2</v>
      </c>
      <c r="B1" s="4" t="s">
        <v>0</v>
      </c>
    </row>
    <row r="2" spans="1:2">
      <c r="A2" s="1" t="s">
        <v>1598</v>
      </c>
      <c r="B2" s="2" t="s">
        <v>1596</v>
      </c>
    </row>
    <row r="3" spans="1:2">
      <c r="A3" s="1" t="s">
        <v>1598</v>
      </c>
      <c r="B3" s="2" t="s">
        <v>1596</v>
      </c>
    </row>
    <row r="4" spans="1:2">
      <c r="A4" s="1" t="s">
        <v>1598</v>
      </c>
      <c r="B4" s="2" t="s">
        <v>1596</v>
      </c>
    </row>
    <row r="5" spans="1:2">
      <c r="A5" s="1" t="s">
        <v>1042</v>
      </c>
      <c r="B5" s="2" t="s">
        <v>1041</v>
      </c>
    </row>
    <row r="6" spans="1:2">
      <c r="A6" s="1" t="s">
        <v>1399</v>
      </c>
      <c r="B6" s="2" t="s">
        <v>1398</v>
      </c>
    </row>
    <row r="7" spans="1:2">
      <c r="A7" s="1" t="s">
        <v>1399</v>
      </c>
      <c r="B7" s="2" t="s">
        <v>1398</v>
      </c>
    </row>
    <row r="8" spans="1:2">
      <c r="A8" s="1" t="s">
        <v>1284</v>
      </c>
      <c r="B8" s="2" t="s">
        <v>714</v>
      </c>
    </row>
    <row r="9" spans="1:2">
      <c r="A9" s="1" t="s">
        <v>791</v>
      </c>
      <c r="B9" s="2" t="s">
        <v>590</v>
      </c>
    </row>
    <row r="10" spans="1:2">
      <c r="A10" s="1" t="s">
        <v>1042</v>
      </c>
      <c r="B10" s="2" t="s">
        <v>1041</v>
      </c>
    </row>
    <row r="11" spans="1:2">
      <c r="A11" s="1" t="s">
        <v>1598</v>
      </c>
      <c r="B11" s="2" t="s">
        <v>1813</v>
      </c>
    </row>
    <row r="12" spans="1:2">
      <c r="A12" s="1" t="s">
        <v>1284</v>
      </c>
      <c r="B12" s="2" t="s">
        <v>714</v>
      </c>
    </row>
    <row r="13" spans="1:2">
      <c r="A13" s="1" t="s">
        <v>1399</v>
      </c>
      <c r="B13" s="2" t="s">
        <v>1398</v>
      </c>
    </row>
    <row r="14" spans="1:2">
      <c r="A14" s="1" t="s">
        <v>791</v>
      </c>
      <c r="B14" s="2" t="s">
        <v>590</v>
      </c>
    </row>
    <row r="15" spans="1:2">
      <c r="A15" s="1" t="s">
        <v>1814</v>
      </c>
      <c r="B15" s="2" t="s">
        <v>1004</v>
      </c>
    </row>
    <row r="16" spans="1:2">
      <c r="A16" s="1" t="s">
        <v>1042</v>
      </c>
      <c r="B16" s="2" t="s">
        <v>1041</v>
      </c>
    </row>
    <row r="17" spans="1:2">
      <c r="A17" s="1" t="s">
        <v>1598</v>
      </c>
      <c r="B17" s="2" t="s">
        <v>1813</v>
      </c>
    </row>
    <row r="18" spans="1:2">
      <c r="A18" s="1" t="s">
        <v>1042</v>
      </c>
      <c r="B18" s="2" t="s">
        <v>1041</v>
      </c>
    </row>
    <row r="19" spans="1:2">
      <c r="A19" s="1" t="s">
        <v>1598</v>
      </c>
      <c r="B19" s="2" t="s">
        <v>1813</v>
      </c>
    </row>
    <row r="20" spans="1:2">
      <c r="A20" s="1" t="s">
        <v>1814</v>
      </c>
      <c r="B20" s="2" t="s">
        <v>1004</v>
      </c>
    </row>
    <row r="21" spans="1:2">
      <c r="A21" s="1" t="s">
        <v>1814</v>
      </c>
      <c r="B21" s="2" t="s">
        <v>1004</v>
      </c>
    </row>
    <row r="22" spans="1:2">
      <c r="A22" s="1" t="s">
        <v>384</v>
      </c>
      <c r="B22" s="2" t="s">
        <v>128</v>
      </c>
    </row>
    <row r="23" spans="1:2">
      <c r="A23" s="1" t="s">
        <v>1815</v>
      </c>
      <c r="B23" s="2" t="s">
        <v>128</v>
      </c>
    </row>
    <row r="24" spans="1:2">
      <c r="A24" s="1" t="s">
        <v>378</v>
      </c>
      <c r="B24" s="2" t="s">
        <v>377</v>
      </c>
    </row>
    <row r="25" spans="1:2">
      <c r="A25" s="1" t="s">
        <v>900</v>
      </c>
      <c r="B25" s="2" t="s">
        <v>219</v>
      </c>
    </row>
    <row r="26" spans="1:2">
      <c r="A26" s="1" t="s">
        <v>207</v>
      </c>
      <c r="B26" s="2" t="s">
        <v>81</v>
      </c>
    </row>
    <row r="27" spans="1:2">
      <c r="A27" s="1" t="s">
        <v>1084</v>
      </c>
      <c r="B27" s="2" t="s">
        <v>128</v>
      </c>
    </row>
    <row r="28" spans="1:2">
      <c r="A28" s="1" t="s">
        <v>1362</v>
      </c>
      <c r="B28" s="2" t="s">
        <v>128</v>
      </c>
    </row>
    <row r="29" spans="1:2">
      <c r="A29" s="1" t="s">
        <v>1640</v>
      </c>
      <c r="B29" s="2" t="s">
        <v>128</v>
      </c>
    </row>
    <row r="30" spans="1:2">
      <c r="A30" s="1" t="s">
        <v>1405</v>
      </c>
      <c r="B30" s="2" t="s">
        <v>224</v>
      </c>
    </row>
    <row r="31" spans="1:2">
      <c r="A31" s="1" t="s">
        <v>1110</v>
      </c>
      <c r="B31" s="2" t="s">
        <v>9</v>
      </c>
    </row>
    <row r="32" spans="1:2">
      <c r="A32" s="1" t="s">
        <v>1302</v>
      </c>
      <c r="B32" s="2" t="s">
        <v>219</v>
      </c>
    </row>
    <row r="33" spans="1:2">
      <c r="A33" s="1" t="s">
        <v>367</v>
      </c>
      <c r="B33" s="2" t="s">
        <v>9</v>
      </c>
    </row>
    <row r="34" spans="1:2">
      <c r="A34" s="1" t="s">
        <v>1428</v>
      </c>
      <c r="B34" s="2" t="s">
        <v>9</v>
      </c>
    </row>
    <row r="35" spans="1:2">
      <c r="A35" s="1" t="s">
        <v>1816</v>
      </c>
      <c r="B35" s="2" t="s">
        <v>128</v>
      </c>
    </row>
    <row r="36" spans="1:2">
      <c r="A36" s="1" t="s">
        <v>122</v>
      </c>
      <c r="B36" s="2" t="s">
        <v>140</v>
      </c>
    </row>
    <row r="37" spans="1:2">
      <c r="A37" s="1" t="s">
        <v>1258</v>
      </c>
      <c r="B37" s="2" t="s">
        <v>81</v>
      </c>
    </row>
    <row r="38" spans="1:2">
      <c r="A38" s="1" t="s">
        <v>1072</v>
      </c>
      <c r="B38" s="2" t="s">
        <v>219</v>
      </c>
    </row>
    <row r="39" spans="1:2">
      <c r="A39" s="1" t="s">
        <v>129</v>
      </c>
      <c r="B39" s="2" t="s">
        <v>128</v>
      </c>
    </row>
    <row r="40" spans="1:2">
      <c r="A40" s="1" t="s">
        <v>1622</v>
      </c>
      <c r="B40" s="2" t="s">
        <v>128</v>
      </c>
    </row>
    <row r="41" spans="1:2">
      <c r="A41" s="1" t="s">
        <v>470</v>
      </c>
      <c r="B41" s="2" t="s">
        <v>81</v>
      </c>
    </row>
    <row r="42" spans="1:2">
      <c r="A42" s="1" t="s">
        <v>683</v>
      </c>
      <c r="B42" s="2" t="s">
        <v>9</v>
      </c>
    </row>
    <row r="43" spans="1:2">
      <c r="A43" s="1" t="s">
        <v>460</v>
      </c>
      <c r="B43" s="2" t="s">
        <v>9</v>
      </c>
    </row>
    <row r="44" spans="1:2">
      <c r="A44" s="1" t="s">
        <v>1263</v>
      </c>
      <c r="B44" s="2" t="s">
        <v>9</v>
      </c>
    </row>
    <row r="45" spans="1:2">
      <c r="A45" s="1" t="s">
        <v>1100</v>
      </c>
      <c r="B45" s="2" t="s">
        <v>9</v>
      </c>
    </row>
    <row r="46" spans="1:2">
      <c r="A46" s="1" t="s">
        <v>1105</v>
      </c>
      <c r="B46" s="2" t="s">
        <v>128</v>
      </c>
    </row>
    <row r="47" spans="1:2">
      <c r="A47" s="1" t="s">
        <v>454</v>
      </c>
      <c r="B47" s="2" t="s">
        <v>453</v>
      </c>
    </row>
    <row r="48" spans="1:2">
      <c r="A48" s="1" t="s">
        <v>1817</v>
      </c>
      <c r="B48" s="2" t="s">
        <v>128</v>
      </c>
    </row>
    <row r="49" spans="1:2">
      <c r="A49" s="1" t="s">
        <v>116</v>
      </c>
      <c r="B49" s="2" t="s">
        <v>9</v>
      </c>
    </row>
    <row r="50" spans="1:2">
      <c r="A50" s="1" t="s">
        <v>116</v>
      </c>
      <c r="B50" s="2" t="s">
        <v>9</v>
      </c>
    </row>
    <row r="51" spans="1:2">
      <c r="A51" s="1" t="s">
        <v>1258</v>
      </c>
      <c r="B51" s="2" t="s">
        <v>81</v>
      </c>
    </row>
    <row r="52" spans="1:2">
      <c r="A52" s="1" t="s">
        <v>909</v>
      </c>
      <c r="B52" s="2" t="s">
        <v>224</v>
      </c>
    </row>
    <row r="53" spans="1:2">
      <c r="A53" s="1" t="s">
        <v>1263</v>
      </c>
      <c r="B53" s="2" t="s">
        <v>9</v>
      </c>
    </row>
    <row r="54" spans="1:2">
      <c r="A54" s="1" t="s">
        <v>1002</v>
      </c>
      <c r="B54" s="2" t="s">
        <v>453</v>
      </c>
    </row>
    <row r="55" spans="1:2">
      <c r="A55" s="1" t="s">
        <v>323</v>
      </c>
      <c r="B55" s="2" t="s">
        <v>9</v>
      </c>
    </row>
    <row r="56" spans="1:2">
      <c r="A56" s="1" t="s">
        <v>1098</v>
      </c>
      <c r="B56" s="2" t="s">
        <v>128</v>
      </c>
    </row>
    <row r="57" spans="1:2">
      <c r="A57" s="1" t="s">
        <v>698</v>
      </c>
      <c r="B57" s="2" t="s">
        <v>453</v>
      </c>
    </row>
    <row r="58" spans="1:2">
      <c r="A58" s="1" t="s">
        <v>384</v>
      </c>
      <c r="B58" s="2" t="s">
        <v>128</v>
      </c>
    </row>
    <row r="59" spans="1:2">
      <c r="A59" s="1" t="s">
        <v>207</v>
      </c>
      <c r="B59" s="2" t="s">
        <v>81</v>
      </c>
    </row>
    <row r="60" spans="1:2">
      <c r="A60" s="1" t="s">
        <v>1815</v>
      </c>
      <c r="B60" s="2" t="s">
        <v>128</v>
      </c>
    </row>
    <row r="61" spans="1:2">
      <c r="A61" s="1" t="s">
        <v>1818</v>
      </c>
      <c r="B61" s="2" t="s">
        <v>128</v>
      </c>
    </row>
    <row r="62" spans="1:2">
      <c r="A62" s="1" t="s">
        <v>1439</v>
      </c>
      <c r="B62" s="2" t="s">
        <v>81</v>
      </c>
    </row>
    <row r="63" spans="1:2">
      <c r="A63" s="1" t="s">
        <v>745</v>
      </c>
      <c r="B63" s="2" t="s">
        <v>224</v>
      </c>
    </row>
    <row r="64" spans="1:2">
      <c r="A64" s="1" t="s">
        <v>613</v>
      </c>
      <c r="B64" s="2" t="s">
        <v>224</v>
      </c>
    </row>
    <row r="65" spans="1:2">
      <c r="A65" s="1" t="s">
        <v>1105</v>
      </c>
      <c r="B65" s="2" t="s">
        <v>128</v>
      </c>
    </row>
    <row r="66" spans="1:2">
      <c r="A66" s="1" t="s">
        <v>1819</v>
      </c>
      <c r="B66" s="2" t="s">
        <v>128</v>
      </c>
    </row>
    <row r="67" spans="1:2">
      <c r="A67" s="1" t="s">
        <v>642</v>
      </c>
      <c r="B67" s="2" t="s">
        <v>81</v>
      </c>
    </row>
    <row r="68" spans="1:2">
      <c r="A68" s="1" t="s">
        <v>116</v>
      </c>
      <c r="B68" s="2" t="s">
        <v>9</v>
      </c>
    </row>
    <row r="69" spans="1:2">
      <c r="A69" s="1" t="s">
        <v>1216</v>
      </c>
      <c r="B69" s="2" t="s">
        <v>9</v>
      </c>
    </row>
    <row r="70" spans="1:2">
      <c r="A70" s="1" t="s">
        <v>722</v>
      </c>
      <c r="B70" s="2" t="s">
        <v>54</v>
      </c>
    </row>
    <row r="71" spans="1:2">
      <c r="A71" s="1" t="s">
        <v>1288</v>
      </c>
      <c r="B71" s="2" t="s">
        <v>128</v>
      </c>
    </row>
    <row r="72" spans="1:2">
      <c r="A72" s="1" t="s">
        <v>1350</v>
      </c>
      <c r="B72" s="2" t="s">
        <v>81</v>
      </c>
    </row>
    <row r="73" spans="1:2">
      <c r="A73" s="1" t="s">
        <v>323</v>
      </c>
      <c r="B73" s="2" t="s">
        <v>9</v>
      </c>
    </row>
    <row r="74" spans="1:2">
      <c r="A74" s="1" t="s">
        <v>1291</v>
      </c>
      <c r="B74" s="2" t="s">
        <v>128</v>
      </c>
    </row>
    <row r="75" spans="1:2">
      <c r="A75" s="5" t="s">
        <v>214</v>
      </c>
      <c r="B75" s="2" t="s">
        <v>9</v>
      </c>
    </row>
    <row r="76" spans="1:2">
      <c r="A76" s="1" t="s">
        <v>1181</v>
      </c>
      <c r="B76" s="2" t="s">
        <v>128</v>
      </c>
    </row>
    <row r="77" spans="1:2">
      <c r="A77" s="1" t="s">
        <v>447</v>
      </c>
      <c r="B77" s="2" t="s">
        <v>9</v>
      </c>
    </row>
    <row r="78" spans="1:2">
      <c r="A78" s="1" t="s">
        <v>829</v>
      </c>
      <c r="B78" s="2" t="s">
        <v>128</v>
      </c>
    </row>
    <row r="79" spans="1:2">
      <c r="A79" s="1" t="s">
        <v>412</v>
      </c>
      <c r="B79" s="2" t="s">
        <v>9</v>
      </c>
    </row>
    <row r="80" spans="1:2">
      <c r="A80" s="1" t="s">
        <v>1316</v>
      </c>
      <c r="B80" s="2" t="s">
        <v>453</v>
      </c>
    </row>
    <row r="81" spans="1:2">
      <c r="A81" s="1" t="s">
        <v>391</v>
      </c>
      <c r="B81" s="2" t="s">
        <v>140</v>
      </c>
    </row>
    <row r="82" spans="1:2">
      <c r="A82" s="1" t="s">
        <v>683</v>
      </c>
      <c r="B82" s="2" t="s">
        <v>9</v>
      </c>
    </row>
    <row r="83" spans="1:2">
      <c r="A83" s="1" t="s">
        <v>894</v>
      </c>
      <c r="B83" s="2" t="s">
        <v>128</v>
      </c>
    </row>
    <row r="84" spans="1:2">
      <c r="A84" s="1" t="s">
        <v>1592</v>
      </c>
      <c r="B84" s="2" t="s">
        <v>128</v>
      </c>
    </row>
    <row r="85" spans="1:2">
      <c r="A85" s="1" t="s">
        <v>1026</v>
      </c>
      <c r="B85" s="2" t="s">
        <v>9</v>
      </c>
    </row>
    <row r="86" spans="1:2">
      <c r="A86" s="1" t="s">
        <v>642</v>
      </c>
      <c r="B86" s="2" t="s">
        <v>81</v>
      </c>
    </row>
    <row r="87" spans="1:2">
      <c r="A87" s="1" t="s">
        <v>464</v>
      </c>
      <c r="B87" s="2" t="s">
        <v>463</v>
      </c>
    </row>
    <row r="88" spans="1:2">
      <c r="A88" s="1" t="s">
        <v>1190</v>
      </c>
      <c r="B88" s="2" t="s">
        <v>590</v>
      </c>
    </row>
    <row r="89" spans="1:2">
      <c r="A89" s="1" t="s">
        <v>107</v>
      </c>
      <c r="B89" s="2" t="s">
        <v>9</v>
      </c>
    </row>
    <row r="90" spans="1:2">
      <c r="A90" s="1" t="s">
        <v>680</v>
      </c>
      <c r="B90" s="2" t="s">
        <v>678</v>
      </c>
    </row>
    <row r="91" spans="1:2">
      <c r="A91" s="1" t="s">
        <v>1814</v>
      </c>
      <c r="B91" s="2" t="s">
        <v>1004</v>
      </c>
    </row>
    <row r="92" spans="1:2">
      <c r="A92" s="1" t="s">
        <v>1814</v>
      </c>
      <c r="B92" s="2" t="s">
        <v>1004</v>
      </c>
    </row>
    <row r="93" spans="1:2">
      <c r="A93" s="1" t="s">
        <v>1814</v>
      </c>
      <c r="B93" s="2" t="s">
        <v>1004</v>
      </c>
    </row>
    <row r="94" spans="1:2">
      <c r="A94" s="1" t="s">
        <v>1814</v>
      </c>
      <c r="B94" s="2" t="s">
        <v>1004</v>
      </c>
    </row>
    <row r="95" ht="22.5" spans="1:2">
      <c r="A95" s="1" t="s">
        <v>1752</v>
      </c>
      <c r="B95" s="2" t="s">
        <v>590</v>
      </c>
    </row>
    <row r="96" ht="22.5" spans="1:2">
      <c r="A96" s="1" t="s">
        <v>1752</v>
      </c>
      <c r="B96" s="2" t="s">
        <v>590</v>
      </c>
    </row>
    <row r="97" spans="1:2">
      <c r="A97" s="1" t="s">
        <v>229</v>
      </c>
      <c r="B97" s="2" t="s">
        <v>228</v>
      </c>
    </row>
    <row r="98" spans="1:2">
      <c r="A98" s="1" t="s">
        <v>1185</v>
      </c>
      <c r="B98" s="2" t="s">
        <v>590</v>
      </c>
    </row>
    <row r="99" spans="1:2">
      <c r="A99" s="1" t="s">
        <v>886</v>
      </c>
      <c r="B99" s="2" t="s">
        <v>885</v>
      </c>
    </row>
    <row r="100" spans="1:2">
      <c r="A100" s="1" t="s">
        <v>1714</v>
      </c>
      <c r="B100" s="2" t="s">
        <v>291</v>
      </c>
    </row>
    <row r="101" spans="1:2">
      <c r="A101" s="1" t="s">
        <v>1820</v>
      </c>
      <c r="B101" s="2" t="s">
        <v>291</v>
      </c>
    </row>
    <row r="102" spans="1:2">
      <c r="A102" s="1" t="s">
        <v>577</v>
      </c>
      <c r="B102" s="2" t="s">
        <v>291</v>
      </c>
    </row>
    <row r="103" spans="1:2">
      <c r="A103" s="1" t="s">
        <v>1012</v>
      </c>
      <c r="B103" s="2" t="s">
        <v>1011</v>
      </c>
    </row>
    <row r="104" spans="1:2">
      <c r="A104" s="1" t="s">
        <v>232</v>
      </c>
      <c r="B104" s="2" t="s">
        <v>140</v>
      </c>
    </row>
    <row r="105" spans="1:2">
      <c r="A105" s="1" t="s">
        <v>1783</v>
      </c>
      <c r="B105" s="2" t="s">
        <v>1782</v>
      </c>
    </row>
    <row r="106" spans="1:2">
      <c r="A106" s="1" t="s">
        <v>616</v>
      </c>
      <c r="B106" s="2" t="s">
        <v>92</v>
      </c>
    </row>
    <row r="107" spans="1:2">
      <c r="A107" s="1" t="s">
        <v>137</v>
      </c>
      <c r="B107" s="2" t="s">
        <v>96</v>
      </c>
    </row>
    <row r="108" spans="1:2">
      <c r="A108" s="1" t="s">
        <v>1757</v>
      </c>
      <c r="B108" s="2" t="s">
        <v>291</v>
      </c>
    </row>
    <row r="109" spans="1:2">
      <c r="A109" s="1" t="s">
        <v>1733</v>
      </c>
      <c r="B109" s="2" t="s">
        <v>1732</v>
      </c>
    </row>
    <row r="110" spans="1:2">
      <c r="A110" s="1" t="s">
        <v>1423</v>
      </c>
      <c r="B110" s="2" t="s">
        <v>291</v>
      </c>
    </row>
    <row r="111" spans="1:2">
      <c r="A111" s="1" t="s">
        <v>348</v>
      </c>
      <c r="B111" s="2" t="s">
        <v>347</v>
      </c>
    </row>
    <row r="112" spans="1:2">
      <c r="A112" s="1" t="s">
        <v>156</v>
      </c>
      <c r="B112" s="2" t="s">
        <v>153</v>
      </c>
    </row>
    <row r="113" spans="1:2">
      <c r="A113" s="1" t="s">
        <v>156</v>
      </c>
      <c r="B113" s="2" t="s">
        <v>153</v>
      </c>
    </row>
    <row r="114" spans="1:2">
      <c r="A114" s="1" t="s">
        <v>1759</v>
      </c>
      <c r="B114" s="2" t="s">
        <v>291</v>
      </c>
    </row>
    <row r="115" spans="1:2">
      <c r="A115" s="1" t="s">
        <v>1012</v>
      </c>
      <c r="B115" s="2" t="s">
        <v>1011</v>
      </c>
    </row>
    <row r="116" spans="1:2">
      <c r="A116" s="1" t="s">
        <v>1783</v>
      </c>
      <c r="B116" s="2" t="s">
        <v>1782</v>
      </c>
    </row>
    <row r="117" spans="1:2">
      <c r="A117" s="1" t="s">
        <v>229</v>
      </c>
      <c r="B117" s="2" t="s">
        <v>228</v>
      </c>
    </row>
    <row r="118" spans="1:2">
      <c r="A118" s="1" t="s">
        <v>1190</v>
      </c>
      <c r="B118" s="2" t="s">
        <v>590</v>
      </c>
    </row>
    <row r="119" spans="1:2">
      <c r="A119" s="1" t="s">
        <v>1370</v>
      </c>
      <c r="B119" s="2" t="s">
        <v>9</v>
      </c>
    </row>
    <row r="120" spans="1:2">
      <c r="A120" s="1" t="s">
        <v>886</v>
      </c>
      <c r="B120" s="2" t="s">
        <v>885</v>
      </c>
    </row>
    <row r="121" spans="1:2">
      <c r="A121" s="1" t="s">
        <v>154</v>
      </c>
      <c r="B121" s="2" t="s">
        <v>153</v>
      </c>
    </row>
    <row r="122" spans="1:2">
      <c r="A122" s="1" t="s">
        <v>154</v>
      </c>
      <c r="B122" s="2" t="s">
        <v>153</v>
      </c>
    </row>
    <row r="123" spans="1:2">
      <c r="A123" s="1" t="s">
        <v>1185</v>
      </c>
      <c r="B123" s="2" t="s">
        <v>590</v>
      </c>
    </row>
    <row r="124" ht="22.5" spans="1:2">
      <c r="A124" s="1" t="s">
        <v>1307</v>
      </c>
      <c r="B124" s="2" t="s">
        <v>1310</v>
      </c>
    </row>
    <row r="125" spans="1:2">
      <c r="A125" s="1" t="s">
        <v>1185</v>
      </c>
      <c r="B125" s="2" t="s">
        <v>590</v>
      </c>
    </row>
    <row r="126" ht="22.5" spans="1:2">
      <c r="A126" s="1" t="s">
        <v>1307</v>
      </c>
      <c r="B126" s="2" t="s">
        <v>1310</v>
      </c>
    </row>
    <row r="127" spans="1:2">
      <c r="A127" s="1" t="s">
        <v>1714</v>
      </c>
      <c r="B127" s="2" t="s">
        <v>291</v>
      </c>
    </row>
    <row r="128" spans="1:2">
      <c r="A128" s="1" t="s">
        <v>616</v>
      </c>
      <c r="B128" s="2" t="s">
        <v>92</v>
      </c>
    </row>
    <row r="129" spans="1:2">
      <c r="A129" s="1" t="s">
        <v>232</v>
      </c>
      <c r="B129" s="2" t="s">
        <v>140</v>
      </c>
    </row>
    <row r="130" spans="1:2">
      <c r="A130" s="1" t="s">
        <v>1190</v>
      </c>
      <c r="B130" s="2" t="s">
        <v>590</v>
      </c>
    </row>
    <row r="131" spans="1:2">
      <c r="A131" s="1" t="s">
        <v>1370</v>
      </c>
      <c r="B131" s="2" t="s">
        <v>9</v>
      </c>
    </row>
    <row r="132" spans="1:2">
      <c r="A132" s="1" t="s">
        <v>1185</v>
      </c>
      <c r="B132" s="2" t="s">
        <v>590</v>
      </c>
    </row>
    <row r="133" spans="1:2">
      <c r="A133" s="1" t="s">
        <v>886</v>
      </c>
      <c r="B133" s="2" t="s">
        <v>885</v>
      </c>
    </row>
    <row r="134" spans="1:2">
      <c r="A134" s="1" t="s">
        <v>577</v>
      </c>
      <c r="B134" s="2" t="s">
        <v>291</v>
      </c>
    </row>
    <row r="135" spans="1:2">
      <c r="A135" s="1" t="s">
        <v>1423</v>
      </c>
      <c r="B135" s="2" t="s">
        <v>291</v>
      </c>
    </row>
    <row r="136" spans="1:2">
      <c r="A136" s="1" t="s">
        <v>156</v>
      </c>
      <c r="B136" s="2" t="s">
        <v>153</v>
      </c>
    </row>
    <row r="137" spans="1:2">
      <c r="A137" s="1" t="s">
        <v>229</v>
      </c>
      <c r="B137" s="2" t="s">
        <v>228</v>
      </c>
    </row>
    <row r="138" spans="1:2">
      <c r="A138" s="1" t="s">
        <v>154</v>
      </c>
      <c r="B138" s="2" t="s">
        <v>153</v>
      </c>
    </row>
    <row r="139" ht="22.5" spans="1:2">
      <c r="A139" s="1" t="s">
        <v>1307</v>
      </c>
      <c r="B139" s="2" t="s">
        <v>1310</v>
      </c>
    </row>
    <row r="140" spans="1:2">
      <c r="A140" s="1" t="s">
        <v>1012</v>
      </c>
      <c r="B140" s="2" t="s">
        <v>1011</v>
      </c>
    </row>
    <row r="141" spans="1:2">
      <c r="A141" s="1" t="s">
        <v>137</v>
      </c>
      <c r="B141" s="2" t="s">
        <v>96</v>
      </c>
    </row>
    <row r="142" spans="1:2">
      <c r="A142" s="1" t="s">
        <v>1412</v>
      </c>
      <c r="B142" s="2" t="s">
        <v>291</v>
      </c>
    </row>
    <row r="143" spans="1:2">
      <c r="A143" s="1" t="s">
        <v>98</v>
      </c>
      <c r="B143" s="2" t="s">
        <v>96</v>
      </c>
    </row>
    <row r="144" spans="1:2">
      <c r="A144" s="1" t="s">
        <v>1412</v>
      </c>
      <c r="B144" s="2" t="s">
        <v>291</v>
      </c>
    </row>
    <row r="145" spans="1:2">
      <c r="A145" s="1" t="s">
        <v>886</v>
      </c>
      <c r="B145" s="2" t="s">
        <v>885</v>
      </c>
    </row>
    <row r="146" spans="1:2">
      <c r="A146" s="1" t="s">
        <v>577</v>
      </c>
      <c r="B146" s="2" t="s">
        <v>291</v>
      </c>
    </row>
    <row r="147" spans="1:2">
      <c r="A147" s="1" t="s">
        <v>1185</v>
      </c>
      <c r="B147" s="2" t="s">
        <v>590</v>
      </c>
    </row>
    <row r="148" spans="1:2">
      <c r="A148" s="1" t="s">
        <v>1370</v>
      </c>
      <c r="B148" s="2" t="s">
        <v>9</v>
      </c>
    </row>
    <row r="149" spans="1:2">
      <c r="A149" s="1" t="s">
        <v>137</v>
      </c>
      <c r="B149" s="2" t="s">
        <v>96</v>
      </c>
    </row>
    <row r="150" spans="1:2">
      <c r="A150" s="1" t="s">
        <v>1012</v>
      </c>
      <c r="B150" s="2" t="s">
        <v>1011</v>
      </c>
    </row>
    <row r="151" spans="1:2">
      <c r="A151" s="1" t="s">
        <v>232</v>
      </c>
      <c r="B151" s="2" t="s">
        <v>140</v>
      </c>
    </row>
    <row r="152" spans="1:2">
      <c r="A152" s="1" t="s">
        <v>156</v>
      </c>
      <c r="B152" s="2" t="s">
        <v>153</v>
      </c>
    </row>
    <row r="153" spans="1:2">
      <c r="A153" s="1" t="s">
        <v>968</v>
      </c>
      <c r="B153" s="2" t="s">
        <v>967</v>
      </c>
    </row>
    <row r="154" spans="1:2">
      <c r="A154" s="1" t="s">
        <v>1165</v>
      </c>
      <c r="B154" s="2" t="s">
        <v>9</v>
      </c>
    </row>
    <row r="155" spans="1:2">
      <c r="A155" s="1" t="s">
        <v>890</v>
      </c>
      <c r="B155" s="2" t="s">
        <v>570</v>
      </c>
    </row>
    <row r="156" spans="1:2">
      <c r="A156" s="1" t="s">
        <v>1783</v>
      </c>
      <c r="B156" s="2" t="s">
        <v>1782</v>
      </c>
    </row>
    <row r="157" spans="1:2">
      <c r="A157" s="1" t="s">
        <v>1759</v>
      </c>
      <c r="B157" s="2" t="s">
        <v>291</v>
      </c>
    </row>
    <row r="158" spans="1:2">
      <c r="A158" s="1" t="s">
        <v>229</v>
      </c>
      <c r="B158" s="2" t="s">
        <v>228</v>
      </c>
    </row>
    <row r="159" spans="1:2">
      <c r="A159" s="1" t="s">
        <v>1190</v>
      </c>
      <c r="B159" s="2" t="s">
        <v>590</v>
      </c>
    </row>
    <row r="160" spans="1:2">
      <c r="A160" s="1" t="s">
        <v>616</v>
      </c>
      <c r="B160" s="2" t="s">
        <v>92</v>
      </c>
    </row>
    <row r="161" spans="1:2">
      <c r="A161" s="1" t="s">
        <v>156</v>
      </c>
      <c r="B161" s="2" t="s">
        <v>153</v>
      </c>
    </row>
    <row r="162" spans="1:2">
      <c r="A162" s="1" t="s">
        <v>886</v>
      </c>
      <c r="B162" s="2" t="s">
        <v>885</v>
      </c>
    </row>
    <row r="163" spans="1:2">
      <c r="A163" s="1" t="s">
        <v>1616</v>
      </c>
      <c r="B163" s="2" t="s">
        <v>9</v>
      </c>
    </row>
    <row r="164" spans="1:2">
      <c r="A164" s="1" t="s">
        <v>125</v>
      </c>
      <c r="B164" s="2" t="s">
        <v>96</v>
      </c>
    </row>
    <row r="165" spans="1:2">
      <c r="A165" s="1" t="s">
        <v>1287</v>
      </c>
      <c r="B165" s="2" t="s">
        <v>950</v>
      </c>
    </row>
    <row r="166" spans="1:2">
      <c r="A166" s="1" t="s">
        <v>1287</v>
      </c>
      <c r="B166" s="2" t="s">
        <v>950</v>
      </c>
    </row>
    <row r="167" spans="1:2">
      <c r="A167" s="1" t="s">
        <v>1287</v>
      </c>
      <c r="B167" s="2" t="s">
        <v>950</v>
      </c>
    </row>
    <row r="168" spans="1:2">
      <c r="A168" s="1" t="s">
        <v>1616</v>
      </c>
      <c r="B168" s="2" t="s">
        <v>9</v>
      </c>
    </row>
    <row r="169" spans="1:2">
      <c r="A169" s="1" t="s">
        <v>125</v>
      </c>
      <c r="B169" s="2" t="s">
        <v>96</v>
      </c>
    </row>
    <row r="170" spans="1:2">
      <c r="A170" s="1" t="s">
        <v>1616</v>
      </c>
      <c r="B170" s="2" t="s">
        <v>9</v>
      </c>
    </row>
    <row r="171" spans="1:2">
      <c r="A171" s="1" t="s">
        <v>125</v>
      </c>
      <c r="B171" s="2" t="s">
        <v>96</v>
      </c>
    </row>
    <row r="172" ht="22.5" spans="1:2">
      <c r="A172" s="1" t="s">
        <v>438</v>
      </c>
      <c r="B172" s="2" t="s">
        <v>9</v>
      </c>
    </row>
    <row r="173" spans="1:2">
      <c r="A173" s="1" t="s">
        <v>1201</v>
      </c>
      <c r="B173" s="2" t="s">
        <v>801</v>
      </c>
    </row>
    <row r="174" ht="22.5" spans="1:2">
      <c r="A174" s="1" t="s">
        <v>1753</v>
      </c>
      <c r="B174" s="2" t="s">
        <v>590</v>
      </c>
    </row>
    <row r="175" ht="22.5" spans="1:2">
      <c r="A175" s="1" t="s">
        <v>438</v>
      </c>
      <c r="B175" s="2" t="s">
        <v>9</v>
      </c>
    </row>
    <row r="176" ht="22.5" spans="1:2">
      <c r="A176" s="1" t="s">
        <v>443</v>
      </c>
      <c r="B176" s="2" t="s">
        <v>9</v>
      </c>
    </row>
    <row r="177" spans="1:2">
      <c r="A177" s="1" t="s">
        <v>1201</v>
      </c>
      <c r="B177" s="2" t="s">
        <v>801</v>
      </c>
    </row>
    <row r="178" ht="22.5" spans="1:2">
      <c r="A178" s="1" t="s">
        <v>1753</v>
      </c>
      <c r="B178" s="2" t="s">
        <v>590</v>
      </c>
    </row>
    <row r="179" spans="1:2">
      <c r="A179" s="1" t="s">
        <v>1201</v>
      </c>
      <c r="B179" s="2" t="s">
        <v>801</v>
      </c>
    </row>
    <row r="180" ht="22.5" spans="1:2">
      <c r="A180" s="1" t="s">
        <v>1753</v>
      </c>
      <c r="B180" s="2" t="s">
        <v>590</v>
      </c>
    </row>
    <row r="181" ht="22.5" spans="1:2">
      <c r="A181" s="1" t="s">
        <v>438</v>
      </c>
      <c r="B181" s="2" t="s">
        <v>9</v>
      </c>
    </row>
    <row r="182" spans="1:2">
      <c r="A182" s="1" t="s">
        <v>232</v>
      </c>
      <c r="B182" s="2" t="s">
        <v>140</v>
      </c>
    </row>
    <row r="183" spans="1:2">
      <c r="A183" s="1" t="s">
        <v>1201</v>
      </c>
      <c r="B183" s="2" t="s">
        <v>801</v>
      </c>
    </row>
    <row r="184" spans="1:2">
      <c r="A184" s="1" t="s">
        <v>232</v>
      </c>
      <c r="B184" s="2" t="s">
        <v>140</v>
      </c>
    </row>
    <row r="185" ht="22.5" spans="1:2">
      <c r="A185" s="1" t="s">
        <v>1747</v>
      </c>
      <c r="B185" s="2" t="s">
        <v>96</v>
      </c>
    </row>
    <row r="186" ht="22.5" spans="1:2">
      <c r="A186" s="1" t="s">
        <v>1747</v>
      </c>
      <c r="B186" s="2" t="s">
        <v>96</v>
      </c>
    </row>
    <row r="187" spans="1:2">
      <c r="A187" s="1" t="s">
        <v>1787</v>
      </c>
      <c r="B187" s="2" t="s">
        <v>140</v>
      </c>
    </row>
    <row r="188" ht="22.5" spans="1:2">
      <c r="A188" s="1" t="s">
        <v>1747</v>
      </c>
      <c r="B188" s="2" t="s">
        <v>96</v>
      </c>
    </row>
    <row r="189" spans="1:2">
      <c r="A189" s="1" t="s">
        <v>1190</v>
      </c>
      <c r="B189" s="2" t="s">
        <v>590</v>
      </c>
    </row>
    <row r="190" ht="22.5" spans="1:2">
      <c r="A190" s="1" t="s">
        <v>1747</v>
      </c>
      <c r="B190" s="2" t="s">
        <v>96</v>
      </c>
    </row>
    <row r="191" ht="22.5" spans="1:2">
      <c r="A191" s="1" t="s">
        <v>1747</v>
      </c>
      <c r="B191" s="2" t="s">
        <v>96</v>
      </c>
    </row>
    <row r="192" spans="1:2">
      <c r="A192" s="1" t="s">
        <v>1201</v>
      </c>
      <c r="B192" s="2" t="s">
        <v>801</v>
      </c>
    </row>
    <row r="193" spans="1:2">
      <c r="A193" s="1" t="s">
        <v>1787</v>
      </c>
      <c r="B193" s="2" t="s">
        <v>140</v>
      </c>
    </row>
    <row r="194" spans="1:2">
      <c r="A194" s="1" t="s">
        <v>1190</v>
      </c>
      <c r="B194" s="2" t="s">
        <v>590</v>
      </c>
    </row>
    <row r="195" spans="1:2">
      <c r="A195" s="1" t="s">
        <v>232</v>
      </c>
      <c r="B195" s="2" t="s">
        <v>140</v>
      </c>
    </row>
    <row r="196" spans="1:2">
      <c r="A196" s="1" t="s">
        <v>1821</v>
      </c>
      <c r="B196" s="2" t="s">
        <v>950</v>
      </c>
    </row>
    <row r="197" spans="1:2">
      <c r="A197" s="1" t="s">
        <v>1033</v>
      </c>
      <c r="B197" s="2" t="s">
        <v>1032</v>
      </c>
    </row>
    <row r="198" spans="1:2">
      <c r="A198" s="1" t="s">
        <v>951</v>
      </c>
      <c r="B198" s="2" t="s">
        <v>950</v>
      </c>
    </row>
    <row r="199" spans="1:2">
      <c r="A199" s="1" t="s">
        <v>1616</v>
      </c>
      <c r="B199" s="2" t="s">
        <v>9</v>
      </c>
    </row>
    <row r="200" spans="1:2">
      <c r="A200" s="1" t="s">
        <v>951</v>
      </c>
      <c r="B200" s="2" t="s">
        <v>950</v>
      </c>
    </row>
    <row r="201" spans="1:2">
      <c r="A201" s="1" t="s">
        <v>1033</v>
      </c>
      <c r="B201" s="2" t="s">
        <v>1032</v>
      </c>
    </row>
    <row r="202" spans="1:2">
      <c r="A202" s="1" t="s">
        <v>1156</v>
      </c>
      <c r="B202" s="2" t="s">
        <v>228</v>
      </c>
    </row>
    <row r="203" ht="22.5" spans="1:2">
      <c r="A203" s="1" t="s">
        <v>1019</v>
      </c>
      <c r="B203" s="2" t="s">
        <v>1018</v>
      </c>
    </row>
    <row r="204" spans="1:2">
      <c r="A204" s="1" t="s">
        <v>1738</v>
      </c>
      <c r="B204" s="2" t="s">
        <v>96</v>
      </c>
    </row>
    <row r="205" spans="1:2">
      <c r="A205" s="1" t="s">
        <v>1777</v>
      </c>
      <c r="B205" s="2" t="s">
        <v>1776</v>
      </c>
    </row>
    <row r="206" spans="1:2">
      <c r="A206" s="1" t="s">
        <v>1195</v>
      </c>
      <c r="B206" s="2" t="s">
        <v>1194</v>
      </c>
    </row>
    <row r="207" ht="22.5" spans="1:2">
      <c r="A207" s="1" t="s">
        <v>438</v>
      </c>
      <c r="B207" s="2" t="s">
        <v>9</v>
      </c>
    </row>
    <row r="208" ht="22.5" spans="1:2">
      <c r="A208" s="1" t="s">
        <v>443</v>
      </c>
      <c r="B208" s="2" t="s">
        <v>9</v>
      </c>
    </row>
    <row r="209" ht="22.5" spans="1:2">
      <c r="A209" s="1" t="s">
        <v>1769</v>
      </c>
      <c r="B209" s="2" t="s">
        <v>96</v>
      </c>
    </row>
    <row r="210" spans="1:2">
      <c r="A210" s="1" t="s">
        <v>232</v>
      </c>
      <c r="B210" s="2" t="s">
        <v>140</v>
      </c>
    </row>
    <row r="211" spans="1:2">
      <c r="A211" s="1" t="s">
        <v>61</v>
      </c>
      <c r="B211" s="2" t="s">
        <v>59</v>
      </c>
    </row>
    <row r="212" ht="22.5" spans="1:2">
      <c r="A212" s="1" t="s">
        <v>1747</v>
      </c>
      <c r="B212" s="2" t="s">
        <v>96</v>
      </c>
    </row>
    <row r="213" spans="1:2">
      <c r="A213" s="1" t="s">
        <v>1211</v>
      </c>
      <c r="B213" s="2" t="s">
        <v>1210</v>
      </c>
    </row>
    <row r="214" spans="1:2">
      <c r="A214" s="1" t="s">
        <v>808</v>
      </c>
      <c r="B214" s="2" t="s">
        <v>9</v>
      </c>
    </row>
    <row r="215" spans="1:2">
      <c r="A215" s="1" t="s">
        <v>1190</v>
      </c>
      <c r="B215" s="2" t="s">
        <v>590</v>
      </c>
    </row>
    <row r="216" spans="1:2">
      <c r="A216" s="1" t="s">
        <v>1336</v>
      </c>
      <c r="B216" s="2" t="s">
        <v>9</v>
      </c>
    </row>
    <row r="217" spans="1:2">
      <c r="A217" s="1" t="s">
        <v>1195</v>
      </c>
      <c r="B217" s="2" t="s">
        <v>1194</v>
      </c>
    </row>
    <row r="218" spans="1:2">
      <c r="A218" s="1" t="s">
        <v>1195</v>
      </c>
      <c r="B218" s="2" t="s">
        <v>1194</v>
      </c>
    </row>
    <row r="219" ht="22.5" spans="1:2">
      <c r="A219" s="1" t="s">
        <v>1747</v>
      </c>
      <c r="B219" s="2" t="s">
        <v>96</v>
      </c>
    </row>
    <row r="220" ht="22.5" spans="1:2">
      <c r="A220" s="1" t="s">
        <v>443</v>
      </c>
      <c r="B220" s="2" t="s">
        <v>9</v>
      </c>
    </row>
    <row r="221" ht="22.5" spans="1:2">
      <c r="A221" s="1" t="s">
        <v>438</v>
      </c>
      <c r="B221" s="2" t="s">
        <v>9</v>
      </c>
    </row>
    <row r="222" spans="1:2">
      <c r="A222" s="1" t="s">
        <v>879</v>
      </c>
      <c r="B222" s="2" t="s">
        <v>9</v>
      </c>
    </row>
    <row r="223" spans="1:2">
      <c r="A223" s="1" t="s">
        <v>1777</v>
      </c>
      <c r="B223" s="2" t="s">
        <v>1776</v>
      </c>
    </row>
    <row r="224" spans="1:2">
      <c r="A224" s="1" t="s">
        <v>1190</v>
      </c>
      <c r="B224" s="2" t="s">
        <v>590</v>
      </c>
    </row>
    <row r="225" spans="1:2">
      <c r="A225" s="1" t="s">
        <v>1820</v>
      </c>
      <c r="B225" s="2" t="s">
        <v>291</v>
      </c>
    </row>
    <row r="226" spans="1:2">
      <c r="A226" s="1" t="s">
        <v>1305</v>
      </c>
      <c r="B226" s="2" t="s">
        <v>9</v>
      </c>
    </row>
    <row r="227" spans="1:2">
      <c r="A227" s="1" t="s">
        <v>88</v>
      </c>
      <c r="B227" s="2" t="s">
        <v>87</v>
      </c>
    </row>
    <row r="228" spans="1:2">
      <c r="A228" s="1" t="s">
        <v>292</v>
      </c>
      <c r="B228" s="2" t="s">
        <v>291</v>
      </c>
    </row>
    <row r="229" spans="1:2">
      <c r="A229" s="1" t="s">
        <v>61</v>
      </c>
      <c r="B229" s="2" t="s">
        <v>59</v>
      </c>
    </row>
    <row r="230" spans="1:2">
      <c r="A230" s="1" t="s">
        <v>1156</v>
      </c>
      <c r="B230" s="2" t="s">
        <v>228</v>
      </c>
    </row>
    <row r="231" spans="1:2">
      <c r="A231" s="1" t="s">
        <v>232</v>
      </c>
      <c r="B231" s="2" t="s">
        <v>140</v>
      </c>
    </row>
    <row r="232" spans="1:2">
      <c r="A232" s="1" t="s">
        <v>1738</v>
      </c>
      <c r="B232" s="2" t="s">
        <v>96</v>
      </c>
    </row>
    <row r="233" ht="22.5" spans="1:2">
      <c r="A233" s="1" t="s">
        <v>438</v>
      </c>
      <c r="B233" s="2" t="s">
        <v>9</v>
      </c>
    </row>
    <row r="234" ht="22.5" spans="1:2">
      <c r="A234" s="1" t="s">
        <v>443</v>
      </c>
      <c r="B234" s="2" t="s">
        <v>9</v>
      </c>
    </row>
    <row r="235" ht="22.5" spans="1:2">
      <c r="A235" s="1" t="s">
        <v>1747</v>
      </c>
      <c r="B235" s="2" t="s">
        <v>96</v>
      </c>
    </row>
    <row r="236" spans="1:2">
      <c r="A236" s="1" t="s">
        <v>1156</v>
      </c>
      <c r="B236" s="2" t="s">
        <v>228</v>
      </c>
    </row>
    <row r="237" spans="1:2">
      <c r="A237" s="1" t="s">
        <v>1777</v>
      </c>
      <c r="B237" s="2" t="s">
        <v>1776</v>
      </c>
    </row>
    <row r="238" ht="22.5" spans="1:2">
      <c r="A238" s="1" t="s">
        <v>1019</v>
      </c>
      <c r="B238" s="2" t="s">
        <v>1018</v>
      </c>
    </row>
    <row r="239" ht="22.5" spans="1:2">
      <c r="A239" s="1" t="s">
        <v>1769</v>
      </c>
      <c r="B239" s="2" t="s">
        <v>96</v>
      </c>
    </row>
    <row r="240" spans="1:2">
      <c r="A240" s="1" t="s">
        <v>232</v>
      </c>
      <c r="B240" s="2" t="s">
        <v>140</v>
      </c>
    </row>
    <row r="241" spans="1:2">
      <c r="A241" s="1" t="s">
        <v>61</v>
      </c>
      <c r="B241" s="2" t="s">
        <v>59</v>
      </c>
    </row>
    <row r="242" spans="1:2">
      <c r="A242" s="1" t="s">
        <v>1211</v>
      </c>
      <c r="B242" s="2" t="s">
        <v>1210</v>
      </c>
    </row>
    <row r="243" spans="1:2">
      <c r="A243" s="1" t="s">
        <v>1190</v>
      </c>
      <c r="B243" s="2" t="s">
        <v>590</v>
      </c>
    </row>
    <row r="244" spans="1:2">
      <c r="A244" s="1" t="s">
        <v>1188</v>
      </c>
      <c r="B244" s="2" t="s">
        <v>96</v>
      </c>
    </row>
    <row r="245" spans="1:2">
      <c r="A245" s="1" t="s">
        <v>1336</v>
      </c>
      <c r="B245" s="2" t="s">
        <v>9</v>
      </c>
    </row>
    <row r="246" spans="1:2">
      <c r="A246" s="1" t="s">
        <v>675</v>
      </c>
      <c r="B246" s="2" t="s">
        <v>9</v>
      </c>
    </row>
    <row r="247" spans="1:2">
      <c r="A247" s="1" t="s">
        <v>1822</v>
      </c>
      <c r="B247" s="2" t="s">
        <v>738</v>
      </c>
    </row>
    <row r="248" spans="1:2">
      <c r="A248" s="1" t="s">
        <v>1195</v>
      </c>
      <c r="B248" s="2" t="s">
        <v>1194</v>
      </c>
    </row>
    <row r="249" ht="22.5" spans="1:2">
      <c r="A249" s="1" t="s">
        <v>1769</v>
      </c>
      <c r="B249" s="2" t="s">
        <v>96</v>
      </c>
    </row>
    <row r="250" ht="22.5" spans="1:2">
      <c r="A250" s="1" t="s">
        <v>443</v>
      </c>
      <c r="B250" s="2" t="s">
        <v>9</v>
      </c>
    </row>
    <row r="251" ht="22.5" spans="1:2">
      <c r="A251" s="1" t="s">
        <v>438</v>
      </c>
      <c r="B251" s="2" t="s">
        <v>9</v>
      </c>
    </row>
    <row r="252" spans="1:2">
      <c r="A252" s="1" t="s">
        <v>1190</v>
      </c>
      <c r="B252" s="2" t="s">
        <v>590</v>
      </c>
    </row>
    <row r="253" ht="22.5" spans="1:2">
      <c r="A253" s="1" t="s">
        <v>1747</v>
      </c>
      <c r="B253" s="2" t="s">
        <v>96</v>
      </c>
    </row>
    <row r="254" spans="1:2">
      <c r="A254" s="1" t="s">
        <v>1188</v>
      </c>
      <c r="B254" s="2" t="s">
        <v>96</v>
      </c>
    </row>
    <row r="255" spans="1:2">
      <c r="A255" s="1" t="s">
        <v>1336</v>
      </c>
      <c r="B255" s="2" t="s">
        <v>9</v>
      </c>
    </row>
    <row r="256" spans="1:2">
      <c r="A256" s="1" t="s">
        <v>675</v>
      </c>
      <c r="B256" s="2" t="s">
        <v>9</v>
      </c>
    </row>
    <row r="257" spans="1:2">
      <c r="A257" s="1" t="s">
        <v>1379</v>
      </c>
      <c r="B257" s="2" t="s">
        <v>9</v>
      </c>
    </row>
    <row r="258" spans="1:2">
      <c r="A258" s="1" t="s">
        <v>1195</v>
      </c>
      <c r="B258" s="2" t="s">
        <v>1194</v>
      </c>
    </row>
    <row r="259" spans="1:2">
      <c r="A259" s="1" t="s">
        <v>292</v>
      </c>
      <c r="B259" s="2" t="s">
        <v>291</v>
      </c>
    </row>
    <row r="260" spans="1:2">
      <c r="A260" s="1" t="s">
        <v>61</v>
      </c>
      <c r="B260" s="2" t="s">
        <v>59</v>
      </c>
    </row>
    <row r="261" spans="1:2">
      <c r="A261" s="1" t="s">
        <v>1823</v>
      </c>
      <c r="B261" s="2" t="s">
        <v>1293</v>
      </c>
    </row>
    <row r="262" spans="1:2">
      <c r="A262" s="1" t="s">
        <v>1029</v>
      </c>
      <c r="B262" s="2" t="s">
        <v>96</v>
      </c>
    </row>
    <row r="263" spans="1:2">
      <c r="A263" s="1" t="s">
        <v>1029</v>
      </c>
      <c r="B263" s="2" t="s">
        <v>96</v>
      </c>
    </row>
    <row r="264" spans="1:2">
      <c r="A264" s="1" t="s">
        <v>1811</v>
      </c>
      <c r="B264" s="2" t="s">
        <v>1810</v>
      </c>
    </row>
    <row r="265" spans="1:2">
      <c r="A265" s="1" t="s">
        <v>1029</v>
      </c>
      <c r="B265" s="2" t="s">
        <v>96</v>
      </c>
    </row>
    <row r="266" ht="22.5" spans="1:2">
      <c r="A266" s="1" t="s">
        <v>1753</v>
      </c>
      <c r="B266" s="2" t="s">
        <v>590</v>
      </c>
    </row>
    <row r="267" ht="22.5" spans="1:2">
      <c r="A267" s="1" t="s">
        <v>1753</v>
      </c>
      <c r="B267" s="2" t="s">
        <v>590</v>
      </c>
    </row>
    <row r="268" spans="1:2">
      <c r="A268" s="1" t="s">
        <v>843</v>
      </c>
      <c r="B268" s="2" t="s">
        <v>841</v>
      </c>
    </row>
    <row r="269" spans="1:2">
      <c r="A269" s="1" t="s">
        <v>1824</v>
      </c>
      <c r="B269" s="2" t="s">
        <v>14</v>
      </c>
    </row>
    <row r="270" spans="1:2">
      <c r="A270" s="1" t="s">
        <v>1824</v>
      </c>
      <c r="B270" s="2" t="s">
        <v>14</v>
      </c>
    </row>
    <row r="271" spans="1:2">
      <c r="A271" s="1" t="s">
        <v>1505</v>
      </c>
      <c r="B271" s="2" t="s">
        <v>14</v>
      </c>
    </row>
    <row r="272" spans="1:2">
      <c r="A272" s="1" t="s">
        <v>1825</v>
      </c>
      <c r="B272" s="2" t="s">
        <v>299</v>
      </c>
    </row>
    <row r="273" ht="22.5" spans="1:2">
      <c r="A273" s="1" t="s">
        <v>1826</v>
      </c>
      <c r="B273" s="2" t="s">
        <v>1498</v>
      </c>
    </row>
    <row r="274" ht="22.5" spans="1:2">
      <c r="A274" s="1" t="s">
        <v>1827</v>
      </c>
      <c r="B274" s="2" t="s">
        <v>1498</v>
      </c>
    </row>
    <row r="275" spans="1:2">
      <c r="A275" s="1" t="s">
        <v>1449</v>
      </c>
      <c r="B275" s="2" t="s">
        <v>748</v>
      </c>
    </row>
    <row r="276" spans="1:2">
      <c r="A276" s="1" t="s">
        <v>1828</v>
      </c>
      <c r="B276" s="2" t="s">
        <v>14</v>
      </c>
    </row>
    <row r="277" spans="1:2">
      <c r="A277" s="6" t="s">
        <v>1383</v>
      </c>
      <c r="B277" s="2" t="s">
        <v>140</v>
      </c>
    </row>
    <row r="278" spans="1:2">
      <c r="A278" s="1" t="s">
        <v>644</v>
      </c>
      <c r="B278" s="2" t="s">
        <v>9</v>
      </c>
    </row>
    <row r="279" spans="1:2">
      <c r="A279" s="1" t="s">
        <v>447</v>
      </c>
      <c r="B279" s="2" t="s">
        <v>9</v>
      </c>
    </row>
    <row r="280" spans="1:2">
      <c r="A280" s="1" t="s">
        <v>1288</v>
      </c>
      <c r="B280" s="2" t="s">
        <v>128</v>
      </c>
    </row>
    <row r="281" spans="1:2">
      <c r="A281" s="7" t="s">
        <v>1491</v>
      </c>
      <c r="B281" s="2" t="s">
        <v>1490</v>
      </c>
    </row>
    <row r="282" ht="22.5" spans="1:2">
      <c r="A282" s="1" t="s">
        <v>1826</v>
      </c>
      <c r="B282" s="2" t="s">
        <v>1498</v>
      </c>
    </row>
    <row r="283" spans="1:2">
      <c r="A283" s="7" t="s">
        <v>1279</v>
      </c>
      <c r="B283" s="2" t="s">
        <v>9</v>
      </c>
    </row>
    <row r="284" spans="1:2">
      <c r="A284" s="6" t="s">
        <v>1050</v>
      </c>
      <c r="B284" s="2" t="s">
        <v>9</v>
      </c>
    </row>
    <row r="285" spans="1:2">
      <c r="A285" s="1" t="s">
        <v>1311</v>
      </c>
      <c r="B285" s="2" t="s">
        <v>81</v>
      </c>
    </row>
    <row r="286" spans="1:2">
      <c r="A286" s="1" t="s">
        <v>1316</v>
      </c>
      <c r="B286" s="2" t="s">
        <v>453</v>
      </c>
    </row>
    <row r="287" spans="1:2">
      <c r="A287" s="6" t="s">
        <v>1167</v>
      </c>
      <c r="B287" s="2" t="s">
        <v>9</v>
      </c>
    </row>
    <row r="288" spans="1:2">
      <c r="A288" s="1" t="s">
        <v>129</v>
      </c>
      <c r="B288" s="2" t="s">
        <v>128</v>
      </c>
    </row>
    <row r="289" spans="1:2">
      <c r="A289" s="1" t="s">
        <v>1815</v>
      </c>
      <c r="B289" s="2" t="s">
        <v>128</v>
      </c>
    </row>
    <row r="290" spans="1:2">
      <c r="A290" s="1" t="s">
        <v>558</v>
      </c>
      <c r="B290" s="2" t="s">
        <v>557</v>
      </c>
    </row>
    <row r="291" spans="1:2">
      <c r="A291" s="6" t="s">
        <v>1625</v>
      </c>
      <c r="B291" s="2" t="s">
        <v>453</v>
      </c>
    </row>
    <row r="292" spans="1:2">
      <c r="A292" s="1" t="s">
        <v>1434</v>
      </c>
      <c r="B292" s="2" t="s">
        <v>128</v>
      </c>
    </row>
    <row r="293" spans="1:2">
      <c r="A293" s="1" t="s">
        <v>1026</v>
      </c>
      <c r="B293" s="2" t="s">
        <v>9</v>
      </c>
    </row>
    <row r="294" spans="1:2">
      <c r="A294" s="1" t="s">
        <v>412</v>
      </c>
      <c r="B294" s="2" t="s">
        <v>9</v>
      </c>
    </row>
    <row r="295" spans="1:2">
      <c r="A295" s="1" t="s">
        <v>1113</v>
      </c>
      <c r="B295" s="2" t="s">
        <v>463</v>
      </c>
    </row>
    <row r="296" spans="1:2">
      <c r="A296" s="1" t="s">
        <v>1108</v>
      </c>
      <c r="B296" s="2" t="s">
        <v>463</v>
      </c>
    </row>
    <row r="297" spans="1:2">
      <c r="A297" s="1" t="s">
        <v>1277</v>
      </c>
      <c r="B297" s="2" t="s">
        <v>54</v>
      </c>
    </row>
    <row r="298" spans="1:2">
      <c r="A298" s="1" t="s">
        <v>1237</v>
      </c>
      <c r="B298" s="2" t="s">
        <v>9</v>
      </c>
    </row>
    <row r="299" spans="1:2">
      <c r="A299" s="1" t="s">
        <v>1529</v>
      </c>
      <c r="B299" s="2" t="s">
        <v>9</v>
      </c>
    </row>
    <row r="300" spans="1:2">
      <c r="A300" s="1" t="s">
        <v>1829</v>
      </c>
      <c r="B300" s="2" t="s">
        <v>219</v>
      </c>
    </row>
    <row r="301" spans="1:2">
      <c r="A301" s="6" t="s">
        <v>1279</v>
      </c>
      <c r="B301" s="2" t="s">
        <v>9</v>
      </c>
    </row>
    <row r="302" spans="1:2">
      <c r="A302" s="1" t="s">
        <v>683</v>
      </c>
      <c r="B302" s="2" t="s">
        <v>9</v>
      </c>
    </row>
    <row r="303" spans="1:2">
      <c r="A303" s="1" t="s">
        <v>1830</v>
      </c>
      <c r="B303" s="2" t="s">
        <v>9</v>
      </c>
    </row>
    <row r="304" spans="1:2">
      <c r="A304" s="1" t="s">
        <v>580</v>
      </c>
      <c r="B304" s="2" t="s">
        <v>9</v>
      </c>
    </row>
    <row r="305" spans="1:2">
      <c r="A305" s="6" t="s">
        <v>1235</v>
      </c>
      <c r="B305" s="2" t="s">
        <v>128</v>
      </c>
    </row>
    <row r="306" spans="1:2">
      <c r="A306" s="1" t="s">
        <v>960</v>
      </c>
      <c r="B306" s="2" t="s">
        <v>54</v>
      </c>
    </row>
    <row r="307" ht="22.5" spans="1:2">
      <c r="A307" s="6" t="s">
        <v>1831</v>
      </c>
      <c r="B307" s="4" t="s">
        <v>14</v>
      </c>
    </row>
    <row r="308" spans="1:2">
      <c r="A308" s="1" t="s">
        <v>1549</v>
      </c>
      <c r="B308" s="2" t="s">
        <v>9</v>
      </c>
    </row>
    <row r="309" spans="1:2">
      <c r="A309" s="1" t="s">
        <v>1637</v>
      </c>
      <c r="B309" s="2" t="s">
        <v>1636</v>
      </c>
    </row>
    <row r="310" spans="1:2">
      <c r="A310" s="1" t="s">
        <v>1832</v>
      </c>
      <c r="B310" s="2" t="s">
        <v>14</v>
      </c>
    </row>
    <row r="311" ht="22.5" spans="1:2">
      <c r="A311" s="1" t="s">
        <v>1833</v>
      </c>
      <c r="B311" s="2" t="s">
        <v>31</v>
      </c>
    </row>
    <row r="312" spans="1:2">
      <c r="A312" s="1" t="s">
        <v>1478</v>
      </c>
      <c r="B312" s="2" t="s">
        <v>14</v>
      </c>
    </row>
    <row r="313" spans="1:2">
      <c r="A313" s="1" t="s">
        <v>1834</v>
      </c>
      <c r="B313" s="2" t="s">
        <v>14</v>
      </c>
    </row>
    <row r="314" spans="1:2">
      <c r="A314" s="1" t="s">
        <v>1478</v>
      </c>
      <c r="B314" s="2" t="s">
        <v>14</v>
      </c>
    </row>
    <row r="315" spans="1:2">
      <c r="A315" s="1" t="s">
        <v>1465</v>
      </c>
      <c r="B315" s="2" t="s">
        <v>14</v>
      </c>
    </row>
    <row r="316" spans="1:2">
      <c r="A316" s="1" t="s">
        <v>1493</v>
      </c>
      <c r="B316" s="2" t="s">
        <v>14</v>
      </c>
    </row>
    <row r="317" spans="1:2">
      <c r="A317" s="1" t="s">
        <v>1258</v>
      </c>
      <c r="B317" s="2" t="s">
        <v>81</v>
      </c>
    </row>
    <row r="318" spans="1:2">
      <c r="A318" s="1" t="s">
        <v>1248</v>
      </c>
      <c r="B318" s="2" t="s">
        <v>9</v>
      </c>
    </row>
    <row r="319" spans="1:2">
      <c r="A319" s="1" t="s">
        <v>134</v>
      </c>
      <c r="B319" s="2" t="s">
        <v>133</v>
      </c>
    </row>
    <row r="320" spans="1:2">
      <c r="A320" s="1" t="s">
        <v>1173</v>
      </c>
      <c r="B320" s="2" t="s">
        <v>463</v>
      </c>
    </row>
    <row r="321" spans="1:2">
      <c r="A321" s="1" t="s">
        <v>1390</v>
      </c>
      <c r="B321" s="2" t="s">
        <v>1389</v>
      </c>
    </row>
    <row r="322" spans="1:2">
      <c r="A322" s="1" t="s">
        <v>277</v>
      </c>
      <c r="B322" s="2" t="s">
        <v>81</v>
      </c>
    </row>
    <row r="323" spans="1:2">
      <c r="A323" s="1" t="s">
        <v>1606</v>
      </c>
      <c r="B323" s="2" t="s">
        <v>128</v>
      </c>
    </row>
    <row r="324" spans="1:2">
      <c r="A324" s="1" t="s">
        <v>1603</v>
      </c>
      <c r="B324" s="2" t="s">
        <v>1602</v>
      </c>
    </row>
    <row r="325" spans="1:2">
      <c r="A325" s="1" t="s">
        <v>1791</v>
      </c>
      <c r="B325" s="2" t="s">
        <v>140</v>
      </c>
    </row>
    <row r="326" spans="1:2">
      <c r="A326" s="1" t="s">
        <v>1790</v>
      </c>
      <c r="B326" s="2" t="s">
        <v>1102</v>
      </c>
    </row>
    <row r="327" spans="1:2">
      <c r="A327" s="1" t="s">
        <v>445</v>
      </c>
      <c r="B327" s="2" t="s">
        <v>81</v>
      </c>
    </row>
    <row r="328" spans="1:2">
      <c r="A328" s="1" t="s">
        <v>1610</v>
      </c>
      <c r="B328" s="2" t="s">
        <v>9</v>
      </c>
    </row>
    <row r="329" ht="22.5" spans="1:2">
      <c r="A329" s="6" t="s">
        <v>1835</v>
      </c>
      <c r="B329" s="2" t="s">
        <v>9</v>
      </c>
    </row>
    <row r="330" spans="1:2">
      <c r="A330" s="6" t="s">
        <v>534</v>
      </c>
      <c r="B330" s="2" t="s">
        <v>9</v>
      </c>
    </row>
    <row r="331" spans="1:2">
      <c r="A331" s="1" t="s">
        <v>984</v>
      </c>
      <c r="B331" s="2" t="s">
        <v>983</v>
      </c>
    </row>
    <row r="332" spans="1:2">
      <c r="A332" s="1" t="s">
        <v>874</v>
      </c>
      <c r="B332" s="2" t="s">
        <v>9</v>
      </c>
    </row>
    <row r="333" spans="1:2">
      <c r="A333" s="6" t="s">
        <v>627</v>
      </c>
      <c r="B333" s="2" t="s">
        <v>224</v>
      </c>
    </row>
    <row r="334" spans="1:2">
      <c r="A334" s="1" t="s">
        <v>1723</v>
      </c>
      <c r="B334" s="2" t="s">
        <v>989</v>
      </c>
    </row>
    <row r="335" spans="1:2">
      <c r="A335" s="6" t="s">
        <v>1229</v>
      </c>
      <c r="B335" s="2" t="s">
        <v>463</v>
      </c>
    </row>
    <row r="336" spans="1:2">
      <c r="A336" s="1" t="s">
        <v>179</v>
      </c>
      <c r="B336" s="2" t="s">
        <v>133</v>
      </c>
    </row>
    <row r="337" spans="1:2">
      <c r="A337" s="1" t="s">
        <v>1836</v>
      </c>
      <c r="B337" s="2" t="s">
        <v>9</v>
      </c>
    </row>
    <row r="338" ht="22.5" spans="1:2">
      <c r="A338" s="1" t="s">
        <v>55</v>
      </c>
      <c r="B338" s="2" t="s">
        <v>54</v>
      </c>
    </row>
    <row r="339" spans="1:2">
      <c r="A339" s="1" t="s">
        <v>122</v>
      </c>
      <c r="B339" s="2" t="s">
        <v>140</v>
      </c>
    </row>
    <row r="340" ht="22.5" spans="1:2">
      <c r="A340" s="1" t="s">
        <v>1769</v>
      </c>
      <c r="B340" s="2" t="s">
        <v>96</v>
      </c>
    </row>
    <row r="341" spans="1:2">
      <c r="A341" s="1" t="s">
        <v>489</v>
      </c>
      <c r="B341" s="2" t="s">
        <v>9</v>
      </c>
    </row>
    <row r="342" spans="1:2">
      <c r="A342" s="1" t="s">
        <v>893</v>
      </c>
      <c r="B342" s="2" t="s">
        <v>9</v>
      </c>
    </row>
    <row r="343" spans="1:2">
      <c r="A343" s="1" t="s">
        <v>984</v>
      </c>
      <c r="B343" s="2" t="s">
        <v>983</v>
      </c>
    </row>
    <row r="344" spans="1:2">
      <c r="A344" s="1" t="s">
        <v>1012</v>
      </c>
      <c r="B344" s="2" t="s">
        <v>1011</v>
      </c>
    </row>
    <row r="345" spans="1:2">
      <c r="A345" s="1" t="s">
        <v>627</v>
      </c>
      <c r="B345" s="2" t="s">
        <v>224</v>
      </c>
    </row>
    <row r="346" spans="1:2">
      <c r="A346" s="6" t="s">
        <v>1645</v>
      </c>
      <c r="B346" s="2" t="s">
        <v>1644</v>
      </c>
    </row>
    <row r="347" ht="22.5" spans="1:2">
      <c r="A347" s="1" t="s">
        <v>1752</v>
      </c>
      <c r="B347" s="2" t="s">
        <v>590</v>
      </c>
    </row>
    <row r="348" spans="1:2">
      <c r="A348" s="1" t="s">
        <v>984</v>
      </c>
      <c r="B348" s="2" t="s">
        <v>983</v>
      </c>
    </row>
    <row r="349" spans="1:2">
      <c r="A349" s="1" t="s">
        <v>1113</v>
      </c>
      <c r="B349" s="2" t="s">
        <v>463</v>
      </c>
    </row>
    <row r="350" spans="1:2">
      <c r="A350" s="1" t="s">
        <v>1240</v>
      </c>
      <c r="B350" s="2" t="s">
        <v>9</v>
      </c>
    </row>
    <row r="351" spans="1:2">
      <c r="A351" s="1" t="s">
        <v>846</v>
      </c>
      <c r="B351" s="2" t="s">
        <v>9</v>
      </c>
    </row>
    <row r="352" spans="1:2">
      <c r="A352" s="1" t="s">
        <v>476</v>
      </c>
      <c r="B352" s="2" t="s">
        <v>9</v>
      </c>
    </row>
    <row r="353" spans="1:2">
      <c r="A353" s="1" t="s">
        <v>1837</v>
      </c>
      <c r="B353" s="2" t="s">
        <v>9</v>
      </c>
    </row>
    <row r="354" spans="1:2">
      <c r="A354" s="1" t="s">
        <v>854</v>
      </c>
      <c r="B354" s="2" t="s">
        <v>9</v>
      </c>
    </row>
    <row r="355" spans="1:2">
      <c r="A355" s="1" t="s">
        <v>580</v>
      </c>
      <c r="B355" s="2" t="s">
        <v>9</v>
      </c>
    </row>
    <row r="356" spans="1:2">
      <c r="A356" s="1" t="s">
        <v>418</v>
      </c>
      <c r="B356" s="2" t="s">
        <v>9</v>
      </c>
    </row>
    <row r="357" spans="1:2">
      <c r="A357" s="1" t="s">
        <v>849</v>
      </c>
      <c r="B357" s="2" t="s">
        <v>463</v>
      </c>
    </row>
    <row r="358" spans="1:2">
      <c r="A358" s="1" t="s">
        <v>874</v>
      </c>
      <c r="B358" s="2" t="s">
        <v>9</v>
      </c>
    </row>
    <row r="359" spans="1:2">
      <c r="A359" s="1" t="s">
        <v>1390</v>
      </c>
      <c r="B359" s="2" t="s">
        <v>1389</v>
      </c>
    </row>
    <row r="360" spans="1:2">
      <c r="A360" s="1" t="s">
        <v>1044</v>
      </c>
      <c r="B360" s="2" t="s">
        <v>224</v>
      </c>
    </row>
    <row r="361" spans="1:2">
      <c r="A361" s="1" t="s">
        <v>574</v>
      </c>
      <c r="B361" s="2" t="s">
        <v>9</v>
      </c>
    </row>
    <row r="362" spans="1:2">
      <c r="A362" s="1" t="s">
        <v>1687</v>
      </c>
      <c r="B362" s="2" t="s">
        <v>1686</v>
      </c>
    </row>
    <row r="363" spans="1:2">
      <c r="A363" s="1" t="s">
        <v>893</v>
      </c>
      <c r="B363" s="2" t="s">
        <v>9</v>
      </c>
    </row>
    <row r="364" spans="1:2">
      <c r="A364" s="1" t="s">
        <v>1838</v>
      </c>
      <c r="B364" s="2" t="s">
        <v>128</v>
      </c>
    </row>
    <row r="365" spans="1:2">
      <c r="A365" s="1" t="s">
        <v>811</v>
      </c>
      <c r="B365" s="2" t="s">
        <v>453</v>
      </c>
    </row>
    <row r="366" spans="1:2">
      <c r="A366" s="1" t="s">
        <v>418</v>
      </c>
      <c r="B366" s="2" t="s">
        <v>9</v>
      </c>
    </row>
    <row r="367" ht="22.5" spans="1:2">
      <c r="A367" s="1" t="s">
        <v>438</v>
      </c>
      <c r="B367" s="2" t="s">
        <v>9</v>
      </c>
    </row>
    <row r="368" spans="1:2">
      <c r="A368" s="1" t="s">
        <v>888</v>
      </c>
      <c r="B368" s="2" t="s">
        <v>81</v>
      </c>
    </row>
    <row r="369" spans="1:2">
      <c r="A369" s="1" t="s">
        <v>1645</v>
      </c>
      <c r="B369" s="2" t="s">
        <v>1644</v>
      </c>
    </row>
    <row r="370" spans="1:2">
      <c r="A370" s="1" t="s">
        <v>445</v>
      </c>
      <c r="B370" s="2" t="s">
        <v>81</v>
      </c>
    </row>
    <row r="371" spans="1:2">
      <c r="A371" s="1" t="s">
        <v>1167</v>
      </c>
      <c r="B371" s="2" t="s">
        <v>9</v>
      </c>
    </row>
    <row r="372" spans="1:2">
      <c r="A372" s="1" t="s">
        <v>334</v>
      </c>
      <c r="B372" s="2" t="s">
        <v>9</v>
      </c>
    </row>
    <row r="373" spans="1:2">
      <c r="A373" s="1" t="s">
        <v>803</v>
      </c>
      <c r="B373" s="2" t="s">
        <v>9</v>
      </c>
    </row>
    <row r="374" spans="1:2">
      <c r="A374" s="1" t="s">
        <v>1839</v>
      </c>
      <c r="B374" s="2" t="s">
        <v>182</v>
      </c>
    </row>
    <row r="375" spans="1:2">
      <c r="A375" s="1" t="s">
        <v>523</v>
      </c>
      <c r="B375" s="2" t="s">
        <v>9</v>
      </c>
    </row>
    <row r="376" spans="1:2">
      <c r="A376" s="1" t="s">
        <v>523</v>
      </c>
      <c r="B376" s="2" t="s">
        <v>9</v>
      </c>
    </row>
    <row r="377" ht="22.5" spans="1:2">
      <c r="A377" s="1" t="s">
        <v>1840</v>
      </c>
      <c r="B377" s="2" t="s">
        <v>776</v>
      </c>
    </row>
    <row r="378" ht="22.5" spans="1:2">
      <c r="A378" s="1" t="s">
        <v>1511</v>
      </c>
      <c r="B378" s="2" t="s">
        <v>14</v>
      </c>
    </row>
    <row r="379" spans="1:2">
      <c r="A379" s="1" t="s">
        <v>1841</v>
      </c>
      <c r="B379" s="2" t="s">
        <v>14</v>
      </c>
    </row>
    <row r="380" spans="1:2">
      <c r="A380" s="1" t="s">
        <v>1514</v>
      </c>
      <c r="B380" s="2" t="s">
        <v>14</v>
      </c>
    </row>
    <row r="381" spans="1:2">
      <c r="A381" s="1" t="s">
        <v>37</v>
      </c>
      <c r="B381" s="2" t="s">
        <v>14</v>
      </c>
    </row>
    <row r="382" ht="22.5" spans="1:2">
      <c r="A382" s="1" t="s">
        <v>1842</v>
      </c>
      <c r="B382" s="2" t="s">
        <v>748</v>
      </c>
    </row>
    <row r="383" spans="1:2">
      <c r="A383" s="1" t="s">
        <v>1475</v>
      </c>
      <c r="B383" s="2" t="s">
        <v>1474</v>
      </c>
    </row>
    <row r="384" spans="1:2">
      <c r="A384" s="1" t="s">
        <v>1150</v>
      </c>
      <c r="B384" s="2" t="s">
        <v>1149</v>
      </c>
    </row>
    <row r="385" spans="1:2">
      <c r="A385" s="1" t="s">
        <v>1488</v>
      </c>
      <c r="B385" s="2" t="s">
        <v>14</v>
      </c>
    </row>
    <row r="386" spans="1:2">
      <c r="A386" s="1" t="s">
        <v>1483</v>
      </c>
      <c r="B386" s="2" t="s">
        <v>1477</v>
      </c>
    </row>
    <row r="387" spans="1:2">
      <c r="A387" s="1" t="s">
        <v>32</v>
      </c>
      <c r="B387" s="2" t="s">
        <v>686</v>
      </c>
    </row>
    <row r="388" spans="1:2">
      <c r="A388" s="1" t="s">
        <v>1475</v>
      </c>
      <c r="B388" s="2" t="s">
        <v>1474</v>
      </c>
    </row>
    <row r="389" spans="1:2">
      <c r="A389" s="1" t="s">
        <v>1843</v>
      </c>
      <c r="B389" s="2" t="s">
        <v>14</v>
      </c>
    </row>
    <row r="390" spans="1:2">
      <c r="A390" s="1" t="s">
        <v>1843</v>
      </c>
      <c r="B390" s="2" t="s">
        <v>14</v>
      </c>
    </row>
    <row r="391" spans="1:2">
      <c r="A391" s="1" t="s">
        <v>68</v>
      </c>
      <c r="B391" s="2" t="s">
        <v>67</v>
      </c>
    </row>
    <row r="392" spans="1:2">
      <c r="A392" s="1" t="s">
        <v>68</v>
      </c>
      <c r="B392" s="2" t="s">
        <v>67</v>
      </c>
    </row>
    <row r="393" spans="1:2">
      <c r="A393" s="1" t="s">
        <v>68</v>
      </c>
      <c r="B393" s="2" t="s">
        <v>67</v>
      </c>
    </row>
    <row r="394" spans="1:2">
      <c r="A394" s="1" t="s">
        <v>1517</v>
      </c>
      <c r="B394" s="2" t="s">
        <v>14</v>
      </c>
    </row>
    <row r="395" spans="1:2">
      <c r="A395" s="1" t="s">
        <v>1481</v>
      </c>
      <c r="B395" s="2" t="s">
        <v>74</v>
      </c>
    </row>
    <row r="396" ht="22.5" spans="1:2">
      <c r="A396" s="1" t="s">
        <v>1840</v>
      </c>
      <c r="B396" s="2" t="s">
        <v>776</v>
      </c>
    </row>
    <row r="397" ht="22.5" spans="1:2">
      <c r="A397" s="1" t="s">
        <v>1844</v>
      </c>
      <c r="B397" s="2" t="s">
        <v>776</v>
      </c>
    </row>
    <row r="398" spans="1:2">
      <c r="A398" s="1" t="s">
        <v>1845</v>
      </c>
      <c r="B398" s="2" t="s">
        <v>14</v>
      </c>
    </row>
    <row r="399" spans="1:2">
      <c r="A399" s="1" t="s">
        <v>1841</v>
      </c>
      <c r="B399" s="2" t="s">
        <v>14</v>
      </c>
    </row>
    <row r="400" spans="1:2">
      <c r="A400" s="1" t="s">
        <v>1841</v>
      </c>
      <c r="B400" s="2" t="s">
        <v>14</v>
      </c>
    </row>
    <row r="401" spans="1:2">
      <c r="A401" s="1" t="s">
        <v>1841</v>
      </c>
      <c r="B401" s="2" t="s">
        <v>14</v>
      </c>
    </row>
    <row r="402" spans="1:2">
      <c r="A402" s="1" t="s">
        <v>1846</v>
      </c>
      <c r="B402" s="2" t="s">
        <v>14</v>
      </c>
    </row>
    <row r="403" spans="1:2">
      <c r="A403" s="1" t="s">
        <v>1847</v>
      </c>
      <c r="B403" s="2" t="s">
        <v>14</v>
      </c>
    </row>
    <row r="404" spans="1:2">
      <c r="A404" s="1" t="s">
        <v>1495</v>
      </c>
      <c r="B404" s="2" t="s">
        <v>14</v>
      </c>
    </row>
    <row r="405" spans="1:2">
      <c r="A405" s="1" t="s">
        <v>1495</v>
      </c>
      <c r="B405" s="2" t="s">
        <v>14</v>
      </c>
    </row>
    <row r="406" spans="1:2">
      <c r="A406" s="1" t="s">
        <v>1654</v>
      </c>
      <c r="B406" s="2" t="s">
        <v>14</v>
      </c>
    </row>
    <row r="407" ht="22.5" spans="1:2">
      <c r="A407" s="1" t="s">
        <v>1848</v>
      </c>
      <c r="B407" s="2" t="s">
        <v>14</v>
      </c>
    </row>
    <row r="408" spans="1:2">
      <c r="A408" s="1" t="s">
        <v>541</v>
      </c>
      <c r="B408" s="2" t="s">
        <v>540</v>
      </c>
    </row>
    <row r="409" spans="1:2">
      <c r="A409" s="1" t="s">
        <v>1475</v>
      </c>
      <c r="B409" s="2" t="s">
        <v>1474</v>
      </c>
    </row>
    <row r="410" spans="1:2">
      <c r="A410" s="1" t="s">
        <v>1495</v>
      </c>
      <c r="B410" s="2" t="s">
        <v>14</v>
      </c>
    </row>
    <row r="411" spans="1:2">
      <c r="A411" s="1" t="s">
        <v>32</v>
      </c>
      <c r="B411" s="2" t="s">
        <v>686</v>
      </c>
    </row>
    <row r="412" spans="1:2">
      <c r="A412" s="1" t="s">
        <v>34</v>
      </c>
      <c r="B412" s="2" t="s">
        <v>14</v>
      </c>
    </row>
    <row r="413" spans="1:2">
      <c r="A413" s="1" t="s">
        <v>1467</v>
      </c>
      <c r="B413" s="2" t="s">
        <v>14</v>
      </c>
    </row>
    <row r="414" spans="1:2">
      <c r="A414" s="1" t="s">
        <v>1547</v>
      </c>
      <c r="B414" s="2" t="s">
        <v>1093</v>
      </c>
    </row>
    <row r="415" spans="1:2">
      <c r="A415" s="1" t="s">
        <v>300</v>
      </c>
      <c r="B415" s="2" t="s">
        <v>299</v>
      </c>
    </row>
    <row r="416" ht="22.5" spans="1:2">
      <c r="A416" s="1" t="s">
        <v>1849</v>
      </c>
      <c r="B416" s="2" t="s">
        <v>14</v>
      </c>
    </row>
    <row r="417" spans="1:2">
      <c r="A417" s="1" t="s">
        <v>64</v>
      </c>
      <c r="B417" s="2" t="s">
        <v>14</v>
      </c>
    </row>
    <row r="418" spans="1:2">
      <c r="A418" s="1" t="s">
        <v>1850</v>
      </c>
      <c r="B418" s="2" t="s">
        <v>31</v>
      </c>
    </row>
    <row r="419" spans="1:2">
      <c r="A419" s="1" t="s">
        <v>1549</v>
      </c>
      <c r="B419" s="2" t="s">
        <v>9</v>
      </c>
    </row>
    <row r="420" spans="1:2">
      <c r="A420" s="1" t="s">
        <v>1545</v>
      </c>
      <c r="B420" s="2" t="s">
        <v>1544</v>
      </c>
    </row>
    <row r="421" spans="1:2">
      <c r="A421" s="1" t="s">
        <v>1851</v>
      </c>
      <c r="B421" s="2" t="s">
        <v>91</v>
      </c>
    </row>
    <row r="422" spans="1:2">
      <c r="A422" s="1" t="s">
        <v>1537</v>
      </c>
      <c r="B422" s="2" t="s">
        <v>1536</v>
      </c>
    </row>
    <row r="423" ht="22.5" spans="1:2">
      <c r="A423" s="1" t="s">
        <v>1833</v>
      </c>
      <c r="B423" s="2" t="s">
        <v>31</v>
      </c>
    </row>
    <row r="424" ht="22.5" spans="1:2">
      <c r="A424" s="1" t="s">
        <v>1511</v>
      </c>
      <c r="B424" s="2" t="s">
        <v>14</v>
      </c>
    </row>
    <row r="425" ht="22.5" spans="1:2">
      <c r="A425" s="1" t="s">
        <v>1511</v>
      </c>
      <c r="B425" s="2" t="s">
        <v>14</v>
      </c>
    </row>
    <row r="426" ht="22.5" spans="1:2">
      <c r="A426" s="1" t="s">
        <v>1848</v>
      </c>
      <c r="B426" s="2" t="s">
        <v>14</v>
      </c>
    </row>
    <row r="427" spans="1:2">
      <c r="A427" s="7" t="s">
        <v>1852</v>
      </c>
      <c r="B427" s="2" t="s">
        <v>14</v>
      </c>
    </row>
    <row r="428" spans="1:2">
      <c r="A428" s="1" t="s">
        <v>371</v>
      </c>
      <c r="B428" s="2" t="s">
        <v>370</v>
      </c>
    </row>
    <row r="429" spans="1:2">
      <c r="A429" s="1" t="s">
        <v>1524</v>
      </c>
      <c r="B429" s="2" t="s">
        <v>14</v>
      </c>
    </row>
    <row r="430" spans="1:2">
      <c r="A430" s="1" t="s">
        <v>1488</v>
      </c>
      <c r="B430" s="2" t="s">
        <v>14</v>
      </c>
    </row>
    <row r="431" spans="1:2">
      <c r="A431" s="1" t="s">
        <v>1633</v>
      </c>
      <c r="B431" s="2" t="s">
        <v>14</v>
      </c>
    </row>
    <row r="432" spans="1:2">
      <c r="A432" s="1" t="s">
        <v>1150</v>
      </c>
      <c r="B432" s="2" t="s">
        <v>1149</v>
      </c>
    </row>
    <row r="433" ht="22.5" spans="1:2">
      <c r="A433" s="7" t="s">
        <v>15</v>
      </c>
      <c r="B433" s="2" t="s">
        <v>14</v>
      </c>
    </row>
    <row r="434" spans="1:2">
      <c r="A434" s="1" t="s">
        <v>1520</v>
      </c>
      <c r="B434" s="2" t="s">
        <v>1093</v>
      </c>
    </row>
    <row r="435" spans="1:2">
      <c r="A435" s="1" t="s">
        <v>344</v>
      </c>
      <c r="B435" s="2" t="s">
        <v>14</v>
      </c>
    </row>
    <row r="436" spans="1:2">
      <c r="A436" s="1" t="s">
        <v>1853</v>
      </c>
      <c r="B436" s="2" t="s">
        <v>1452</v>
      </c>
    </row>
    <row r="437" spans="1:2">
      <c r="A437" s="1" t="s">
        <v>1094</v>
      </c>
      <c r="B437" s="2" t="s">
        <v>1093</v>
      </c>
    </row>
    <row r="438" spans="1:2">
      <c r="A438" s="1" t="s">
        <v>1854</v>
      </c>
      <c r="B438" s="2" t="s">
        <v>31</v>
      </c>
    </row>
    <row r="439" spans="1:2">
      <c r="A439" s="1" t="s">
        <v>1855</v>
      </c>
      <c r="B439" s="2" t="s">
        <v>1551</v>
      </c>
    </row>
    <row r="440" spans="1:2">
      <c r="A440" s="1" t="s">
        <v>1824</v>
      </c>
      <c r="B440" s="2" t="s">
        <v>14</v>
      </c>
    </row>
    <row r="441" spans="1:2">
      <c r="A441" s="1" t="s">
        <v>1508</v>
      </c>
      <c r="B441" s="2" t="s">
        <v>14</v>
      </c>
    </row>
    <row r="442" ht="22.5" spans="1:2">
      <c r="A442" s="1" t="s">
        <v>1842</v>
      </c>
      <c r="B442" s="2" t="s">
        <v>748</v>
      </c>
    </row>
    <row r="443" ht="22.5" spans="1:2">
      <c r="A443" s="1" t="s">
        <v>1842</v>
      </c>
      <c r="B443" s="2" t="s">
        <v>748</v>
      </c>
    </row>
    <row r="444" spans="1:2">
      <c r="A444" s="1" t="s">
        <v>1481</v>
      </c>
      <c r="B444" s="2" t="s">
        <v>74</v>
      </c>
    </row>
    <row r="445" spans="1:2">
      <c r="A445" s="1" t="s">
        <v>1483</v>
      </c>
      <c r="B445" s="2" t="s">
        <v>1477</v>
      </c>
    </row>
    <row r="446" spans="1:2">
      <c r="A446" s="1" t="s">
        <v>1502</v>
      </c>
      <c r="B446" s="2" t="s">
        <v>14</v>
      </c>
    </row>
    <row r="447" spans="1:2">
      <c r="A447" s="1" t="s">
        <v>1549</v>
      </c>
      <c r="B447" s="2" t="s">
        <v>9</v>
      </c>
    </row>
    <row r="448" spans="1:2">
      <c r="A448" s="1" t="s">
        <v>1545</v>
      </c>
      <c r="B448" s="2" t="s">
        <v>1544</v>
      </c>
    </row>
    <row r="449" spans="1:2">
      <c r="A449" s="1" t="s">
        <v>1493</v>
      </c>
      <c r="B449" s="2" t="s">
        <v>14</v>
      </c>
    </row>
    <row r="450" spans="1:2">
      <c r="A450" s="1" t="s">
        <v>1856</v>
      </c>
      <c r="B450" s="2" t="s">
        <v>14</v>
      </c>
    </row>
    <row r="451" spans="1:2">
      <c r="A451" s="1" t="s">
        <v>1824</v>
      </c>
      <c r="B451" s="2" t="s">
        <v>14</v>
      </c>
    </row>
    <row r="452" spans="1:2">
      <c r="A452" s="1" t="s">
        <v>1541</v>
      </c>
      <c r="B452" s="2" t="s">
        <v>1540</v>
      </c>
    </row>
    <row r="453" spans="1:2">
      <c r="A453" s="1" t="s">
        <v>1541</v>
      </c>
      <c r="B453" s="2" t="s">
        <v>1540</v>
      </c>
    </row>
    <row r="454" spans="1:2">
      <c r="A454" s="1" t="s">
        <v>931</v>
      </c>
      <c r="B454" s="2" t="s">
        <v>14</v>
      </c>
    </row>
    <row r="455" spans="1:2">
      <c r="A455" s="1" t="s">
        <v>1493</v>
      </c>
      <c r="B455" s="2" t="s">
        <v>14</v>
      </c>
    </row>
    <row r="456" spans="1:2">
      <c r="A456" s="1" t="s">
        <v>1502</v>
      </c>
      <c r="B456" s="2" t="s">
        <v>14</v>
      </c>
    </row>
    <row r="457" spans="1:2">
      <c r="A457" s="1" t="s">
        <v>1467</v>
      </c>
      <c r="B457" s="2" t="s">
        <v>14</v>
      </c>
    </row>
    <row r="458" spans="1:2">
      <c r="A458" s="1" t="s">
        <v>1857</v>
      </c>
      <c r="B458" s="2" t="s">
        <v>1557</v>
      </c>
    </row>
    <row r="459" spans="1:2">
      <c r="A459" s="1" t="s">
        <v>119</v>
      </c>
      <c r="B459" s="2" t="s">
        <v>1498</v>
      </c>
    </row>
    <row r="460" spans="1:2">
      <c r="A460" s="1" t="s">
        <v>1272</v>
      </c>
      <c r="B460" s="2" t="s">
        <v>14</v>
      </c>
    </row>
    <row r="461" spans="1:2">
      <c r="A461" s="1" t="s">
        <v>1459</v>
      </c>
      <c r="B461" s="2" t="s">
        <v>14</v>
      </c>
    </row>
    <row r="462" spans="1:2">
      <c r="A462" s="1" t="s">
        <v>531</v>
      </c>
      <c r="B462" s="2" t="s">
        <v>530</v>
      </c>
    </row>
    <row r="463" ht="22.5" spans="1:2">
      <c r="A463" s="1" t="s">
        <v>1842</v>
      </c>
      <c r="B463" s="2" t="s">
        <v>748</v>
      </c>
    </row>
    <row r="464" spans="1:2">
      <c r="A464" s="1" t="s">
        <v>1459</v>
      </c>
      <c r="B464" s="2" t="s">
        <v>14</v>
      </c>
    </row>
    <row r="465" spans="1:2">
      <c r="A465" s="1" t="s">
        <v>541</v>
      </c>
      <c r="B465" s="2" t="s">
        <v>540</v>
      </c>
    </row>
    <row r="466" spans="1:2">
      <c r="A466" s="1" t="s">
        <v>1858</v>
      </c>
      <c r="B466" s="2" t="s">
        <v>14</v>
      </c>
    </row>
    <row r="467" spans="1:2">
      <c r="A467" s="1" t="s">
        <v>1859</v>
      </c>
      <c r="B467" s="2" t="s">
        <v>14</v>
      </c>
    </row>
    <row r="468" spans="1:2">
      <c r="A468" s="1" t="s">
        <v>1841</v>
      </c>
      <c r="B468" s="2" t="s">
        <v>14</v>
      </c>
    </row>
    <row r="469" spans="1:2">
      <c r="A469" s="1" t="s">
        <v>1841</v>
      </c>
      <c r="B469" s="2" t="s">
        <v>14</v>
      </c>
    </row>
    <row r="470" spans="1:2">
      <c r="A470" s="1" t="s">
        <v>1841</v>
      </c>
      <c r="B470" s="2" t="s">
        <v>14</v>
      </c>
    </row>
    <row r="471" spans="1:2">
      <c r="A471" s="1" t="s">
        <v>1860</v>
      </c>
      <c r="B471" s="2" t="s">
        <v>255</v>
      </c>
    </row>
    <row r="472" spans="1:2">
      <c r="A472" s="7" t="s">
        <v>1861</v>
      </c>
      <c r="B472" s="2" t="s">
        <v>14</v>
      </c>
    </row>
    <row r="473" ht="22.5" spans="1:2">
      <c r="A473" s="1" t="s">
        <v>1511</v>
      </c>
      <c r="B473" s="2" t="s">
        <v>14</v>
      </c>
    </row>
    <row r="474" ht="22.5" spans="1:2">
      <c r="A474" s="1" t="s">
        <v>1511</v>
      </c>
      <c r="B474" s="2" t="s">
        <v>14</v>
      </c>
    </row>
    <row r="475" spans="1:2">
      <c r="A475" s="1" t="s">
        <v>1862</v>
      </c>
      <c r="B475" s="2" t="s">
        <v>1470</v>
      </c>
    </row>
    <row r="476" spans="1:2">
      <c r="A476" s="1" t="s">
        <v>1390</v>
      </c>
      <c r="B476" s="2" t="s">
        <v>1389</v>
      </c>
    </row>
    <row r="477" spans="1:2">
      <c r="A477" s="1" t="s">
        <v>609</v>
      </c>
      <c r="B477" s="2" t="s">
        <v>140</v>
      </c>
    </row>
    <row r="478" spans="1:2">
      <c r="A478" s="1" t="s">
        <v>1863</v>
      </c>
      <c r="B478" s="2" t="s">
        <v>1498</v>
      </c>
    </row>
    <row r="479" spans="1:2">
      <c r="A479" s="1" t="s">
        <v>1864</v>
      </c>
      <c r="B479" s="2" t="s">
        <v>1269</v>
      </c>
    </row>
    <row r="480" spans="1:2">
      <c r="A480" s="1" t="s">
        <v>1824</v>
      </c>
      <c r="B480" s="2" t="s">
        <v>14</v>
      </c>
    </row>
    <row r="481" ht="22.5" spans="1:2">
      <c r="A481" s="1" t="s">
        <v>1667</v>
      </c>
      <c r="B481" s="2" t="s">
        <v>1666</v>
      </c>
    </row>
    <row r="482" ht="22.5" spans="1:2">
      <c r="A482" s="1" t="s">
        <v>1667</v>
      </c>
      <c r="B482" s="2" t="s">
        <v>1666</v>
      </c>
    </row>
    <row r="483" spans="1:2">
      <c r="A483" s="1" t="s">
        <v>632</v>
      </c>
      <c r="B483" s="2" t="s">
        <v>630</v>
      </c>
    </row>
    <row r="484" spans="1:2">
      <c r="A484" s="1" t="s">
        <v>632</v>
      </c>
      <c r="B484" s="2" t="s">
        <v>630</v>
      </c>
    </row>
    <row r="485" spans="1:2">
      <c r="A485" s="1" t="s">
        <v>207</v>
      </c>
      <c r="B485" s="2" t="s">
        <v>81</v>
      </c>
    </row>
    <row r="486" spans="1:2">
      <c r="A486" s="1" t="s">
        <v>1585</v>
      </c>
      <c r="B486" s="2" t="s">
        <v>1584</v>
      </c>
    </row>
    <row r="487" spans="1:2">
      <c r="A487" s="1" t="s">
        <v>632</v>
      </c>
      <c r="B487" s="2" t="s">
        <v>630</v>
      </c>
    </row>
    <row r="488" spans="1:2">
      <c r="A488" s="1" t="s">
        <v>1585</v>
      </c>
      <c r="B488" s="2" t="s">
        <v>1584</v>
      </c>
    </row>
    <row r="489" spans="1:2">
      <c r="A489" s="1" t="s">
        <v>1066</v>
      </c>
      <c r="B489" s="2" t="s">
        <v>1065</v>
      </c>
    </row>
    <row r="490" ht="22.5" spans="1:2">
      <c r="A490" s="1" t="s">
        <v>1752</v>
      </c>
      <c r="B490" s="2" t="s">
        <v>590</v>
      </c>
    </row>
    <row r="491" spans="1:2">
      <c r="A491" s="1" t="s">
        <v>632</v>
      </c>
      <c r="B491" s="2" t="s">
        <v>630</v>
      </c>
    </row>
    <row r="492" spans="1:2">
      <c r="A492" s="1" t="s">
        <v>204</v>
      </c>
      <c r="B492" s="2" t="s">
        <v>203</v>
      </c>
    </row>
    <row r="493" spans="1:2">
      <c r="A493" s="1" t="s">
        <v>1342</v>
      </c>
      <c r="B493" s="2" t="s">
        <v>1341</v>
      </c>
    </row>
    <row r="494" spans="1:2">
      <c r="A494" s="1" t="s">
        <v>1381</v>
      </c>
      <c r="B494" s="2" t="s">
        <v>153</v>
      </c>
    </row>
    <row r="495" spans="1:2">
      <c r="A495" s="1" t="s">
        <v>93</v>
      </c>
      <c r="B495" s="2" t="s">
        <v>91</v>
      </c>
    </row>
    <row r="496" spans="1:2">
      <c r="A496" s="1" t="s">
        <v>1446</v>
      </c>
      <c r="B496" s="2" t="s">
        <v>9</v>
      </c>
    </row>
    <row r="497" spans="1:2">
      <c r="A497" s="1" t="s">
        <v>1777</v>
      </c>
      <c r="B497" s="2" t="s">
        <v>1776</v>
      </c>
    </row>
    <row r="498" spans="1:2">
      <c r="A498" s="1" t="s">
        <v>708</v>
      </c>
      <c r="B498" s="2" t="s">
        <v>347</v>
      </c>
    </row>
    <row r="499" spans="1:2">
      <c r="A499" s="1" t="s">
        <v>204</v>
      </c>
      <c r="B499" s="2" t="s">
        <v>203</v>
      </c>
    </row>
    <row r="500" spans="1:2">
      <c r="A500" s="1" t="s">
        <v>1381</v>
      </c>
      <c r="B500" s="2" t="s">
        <v>153</v>
      </c>
    </row>
    <row r="501" spans="1:2">
      <c r="A501" s="1" t="s">
        <v>1585</v>
      </c>
      <c r="B501" s="2" t="s">
        <v>1584</v>
      </c>
    </row>
    <row r="502" spans="1:2">
      <c r="A502" s="1" t="s">
        <v>730</v>
      </c>
      <c r="B502" s="2" t="s">
        <v>728</v>
      </c>
    </row>
    <row r="503" spans="1:2">
      <c r="A503" s="1" t="s">
        <v>957</v>
      </c>
      <c r="B503" s="2" t="s">
        <v>955</v>
      </c>
    </row>
    <row r="504" spans="1:2">
      <c r="A504" s="1" t="s">
        <v>957</v>
      </c>
      <c r="B504" s="2" t="s">
        <v>955</v>
      </c>
    </row>
    <row r="505" spans="1:2">
      <c r="A505" s="1" t="s">
        <v>1386</v>
      </c>
      <c r="B505" s="2" t="s">
        <v>140</v>
      </c>
    </row>
    <row r="506" spans="1:2">
      <c r="A506" s="1" t="s">
        <v>1190</v>
      </c>
      <c r="B506" s="2" t="s">
        <v>590</v>
      </c>
    </row>
    <row r="507" spans="1:2">
      <c r="A507" s="1" t="s">
        <v>1775</v>
      </c>
      <c r="B507" s="2" t="s">
        <v>590</v>
      </c>
    </row>
    <row r="508" spans="1:2">
      <c r="A508" s="1" t="s">
        <v>247</v>
      </c>
      <c r="B508" s="2" t="s">
        <v>245</v>
      </c>
    </row>
    <row r="509" spans="1:2">
      <c r="A509" s="1" t="s">
        <v>1619</v>
      </c>
      <c r="B509" s="2" t="s">
        <v>140</v>
      </c>
    </row>
    <row r="510" spans="1:2">
      <c r="A510" s="1" t="s">
        <v>1738</v>
      </c>
      <c r="B510" s="2" t="s">
        <v>96</v>
      </c>
    </row>
    <row r="511" spans="1:2">
      <c r="A511" s="1" t="s">
        <v>1775</v>
      </c>
      <c r="B511" s="2" t="s">
        <v>590</v>
      </c>
    </row>
    <row r="512" spans="1:2">
      <c r="A512" s="1" t="s">
        <v>1328</v>
      </c>
      <c r="B512" s="2" t="s">
        <v>1062</v>
      </c>
    </row>
    <row r="513" spans="1:2">
      <c r="A513" s="1" t="s">
        <v>1505</v>
      </c>
      <c r="B513" s="2" t="s">
        <v>14</v>
      </c>
    </row>
    <row r="514" ht="22.5" spans="1:2">
      <c r="A514" s="7" t="s">
        <v>242</v>
      </c>
      <c r="B514" s="2" t="s">
        <v>219</v>
      </c>
    </row>
    <row r="515" spans="1:2">
      <c r="A515" s="1" t="s">
        <v>926</v>
      </c>
      <c r="B515" s="2" t="s">
        <v>219</v>
      </c>
    </row>
    <row r="516" spans="1:2">
      <c r="A516" s="1" t="s">
        <v>1613</v>
      </c>
      <c r="B516" s="2" t="s">
        <v>1612</v>
      </c>
    </row>
    <row r="517" spans="1:2">
      <c r="A517" s="1" t="s">
        <v>1613</v>
      </c>
      <c r="B517" s="2" t="s">
        <v>1612</v>
      </c>
    </row>
    <row r="518" spans="1:2">
      <c r="A518" s="1" t="s">
        <v>876</v>
      </c>
      <c r="B518" s="2" t="s">
        <v>9</v>
      </c>
    </row>
    <row r="519" spans="1:2">
      <c r="A519" s="1" t="s">
        <v>327</v>
      </c>
      <c r="B519" s="2" t="s">
        <v>81</v>
      </c>
    </row>
    <row r="520" spans="1:2">
      <c r="A520" s="1" t="s">
        <v>1613</v>
      </c>
      <c r="B520" s="2" t="s">
        <v>1612</v>
      </c>
    </row>
    <row r="521" spans="1:2">
      <c r="A521" s="1" t="s">
        <v>594</v>
      </c>
      <c r="B521" s="2" t="s">
        <v>453</v>
      </c>
    </row>
    <row r="522" spans="1:2">
      <c r="A522" s="1" t="s">
        <v>1096</v>
      </c>
      <c r="B522" s="2" t="s">
        <v>453</v>
      </c>
    </row>
    <row r="523" spans="1:2">
      <c r="A523" s="1" t="s">
        <v>1180</v>
      </c>
      <c r="B523" s="2" t="s">
        <v>372</v>
      </c>
    </row>
    <row r="524" ht="22.5" spans="1:2">
      <c r="A524" s="1" t="s">
        <v>1865</v>
      </c>
      <c r="B524" s="2" t="s">
        <v>78</v>
      </c>
    </row>
    <row r="525" spans="1:2">
      <c r="A525" s="1" t="s">
        <v>1866</v>
      </c>
      <c r="B525" s="2" t="s">
        <v>140</v>
      </c>
    </row>
    <row r="526" spans="1:2">
      <c r="A526" s="1" t="s">
        <v>1866</v>
      </c>
      <c r="B526" s="2" t="s">
        <v>140</v>
      </c>
    </row>
    <row r="527" spans="1:2">
      <c r="A527" s="1" t="s">
        <v>520</v>
      </c>
      <c r="B527" s="2" t="s">
        <v>9</v>
      </c>
    </row>
    <row r="528" spans="1:2">
      <c r="A528" s="1" t="s">
        <v>1072</v>
      </c>
      <c r="B528" s="2" t="s">
        <v>219</v>
      </c>
    </row>
    <row r="529" spans="1:2">
      <c r="A529" s="1" t="s">
        <v>1069</v>
      </c>
      <c r="B529" s="2" t="s">
        <v>557</v>
      </c>
    </row>
    <row r="530" spans="1:2">
      <c r="A530" s="1" t="s">
        <v>1867</v>
      </c>
      <c r="B530" s="2" t="s">
        <v>128</v>
      </c>
    </row>
    <row r="531" spans="1:2">
      <c r="A531" s="1" t="s">
        <v>1425</v>
      </c>
      <c r="B531" s="2" t="s">
        <v>9</v>
      </c>
    </row>
    <row r="532" spans="1:2">
      <c r="A532" s="1" t="s">
        <v>1868</v>
      </c>
      <c r="B532" s="2" t="s">
        <v>219</v>
      </c>
    </row>
    <row r="533" spans="1:2">
      <c r="A533" s="7" t="s">
        <v>1764</v>
      </c>
      <c r="B533" s="2" t="s">
        <v>219</v>
      </c>
    </row>
    <row r="534" ht="22.5" spans="1:2">
      <c r="A534" s="1" t="s">
        <v>733</v>
      </c>
      <c r="B534" s="2" t="s">
        <v>219</v>
      </c>
    </row>
    <row r="535" spans="1:2">
      <c r="A535" s="1" t="s">
        <v>926</v>
      </c>
      <c r="B535" s="2" t="s">
        <v>219</v>
      </c>
    </row>
    <row r="536" spans="1:2">
      <c r="A536" s="1" t="s">
        <v>1328</v>
      </c>
      <c r="B536" s="2" t="s">
        <v>1062</v>
      </c>
    </row>
    <row r="537" spans="1:2">
      <c r="A537" s="1" t="s">
        <v>1328</v>
      </c>
      <c r="B537" s="2" t="s">
        <v>1062</v>
      </c>
    </row>
    <row r="538" spans="1:2">
      <c r="A538" s="1" t="s">
        <v>1328</v>
      </c>
      <c r="B538" s="2" t="s">
        <v>1062</v>
      </c>
    </row>
    <row r="539" spans="1:2">
      <c r="A539" s="1" t="s">
        <v>1328</v>
      </c>
      <c r="B539" s="2" t="s">
        <v>1062</v>
      </c>
    </row>
    <row r="540" spans="1:2">
      <c r="A540" s="1" t="s">
        <v>1328</v>
      </c>
      <c r="B540" s="2" t="s">
        <v>1062</v>
      </c>
    </row>
    <row r="541" spans="1:2">
      <c r="A541" s="1" t="s">
        <v>1829</v>
      </c>
      <c r="B541" s="2" t="s">
        <v>219</v>
      </c>
    </row>
    <row r="542" spans="1:2">
      <c r="A542" s="1" t="s">
        <v>1561</v>
      </c>
      <c r="B542" s="2" t="s">
        <v>1560</v>
      </c>
    </row>
    <row r="543" spans="1:2">
      <c r="A543" s="1" t="s">
        <v>518</v>
      </c>
      <c r="B543" s="2" t="s">
        <v>340</v>
      </c>
    </row>
    <row r="544" spans="1:2">
      <c r="A544" s="1" t="s">
        <v>926</v>
      </c>
      <c r="B544" s="2" t="s">
        <v>219</v>
      </c>
    </row>
    <row r="545" spans="1:2">
      <c r="A545" s="1" t="s">
        <v>926</v>
      </c>
      <c r="B545" s="2" t="s">
        <v>219</v>
      </c>
    </row>
    <row r="546" spans="1:2">
      <c r="A546" s="1" t="s">
        <v>1379</v>
      </c>
      <c r="B546" s="2" t="s">
        <v>9</v>
      </c>
    </row>
    <row r="547" spans="1:2">
      <c r="A547" s="1" t="s">
        <v>1869</v>
      </c>
      <c r="B547" s="2" t="s">
        <v>453</v>
      </c>
    </row>
    <row r="548" spans="1:2">
      <c r="A548" s="1" t="s">
        <v>1829</v>
      </c>
      <c r="B548" s="2" t="s">
        <v>219</v>
      </c>
    </row>
    <row r="549" spans="1:2">
      <c r="A549" s="7" t="s">
        <v>1802</v>
      </c>
      <c r="B549" s="2" t="s">
        <v>219</v>
      </c>
    </row>
    <row r="550" spans="1:2">
      <c r="A550" s="1" t="s">
        <v>1870</v>
      </c>
      <c r="B550" s="2" t="s">
        <v>219</v>
      </c>
    </row>
    <row r="551" spans="1:2">
      <c r="A551" s="1" t="s">
        <v>1072</v>
      </c>
      <c r="B551" s="2" t="s">
        <v>219</v>
      </c>
    </row>
    <row r="552" spans="1:2">
      <c r="A552" s="1" t="s">
        <v>1069</v>
      </c>
      <c r="B552" s="2" t="s">
        <v>557</v>
      </c>
    </row>
    <row r="553" spans="1:2">
      <c r="A553" s="7" t="s">
        <v>1762</v>
      </c>
      <c r="B553" s="2" t="s">
        <v>1707</v>
      </c>
    </row>
    <row r="554" ht="22.5" spans="1:2">
      <c r="A554" s="1" t="s">
        <v>1871</v>
      </c>
      <c r="B554" s="2" t="s">
        <v>1707</v>
      </c>
    </row>
    <row r="555" spans="1:2">
      <c r="A555" s="1" t="s">
        <v>1802</v>
      </c>
      <c r="B555" s="2" t="s">
        <v>219</v>
      </c>
    </row>
    <row r="556" spans="1:2">
      <c r="A556" s="1" t="s">
        <v>1872</v>
      </c>
      <c r="B556" s="2" t="s">
        <v>219</v>
      </c>
    </row>
    <row r="557" spans="1:2">
      <c r="A557" s="1" t="s">
        <v>926</v>
      </c>
      <c r="B557" s="2" t="s">
        <v>219</v>
      </c>
    </row>
    <row r="558" ht="22.5" spans="1:2">
      <c r="A558" s="1" t="s">
        <v>733</v>
      </c>
      <c r="B558" s="2" t="s">
        <v>219</v>
      </c>
    </row>
    <row r="559" spans="1:2">
      <c r="A559" s="1" t="s">
        <v>926</v>
      </c>
      <c r="B559" s="2" t="s">
        <v>219</v>
      </c>
    </row>
    <row r="560" ht="22.5" spans="1:2">
      <c r="A560" s="7" t="s">
        <v>1414</v>
      </c>
      <c r="B560" s="2" t="s">
        <v>219</v>
      </c>
    </row>
    <row r="561" ht="22.5" spans="1:2">
      <c r="A561" s="7" t="s">
        <v>221</v>
      </c>
      <c r="B561" s="2" t="s">
        <v>219</v>
      </c>
    </row>
    <row r="562" spans="1:2">
      <c r="A562" s="1" t="s">
        <v>1505</v>
      </c>
      <c r="B562" s="2" t="s">
        <v>14</v>
      </c>
    </row>
    <row r="563" spans="1:2">
      <c r="A563" s="6" t="s">
        <v>518</v>
      </c>
      <c r="B563" s="2" t="s">
        <v>340</v>
      </c>
    </row>
    <row r="564" spans="1:2">
      <c r="A564" s="6" t="s">
        <v>1873</v>
      </c>
      <c r="B564" s="2" t="s">
        <v>340</v>
      </c>
    </row>
    <row r="565" spans="1:2">
      <c r="A565" s="1" t="s">
        <v>1346</v>
      </c>
      <c r="B565" s="2" t="s">
        <v>1345</v>
      </c>
    </row>
    <row r="566" ht="22.5" spans="1:2">
      <c r="A566" s="1" t="s">
        <v>733</v>
      </c>
      <c r="B566" s="2" t="s">
        <v>219</v>
      </c>
    </row>
    <row r="567" spans="1:2">
      <c r="A567" s="7" t="s">
        <v>1090</v>
      </c>
      <c r="B567" s="2" t="s">
        <v>9</v>
      </c>
    </row>
    <row r="568" ht="22.5" spans="1:2">
      <c r="A568" s="7" t="s">
        <v>1063</v>
      </c>
      <c r="B568" s="2" t="s">
        <v>1062</v>
      </c>
    </row>
    <row r="569" spans="1:2">
      <c r="A569" s="8" t="s">
        <v>904</v>
      </c>
      <c r="B569" s="9" t="s">
        <v>903</v>
      </c>
    </row>
    <row r="570" spans="1:2">
      <c r="A570" s="1" t="s">
        <v>103</v>
      </c>
      <c r="B570" s="2" t="s">
        <v>101</v>
      </c>
    </row>
    <row r="571" spans="1:2">
      <c r="A571" s="1" t="s">
        <v>554</v>
      </c>
      <c r="B571" s="2" t="s">
        <v>81</v>
      </c>
    </row>
    <row r="572" spans="1:2">
      <c r="A572" s="1" t="s">
        <v>757</v>
      </c>
      <c r="B572" s="2" t="s">
        <v>756</v>
      </c>
    </row>
    <row r="573" spans="1:2">
      <c r="A573" s="1" t="s">
        <v>806</v>
      </c>
      <c r="B573" s="2" t="s">
        <v>9</v>
      </c>
    </row>
    <row r="574" spans="1:2">
      <c r="A574" s="1" t="s">
        <v>1000</v>
      </c>
      <c r="B574" s="2" t="s">
        <v>81</v>
      </c>
    </row>
    <row r="575" spans="1:2">
      <c r="A575" s="1" t="s">
        <v>915</v>
      </c>
      <c r="B575" s="2" t="s">
        <v>914</v>
      </c>
    </row>
    <row r="576" spans="1:2">
      <c r="A576" s="1" t="s">
        <v>457</v>
      </c>
      <c r="B576" s="2" t="s">
        <v>81</v>
      </c>
    </row>
    <row r="577" ht="22.5" spans="1:2">
      <c r="A577" s="1" t="s">
        <v>1794</v>
      </c>
      <c r="B577" s="2" t="s">
        <v>140</v>
      </c>
    </row>
    <row r="578" spans="1:2">
      <c r="A578" s="1" t="s">
        <v>554</v>
      </c>
      <c r="B578" s="2" t="s">
        <v>81</v>
      </c>
    </row>
    <row r="579" spans="1:2">
      <c r="A579" s="1" t="s">
        <v>103</v>
      </c>
      <c r="B579" s="2" t="s">
        <v>101</v>
      </c>
    </row>
    <row r="580" spans="1:2">
      <c r="A580" s="1" t="s">
        <v>374</v>
      </c>
      <c r="B580" s="2" t="s">
        <v>81</v>
      </c>
    </row>
    <row r="581" spans="1:2">
      <c r="A581" s="1" t="s">
        <v>797</v>
      </c>
      <c r="B581" s="2" t="s">
        <v>81</v>
      </c>
    </row>
    <row r="582" spans="1:2">
      <c r="A582" s="1" t="s">
        <v>270</v>
      </c>
      <c r="B582" s="2" t="s">
        <v>9</v>
      </c>
    </row>
    <row r="583" spans="1:2">
      <c r="A583" s="1" t="s">
        <v>1705</v>
      </c>
      <c r="B583" s="2" t="s">
        <v>140</v>
      </c>
    </row>
    <row r="584" spans="1:2">
      <c r="A584" s="1" t="s">
        <v>1689</v>
      </c>
      <c r="B584" s="2" t="s">
        <v>81</v>
      </c>
    </row>
    <row r="585" spans="1:2">
      <c r="A585" s="1" t="s">
        <v>554</v>
      </c>
      <c r="B585" s="2" t="s">
        <v>81</v>
      </c>
    </row>
    <row r="586" spans="1:2">
      <c r="A586" s="1" t="s">
        <v>567</v>
      </c>
      <c r="B586" s="2" t="s">
        <v>81</v>
      </c>
    </row>
    <row r="587" spans="1:2">
      <c r="A587" s="1" t="s">
        <v>1578</v>
      </c>
      <c r="B587" s="2" t="s">
        <v>1577</v>
      </c>
    </row>
    <row r="588" ht="22.5" spans="1:2">
      <c r="A588" s="1" t="s">
        <v>1769</v>
      </c>
      <c r="B588" s="2" t="s">
        <v>96</v>
      </c>
    </row>
    <row r="589" spans="1:2">
      <c r="A589" s="1" t="s">
        <v>797</v>
      </c>
      <c r="B589" s="2" t="s">
        <v>81</v>
      </c>
    </row>
    <row r="590" spans="1:2">
      <c r="A590" s="1" t="s">
        <v>270</v>
      </c>
      <c r="B590" s="2" t="s">
        <v>9</v>
      </c>
    </row>
    <row r="591" spans="1:2">
      <c r="A591" s="1" t="s">
        <v>1689</v>
      </c>
      <c r="B591" s="2" t="s">
        <v>81</v>
      </c>
    </row>
    <row r="592" spans="1:2">
      <c r="A592" s="1" t="s">
        <v>1705</v>
      </c>
      <c r="B592" s="2" t="s">
        <v>140</v>
      </c>
    </row>
    <row r="593" ht="22.5" spans="1:2">
      <c r="A593" s="1" t="s">
        <v>1769</v>
      </c>
      <c r="B593" s="2" t="s">
        <v>96</v>
      </c>
    </row>
    <row r="594" ht="22.5" spans="1:2">
      <c r="A594" s="1" t="s">
        <v>1677</v>
      </c>
      <c r="B594" s="2" t="s">
        <v>1676</v>
      </c>
    </row>
    <row r="595" spans="1:2">
      <c r="A595" s="1" t="s">
        <v>1773</v>
      </c>
      <c r="B595" s="2" t="s">
        <v>87</v>
      </c>
    </row>
    <row r="596" spans="1:2">
      <c r="A596" s="1" t="s">
        <v>1768</v>
      </c>
      <c r="B596" s="2" t="s">
        <v>590</v>
      </c>
    </row>
    <row r="597" spans="1:2">
      <c r="A597" s="1" t="s">
        <v>797</v>
      </c>
      <c r="B597" s="2" t="s">
        <v>81</v>
      </c>
    </row>
    <row r="598" spans="1:2">
      <c r="A598" s="1" t="s">
        <v>270</v>
      </c>
      <c r="B598" s="2" t="s">
        <v>9</v>
      </c>
    </row>
    <row r="599" spans="1:2">
      <c r="A599" s="1" t="s">
        <v>1689</v>
      </c>
      <c r="B599" s="2" t="s">
        <v>81</v>
      </c>
    </row>
    <row r="600" spans="1:2">
      <c r="A600" s="1" t="s">
        <v>1705</v>
      </c>
      <c r="B600" s="2" t="s">
        <v>140</v>
      </c>
    </row>
    <row r="601" ht="22.5" spans="1:2">
      <c r="A601" s="1" t="s">
        <v>1769</v>
      </c>
      <c r="B601" s="2" t="s">
        <v>96</v>
      </c>
    </row>
    <row r="602" spans="1:2">
      <c r="A602" s="1" t="s">
        <v>1299</v>
      </c>
      <c r="B602" s="2" t="s">
        <v>140</v>
      </c>
    </row>
    <row r="603" spans="1:2">
      <c r="A603" s="1" t="s">
        <v>1190</v>
      </c>
      <c r="B603" s="2" t="s">
        <v>590</v>
      </c>
    </row>
    <row r="604" spans="1:2">
      <c r="A604" s="1" t="s">
        <v>1190</v>
      </c>
      <c r="B604" s="2" t="s">
        <v>590</v>
      </c>
    </row>
    <row r="605" spans="1:2">
      <c r="A605" s="1" t="s">
        <v>1190</v>
      </c>
      <c r="B605" s="2" t="s">
        <v>590</v>
      </c>
    </row>
    <row r="606" spans="1:2">
      <c r="A606" s="1" t="s">
        <v>1190</v>
      </c>
      <c r="B606" s="2" t="s">
        <v>590</v>
      </c>
    </row>
    <row r="607" spans="1:2">
      <c r="A607" s="1" t="s">
        <v>1190</v>
      </c>
      <c r="B607" s="2" t="s">
        <v>590</v>
      </c>
    </row>
    <row r="608" ht="22.5" spans="1:2">
      <c r="A608" s="1" t="s">
        <v>1703</v>
      </c>
      <c r="B608" s="2" t="s">
        <v>81</v>
      </c>
    </row>
    <row r="609" spans="1:2">
      <c r="A609" s="1" t="s">
        <v>1342</v>
      </c>
      <c r="B609" s="2" t="s">
        <v>1341</v>
      </c>
    </row>
    <row r="610" spans="1:2">
      <c r="A610" s="1" t="s">
        <v>83</v>
      </c>
      <c r="B610" s="2" t="s">
        <v>81</v>
      </c>
    </row>
    <row r="611" spans="1:2">
      <c r="A611" s="1" t="s">
        <v>797</v>
      </c>
      <c r="B611" s="2" t="s">
        <v>81</v>
      </c>
    </row>
    <row r="612" spans="1:2">
      <c r="A612" s="1" t="s">
        <v>1673</v>
      </c>
      <c r="B612" s="2" t="s">
        <v>81</v>
      </c>
    </row>
    <row r="613" spans="1:2">
      <c r="A613" s="1" t="s">
        <v>1673</v>
      </c>
      <c r="B613" s="2" t="s">
        <v>81</v>
      </c>
    </row>
    <row r="614" ht="22.5" spans="1:2">
      <c r="A614" s="1" t="s">
        <v>177</v>
      </c>
      <c r="B614" s="2" t="s">
        <v>140</v>
      </c>
    </row>
    <row r="615" spans="1:2">
      <c r="A615" s="1" t="s">
        <v>1373</v>
      </c>
      <c r="B615" s="2" t="s">
        <v>81</v>
      </c>
    </row>
    <row r="616" spans="1:2">
      <c r="A616" s="1" t="s">
        <v>581</v>
      </c>
      <c r="B616" s="2" t="s">
        <v>81</v>
      </c>
    </row>
    <row r="617" spans="1:2">
      <c r="A617" s="1" t="s">
        <v>1033</v>
      </c>
      <c r="B617" s="2" t="s">
        <v>1032</v>
      </c>
    </row>
    <row r="618" spans="1:2">
      <c r="A618" s="1" t="s">
        <v>1771</v>
      </c>
      <c r="B618" s="2" t="s">
        <v>140</v>
      </c>
    </row>
    <row r="619" ht="22.5" spans="1:2">
      <c r="A619" s="1" t="s">
        <v>1703</v>
      </c>
      <c r="B619" s="2" t="s">
        <v>81</v>
      </c>
    </row>
    <row r="620" spans="1:2">
      <c r="A620" s="1" t="s">
        <v>581</v>
      </c>
      <c r="B620" s="2" t="s">
        <v>81</v>
      </c>
    </row>
    <row r="621" spans="1:2">
      <c r="A621" s="1" t="s">
        <v>1673</v>
      </c>
      <c r="B621" s="2" t="s">
        <v>81</v>
      </c>
    </row>
    <row r="622" spans="1:2">
      <c r="A622" s="1" t="s">
        <v>1245</v>
      </c>
      <c r="B622" s="2" t="s">
        <v>81</v>
      </c>
    </row>
    <row r="623" spans="1:2">
      <c r="A623" s="1" t="s">
        <v>1778</v>
      </c>
      <c r="B623" s="2" t="s">
        <v>590</v>
      </c>
    </row>
    <row r="624" spans="1:2">
      <c r="A624" s="1" t="s">
        <v>1373</v>
      </c>
      <c r="B624" s="2" t="s">
        <v>81</v>
      </c>
    </row>
    <row r="625" spans="1:2">
      <c r="A625" s="1" t="s">
        <v>1178</v>
      </c>
      <c r="B625" s="2" t="s">
        <v>140</v>
      </c>
    </row>
    <row r="626" spans="1:2">
      <c r="A626" s="1" t="s">
        <v>1342</v>
      </c>
      <c r="B626" s="2" t="s">
        <v>1341</v>
      </c>
    </row>
    <row r="627" spans="1:2">
      <c r="A627" s="1" t="s">
        <v>797</v>
      </c>
      <c r="B627" s="2" t="s">
        <v>81</v>
      </c>
    </row>
    <row r="628" spans="1:2">
      <c r="A628" s="1" t="s">
        <v>1245</v>
      </c>
      <c r="B628" s="2" t="s">
        <v>81</v>
      </c>
    </row>
    <row r="629" spans="1:2">
      <c r="A629" s="1" t="s">
        <v>581</v>
      </c>
      <c r="B629" s="2" t="s">
        <v>81</v>
      </c>
    </row>
    <row r="630" spans="1:2">
      <c r="A630" s="1" t="s">
        <v>581</v>
      </c>
      <c r="B630" s="2" t="s">
        <v>81</v>
      </c>
    </row>
    <row r="631" spans="1:2">
      <c r="A631" s="1" t="s">
        <v>1778</v>
      </c>
      <c r="B631" s="2" t="s">
        <v>590</v>
      </c>
    </row>
    <row r="632" spans="1:2">
      <c r="A632" s="1" t="s">
        <v>797</v>
      </c>
      <c r="B632" s="2" t="s">
        <v>81</v>
      </c>
    </row>
    <row r="633" spans="1:2">
      <c r="A633" s="1" t="s">
        <v>1673</v>
      </c>
      <c r="B633" s="2" t="s">
        <v>81</v>
      </c>
    </row>
    <row r="634" spans="1:2">
      <c r="A634" s="1" t="s">
        <v>83</v>
      </c>
      <c r="B634" s="2" t="s">
        <v>81</v>
      </c>
    </row>
    <row r="635" ht="22.5" spans="1:2">
      <c r="A635" s="1" t="s">
        <v>1703</v>
      </c>
      <c r="B635" s="2" t="s">
        <v>81</v>
      </c>
    </row>
    <row r="636" spans="1:2">
      <c r="A636" s="1" t="s">
        <v>1607</v>
      </c>
      <c r="B636" s="2" t="s">
        <v>81</v>
      </c>
    </row>
    <row r="637" ht="22.5" spans="1:2">
      <c r="A637" s="1" t="s">
        <v>1703</v>
      </c>
      <c r="B637" s="2" t="s">
        <v>81</v>
      </c>
    </row>
    <row r="638" spans="1:2">
      <c r="A638" s="1" t="s">
        <v>1178</v>
      </c>
      <c r="B638" s="2" t="s">
        <v>140</v>
      </c>
    </row>
    <row r="639" spans="1:2">
      <c r="A639" s="1" t="s">
        <v>1778</v>
      </c>
      <c r="B639" s="2" t="s">
        <v>590</v>
      </c>
    </row>
    <row r="640" spans="1:2">
      <c r="A640" s="1" t="s">
        <v>1607</v>
      </c>
      <c r="B640" s="2" t="s">
        <v>81</v>
      </c>
    </row>
    <row r="641" spans="1:2">
      <c r="A641" s="1" t="s">
        <v>581</v>
      </c>
      <c r="B641" s="2" t="s">
        <v>81</v>
      </c>
    </row>
    <row r="642" spans="1:2">
      <c r="A642" s="1" t="s">
        <v>1342</v>
      </c>
      <c r="B642" s="2" t="s">
        <v>1341</v>
      </c>
    </row>
    <row r="643" spans="1:2">
      <c r="A643" s="1" t="s">
        <v>83</v>
      </c>
      <c r="B643" s="2" t="s">
        <v>81</v>
      </c>
    </row>
    <row r="644" spans="1:2">
      <c r="A644" s="1" t="s">
        <v>1673</v>
      </c>
      <c r="B644" s="2" t="s">
        <v>81</v>
      </c>
    </row>
    <row r="645" spans="1:2">
      <c r="A645" s="1" t="s">
        <v>1607</v>
      </c>
      <c r="B645" s="2" t="s">
        <v>81</v>
      </c>
    </row>
    <row r="646" spans="1:2">
      <c r="A646" s="1" t="s">
        <v>1607</v>
      </c>
      <c r="B646" s="2" t="s">
        <v>81</v>
      </c>
    </row>
    <row r="647" spans="1:2">
      <c r="A647" s="1" t="s">
        <v>1607</v>
      </c>
      <c r="B647" s="2" t="s">
        <v>81</v>
      </c>
    </row>
    <row r="648" spans="1:2">
      <c r="A648" s="1" t="s">
        <v>1800</v>
      </c>
      <c r="B648" s="2" t="s">
        <v>140</v>
      </c>
    </row>
    <row r="649" spans="1:2">
      <c r="A649" s="1" t="s">
        <v>1800</v>
      </c>
      <c r="B649" s="2" t="s">
        <v>140</v>
      </c>
    </row>
    <row r="650" spans="1:2">
      <c r="A650" s="1" t="s">
        <v>1033</v>
      </c>
      <c r="B650" s="2" t="s">
        <v>1032</v>
      </c>
    </row>
    <row r="651" ht="22.5" spans="1:2">
      <c r="A651" s="1" t="s">
        <v>177</v>
      </c>
      <c r="B651" s="2" t="s">
        <v>140</v>
      </c>
    </row>
    <row r="652" spans="1:2">
      <c r="A652" s="1" t="s">
        <v>757</v>
      </c>
      <c r="B652" s="2" t="s">
        <v>756</v>
      </c>
    </row>
    <row r="653" spans="1:2">
      <c r="A653" s="1" t="s">
        <v>757</v>
      </c>
      <c r="B653" s="2" t="s">
        <v>756</v>
      </c>
    </row>
    <row r="654" spans="1:2">
      <c r="A654" s="1" t="s">
        <v>549</v>
      </c>
      <c r="B654" s="2" t="s">
        <v>548</v>
      </c>
    </row>
    <row r="655" spans="1:2">
      <c r="A655" s="1" t="s">
        <v>1565</v>
      </c>
      <c r="B655" s="2" t="s">
        <v>1564</v>
      </c>
    </row>
    <row r="656" spans="1:2">
      <c r="A656" s="1" t="s">
        <v>742</v>
      </c>
      <c r="B656" s="2" t="s">
        <v>741</v>
      </c>
    </row>
    <row r="657" spans="1:2">
      <c r="A657" s="1" t="s">
        <v>1787</v>
      </c>
      <c r="B657" s="2" t="s">
        <v>140</v>
      </c>
    </row>
    <row r="658" spans="1:2">
      <c r="A658" s="1" t="s">
        <v>856</v>
      </c>
      <c r="B658" s="2" t="s">
        <v>140</v>
      </c>
    </row>
    <row r="659" spans="1:2">
      <c r="A659" s="1" t="s">
        <v>636</v>
      </c>
      <c r="B659" s="2" t="s">
        <v>635</v>
      </c>
    </row>
    <row r="660" spans="1:2">
      <c r="A660" s="1" t="s">
        <v>696</v>
      </c>
      <c r="B660" s="2" t="s">
        <v>695</v>
      </c>
    </row>
    <row r="661" spans="1:2">
      <c r="A661" s="1" t="s">
        <v>742</v>
      </c>
      <c r="B661" s="2" t="s">
        <v>741</v>
      </c>
    </row>
    <row r="662" spans="1:2">
      <c r="A662" s="1" t="s">
        <v>742</v>
      </c>
      <c r="B662" s="2" t="s">
        <v>741</v>
      </c>
    </row>
    <row r="663" spans="1:2">
      <c r="A663" s="1" t="s">
        <v>1745</v>
      </c>
      <c r="B663" s="2" t="s">
        <v>1744</v>
      </c>
    </row>
    <row r="664" spans="1:2">
      <c r="A664" s="1" t="s">
        <v>1785</v>
      </c>
      <c r="B664" s="2" t="s">
        <v>1612</v>
      </c>
    </row>
    <row r="665" spans="1:2">
      <c r="A665" s="1" t="s">
        <v>107</v>
      </c>
      <c r="B665" s="2" t="s">
        <v>9</v>
      </c>
    </row>
    <row r="666" spans="1:2">
      <c r="A666" s="1" t="s">
        <v>1787</v>
      </c>
      <c r="B666" s="2" t="s">
        <v>140</v>
      </c>
    </row>
    <row r="667" ht="22.5" spans="1:2">
      <c r="A667" s="1" t="s">
        <v>1752</v>
      </c>
      <c r="B667" s="2" t="s">
        <v>590</v>
      </c>
    </row>
    <row r="668" spans="1:2">
      <c r="A668" s="1" t="s">
        <v>315</v>
      </c>
      <c r="B668" s="2" t="s">
        <v>314</v>
      </c>
    </row>
    <row r="669" spans="1:2">
      <c r="A669" s="1" t="s">
        <v>1175</v>
      </c>
      <c r="B669" s="2" t="s">
        <v>463</v>
      </c>
    </row>
    <row r="670" spans="1:2">
      <c r="A670" s="1" t="s">
        <v>655</v>
      </c>
      <c r="B670" s="2" t="s">
        <v>654</v>
      </c>
    </row>
    <row r="671" spans="1:2">
      <c r="A671" s="1" t="s">
        <v>651</v>
      </c>
      <c r="B671" s="2" t="s">
        <v>650</v>
      </c>
    </row>
    <row r="672" ht="22.5" spans="1:2">
      <c r="A672" s="1" t="s">
        <v>382</v>
      </c>
      <c r="B672" s="2" t="s">
        <v>381</v>
      </c>
    </row>
    <row r="673" spans="1:2">
      <c r="A673" s="1" t="s">
        <v>941</v>
      </c>
      <c r="B673" s="2" t="s">
        <v>940</v>
      </c>
    </row>
    <row r="674" spans="1:2">
      <c r="A674" s="1" t="s">
        <v>1603</v>
      </c>
      <c r="B674" s="2" t="s">
        <v>1602</v>
      </c>
    </row>
    <row r="675" spans="1:2">
      <c r="A675" s="1" t="s">
        <v>1603</v>
      </c>
      <c r="B675" s="2" t="s">
        <v>1602</v>
      </c>
    </row>
    <row r="676" spans="1:2">
      <c r="A676" s="1" t="s">
        <v>1874</v>
      </c>
      <c r="B676" s="2" t="s">
        <v>1456</v>
      </c>
    </row>
    <row r="677" spans="1:2">
      <c r="A677" s="1" t="s">
        <v>427</v>
      </c>
      <c r="B677" s="2" t="s">
        <v>426</v>
      </c>
    </row>
    <row r="678" spans="1:2">
      <c r="A678" s="1" t="s">
        <v>1751</v>
      </c>
      <c r="B678" s="2" t="s">
        <v>1750</v>
      </c>
    </row>
    <row r="679" spans="1:2">
      <c r="A679" s="1" t="s">
        <v>1874</v>
      </c>
      <c r="B679" s="2" t="s">
        <v>1456</v>
      </c>
    </row>
    <row r="680" spans="1:2">
      <c r="A680" s="1" t="s">
        <v>1874</v>
      </c>
      <c r="B680" s="2" t="s">
        <v>1456</v>
      </c>
    </row>
    <row r="681" spans="1:2">
      <c r="A681" s="1" t="s">
        <v>1745</v>
      </c>
      <c r="B681" s="2" t="s">
        <v>1744</v>
      </c>
    </row>
    <row r="682" spans="1:2">
      <c r="A682" s="1" t="s">
        <v>1745</v>
      </c>
      <c r="B682" s="2" t="s">
        <v>1744</v>
      </c>
    </row>
    <row r="683" spans="1:2">
      <c r="A683" s="1" t="s">
        <v>587</v>
      </c>
      <c r="B683" s="2" t="s">
        <v>585</v>
      </c>
    </row>
    <row r="684" spans="1:2">
      <c r="A684" s="1" t="s">
        <v>1787</v>
      </c>
      <c r="B684" s="2" t="s">
        <v>140</v>
      </c>
    </row>
    <row r="685" spans="1:2">
      <c r="A685" s="1" t="s">
        <v>1787</v>
      </c>
      <c r="B685" s="2" t="s">
        <v>140</v>
      </c>
    </row>
    <row r="686" spans="1:2">
      <c r="A686" s="1" t="s">
        <v>1331</v>
      </c>
      <c r="B686" s="2" t="s">
        <v>1330</v>
      </c>
    </row>
    <row r="687" spans="1:2">
      <c r="A687" s="1" t="s">
        <v>1727</v>
      </c>
      <c r="B687" s="2" t="s">
        <v>140</v>
      </c>
    </row>
    <row r="688" ht="22.5" spans="1:2">
      <c r="A688" s="1" t="s">
        <v>1430</v>
      </c>
      <c r="B688" s="2" t="s">
        <v>377</v>
      </c>
    </row>
    <row r="689" spans="1:2">
      <c r="A689" s="1" t="s">
        <v>1800</v>
      </c>
      <c r="B689" s="2" t="s">
        <v>140</v>
      </c>
    </row>
    <row r="690" spans="1:2">
      <c r="A690" s="1" t="s">
        <v>431</v>
      </c>
      <c r="B690" s="2" t="s">
        <v>429</v>
      </c>
    </row>
    <row r="691" spans="1:2">
      <c r="A691" s="1" t="s">
        <v>1588</v>
      </c>
      <c r="B691" s="2" t="s">
        <v>1587</v>
      </c>
    </row>
    <row r="692" spans="1:2">
      <c r="A692" s="1" t="s">
        <v>1727</v>
      </c>
      <c r="B692" s="2" t="s">
        <v>140</v>
      </c>
    </row>
    <row r="693" spans="1:2">
      <c r="A693" s="1" t="s">
        <v>1727</v>
      </c>
      <c r="B693" s="2" t="s">
        <v>140</v>
      </c>
    </row>
    <row r="694" spans="1:2">
      <c r="A694" s="1" t="s">
        <v>964</v>
      </c>
      <c r="B694" s="2" t="s">
        <v>9</v>
      </c>
    </row>
    <row r="695" spans="1:2">
      <c r="A695" s="1" t="s">
        <v>1060</v>
      </c>
      <c r="B695" s="2" t="s">
        <v>1059</v>
      </c>
    </row>
    <row r="696" spans="1:2">
      <c r="A696" s="1" t="s">
        <v>1201</v>
      </c>
      <c r="B696" s="2" t="s">
        <v>801</v>
      </c>
    </row>
    <row r="697" spans="1:2">
      <c r="A697" s="1" t="s">
        <v>1201</v>
      </c>
      <c r="B697" s="2" t="s">
        <v>801</v>
      </c>
    </row>
    <row r="698" spans="1:2">
      <c r="A698" s="1" t="s">
        <v>1201</v>
      </c>
      <c r="B698" s="2" t="s">
        <v>801</v>
      </c>
    </row>
    <row r="699" spans="1:2">
      <c r="A699" s="1" t="s">
        <v>964</v>
      </c>
      <c r="B699" s="2" t="s">
        <v>9</v>
      </c>
    </row>
    <row r="700" spans="1:2">
      <c r="A700" s="1" t="s">
        <v>1201</v>
      </c>
      <c r="B700" s="2" t="s">
        <v>801</v>
      </c>
    </row>
    <row r="701" spans="1:2">
      <c r="A701" s="1" t="s">
        <v>1790</v>
      </c>
      <c r="B701" s="2" t="s">
        <v>1102</v>
      </c>
    </row>
    <row r="702" ht="22.5" spans="1:2">
      <c r="A702" s="1" t="s">
        <v>1430</v>
      </c>
      <c r="B702" s="2" t="s">
        <v>377</v>
      </c>
    </row>
    <row r="703" spans="1:2">
      <c r="A703" s="1" t="s">
        <v>1201</v>
      </c>
      <c r="B703" s="2" t="s">
        <v>801</v>
      </c>
    </row>
    <row r="704" ht="22.5" spans="1:2">
      <c r="A704" s="1" t="s">
        <v>1430</v>
      </c>
      <c r="B704" s="2" t="s">
        <v>377</v>
      </c>
    </row>
    <row r="705" spans="1:2">
      <c r="A705" s="1" t="s">
        <v>1199</v>
      </c>
      <c r="B705" s="2" t="s">
        <v>1197</v>
      </c>
    </row>
    <row r="706" spans="1:2">
      <c r="A706" s="1" t="s">
        <v>1647</v>
      </c>
      <c r="B706" s="2" t="s">
        <v>9</v>
      </c>
    </row>
    <row r="707" spans="1:2">
      <c r="A707" s="1" t="s">
        <v>1727</v>
      </c>
      <c r="B707" s="2" t="s">
        <v>140</v>
      </c>
    </row>
    <row r="708" ht="22.5" spans="1:2">
      <c r="A708" s="1" t="s">
        <v>1430</v>
      </c>
      <c r="B708" s="2" t="s">
        <v>377</v>
      </c>
    </row>
    <row r="709" spans="1:2">
      <c r="A709" s="1" t="s">
        <v>1798</v>
      </c>
      <c r="B709" s="2" t="s">
        <v>590</v>
      </c>
    </row>
    <row r="710" spans="1:2">
      <c r="A710" s="1" t="s">
        <v>1199</v>
      </c>
      <c r="B710" s="2" t="s">
        <v>1197</v>
      </c>
    </row>
    <row r="711" spans="1:2">
      <c r="A711" s="1" t="s">
        <v>1727</v>
      </c>
      <c r="B711" s="2" t="s">
        <v>140</v>
      </c>
    </row>
    <row r="712" ht="22.5" spans="1:2">
      <c r="A712" s="1" t="s">
        <v>1430</v>
      </c>
      <c r="B712" s="2" t="s">
        <v>377</v>
      </c>
    </row>
    <row r="713" spans="1:2">
      <c r="A713" s="1" t="s">
        <v>1647</v>
      </c>
      <c r="B713" s="2" t="s">
        <v>9</v>
      </c>
    </row>
    <row r="714" spans="1:2">
      <c r="A714" s="1" t="s">
        <v>1790</v>
      </c>
      <c r="B714" s="2" t="s">
        <v>1102</v>
      </c>
    </row>
    <row r="715" spans="1:2">
      <c r="A715" s="1" t="s">
        <v>1566</v>
      </c>
      <c r="B715" s="2" t="s">
        <v>140</v>
      </c>
    </row>
    <row r="716" spans="1:2">
      <c r="A716" s="1" t="s">
        <v>1566</v>
      </c>
      <c r="B716" s="2" t="s">
        <v>140</v>
      </c>
    </row>
    <row r="717" ht="22.5" spans="1:2">
      <c r="A717" s="1" t="s">
        <v>1430</v>
      </c>
      <c r="B717" s="2" t="s">
        <v>377</v>
      </c>
    </row>
    <row r="718" spans="1:2">
      <c r="A718" s="1" t="s">
        <v>1409</v>
      </c>
      <c r="B718" s="2" t="s">
        <v>1407</v>
      </c>
    </row>
    <row r="719" ht="22.5" spans="1:2">
      <c r="A719" s="1" t="s">
        <v>1430</v>
      </c>
      <c r="B719" s="2" t="s">
        <v>377</v>
      </c>
    </row>
    <row r="720" spans="1:2">
      <c r="A720" s="1" t="s">
        <v>1800</v>
      </c>
      <c r="B720" s="2" t="s">
        <v>140</v>
      </c>
    </row>
    <row r="721" spans="1:2">
      <c r="A721" s="1" t="s">
        <v>870</v>
      </c>
      <c r="B721" s="2" t="s">
        <v>340</v>
      </c>
    </row>
    <row r="722" spans="1:2">
      <c r="A722" s="1" t="s">
        <v>1800</v>
      </c>
      <c r="B722" s="2" t="s">
        <v>140</v>
      </c>
    </row>
    <row r="723" spans="1:2">
      <c r="A723" s="1" t="s">
        <v>870</v>
      </c>
      <c r="B723" s="2" t="s">
        <v>340</v>
      </c>
    </row>
    <row r="724" spans="1:2">
      <c r="A724" s="1" t="s">
        <v>1800</v>
      </c>
      <c r="B724" s="2" t="s">
        <v>140</v>
      </c>
    </row>
    <row r="725" spans="1:2">
      <c r="A725" s="1" t="s">
        <v>1630</v>
      </c>
      <c r="B725" s="2" t="s">
        <v>295</v>
      </c>
    </row>
    <row r="726" spans="1:2">
      <c r="A726" s="1" t="s">
        <v>507</v>
      </c>
      <c r="B726" s="2" t="s">
        <v>506</v>
      </c>
    </row>
    <row r="727" spans="1:2">
      <c r="A727" s="1" t="s">
        <v>431</v>
      </c>
      <c r="B727" s="2" t="s">
        <v>429</v>
      </c>
    </row>
    <row r="728" ht="22.5" spans="1:2">
      <c r="A728" s="1" t="s">
        <v>1430</v>
      </c>
      <c r="B728" s="2" t="s">
        <v>377</v>
      </c>
    </row>
    <row r="729" spans="1:2">
      <c r="A729" s="1" t="s">
        <v>1357</v>
      </c>
      <c r="B729" s="2" t="s">
        <v>1356</v>
      </c>
    </row>
    <row r="730" spans="1:2">
      <c r="A730" s="1" t="s">
        <v>1790</v>
      </c>
      <c r="B730" s="2" t="s">
        <v>1102</v>
      </c>
    </row>
    <row r="731" spans="1:2">
      <c r="A731" s="1" t="s">
        <v>1201</v>
      </c>
      <c r="B731" s="2" t="s">
        <v>801</v>
      </c>
    </row>
    <row r="732" ht="22.5" spans="1:2">
      <c r="A732" s="1" t="s">
        <v>1769</v>
      </c>
      <c r="B732" s="2" t="s">
        <v>96</v>
      </c>
    </row>
    <row r="733" ht="22.5" spans="1:2">
      <c r="A733" s="1" t="s">
        <v>1436</v>
      </c>
      <c r="B733" s="2" t="s">
        <v>224</v>
      </c>
    </row>
    <row r="734" spans="1:2">
      <c r="A734" s="1" t="s">
        <v>534</v>
      </c>
      <c r="B734" s="2" t="s">
        <v>9</v>
      </c>
    </row>
    <row r="735" spans="1:2">
      <c r="A735" s="1" t="s">
        <v>507</v>
      </c>
      <c r="B735" s="2" t="s">
        <v>506</v>
      </c>
    </row>
    <row r="736" spans="1:2">
      <c r="A736" s="1" t="s">
        <v>320</v>
      </c>
      <c r="B736" s="2" t="s">
        <v>318</v>
      </c>
    </row>
    <row r="737" spans="1:2">
      <c r="A737" s="1" t="s">
        <v>558</v>
      </c>
      <c r="B737" s="2" t="s">
        <v>557</v>
      </c>
    </row>
    <row r="738" spans="1:2">
      <c r="A738" s="1" t="s">
        <v>1296</v>
      </c>
      <c r="B738" s="2" t="s">
        <v>9</v>
      </c>
    </row>
    <row r="739" spans="1:2">
      <c r="A739" s="1" t="s">
        <v>1680</v>
      </c>
      <c r="B739" s="2" t="s">
        <v>140</v>
      </c>
    </row>
    <row r="740" spans="1:2">
      <c r="A740" s="1" t="s">
        <v>1736</v>
      </c>
      <c r="B740" s="2" t="s">
        <v>590</v>
      </c>
    </row>
    <row r="741" spans="1:2">
      <c r="A741" s="1" t="s">
        <v>658</v>
      </c>
      <c r="B741" s="2" t="s">
        <v>140</v>
      </c>
    </row>
    <row r="742" spans="1:2">
      <c r="A742" s="1" t="s">
        <v>1381</v>
      </c>
      <c r="B742" s="2" t="s">
        <v>153</v>
      </c>
    </row>
    <row r="743" spans="1:2">
      <c r="A743" s="1" t="s">
        <v>507</v>
      </c>
      <c r="B743" s="2" t="s">
        <v>506</v>
      </c>
    </row>
    <row r="744" spans="1:2">
      <c r="A744" s="1" t="s">
        <v>947</v>
      </c>
      <c r="B744" s="2" t="s">
        <v>92</v>
      </c>
    </row>
    <row r="745" spans="1:2">
      <c r="A745" s="1" t="s">
        <v>894</v>
      </c>
      <c r="B745" s="2" t="s">
        <v>128</v>
      </c>
    </row>
    <row r="746" spans="1:2">
      <c r="A746" s="1" t="s">
        <v>534</v>
      </c>
      <c r="B746" s="2" t="s">
        <v>9</v>
      </c>
    </row>
    <row r="747" ht="22.5" spans="1:2">
      <c r="A747" s="1" t="s">
        <v>1670</v>
      </c>
      <c r="B747" s="2" t="s">
        <v>1218</v>
      </c>
    </row>
    <row r="748" spans="1:2">
      <c r="A748" s="1" t="s">
        <v>1717</v>
      </c>
      <c r="B748" s="2" t="s">
        <v>140</v>
      </c>
    </row>
    <row r="749" spans="1:2">
      <c r="A749" s="1" t="s">
        <v>142</v>
      </c>
      <c r="B749" s="2" t="s">
        <v>140</v>
      </c>
    </row>
    <row r="750" spans="1:2">
      <c r="A750" s="1" t="s">
        <v>507</v>
      </c>
      <c r="B750" s="2" t="s">
        <v>506</v>
      </c>
    </row>
    <row r="751" spans="1:2">
      <c r="A751" s="1" t="s">
        <v>142</v>
      </c>
      <c r="B751" s="2" t="s">
        <v>140</v>
      </c>
    </row>
    <row r="752" ht="22.5" spans="1:2">
      <c r="A752" s="1" t="s">
        <v>1430</v>
      </c>
      <c r="B752" s="2" t="s">
        <v>377</v>
      </c>
    </row>
    <row r="753" spans="1:2">
      <c r="A753" s="1" t="s">
        <v>1800</v>
      </c>
      <c r="B753" s="2" t="s">
        <v>140</v>
      </c>
    </row>
    <row r="754" spans="1:2">
      <c r="A754" s="1" t="s">
        <v>1800</v>
      </c>
      <c r="B754" s="2" t="s">
        <v>140</v>
      </c>
    </row>
    <row r="755" ht="22.5" spans="1:2">
      <c r="A755" s="1" t="s">
        <v>1430</v>
      </c>
      <c r="B755" s="2" t="s">
        <v>377</v>
      </c>
    </row>
    <row r="756" spans="1:2">
      <c r="A756" s="1" t="s">
        <v>1766</v>
      </c>
      <c r="B756" s="2" t="s">
        <v>9</v>
      </c>
    </row>
    <row r="757" spans="1:2">
      <c r="A757" s="1" t="s">
        <v>870</v>
      </c>
      <c r="B757" s="2" t="s">
        <v>340</v>
      </c>
    </row>
    <row r="758" spans="1:2">
      <c r="A758" s="1" t="s">
        <v>1175</v>
      </c>
      <c r="B758" s="2" t="s">
        <v>463</v>
      </c>
    </row>
    <row r="759" spans="1:2">
      <c r="A759" s="1" t="s">
        <v>571</v>
      </c>
      <c r="B759" s="2" t="s">
        <v>570</v>
      </c>
    </row>
    <row r="760" spans="1:2">
      <c r="A760" s="1" t="s">
        <v>1695</v>
      </c>
      <c r="B760" s="2" t="s">
        <v>1694</v>
      </c>
    </row>
    <row r="761" spans="1:2">
      <c r="A761" s="1" t="s">
        <v>554</v>
      </c>
      <c r="B761" s="2" t="s">
        <v>81</v>
      </c>
    </row>
    <row r="762" spans="1:2">
      <c r="A762" s="1" t="s">
        <v>1751</v>
      </c>
      <c r="B762" s="2" t="s">
        <v>1750</v>
      </c>
    </row>
    <row r="763" spans="1:2">
      <c r="A763" s="1" t="s">
        <v>1875</v>
      </c>
      <c r="B763" s="2" t="s">
        <v>228</v>
      </c>
    </row>
    <row r="764" spans="1:2">
      <c r="A764" s="1" t="s">
        <v>356</v>
      </c>
      <c r="B764" s="2" t="s">
        <v>354</v>
      </c>
    </row>
    <row r="765" spans="1:2">
      <c r="A765" s="1" t="s">
        <v>431</v>
      </c>
      <c r="B765" s="2" t="s">
        <v>429</v>
      </c>
    </row>
    <row r="766" spans="1:2">
      <c r="A766" s="1" t="s">
        <v>990</v>
      </c>
      <c r="B766" s="2" t="s">
        <v>989</v>
      </c>
    </row>
    <row r="767" spans="1:2">
      <c r="A767" s="1" t="s">
        <v>1876</v>
      </c>
      <c r="B767" s="2" t="s">
        <v>1461</v>
      </c>
    </row>
    <row r="768" spans="1:2">
      <c r="A768" s="1" t="s">
        <v>1876</v>
      </c>
      <c r="B768" s="2" t="s">
        <v>1461</v>
      </c>
    </row>
    <row r="769" spans="1:2">
      <c r="A769" s="1" t="s">
        <v>1876</v>
      </c>
      <c r="B769" s="2" t="s">
        <v>1461</v>
      </c>
    </row>
    <row r="770" spans="1:2">
      <c r="A770" s="1" t="s">
        <v>826</v>
      </c>
      <c r="B770" s="2" t="s">
        <v>825</v>
      </c>
    </row>
    <row r="771" spans="1:2">
      <c r="A771" s="1" t="s">
        <v>706</v>
      </c>
      <c r="B771" s="2" t="s">
        <v>704</v>
      </c>
    </row>
    <row r="772" spans="1:2">
      <c r="A772" s="1" t="s">
        <v>826</v>
      </c>
      <c r="B772" s="2" t="s">
        <v>825</v>
      </c>
    </row>
    <row r="773" spans="1:2">
      <c r="A773" s="1" t="s">
        <v>23</v>
      </c>
      <c r="B773" s="2" t="s">
        <v>9</v>
      </c>
    </row>
    <row r="774" spans="1:2">
      <c r="A774" s="1" t="s">
        <v>28</v>
      </c>
      <c r="B774" s="2" t="s">
        <v>27</v>
      </c>
    </row>
    <row r="775" spans="1:2">
      <c r="A775" s="1" t="s">
        <v>23</v>
      </c>
      <c r="B775" s="2" t="s">
        <v>9</v>
      </c>
    </row>
    <row r="776" spans="1:2">
      <c r="A776" s="1" t="s">
        <v>988</v>
      </c>
      <c r="B776" s="2" t="s">
        <v>27</v>
      </c>
    </row>
    <row r="777" spans="1:2">
      <c r="A777" s="1" t="s">
        <v>988</v>
      </c>
      <c r="B777" s="2" t="s">
        <v>27</v>
      </c>
    </row>
    <row r="778" spans="1:2">
      <c r="A778" s="1" t="s">
        <v>23</v>
      </c>
      <c r="B778" s="2" t="s">
        <v>9</v>
      </c>
    </row>
    <row r="779" spans="1:2">
      <c r="A779" s="1" t="s">
        <v>23</v>
      </c>
      <c r="B779" s="2" t="s">
        <v>9</v>
      </c>
    </row>
    <row r="780" spans="1:2">
      <c r="A780" s="1" t="s">
        <v>28</v>
      </c>
      <c r="B780" s="2" t="s">
        <v>27</v>
      </c>
    </row>
    <row r="781" spans="1:2">
      <c r="A781" s="1" t="s">
        <v>23</v>
      </c>
      <c r="B781" s="2" t="s">
        <v>9</v>
      </c>
    </row>
    <row r="782" spans="1:2">
      <c r="A782" s="1" t="s">
        <v>988</v>
      </c>
      <c r="B782" s="2" t="s">
        <v>27</v>
      </c>
    </row>
    <row r="783" spans="1:2">
      <c r="A783" s="1" t="s">
        <v>23</v>
      </c>
      <c r="B783" s="2" t="s">
        <v>9</v>
      </c>
    </row>
    <row r="784" spans="1:2">
      <c r="A784" s="1" t="s">
        <v>28</v>
      </c>
      <c r="B784" s="2" t="s">
        <v>27</v>
      </c>
    </row>
    <row r="785" spans="1:2">
      <c r="A785" s="1" t="s">
        <v>488</v>
      </c>
      <c r="B785" s="2" t="s">
        <v>224</v>
      </c>
    </row>
    <row r="786" spans="1:2">
      <c r="A786" s="1" t="s">
        <v>971</v>
      </c>
      <c r="B786" s="2" t="s">
        <v>27</v>
      </c>
    </row>
    <row r="787" spans="1:2">
      <c r="A787" s="1" t="s">
        <v>488</v>
      </c>
      <c r="B787" s="2" t="s">
        <v>224</v>
      </c>
    </row>
    <row r="788" spans="1:2">
      <c r="A788" s="1" t="s">
        <v>971</v>
      </c>
      <c r="B788" s="2" t="s">
        <v>27</v>
      </c>
    </row>
    <row r="789" spans="1:2">
      <c r="A789" s="1" t="s">
        <v>58</v>
      </c>
      <c r="B789" s="2" t="s">
        <v>27</v>
      </c>
    </row>
    <row r="790" spans="1:2">
      <c r="A790" s="1" t="s">
        <v>988</v>
      </c>
      <c r="B790" s="2" t="s">
        <v>27</v>
      </c>
    </row>
    <row r="791" spans="1:2">
      <c r="A791" s="1" t="s">
        <v>988</v>
      </c>
      <c r="B791" s="2" t="s">
        <v>27</v>
      </c>
    </row>
    <row r="792" spans="1:2">
      <c r="A792" s="1" t="s">
        <v>988</v>
      </c>
      <c r="B792" s="2" t="s">
        <v>27</v>
      </c>
    </row>
    <row r="793" spans="1:2">
      <c r="A793" s="1" t="s">
        <v>23</v>
      </c>
      <c r="B793" s="2" t="s">
        <v>9</v>
      </c>
    </row>
    <row r="794" spans="1:2">
      <c r="A794" s="1" t="s">
        <v>488</v>
      </c>
      <c r="B794" s="2" t="s">
        <v>224</v>
      </c>
    </row>
    <row r="795" spans="1:2">
      <c r="A795" s="1" t="s">
        <v>23</v>
      </c>
      <c r="B795" s="2" t="s">
        <v>9</v>
      </c>
    </row>
    <row r="796" spans="1:2">
      <c r="A796" s="1" t="s">
        <v>988</v>
      </c>
      <c r="B796" s="2" t="s">
        <v>27</v>
      </c>
    </row>
    <row r="797" spans="1:2">
      <c r="A797" s="1" t="s">
        <v>58</v>
      </c>
      <c r="B797" s="2" t="s">
        <v>27</v>
      </c>
    </row>
    <row r="798" spans="1:2">
      <c r="A798" s="1" t="s">
        <v>971</v>
      </c>
      <c r="B798" s="2" t="s">
        <v>27</v>
      </c>
    </row>
    <row r="799" spans="1:2">
      <c r="A799" s="1" t="s">
        <v>971</v>
      </c>
      <c r="B799" s="2" t="s">
        <v>27</v>
      </c>
    </row>
    <row r="800" spans="1:2">
      <c r="A800" s="1" t="s">
        <v>971</v>
      </c>
      <c r="B800" s="2" t="s">
        <v>27</v>
      </c>
    </row>
    <row r="801" spans="1:2">
      <c r="A801" s="1" t="s">
        <v>58</v>
      </c>
      <c r="B801" s="2" t="s">
        <v>27</v>
      </c>
    </row>
    <row r="802" spans="1:2">
      <c r="A802" s="1" t="s">
        <v>23</v>
      </c>
      <c r="B802" s="2" t="s">
        <v>9</v>
      </c>
    </row>
    <row r="803" spans="1:2">
      <c r="A803" s="1" t="s">
        <v>988</v>
      </c>
      <c r="B803" s="2" t="s">
        <v>27</v>
      </c>
    </row>
    <row r="804" spans="1:2">
      <c r="A804" s="1" t="s">
        <v>988</v>
      </c>
      <c r="B804" s="2" t="s">
        <v>27</v>
      </c>
    </row>
    <row r="805" spans="1:2">
      <c r="A805" s="1" t="s">
        <v>488</v>
      </c>
      <c r="B805" s="2" t="s">
        <v>224</v>
      </c>
    </row>
    <row r="806" spans="1:2">
      <c r="A806" s="1" t="s">
        <v>23</v>
      </c>
      <c r="B806" s="2" t="s">
        <v>9</v>
      </c>
    </row>
    <row r="807" spans="1:2">
      <c r="A807" s="1" t="s">
        <v>23</v>
      </c>
      <c r="B807" s="2" t="s">
        <v>9</v>
      </c>
    </row>
    <row r="808" spans="1:2">
      <c r="A808" s="1" t="s">
        <v>971</v>
      </c>
      <c r="B808" s="2" t="s">
        <v>27</v>
      </c>
    </row>
    <row r="809" spans="1:2">
      <c r="A809" s="1" t="s">
        <v>971</v>
      </c>
      <c r="B809" s="2" t="s">
        <v>27</v>
      </c>
    </row>
    <row r="810" spans="1:2">
      <c r="A810" s="1" t="s">
        <v>28</v>
      </c>
      <c r="B810" s="2" t="s">
        <v>27</v>
      </c>
    </row>
    <row r="811" spans="1:2">
      <c r="A811" s="1" t="s">
        <v>988</v>
      </c>
      <c r="B811" s="2" t="s">
        <v>27</v>
      </c>
    </row>
    <row r="812" spans="1:2">
      <c r="A812" s="1" t="s">
        <v>988</v>
      </c>
      <c r="B812" s="2" t="s">
        <v>27</v>
      </c>
    </row>
    <row r="813" spans="1:2">
      <c r="A813" s="1" t="s">
        <v>58</v>
      </c>
      <c r="B813" s="2" t="s">
        <v>27</v>
      </c>
    </row>
    <row r="814" spans="1:2">
      <c r="A814" s="1" t="s">
        <v>488</v>
      </c>
      <c r="B814" s="2" t="s">
        <v>224</v>
      </c>
    </row>
    <row r="815" spans="1:2">
      <c r="A815" s="1" t="s">
        <v>23</v>
      </c>
      <c r="B815" s="2" t="s">
        <v>9</v>
      </c>
    </row>
    <row r="816" spans="1:2">
      <c r="A816" s="1" t="s">
        <v>23</v>
      </c>
      <c r="B816" s="2" t="s">
        <v>9</v>
      </c>
    </row>
    <row r="817" spans="1:2">
      <c r="A817" s="1" t="s">
        <v>971</v>
      </c>
      <c r="B817" s="2" t="s">
        <v>27</v>
      </c>
    </row>
    <row r="818" spans="1:2">
      <c r="A818" s="1" t="s">
        <v>971</v>
      </c>
      <c r="B818" s="2" t="s">
        <v>27</v>
      </c>
    </row>
    <row r="819" spans="1:2">
      <c r="A819" s="1" t="s">
        <v>28</v>
      </c>
      <c r="B819" s="2" t="s">
        <v>27</v>
      </c>
    </row>
    <row r="820" spans="1:2">
      <c r="A820" s="1" t="s">
        <v>988</v>
      </c>
      <c r="B820" s="2" t="s">
        <v>27</v>
      </c>
    </row>
    <row r="821" spans="1:2">
      <c r="A821" s="1" t="s">
        <v>988</v>
      </c>
      <c r="B821" s="2" t="s">
        <v>27</v>
      </c>
    </row>
    <row r="822" spans="1:2">
      <c r="A822" s="1" t="s">
        <v>58</v>
      </c>
      <c r="B822" s="2" t="s">
        <v>27</v>
      </c>
    </row>
    <row r="823" spans="1:2">
      <c r="A823" s="1" t="s">
        <v>23</v>
      </c>
      <c r="B823" s="2" t="s">
        <v>9</v>
      </c>
    </row>
    <row r="824" spans="1:2">
      <c r="A824" s="1" t="s">
        <v>58</v>
      </c>
      <c r="B824" s="2" t="s">
        <v>27</v>
      </c>
    </row>
    <row r="825" spans="1:2">
      <c r="A825" s="1" t="s">
        <v>23</v>
      </c>
      <c r="B825" s="2" t="s">
        <v>9</v>
      </c>
    </row>
    <row r="826" spans="1:2">
      <c r="A826" s="1" t="s">
        <v>971</v>
      </c>
      <c r="B826" s="2" t="s">
        <v>27</v>
      </c>
    </row>
    <row r="827" spans="1:2">
      <c r="A827" s="1" t="s">
        <v>988</v>
      </c>
      <c r="B827" s="2" t="s">
        <v>27</v>
      </c>
    </row>
    <row r="828" spans="1:2">
      <c r="A828" s="1" t="s">
        <v>988</v>
      </c>
      <c r="B828" s="2" t="s">
        <v>27</v>
      </c>
    </row>
    <row r="829" spans="1:2">
      <c r="A829" s="1" t="s">
        <v>23</v>
      </c>
      <c r="B829" s="2" t="s">
        <v>9</v>
      </c>
    </row>
    <row r="830" spans="1:2">
      <c r="A830" s="1" t="s">
        <v>23</v>
      </c>
      <c r="B830" s="2" t="s">
        <v>9</v>
      </c>
    </row>
    <row r="831" spans="1:2">
      <c r="A831" s="1" t="s">
        <v>23</v>
      </c>
      <c r="B831" s="2" t="s">
        <v>9</v>
      </c>
    </row>
    <row r="832" spans="1:2">
      <c r="A832" s="1" t="s">
        <v>936</v>
      </c>
      <c r="B832" s="2" t="s">
        <v>9</v>
      </c>
    </row>
    <row r="833" spans="1:2">
      <c r="A833" s="1" t="s">
        <v>23</v>
      </c>
      <c r="B833" s="2" t="s">
        <v>9</v>
      </c>
    </row>
    <row r="834" spans="1:2">
      <c r="A834" s="1" t="s">
        <v>58</v>
      </c>
      <c r="B834" s="2" t="s">
        <v>27</v>
      </c>
    </row>
    <row r="835" spans="1:2">
      <c r="A835" s="1" t="s">
        <v>23</v>
      </c>
      <c r="B835" s="2" t="s">
        <v>9</v>
      </c>
    </row>
    <row r="836" spans="1:2">
      <c r="A836" s="1" t="s">
        <v>23</v>
      </c>
      <c r="B836" s="2" t="s">
        <v>9</v>
      </c>
    </row>
    <row r="837" spans="1:2">
      <c r="A837" s="1" t="s">
        <v>1726</v>
      </c>
      <c r="B837" s="2" t="s">
        <v>590</v>
      </c>
    </row>
    <row r="838" spans="1:2">
      <c r="A838" s="1" t="s">
        <v>1402</v>
      </c>
      <c r="B838" s="2" t="s">
        <v>979</v>
      </c>
    </row>
    <row r="839" spans="1:2">
      <c r="A839" s="1" t="s">
        <v>142</v>
      </c>
      <c r="B839" s="2" t="s">
        <v>140</v>
      </c>
    </row>
    <row r="840" spans="1:2">
      <c r="A840" s="1" t="s">
        <v>1566</v>
      </c>
      <c r="B840" s="2" t="s">
        <v>140</v>
      </c>
    </row>
    <row r="841" spans="1:2">
      <c r="A841" s="1" t="s">
        <v>1314</v>
      </c>
      <c r="B841" s="2" t="s">
        <v>288</v>
      </c>
    </row>
    <row r="842" spans="1:2">
      <c r="A842" s="1" t="s">
        <v>669</v>
      </c>
      <c r="B842" s="2" t="s">
        <v>288</v>
      </c>
    </row>
    <row r="843" spans="1:2">
      <c r="A843" s="1" t="s">
        <v>984</v>
      </c>
      <c r="B843" s="2" t="s">
        <v>983</v>
      </c>
    </row>
    <row r="844" spans="1:2">
      <c r="A844" s="1" t="s">
        <v>984</v>
      </c>
      <c r="B844" s="2" t="s">
        <v>983</v>
      </c>
    </row>
    <row r="845" spans="1:2">
      <c r="A845" s="1" t="s">
        <v>1201</v>
      </c>
      <c r="B845" s="2" t="s">
        <v>801</v>
      </c>
    </row>
    <row r="846" spans="1:2">
      <c r="A846" s="1" t="s">
        <v>1116</v>
      </c>
      <c r="B846" s="2" t="s">
        <v>140</v>
      </c>
    </row>
    <row r="847" ht="22.5" spans="1:2">
      <c r="A847" s="1" t="s">
        <v>1430</v>
      </c>
      <c r="B847" s="2" t="s">
        <v>377</v>
      </c>
    </row>
    <row r="848" spans="1:2">
      <c r="A848" s="1" t="s">
        <v>1790</v>
      </c>
      <c r="B848" s="2" t="s">
        <v>1102</v>
      </c>
    </row>
    <row r="849" spans="1:2">
      <c r="A849" s="1" t="s">
        <v>1790</v>
      </c>
      <c r="B849" s="2" t="s">
        <v>1102</v>
      </c>
    </row>
    <row r="850" ht="22.5" spans="1:2">
      <c r="A850" s="1" t="s">
        <v>1430</v>
      </c>
      <c r="B850" s="2" t="s">
        <v>377</v>
      </c>
    </row>
    <row r="851" ht="22.5" spans="1:2">
      <c r="A851" s="1" t="s">
        <v>1877</v>
      </c>
      <c r="B851" s="2" t="s">
        <v>664</v>
      </c>
    </row>
    <row r="852" spans="1:2">
      <c r="A852" s="1" t="s">
        <v>1357</v>
      </c>
      <c r="B852" s="2" t="s">
        <v>1356</v>
      </c>
    </row>
    <row r="853" spans="1:2">
      <c r="A853" s="1" t="s">
        <v>1698</v>
      </c>
      <c r="B853" s="2" t="s">
        <v>140</v>
      </c>
    </row>
    <row r="854" spans="1:2">
      <c r="A854" s="1" t="s">
        <v>266</v>
      </c>
      <c r="B854" s="2" t="s">
        <v>9</v>
      </c>
    </row>
    <row r="855" spans="1:2">
      <c r="A855" s="1" t="s">
        <v>669</v>
      </c>
      <c r="B855" s="2" t="s">
        <v>288</v>
      </c>
    </row>
    <row r="856" spans="1:2">
      <c r="A856" s="1" t="s">
        <v>1726</v>
      </c>
      <c r="B856" s="2" t="s">
        <v>590</v>
      </c>
    </row>
    <row r="857" spans="1:2">
      <c r="A857" s="1" t="s">
        <v>142</v>
      </c>
      <c r="B857" s="2" t="s">
        <v>140</v>
      </c>
    </row>
    <row r="858" ht="22.5" spans="1:2">
      <c r="A858" s="1" t="s">
        <v>1877</v>
      </c>
      <c r="B858" s="2" t="s">
        <v>664</v>
      </c>
    </row>
    <row r="859" spans="1:2">
      <c r="A859" s="1" t="s">
        <v>142</v>
      </c>
      <c r="B859" s="2" t="s">
        <v>140</v>
      </c>
    </row>
    <row r="860" spans="1:2">
      <c r="A860" s="1" t="s">
        <v>1698</v>
      </c>
      <c r="B860" s="2" t="s">
        <v>140</v>
      </c>
    </row>
    <row r="861" ht="22.5" spans="1:2">
      <c r="A861" s="1" t="s">
        <v>1430</v>
      </c>
      <c r="B861" s="2" t="s">
        <v>377</v>
      </c>
    </row>
    <row r="862" spans="1:2">
      <c r="A862" s="1" t="s">
        <v>1790</v>
      </c>
      <c r="B862" s="2" t="s">
        <v>1102</v>
      </c>
    </row>
    <row r="863" spans="1:2">
      <c r="A863" s="1" t="s">
        <v>1402</v>
      </c>
      <c r="B863" s="2" t="s">
        <v>979</v>
      </c>
    </row>
    <row r="864" spans="1:2">
      <c r="A864" s="1" t="s">
        <v>1566</v>
      </c>
      <c r="B864" s="2" t="s">
        <v>140</v>
      </c>
    </row>
    <row r="865" spans="1:2">
      <c r="A865" s="1" t="s">
        <v>1566</v>
      </c>
      <c r="B865" s="2" t="s">
        <v>140</v>
      </c>
    </row>
    <row r="866" spans="1:2">
      <c r="A866" s="1" t="s">
        <v>1402</v>
      </c>
      <c r="B866" s="2" t="s">
        <v>979</v>
      </c>
    </row>
    <row r="867" spans="1:2">
      <c r="A867" s="1" t="s">
        <v>669</v>
      </c>
      <c r="B867" s="2" t="s">
        <v>288</v>
      </c>
    </row>
    <row r="868" spans="1:2">
      <c r="A868" s="1" t="s">
        <v>1796</v>
      </c>
      <c r="B868" s="2" t="s">
        <v>140</v>
      </c>
    </row>
    <row r="869" spans="1:2">
      <c r="A869" s="1" t="s">
        <v>113</v>
      </c>
      <c r="B869" s="2" t="s">
        <v>111</v>
      </c>
    </row>
    <row r="870" spans="1:2">
      <c r="A870" s="1" t="s">
        <v>565</v>
      </c>
      <c r="B870" s="2" t="s">
        <v>564</v>
      </c>
    </row>
    <row r="871" spans="1:2">
      <c r="A871" s="1" t="s">
        <v>1201</v>
      </c>
      <c r="B871" s="2" t="s">
        <v>801</v>
      </c>
    </row>
    <row r="872" spans="1:2">
      <c r="A872" s="1" t="s">
        <v>1757</v>
      </c>
      <c r="B872" s="2" t="s">
        <v>291</v>
      </c>
    </row>
    <row r="873" ht="22.5" spans="1:2">
      <c r="A873" s="1" t="s">
        <v>1134</v>
      </c>
      <c r="B873" s="2" t="s">
        <v>1133</v>
      </c>
    </row>
    <row r="874" spans="1:2">
      <c r="A874" s="1" t="s">
        <v>945</v>
      </c>
      <c r="B874" s="2" t="s">
        <v>944</v>
      </c>
    </row>
    <row r="875" spans="1:2">
      <c r="A875" s="1" t="s">
        <v>1057</v>
      </c>
      <c r="B875" s="2" t="s">
        <v>1056</v>
      </c>
    </row>
    <row r="876" spans="1:2">
      <c r="A876" s="1" t="s">
        <v>1199</v>
      </c>
      <c r="B876" s="2" t="s">
        <v>1197</v>
      </c>
    </row>
    <row r="877" spans="1:2">
      <c r="A877" s="1" t="s">
        <v>706</v>
      </c>
      <c r="B877" s="2" t="s">
        <v>704</v>
      </c>
    </row>
    <row r="878" ht="22.5" spans="1:2">
      <c r="A878" s="1" t="s">
        <v>435</v>
      </c>
      <c r="B878" s="2" t="s">
        <v>81</v>
      </c>
    </row>
    <row r="879" ht="22.5" spans="1:2">
      <c r="A879" s="1" t="s">
        <v>1134</v>
      </c>
      <c r="B879" s="2" t="s">
        <v>1133</v>
      </c>
    </row>
    <row r="880" spans="1:2">
      <c r="A880" s="1" t="s">
        <v>1717</v>
      </c>
      <c r="B880" s="2" t="s">
        <v>140</v>
      </c>
    </row>
    <row r="881" spans="1:2">
      <c r="A881" s="1" t="s">
        <v>378</v>
      </c>
      <c r="B881" s="2" t="s">
        <v>377</v>
      </c>
    </row>
    <row r="882" spans="1:2">
      <c r="A882" s="1" t="s">
        <v>320</v>
      </c>
      <c r="B882" s="2" t="s">
        <v>318</v>
      </c>
    </row>
    <row r="883" spans="1:2">
      <c r="A883" s="1" t="s">
        <v>507</v>
      </c>
      <c r="B883" s="2" t="s">
        <v>506</v>
      </c>
    </row>
    <row r="884" spans="1:2">
      <c r="A884" s="1" t="s">
        <v>534</v>
      </c>
      <c r="B884" s="2" t="s">
        <v>9</v>
      </c>
    </row>
    <row r="885" spans="1:2">
      <c r="A885" s="1" t="s">
        <v>711</v>
      </c>
      <c r="B885" s="2" t="s">
        <v>9</v>
      </c>
    </row>
    <row r="886" spans="1:2">
      <c r="A886" s="1" t="s">
        <v>799</v>
      </c>
      <c r="B886" s="2" t="s">
        <v>228</v>
      </c>
    </row>
    <row r="887" spans="1:2">
      <c r="A887" s="1" t="s">
        <v>1199</v>
      </c>
      <c r="B887" s="2" t="s">
        <v>1197</v>
      </c>
    </row>
    <row r="888" spans="1:2">
      <c r="A888" s="1" t="s">
        <v>1331</v>
      </c>
      <c r="B888" s="2" t="s">
        <v>1330</v>
      </c>
    </row>
    <row r="889" spans="1:2">
      <c r="A889" s="1" t="s">
        <v>1409</v>
      </c>
      <c r="B889" s="2" t="s">
        <v>1407</v>
      </c>
    </row>
    <row r="890" spans="1:2">
      <c r="A890" s="1" t="s">
        <v>232</v>
      </c>
      <c r="B890" s="2" t="s">
        <v>140</v>
      </c>
    </row>
    <row r="891" spans="1:2">
      <c r="A891" s="1" t="s">
        <v>311</v>
      </c>
      <c r="B891" s="2" t="s">
        <v>140</v>
      </c>
    </row>
    <row r="892" spans="1:2">
      <c r="A892" s="1" t="s">
        <v>1721</v>
      </c>
      <c r="B892" s="2" t="s">
        <v>1720</v>
      </c>
    </row>
    <row r="893" spans="1:2">
      <c r="A893" s="1" t="s">
        <v>378</v>
      </c>
      <c r="B893" s="2" t="s">
        <v>377</v>
      </c>
    </row>
    <row r="894" spans="1:2">
      <c r="A894" s="1" t="s">
        <v>474</v>
      </c>
      <c r="B894" s="2" t="s">
        <v>473</v>
      </c>
    </row>
    <row r="895" spans="1:2">
      <c r="A895" s="1" t="s">
        <v>1790</v>
      </c>
      <c r="B895" s="2" t="s">
        <v>1102</v>
      </c>
    </row>
    <row r="896" ht="22.5" spans="1:2">
      <c r="A896" s="1" t="s">
        <v>1430</v>
      </c>
      <c r="B896" s="2" t="s">
        <v>377</v>
      </c>
    </row>
    <row r="897" spans="1:2">
      <c r="A897" s="1" t="s">
        <v>1695</v>
      </c>
      <c r="B897" s="2" t="s">
        <v>1694</v>
      </c>
    </row>
    <row r="898" spans="1:2">
      <c r="A898" s="1" t="s">
        <v>799</v>
      </c>
      <c r="B898" s="2" t="s">
        <v>228</v>
      </c>
    </row>
    <row r="899" spans="1:2">
      <c r="A899" s="1" t="s">
        <v>1790</v>
      </c>
      <c r="B899" s="2" t="s">
        <v>1102</v>
      </c>
    </row>
    <row r="900" spans="1:2">
      <c r="A900" s="1" t="s">
        <v>1790</v>
      </c>
      <c r="B900" s="2" t="s">
        <v>1102</v>
      </c>
    </row>
    <row r="901" spans="1:2">
      <c r="A901" s="1" t="s">
        <v>917</v>
      </c>
      <c r="B901" s="2" t="s">
        <v>453</v>
      </c>
    </row>
    <row r="902" spans="1:2">
      <c r="A902" s="10" t="s">
        <v>972</v>
      </c>
      <c r="B902" s="11" t="s">
        <v>158</v>
      </c>
    </row>
    <row r="903" spans="1:2">
      <c r="A903" s="1" t="s">
        <v>1034</v>
      </c>
      <c r="B903" s="2" t="s">
        <v>350</v>
      </c>
    </row>
    <row r="904" spans="1:2">
      <c r="A904" s="1" t="s">
        <v>303</v>
      </c>
      <c r="B904" s="2" t="s">
        <v>158</v>
      </c>
    </row>
    <row r="905" spans="1:2">
      <c r="A905" s="1" t="s">
        <v>351</v>
      </c>
      <c r="B905" s="2" t="s">
        <v>350</v>
      </c>
    </row>
    <row r="906" spans="1:2">
      <c r="A906" s="1" t="s">
        <v>833</v>
      </c>
      <c r="B906" s="2" t="s">
        <v>190</v>
      </c>
    </row>
    <row r="907" spans="1:2">
      <c r="A907" s="1" t="s">
        <v>986</v>
      </c>
      <c r="B907" s="2" t="s">
        <v>224</v>
      </c>
    </row>
    <row r="908" spans="1:2">
      <c r="A908" s="1" t="s">
        <v>1238</v>
      </c>
      <c r="B908" s="2" t="s">
        <v>973</v>
      </c>
    </row>
    <row r="909" spans="1:2">
      <c r="A909" s="1" t="s">
        <v>882</v>
      </c>
      <c r="B909" s="2" t="s">
        <v>190</v>
      </c>
    </row>
    <row r="910" spans="1:2">
      <c r="A910" s="1" t="s">
        <v>510</v>
      </c>
      <c r="B910" s="2" t="s">
        <v>190</v>
      </c>
    </row>
    <row r="911" spans="1:2">
      <c r="A911" s="1" t="s">
        <v>421</v>
      </c>
      <c r="B911" s="2" t="s">
        <v>186</v>
      </c>
    </row>
    <row r="912" spans="1:2">
      <c r="A912" s="1" t="s">
        <v>1338</v>
      </c>
      <c r="B912" s="2" t="s">
        <v>158</v>
      </c>
    </row>
    <row r="913" spans="1:2">
      <c r="A913" s="1" t="s">
        <v>1222</v>
      </c>
      <c r="B913" s="2" t="s">
        <v>1221</v>
      </c>
    </row>
    <row r="914" spans="1:2">
      <c r="A914" s="1" t="s">
        <v>1338</v>
      </c>
      <c r="B914" s="2" t="s">
        <v>158</v>
      </c>
    </row>
    <row r="915" ht="22.5" spans="1:2">
      <c r="A915" s="1" t="s">
        <v>1753</v>
      </c>
      <c r="B915" s="2" t="s">
        <v>590</v>
      </c>
    </row>
    <row r="916" spans="1:2">
      <c r="A916" s="1" t="s">
        <v>1124</v>
      </c>
      <c r="B916" s="2" t="s">
        <v>1122</v>
      </c>
    </row>
    <row r="917" ht="22.5" spans="1:2">
      <c r="A917" s="1" t="s">
        <v>1878</v>
      </c>
      <c r="B917" s="2" t="s">
        <v>228</v>
      </c>
    </row>
    <row r="918" spans="1:2">
      <c r="A918" s="1" t="s">
        <v>1138</v>
      </c>
      <c r="B918" s="2" t="s">
        <v>1137</v>
      </c>
    </row>
    <row r="919" spans="1:2">
      <c r="A919" s="1" t="s">
        <v>1087</v>
      </c>
      <c r="B919" s="2" t="s">
        <v>190</v>
      </c>
    </row>
    <row r="920" spans="1:2">
      <c r="A920" s="1" t="s">
        <v>1879</v>
      </c>
      <c r="B920" s="2" t="s">
        <v>1227</v>
      </c>
    </row>
    <row r="921" spans="1:2">
      <c r="A921" s="1" t="s">
        <v>972</v>
      </c>
      <c r="B921" s="2" t="s">
        <v>158</v>
      </c>
    </row>
    <row r="922" spans="1:2">
      <c r="A922" s="1" t="s">
        <v>188</v>
      </c>
      <c r="B922" s="2" t="s">
        <v>186</v>
      </c>
    </row>
    <row r="923" spans="1:2">
      <c r="A923" s="1" t="s">
        <v>1879</v>
      </c>
      <c r="B923" s="2" t="s">
        <v>1227</v>
      </c>
    </row>
    <row r="924" spans="1:2">
      <c r="A924" s="1" t="s">
        <v>972</v>
      </c>
      <c r="B924" s="2" t="s">
        <v>158</v>
      </c>
    </row>
    <row r="925" spans="1:2">
      <c r="A925" s="1" t="s">
        <v>188</v>
      </c>
      <c r="B925" s="2" t="s">
        <v>186</v>
      </c>
    </row>
    <row r="926" spans="1:2">
      <c r="A926" s="1" t="s">
        <v>972</v>
      </c>
      <c r="B926" s="2" t="s">
        <v>158</v>
      </c>
    </row>
    <row r="927" spans="1:2">
      <c r="A927" s="1" t="s">
        <v>303</v>
      </c>
      <c r="B927" s="2" t="s">
        <v>158</v>
      </c>
    </row>
    <row r="928" spans="1:2">
      <c r="A928" s="1" t="s">
        <v>1036</v>
      </c>
      <c r="B928" s="2" t="s">
        <v>9</v>
      </c>
    </row>
    <row r="929" spans="1:2">
      <c r="A929" s="1" t="s">
        <v>1087</v>
      </c>
      <c r="B929" s="2" t="s">
        <v>190</v>
      </c>
    </row>
    <row r="930" spans="1:2">
      <c r="A930" s="1" t="s">
        <v>1338</v>
      </c>
      <c r="B930" s="2" t="s">
        <v>158</v>
      </c>
    </row>
    <row r="931" spans="1:2">
      <c r="A931" s="1" t="s">
        <v>510</v>
      </c>
      <c r="B931" s="2" t="s">
        <v>190</v>
      </c>
    </row>
    <row r="932" spans="1:2">
      <c r="A932" s="1" t="s">
        <v>351</v>
      </c>
      <c r="B932" s="2" t="s">
        <v>350</v>
      </c>
    </row>
    <row r="933" spans="1:2">
      <c r="A933" s="1" t="s">
        <v>188</v>
      </c>
      <c r="B933" s="2" t="s">
        <v>186</v>
      </c>
    </row>
    <row r="934" ht="22.5" spans="1:2">
      <c r="A934" s="1" t="s">
        <v>1225</v>
      </c>
      <c r="B934" s="2" t="s">
        <v>453</v>
      </c>
    </row>
    <row r="935" ht="22.5" spans="1:2">
      <c r="A935" s="1" t="s">
        <v>1228</v>
      </c>
      <c r="B935" s="2" t="s">
        <v>453</v>
      </c>
    </row>
    <row r="936" spans="1:2">
      <c r="A936" s="1" t="s">
        <v>972</v>
      </c>
      <c r="B936" s="2" t="s">
        <v>158</v>
      </c>
    </row>
    <row r="937" spans="1:2">
      <c r="A937" s="1" t="s">
        <v>406</v>
      </c>
      <c r="B937" s="2" t="s">
        <v>9</v>
      </c>
    </row>
    <row r="938" spans="1:2">
      <c r="A938" s="1" t="s">
        <v>526</v>
      </c>
      <c r="B938" s="2" t="s">
        <v>158</v>
      </c>
    </row>
    <row r="939" spans="1:2">
      <c r="A939" s="1" t="s">
        <v>537</v>
      </c>
      <c r="B939" s="2" t="s">
        <v>9</v>
      </c>
    </row>
    <row r="940" spans="1:2">
      <c r="A940" s="1" t="s">
        <v>611</v>
      </c>
      <c r="B940" s="2" t="s">
        <v>158</v>
      </c>
    </row>
    <row r="941" spans="1:2">
      <c r="A941" s="1" t="s">
        <v>833</v>
      </c>
      <c r="B941" s="2" t="s">
        <v>190</v>
      </c>
    </row>
    <row r="942" spans="1:2">
      <c r="A942" s="1" t="s">
        <v>865</v>
      </c>
      <c r="B942" s="2" t="s">
        <v>190</v>
      </c>
    </row>
    <row r="943" spans="1:2">
      <c r="A943" s="1" t="s">
        <v>1024</v>
      </c>
      <c r="B943" s="2" t="s">
        <v>9</v>
      </c>
    </row>
    <row r="944" spans="1:2">
      <c r="A944" s="1" t="s">
        <v>1036</v>
      </c>
      <c r="B944" s="2" t="s">
        <v>9</v>
      </c>
    </row>
    <row r="945" spans="1:2">
      <c r="A945" s="1" t="s">
        <v>1087</v>
      </c>
      <c r="B945" s="2" t="s">
        <v>190</v>
      </c>
    </row>
    <row r="946" spans="1:2">
      <c r="A946" s="1" t="s">
        <v>986</v>
      </c>
      <c r="B946" s="2" t="s">
        <v>224</v>
      </c>
    </row>
    <row r="947" spans="1:2">
      <c r="A947" s="1" t="s">
        <v>1258</v>
      </c>
      <c r="B947" s="2" t="s">
        <v>81</v>
      </c>
    </row>
    <row r="948" spans="1:2">
      <c r="A948" s="1" t="s">
        <v>1325</v>
      </c>
      <c r="B948" s="2" t="s">
        <v>190</v>
      </c>
    </row>
    <row r="949" spans="1:2">
      <c r="A949" s="1" t="s">
        <v>1338</v>
      </c>
      <c r="B949" s="2" t="s">
        <v>158</v>
      </c>
    </row>
    <row r="950" spans="1:2">
      <c r="A950" s="1" t="s">
        <v>1034</v>
      </c>
      <c r="B950" s="2" t="s">
        <v>350</v>
      </c>
    </row>
    <row r="951" spans="1:2">
      <c r="A951" s="1" t="s">
        <v>1880</v>
      </c>
      <c r="B951" s="2" t="s">
        <v>350</v>
      </c>
    </row>
    <row r="952" spans="1:2">
      <c r="A952" s="1" t="s">
        <v>972</v>
      </c>
      <c r="B952" s="2" t="s">
        <v>158</v>
      </c>
    </row>
    <row r="953" spans="1:2">
      <c r="A953" s="1" t="s">
        <v>972</v>
      </c>
      <c r="B953" s="2" t="s">
        <v>158</v>
      </c>
    </row>
    <row r="954" spans="1:2">
      <c r="A954" s="1" t="s">
        <v>972</v>
      </c>
      <c r="B954" s="2" t="s">
        <v>158</v>
      </c>
    </row>
    <row r="955" spans="1:2">
      <c r="A955" s="1" t="s">
        <v>514</v>
      </c>
      <c r="B955" s="2" t="s">
        <v>91</v>
      </c>
    </row>
    <row r="956" spans="1:2">
      <c r="A956" s="1" t="s">
        <v>1741</v>
      </c>
      <c r="B956" s="2" t="s">
        <v>1740</v>
      </c>
    </row>
    <row r="957" spans="1:2">
      <c r="A957" s="1" t="s">
        <v>1138</v>
      </c>
      <c r="B957" s="2" t="s">
        <v>1137</v>
      </c>
    </row>
    <row r="958" spans="1:2">
      <c r="A958" s="1" t="s">
        <v>972</v>
      </c>
      <c r="B958" s="2" t="s">
        <v>158</v>
      </c>
    </row>
    <row r="959" spans="1:2">
      <c r="A959" s="1" t="s">
        <v>972</v>
      </c>
      <c r="B959" s="2" t="s">
        <v>158</v>
      </c>
    </row>
    <row r="960" spans="1:2">
      <c r="A960" s="1" t="s">
        <v>1222</v>
      </c>
      <c r="B960" s="2" t="s">
        <v>1221</v>
      </c>
    </row>
    <row r="961" spans="1:2">
      <c r="A961" s="1" t="s">
        <v>1087</v>
      </c>
      <c r="B961" s="2" t="s">
        <v>190</v>
      </c>
    </row>
    <row r="962" spans="1:2">
      <c r="A962" s="1" t="s">
        <v>1334</v>
      </c>
      <c r="B962" s="2" t="s">
        <v>190</v>
      </c>
    </row>
    <row r="963" spans="1:2">
      <c r="A963" s="1" t="s">
        <v>836</v>
      </c>
      <c r="B963" s="2" t="s">
        <v>9</v>
      </c>
    </row>
    <row r="964" spans="1:2">
      <c r="A964" s="1" t="s">
        <v>1034</v>
      </c>
      <c r="B964" s="2" t="s">
        <v>350</v>
      </c>
    </row>
    <row r="965" spans="1:2">
      <c r="A965" s="1" t="s">
        <v>1036</v>
      </c>
      <c r="B965" s="2" t="s">
        <v>9</v>
      </c>
    </row>
    <row r="966" spans="1:2">
      <c r="A966" s="1" t="s">
        <v>1879</v>
      </c>
      <c r="B966" s="2" t="s">
        <v>1227</v>
      </c>
    </row>
    <row r="967" spans="1:2">
      <c r="A967" s="1" t="s">
        <v>972</v>
      </c>
      <c r="B967" s="2" t="s">
        <v>158</v>
      </c>
    </row>
    <row r="968" spans="1:2">
      <c r="A968" s="1" t="s">
        <v>526</v>
      </c>
      <c r="B968" s="2" t="s">
        <v>158</v>
      </c>
    </row>
    <row r="969" spans="1:2">
      <c r="A969" s="1" t="s">
        <v>1334</v>
      </c>
      <c r="B969" s="2" t="s">
        <v>190</v>
      </c>
    </row>
    <row r="970" spans="1:2">
      <c r="A970" s="1" t="s">
        <v>972</v>
      </c>
      <c r="B970" s="2" t="s">
        <v>158</v>
      </c>
    </row>
    <row r="971" spans="1:2">
      <c r="A971" s="1" t="s">
        <v>510</v>
      </c>
      <c r="B971" s="2" t="s">
        <v>190</v>
      </c>
    </row>
    <row r="972" spans="1:2">
      <c r="A972" s="1" t="s">
        <v>1260</v>
      </c>
      <c r="B972" s="2" t="s">
        <v>128</v>
      </c>
    </row>
    <row r="973" spans="1:2">
      <c r="A973" s="1" t="s">
        <v>972</v>
      </c>
      <c r="B973" s="2" t="s">
        <v>158</v>
      </c>
    </row>
    <row r="974" spans="1:2">
      <c r="A974" s="1" t="s">
        <v>526</v>
      </c>
      <c r="B974" s="2" t="s">
        <v>158</v>
      </c>
    </row>
    <row r="975" spans="1:2">
      <c r="A975" s="1" t="s">
        <v>972</v>
      </c>
      <c r="B975" s="2" t="s">
        <v>158</v>
      </c>
    </row>
    <row r="976" spans="1:2">
      <c r="A976" s="1" t="s">
        <v>1222</v>
      </c>
      <c r="B976" s="2" t="s">
        <v>1221</v>
      </c>
    </row>
    <row r="977" ht="22.5" spans="1:2">
      <c r="A977" s="1" t="s">
        <v>1228</v>
      </c>
      <c r="B977" s="2" t="s">
        <v>453</v>
      </c>
    </row>
    <row r="978" spans="1:2">
      <c r="A978" s="1" t="s">
        <v>986</v>
      </c>
      <c r="B978" s="2" t="s">
        <v>224</v>
      </c>
    </row>
    <row r="979" spans="1:2">
      <c r="A979" s="1" t="s">
        <v>1034</v>
      </c>
      <c r="B979" s="2" t="s">
        <v>350</v>
      </c>
    </row>
    <row r="980" spans="1:2">
      <c r="A980" s="1" t="s">
        <v>972</v>
      </c>
      <c r="B980" s="2" t="s">
        <v>158</v>
      </c>
    </row>
    <row r="981" spans="1:2">
      <c r="A981" s="1" t="s">
        <v>1201</v>
      </c>
      <c r="B981" s="2" t="s">
        <v>801</v>
      </c>
    </row>
    <row r="982" spans="1:2">
      <c r="A982" s="1" t="s">
        <v>188</v>
      </c>
      <c r="B982" s="2" t="s">
        <v>186</v>
      </c>
    </row>
    <row r="983" spans="1:2">
      <c r="A983" s="1" t="s">
        <v>351</v>
      </c>
      <c r="B983" s="2" t="s">
        <v>350</v>
      </c>
    </row>
    <row r="984" spans="1:2">
      <c r="A984" s="1" t="s">
        <v>351</v>
      </c>
      <c r="B984" s="2" t="s">
        <v>350</v>
      </c>
    </row>
    <row r="985" spans="1:2">
      <c r="A985" s="1" t="s">
        <v>1201</v>
      </c>
      <c r="B985" s="2" t="s">
        <v>801</v>
      </c>
    </row>
    <row r="986" spans="1:2">
      <c r="A986" s="1" t="s">
        <v>1880</v>
      </c>
      <c r="B986" s="2" t="s">
        <v>350</v>
      </c>
    </row>
    <row r="987" spans="1:2">
      <c r="A987" s="1" t="s">
        <v>611</v>
      </c>
      <c r="B987" s="2" t="s">
        <v>158</v>
      </c>
    </row>
    <row r="988" spans="1:2">
      <c r="A988" s="1" t="s">
        <v>1260</v>
      </c>
      <c r="B988" s="2" t="s">
        <v>128</v>
      </c>
    </row>
    <row r="989" spans="1:2">
      <c r="A989" s="1" t="s">
        <v>839</v>
      </c>
      <c r="B989" s="2" t="s">
        <v>9</v>
      </c>
    </row>
    <row r="990" spans="1:2">
      <c r="A990" s="1" t="s">
        <v>972</v>
      </c>
      <c r="B990" s="2" t="s">
        <v>158</v>
      </c>
    </row>
    <row r="991" ht="22.5" spans="1:2">
      <c r="A991" s="1" t="s">
        <v>1225</v>
      </c>
      <c r="B991" s="2" t="s">
        <v>158</v>
      </c>
    </row>
    <row r="992" spans="1:2">
      <c r="A992" s="1" t="s">
        <v>252</v>
      </c>
      <c r="B992" s="2" t="s">
        <v>250</v>
      </c>
    </row>
    <row r="993" spans="1:2">
      <c r="A993" s="1" t="s">
        <v>1124</v>
      </c>
      <c r="B993" s="2" t="s">
        <v>1122</v>
      </c>
    </row>
    <row r="994" spans="1:2">
      <c r="A994" s="1" t="s">
        <v>399</v>
      </c>
      <c r="B994" s="2" t="s">
        <v>397</v>
      </c>
    </row>
    <row r="995" spans="1:2">
      <c r="A995" s="1" t="s">
        <v>972</v>
      </c>
      <c r="B995" s="2" t="s">
        <v>158</v>
      </c>
    </row>
    <row r="996" spans="1:2">
      <c r="A996" s="1" t="s">
        <v>1222</v>
      </c>
      <c r="B996" s="2" t="s">
        <v>1221</v>
      </c>
    </row>
    <row r="997" spans="1:2">
      <c r="A997" s="1" t="s">
        <v>526</v>
      </c>
      <c r="B997" s="2" t="s">
        <v>158</v>
      </c>
    </row>
    <row r="998" spans="1:2">
      <c r="A998" s="1" t="s">
        <v>360</v>
      </c>
      <c r="B998" s="2" t="s">
        <v>9</v>
      </c>
    </row>
    <row r="999" spans="1:2">
      <c r="A999" s="1" t="s">
        <v>1034</v>
      </c>
      <c r="B999" s="2" t="s">
        <v>350</v>
      </c>
    </row>
    <row r="1000" spans="1:2">
      <c r="A1000" s="1" t="s">
        <v>972</v>
      </c>
      <c r="B1000" s="2" t="s">
        <v>158</v>
      </c>
    </row>
    <row r="1001" spans="1:2">
      <c r="A1001" s="1" t="s">
        <v>972</v>
      </c>
      <c r="B1001" s="2" t="s">
        <v>158</v>
      </c>
    </row>
    <row r="1002" spans="1:2">
      <c r="A1002" s="1" t="s">
        <v>399</v>
      </c>
      <c r="B1002" s="2" t="s">
        <v>397</v>
      </c>
    </row>
    <row r="1003" spans="1:2">
      <c r="A1003" s="1" t="s">
        <v>770</v>
      </c>
      <c r="B1003" s="2" t="s">
        <v>769</v>
      </c>
    </row>
    <row r="1004" spans="1:2">
      <c r="A1004" s="1" t="s">
        <v>972</v>
      </c>
      <c r="B1004" s="2" t="s">
        <v>158</v>
      </c>
    </row>
    <row r="1005" spans="1:2">
      <c r="A1005" s="1" t="s">
        <v>1334</v>
      </c>
      <c r="B1005" s="2" t="s">
        <v>190</v>
      </c>
    </row>
    <row r="1006" spans="1:2">
      <c r="A1006" s="1" t="s">
        <v>1338</v>
      </c>
      <c r="B1006" s="2" t="s">
        <v>1340</v>
      </c>
    </row>
    <row r="1007" spans="1:2">
      <c r="A1007" s="1" t="s">
        <v>526</v>
      </c>
      <c r="B1007" s="2" t="s">
        <v>158</v>
      </c>
    </row>
    <row r="1008" spans="1:2">
      <c r="A1008" s="1" t="s">
        <v>972</v>
      </c>
      <c r="B1008" s="2" t="s">
        <v>158</v>
      </c>
    </row>
    <row r="1009" spans="1:2">
      <c r="A1009" s="1" t="s">
        <v>188</v>
      </c>
      <c r="B1009" s="2" t="s">
        <v>158</v>
      </c>
    </row>
    <row r="1010" spans="1:2">
      <c r="A1010" s="1" t="s">
        <v>1138</v>
      </c>
      <c r="B1010" s="2" t="s">
        <v>1137</v>
      </c>
    </row>
    <row r="1011" ht="22.5" spans="1:2">
      <c r="A1011" s="1" t="s">
        <v>1753</v>
      </c>
      <c r="B1011" s="2" t="s">
        <v>590</v>
      </c>
    </row>
    <row r="1012" spans="1:2">
      <c r="A1012" s="1" t="s">
        <v>1087</v>
      </c>
      <c r="B1012" s="2" t="s">
        <v>190</v>
      </c>
    </row>
    <row r="1013" spans="1:2">
      <c r="A1013" s="1" t="s">
        <v>451</v>
      </c>
      <c r="B1013" s="2" t="s">
        <v>450</v>
      </c>
    </row>
    <row r="1014" spans="1:2">
      <c r="A1014" s="1" t="s">
        <v>188</v>
      </c>
      <c r="B1014" s="2" t="s">
        <v>158</v>
      </c>
    </row>
    <row r="1015" spans="1:2">
      <c r="A1015" s="1" t="s">
        <v>1879</v>
      </c>
      <c r="B1015" s="2" t="s">
        <v>1227</v>
      </c>
    </row>
    <row r="1016" spans="1:2">
      <c r="A1016" s="1" t="s">
        <v>972</v>
      </c>
      <c r="B1016" s="2" t="s">
        <v>158</v>
      </c>
    </row>
    <row r="1017" spans="1:2">
      <c r="A1017" s="1" t="s">
        <v>611</v>
      </c>
      <c r="B1017" s="2" t="s">
        <v>158</v>
      </c>
    </row>
    <row r="1018" spans="1:2">
      <c r="A1018" s="1" t="s">
        <v>188</v>
      </c>
      <c r="B1018" s="2" t="s">
        <v>158</v>
      </c>
    </row>
    <row r="1019" spans="1:2">
      <c r="A1019" s="1" t="s">
        <v>188</v>
      </c>
      <c r="B1019" s="2" t="s">
        <v>158</v>
      </c>
    </row>
    <row r="1020" spans="1:2">
      <c r="A1020" s="1" t="s">
        <v>972</v>
      </c>
      <c r="B1020" s="2" t="s">
        <v>158</v>
      </c>
    </row>
    <row r="1021" spans="1:2">
      <c r="A1021" s="1" t="s">
        <v>972</v>
      </c>
      <c r="B1021" s="2" t="s">
        <v>158</v>
      </c>
    </row>
    <row r="1022" spans="1:2">
      <c r="A1022" s="1" t="s">
        <v>1338</v>
      </c>
      <c r="B1022" s="2" t="s">
        <v>1340</v>
      </c>
    </row>
    <row r="1023" spans="1:2">
      <c r="A1023" s="1" t="s">
        <v>424</v>
      </c>
      <c r="B1023" s="2" t="s">
        <v>190</v>
      </c>
    </row>
    <row r="1024" spans="1:2">
      <c r="A1024" s="1" t="s">
        <v>986</v>
      </c>
      <c r="B1024" s="2" t="s">
        <v>224</v>
      </c>
    </row>
    <row r="1025" spans="1:2">
      <c r="A1025" s="1" t="s">
        <v>1880</v>
      </c>
      <c r="B1025" s="2" t="s">
        <v>350</v>
      </c>
    </row>
    <row r="1026" spans="1:2">
      <c r="A1026" s="1" t="s">
        <v>1034</v>
      </c>
      <c r="B1026" s="2" t="s">
        <v>350</v>
      </c>
    </row>
    <row r="1027" spans="1:2">
      <c r="A1027" s="1" t="s">
        <v>1034</v>
      </c>
      <c r="B1027" s="2" t="s">
        <v>350</v>
      </c>
    </row>
    <row r="1028" spans="1:2">
      <c r="A1028" s="1" t="s">
        <v>1422</v>
      </c>
      <c r="B1028" s="2" t="s">
        <v>463</v>
      </c>
    </row>
    <row r="1029" spans="1:2">
      <c r="A1029" s="1" t="s">
        <v>1087</v>
      </c>
      <c r="B1029" s="2" t="s">
        <v>190</v>
      </c>
    </row>
    <row r="1030" spans="1:2">
      <c r="A1030" s="1" t="s">
        <v>1087</v>
      </c>
      <c r="B1030" s="2" t="s">
        <v>190</v>
      </c>
    </row>
    <row r="1031" spans="1:2">
      <c r="A1031" s="1" t="s">
        <v>865</v>
      </c>
      <c r="B1031" s="2" t="s">
        <v>190</v>
      </c>
    </row>
    <row r="1032" spans="1:2">
      <c r="A1032" s="1" t="s">
        <v>351</v>
      </c>
      <c r="B1032" s="2" t="s">
        <v>350</v>
      </c>
    </row>
    <row r="1033" spans="1:2">
      <c r="A1033" s="1" t="s">
        <v>421</v>
      </c>
      <c r="B1033" s="2" t="s">
        <v>186</v>
      </c>
    </row>
    <row r="1034" spans="1:2">
      <c r="A1034" s="1" t="s">
        <v>1444</v>
      </c>
      <c r="B1034" s="2" t="s">
        <v>190</v>
      </c>
    </row>
    <row r="1035" spans="1:2">
      <c r="A1035" s="1" t="s">
        <v>1258</v>
      </c>
      <c r="B1035" s="2" t="s">
        <v>81</v>
      </c>
    </row>
    <row r="1036" spans="1:2">
      <c r="A1036" s="1" t="s">
        <v>451</v>
      </c>
      <c r="B1036" s="2" t="s">
        <v>450</v>
      </c>
    </row>
    <row r="1037" spans="1:2">
      <c r="A1037" s="1" t="s">
        <v>510</v>
      </c>
      <c r="B1037" s="2" t="s">
        <v>190</v>
      </c>
    </row>
    <row r="1038" spans="1:2">
      <c r="A1038" s="1" t="s">
        <v>611</v>
      </c>
      <c r="B1038" s="2" t="s">
        <v>158</v>
      </c>
    </row>
    <row r="1039" spans="1:2">
      <c r="A1039" s="1" t="s">
        <v>1127</v>
      </c>
      <c r="B1039" s="2" t="s">
        <v>1038</v>
      </c>
    </row>
    <row r="1040" spans="1:2">
      <c r="A1040" s="1" t="s">
        <v>188</v>
      </c>
      <c r="B1040" s="2" t="s">
        <v>158</v>
      </c>
    </row>
    <row r="1041" spans="1:2">
      <c r="A1041" s="1" t="s">
        <v>526</v>
      </c>
      <c r="B1041" s="2" t="s">
        <v>158</v>
      </c>
    </row>
    <row r="1042" spans="1:2">
      <c r="A1042" s="1" t="s">
        <v>1238</v>
      </c>
      <c r="B1042" s="2" t="s">
        <v>973</v>
      </c>
    </row>
    <row r="1043" spans="1:2">
      <c r="A1043" s="1" t="s">
        <v>1334</v>
      </c>
      <c r="B1043" s="2" t="s">
        <v>190</v>
      </c>
    </row>
    <row r="1044" spans="1:2">
      <c r="A1044" s="1" t="s">
        <v>1879</v>
      </c>
      <c r="B1044" s="2" t="s">
        <v>1227</v>
      </c>
    </row>
    <row r="1045" spans="1:2">
      <c r="A1045" s="1" t="s">
        <v>882</v>
      </c>
      <c r="B1045" s="2" t="s">
        <v>190</v>
      </c>
    </row>
    <row r="1046" spans="1:2">
      <c r="A1046" s="1" t="s">
        <v>1047</v>
      </c>
      <c r="B1046" s="2" t="s">
        <v>350</v>
      </c>
    </row>
    <row r="1047" spans="1:2">
      <c r="A1047" s="1" t="s">
        <v>833</v>
      </c>
      <c r="B1047" s="2" t="s">
        <v>190</v>
      </c>
    </row>
    <row r="1048" ht="22.5" spans="1:2">
      <c r="A1048" s="1" t="s">
        <v>1225</v>
      </c>
      <c r="B1048" s="2" t="s">
        <v>158</v>
      </c>
    </row>
    <row r="1049" ht="22.5" spans="1:2">
      <c r="A1049" s="1" t="s">
        <v>1228</v>
      </c>
      <c r="B1049" s="2" t="s">
        <v>453</v>
      </c>
    </row>
    <row r="1050" spans="1:2">
      <c r="A1050" s="1" t="s">
        <v>188</v>
      </c>
      <c r="B1050" s="2" t="s">
        <v>158</v>
      </c>
    </row>
    <row r="1051" spans="1:2">
      <c r="A1051" s="1" t="s">
        <v>1258</v>
      </c>
      <c r="B1051" s="2" t="s">
        <v>81</v>
      </c>
    </row>
    <row r="1052" spans="1:2">
      <c r="A1052" s="1" t="s">
        <v>526</v>
      </c>
      <c r="B1052" s="2" t="s">
        <v>158</v>
      </c>
    </row>
    <row r="1053" spans="1:2">
      <c r="A1053" s="1" t="s">
        <v>1087</v>
      </c>
      <c r="B1053" s="2" t="s">
        <v>190</v>
      </c>
    </row>
    <row r="1054" spans="1:2">
      <c r="A1054" s="1" t="s">
        <v>972</v>
      </c>
      <c r="B1054" s="2" t="s">
        <v>158</v>
      </c>
    </row>
    <row r="1055" spans="1:2">
      <c r="A1055" s="1" t="s">
        <v>1127</v>
      </c>
      <c r="B1055" s="2" t="s">
        <v>1038</v>
      </c>
    </row>
    <row r="1056" spans="1:2">
      <c r="A1056" s="1" t="s">
        <v>986</v>
      </c>
      <c r="B1056" s="2" t="s">
        <v>224</v>
      </c>
    </row>
    <row r="1057" spans="1:2">
      <c r="A1057" s="1" t="s">
        <v>1087</v>
      </c>
      <c r="B1057" s="2" t="s">
        <v>190</v>
      </c>
    </row>
    <row r="1058" spans="1:2">
      <c r="A1058" s="1" t="s">
        <v>1325</v>
      </c>
      <c r="B1058" s="2" t="s">
        <v>158</v>
      </c>
    </row>
    <row r="1059" spans="1:2">
      <c r="A1059" s="1" t="s">
        <v>1222</v>
      </c>
      <c r="B1059" s="2" t="s">
        <v>1221</v>
      </c>
    </row>
    <row r="1060" spans="1:2">
      <c r="A1060" s="1" t="s">
        <v>1138</v>
      </c>
      <c r="B1060" s="2" t="s">
        <v>1137</v>
      </c>
    </row>
    <row r="1061" spans="1:2">
      <c r="A1061" s="1" t="s">
        <v>364</v>
      </c>
      <c r="B1061" s="2" t="s">
        <v>238</v>
      </c>
    </row>
    <row r="1062" spans="1:2">
      <c r="A1062" s="1" t="s">
        <v>972</v>
      </c>
      <c r="B1062" s="2" t="s">
        <v>158</v>
      </c>
    </row>
    <row r="1063" spans="1:2">
      <c r="A1063" s="1" t="s">
        <v>188</v>
      </c>
      <c r="B1063" s="2" t="s">
        <v>158</v>
      </c>
    </row>
    <row r="1064" spans="1:2">
      <c r="A1064" s="1" t="s">
        <v>351</v>
      </c>
      <c r="B1064" s="2" t="s">
        <v>350</v>
      </c>
    </row>
    <row r="1065" spans="1:2">
      <c r="A1065" s="1" t="s">
        <v>839</v>
      </c>
      <c r="B1065" s="2" t="s">
        <v>9</v>
      </c>
    </row>
    <row r="1066" spans="1:2">
      <c r="A1066" s="1" t="s">
        <v>611</v>
      </c>
      <c r="B1066" s="2" t="s">
        <v>158</v>
      </c>
    </row>
    <row r="1067" ht="22.5" spans="1:2">
      <c r="A1067" s="1" t="s">
        <v>1753</v>
      </c>
      <c r="B1067" s="2" t="s">
        <v>590</v>
      </c>
    </row>
    <row r="1068" spans="1:2">
      <c r="A1068" s="1" t="s">
        <v>972</v>
      </c>
      <c r="B1068" s="2" t="s">
        <v>158</v>
      </c>
    </row>
    <row r="1069" spans="1:2">
      <c r="A1069" s="1" t="s">
        <v>611</v>
      </c>
      <c r="B1069" s="2" t="s">
        <v>158</v>
      </c>
    </row>
    <row r="1070" spans="1:2">
      <c r="A1070" s="1" t="s">
        <v>1338</v>
      </c>
      <c r="B1070" s="2" t="s">
        <v>1340</v>
      </c>
    </row>
    <row r="1071" spans="1:2">
      <c r="A1071" s="1" t="s">
        <v>1047</v>
      </c>
      <c r="B1071" s="2" t="s">
        <v>350</v>
      </c>
    </row>
    <row r="1072" spans="1:2">
      <c r="A1072" s="1" t="s">
        <v>767</v>
      </c>
      <c r="B1072" s="2" t="s">
        <v>9</v>
      </c>
    </row>
    <row r="1073" spans="1:2">
      <c r="A1073" s="1" t="s">
        <v>1258</v>
      </c>
      <c r="B1073" s="2" t="s">
        <v>81</v>
      </c>
    </row>
    <row r="1074" spans="1:2">
      <c r="A1074" s="1" t="s">
        <v>451</v>
      </c>
      <c r="B1074" s="2" t="s">
        <v>450</v>
      </c>
    </row>
    <row r="1075" spans="1:2">
      <c r="A1075" s="1" t="s">
        <v>831</v>
      </c>
      <c r="B1075" s="2" t="s">
        <v>186</v>
      </c>
    </row>
    <row r="1076" spans="1:2">
      <c r="A1076" s="1" t="s">
        <v>421</v>
      </c>
      <c r="B1076" s="2" t="s">
        <v>186</v>
      </c>
    </row>
    <row r="1077" spans="1:2">
      <c r="A1077" s="1" t="s">
        <v>1087</v>
      </c>
      <c r="B1077" s="2" t="s">
        <v>190</v>
      </c>
    </row>
    <row r="1078" spans="1:2">
      <c r="A1078" s="1" t="s">
        <v>1127</v>
      </c>
      <c r="B1078" s="2" t="s">
        <v>1038</v>
      </c>
    </row>
    <row r="1079" spans="1:2">
      <c r="A1079" s="1" t="s">
        <v>1034</v>
      </c>
      <c r="B1079" s="2" t="s">
        <v>350</v>
      </c>
    </row>
    <row r="1080" spans="1:2">
      <c r="A1080" s="1" t="s">
        <v>1880</v>
      </c>
      <c r="B1080" s="2" t="s">
        <v>158</v>
      </c>
    </row>
    <row r="1081" spans="1:2">
      <c r="A1081" s="1" t="s">
        <v>303</v>
      </c>
      <c r="B1081" s="2" t="s">
        <v>158</v>
      </c>
    </row>
    <row r="1082" spans="1:2">
      <c r="A1082" s="1" t="s">
        <v>972</v>
      </c>
      <c r="B1082" s="2" t="s">
        <v>158</v>
      </c>
    </row>
    <row r="1083" spans="1:2">
      <c r="A1083" s="1" t="s">
        <v>1881</v>
      </c>
      <c r="B1083" s="2" t="s">
        <v>1205</v>
      </c>
    </row>
    <row r="1084" spans="1:2">
      <c r="A1084" s="1" t="s">
        <v>972</v>
      </c>
      <c r="B1084" s="2" t="s">
        <v>158</v>
      </c>
    </row>
    <row r="1085" spans="1:2">
      <c r="A1085" s="1" t="s">
        <v>1222</v>
      </c>
      <c r="B1085" s="2" t="s">
        <v>1221</v>
      </c>
    </row>
    <row r="1086" spans="1:2">
      <c r="A1086" s="1" t="s">
        <v>160</v>
      </c>
      <c r="B1086" s="2" t="s">
        <v>158</v>
      </c>
    </row>
    <row r="1087" spans="1:2">
      <c r="A1087" s="1" t="s">
        <v>188</v>
      </c>
      <c r="B1087" s="2" t="s">
        <v>158</v>
      </c>
    </row>
    <row r="1088" spans="1:2">
      <c r="A1088" s="1" t="s">
        <v>351</v>
      </c>
      <c r="B1088" s="2" t="s">
        <v>350</v>
      </c>
    </row>
    <row r="1089" spans="1:2">
      <c r="A1089" s="1" t="s">
        <v>972</v>
      </c>
      <c r="B1089" s="2" t="s">
        <v>158</v>
      </c>
    </row>
    <row r="1090" spans="1:2">
      <c r="A1090" s="1" t="s">
        <v>1138</v>
      </c>
      <c r="B1090" s="2" t="s">
        <v>1137</v>
      </c>
    </row>
    <row r="1091" spans="1:2">
      <c r="A1091" s="1" t="s">
        <v>239</v>
      </c>
      <c r="B1091" s="2" t="s">
        <v>238</v>
      </c>
    </row>
    <row r="1092" spans="1:2">
      <c r="A1092" s="1" t="s">
        <v>1138</v>
      </c>
      <c r="B1092" s="2" t="s">
        <v>1137</v>
      </c>
    </row>
    <row r="1093" spans="1:2">
      <c r="A1093" s="1" t="s">
        <v>239</v>
      </c>
      <c r="B1093" s="2" t="s">
        <v>238</v>
      </c>
    </row>
    <row r="1094" spans="1:2">
      <c r="A1094" s="1" t="s">
        <v>364</v>
      </c>
      <c r="B1094" s="2" t="s">
        <v>238</v>
      </c>
    </row>
    <row r="1095" spans="1:2">
      <c r="A1095" s="1" t="s">
        <v>1570</v>
      </c>
      <c r="B1095" s="2" t="s">
        <v>1569</v>
      </c>
    </row>
    <row r="1096" ht="22.5" spans="1:2">
      <c r="A1096" s="1" t="s">
        <v>1882</v>
      </c>
      <c r="B1096" s="2" t="s">
        <v>74</v>
      </c>
    </row>
    <row r="1097" spans="1:2">
      <c r="A1097" s="1" t="s">
        <v>1661</v>
      </c>
      <c r="B1097" s="2" t="s">
        <v>1659</v>
      </c>
    </row>
    <row r="1098" spans="1:2">
      <c r="A1098" s="1" t="s">
        <v>303</v>
      </c>
      <c r="B1098" s="2" t="s">
        <v>158</v>
      </c>
    </row>
    <row r="1099" spans="1:2">
      <c r="A1099" s="1" t="s">
        <v>972</v>
      </c>
      <c r="B1099" s="2" t="s">
        <v>158</v>
      </c>
    </row>
    <row r="1100" spans="1:2">
      <c r="A1100" s="1" t="s">
        <v>303</v>
      </c>
      <c r="B1100" s="2" t="s">
        <v>158</v>
      </c>
    </row>
    <row r="1101" spans="1:2">
      <c r="A1101" s="1" t="s">
        <v>753</v>
      </c>
      <c r="B1101" s="2" t="s">
        <v>463</v>
      </c>
    </row>
    <row r="1102" spans="1:2">
      <c r="A1102" s="1" t="s">
        <v>816</v>
      </c>
      <c r="B1102" s="2" t="s">
        <v>814</v>
      </c>
    </row>
    <row r="1103" spans="1:2">
      <c r="A1103" s="1" t="s">
        <v>972</v>
      </c>
      <c r="B1103" s="2" t="s">
        <v>158</v>
      </c>
    </row>
    <row r="1104" spans="1:2">
      <c r="A1104" s="1" t="s">
        <v>1222</v>
      </c>
      <c r="B1104" s="2" t="s">
        <v>1221</v>
      </c>
    </row>
    <row r="1105" spans="1:2">
      <c r="A1105" s="1" t="s">
        <v>303</v>
      </c>
      <c r="B1105" s="2" t="s">
        <v>158</v>
      </c>
    </row>
    <row r="1106" ht="22.5" spans="1:2">
      <c r="A1106" s="1" t="s">
        <v>1307</v>
      </c>
      <c r="B1106" s="2" t="s">
        <v>1310</v>
      </c>
    </row>
    <row r="1107" spans="1:2">
      <c r="A1107" s="1" t="s">
        <v>972</v>
      </c>
      <c r="B1107" s="2" t="s">
        <v>158</v>
      </c>
    </row>
    <row r="1108" spans="1:2">
      <c r="A1108" s="1" t="s">
        <v>1130</v>
      </c>
      <c r="B1108" s="2" t="s">
        <v>1129</v>
      </c>
    </row>
    <row r="1109" spans="1:2">
      <c r="A1109" s="1" t="s">
        <v>160</v>
      </c>
      <c r="B1109" s="2" t="s">
        <v>158</v>
      </c>
    </row>
    <row r="1110" spans="1:2">
      <c r="A1110" s="12" t="s">
        <v>972</v>
      </c>
      <c r="B1110" s="13" t="s">
        <v>158</v>
      </c>
    </row>
    <row r="1111" spans="1:2">
      <c r="A1111" s="1" t="s">
        <v>972</v>
      </c>
      <c r="B1111" s="2" t="s">
        <v>158</v>
      </c>
    </row>
    <row r="1112" spans="1:2">
      <c r="A1112" s="1" t="s">
        <v>1138</v>
      </c>
      <c r="B1112" s="2" t="s">
        <v>1137</v>
      </c>
    </row>
    <row r="1113" spans="1:2">
      <c r="A1113" s="1" t="s">
        <v>388</v>
      </c>
      <c r="B1113" s="2" t="s">
        <v>386</v>
      </c>
    </row>
    <row r="1114" spans="1:2">
      <c r="A1114" s="1" t="s">
        <v>399</v>
      </c>
      <c r="B1114" s="2" t="s">
        <v>397</v>
      </c>
    </row>
    <row r="1115" spans="1:2">
      <c r="A1115" s="1" t="s">
        <v>701</v>
      </c>
      <c r="B1115" s="2" t="s">
        <v>386</v>
      </c>
    </row>
    <row r="1116" spans="1:2">
      <c r="A1116" s="1" t="s">
        <v>388</v>
      </c>
      <c r="B1116" s="2" t="s">
        <v>386</v>
      </c>
    </row>
    <row r="1117" spans="1:2">
      <c r="A1117" s="12" t="s">
        <v>211</v>
      </c>
      <c r="B1117" s="2" t="s">
        <v>9</v>
      </c>
    </row>
    <row r="1118" spans="1:2">
      <c r="A1118" s="1" t="s">
        <v>1010</v>
      </c>
      <c r="B1118" s="2" t="s">
        <v>9</v>
      </c>
    </row>
    <row r="1119" spans="1:2">
      <c r="A1119" s="1" t="s">
        <v>378</v>
      </c>
      <c r="B1119" s="2" t="s">
        <v>377</v>
      </c>
    </row>
    <row r="1120" spans="1:2">
      <c r="A1120" s="1" t="s">
        <v>1787</v>
      </c>
      <c r="B1120" s="2" t="s">
        <v>140</v>
      </c>
    </row>
    <row r="1121" spans="1:2">
      <c r="A1121" s="12" t="s">
        <v>1711</v>
      </c>
      <c r="B1121" s="2" t="s">
        <v>140</v>
      </c>
    </row>
    <row r="1122" spans="1:2">
      <c r="A1122" s="1" t="s">
        <v>609</v>
      </c>
      <c r="B1122" s="2" t="s">
        <v>140</v>
      </c>
    </row>
    <row r="1123" spans="1:2">
      <c r="A1123" s="1" t="s">
        <v>1336</v>
      </c>
      <c r="B1123" s="2" t="s">
        <v>9</v>
      </c>
    </row>
    <row r="1124" spans="1:2">
      <c r="A1124" s="1" t="s">
        <v>639</v>
      </c>
      <c r="B1124" s="2" t="s">
        <v>9</v>
      </c>
    </row>
    <row r="1125" spans="1:2">
      <c r="A1125" s="1" t="s">
        <v>1243</v>
      </c>
      <c r="B1125" s="2" t="s">
        <v>1242</v>
      </c>
    </row>
    <row r="1126" spans="1:2">
      <c r="A1126" s="1" t="s">
        <v>163</v>
      </c>
      <c r="B1126" s="2" t="s">
        <v>9</v>
      </c>
    </row>
    <row r="1127" spans="1:2">
      <c r="A1127" s="1" t="s">
        <v>1883</v>
      </c>
      <c r="B1127" s="2" t="s">
        <v>224</v>
      </c>
    </row>
    <row r="1128" spans="1:2">
      <c r="A1128" s="1" t="s">
        <v>859</v>
      </c>
      <c r="B1128" s="2" t="s">
        <v>9</v>
      </c>
    </row>
    <row r="1129" spans="1:2">
      <c r="A1129" s="12" t="s">
        <v>282</v>
      </c>
      <c r="B1129" s="2" t="s">
        <v>224</v>
      </c>
    </row>
    <row r="1130" spans="1:2">
      <c r="A1130" s="1" t="s">
        <v>1201</v>
      </c>
      <c r="B1130" s="2" t="s">
        <v>801</v>
      </c>
    </row>
    <row r="1131" spans="1:2">
      <c r="A1131" s="1" t="s">
        <v>609</v>
      </c>
      <c r="B1131" s="2" t="s">
        <v>140</v>
      </c>
    </row>
    <row r="1132" spans="1:2">
      <c r="A1132" s="1" t="s">
        <v>1359</v>
      </c>
      <c r="B1132" s="2" t="s">
        <v>9</v>
      </c>
    </row>
    <row r="1133" spans="1:2">
      <c r="A1133" s="12" t="s">
        <v>134</v>
      </c>
      <c r="B1133" s="2" t="s">
        <v>224</v>
      </c>
    </row>
    <row r="1134" spans="1:2">
      <c r="A1134" s="1" t="s">
        <v>1231</v>
      </c>
      <c r="B1134" s="2" t="s">
        <v>9</v>
      </c>
    </row>
    <row r="1135" spans="1:2">
      <c r="A1135" s="1" t="s">
        <v>1884</v>
      </c>
      <c r="B1135" s="2" t="s">
        <v>9</v>
      </c>
    </row>
    <row r="1136" spans="1:2">
      <c r="A1136" s="1" t="s">
        <v>418</v>
      </c>
      <c r="B1136" s="2" t="s">
        <v>9</v>
      </c>
    </row>
    <row r="1137" spans="1:2">
      <c r="A1137" s="12" t="s">
        <v>1885</v>
      </c>
      <c r="B1137" s="2" t="s">
        <v>9</v>
      </c>
    </row>
    <row r="1138" spans="1:2">
      <c r="A1138" s="12" t="s">
        <v>1793</v>
      </c>
      <c r="B1138" s="2" t="s">
        <v>9</v>
      </c>
    </row>
    <row r="1139" spans="1:2">
      <c r="A1139" s="1" t="s">
        <v>736</v>
      </c>
      <c r="B1139" s="2" t="s">
        <v>9</v>
      </c>
    </row>
    <row r="1140" spans="1:2">
      <c r="A1140" s="1" t="s">
        <v>1353</v>
      </c>
      <c r="B1140" s="2" t="s">
        <v>140</v>
      </c>
    </row>
    <row r="1141" spans="1:2">
      <c r="A1141" s="1" t="s">
        <v>107</v>
      </c>
      <c r="B1141" s="2" t="s">
        <v>9</v>
      </c>
    </row>
    <row r="1142" spans="1:2">
      <c r="A1142" s="1" t="s">
        <v>1234</v>
      </c>
      <c r="B1142" s="2" t="s">
        <v>463</v>
      </c>
    </row>
    <row r="1143" spans="1:2">
      <c r="A1143" s="1" t="s">
        <v>661</v>
      </c>
      <c r="B1143" s="2" t="s">
        <v>140</v>
      </c>
    </row>
    <row r="1144" spans="1:2">
      <c r="A1144" s="1" t="s">
        <v>1594</v>
      </c>
      <c r="B1144" s="2" t="s">
        <v>224</v>
      </c>
    </row>
    <row r="1145" spans="1:2">
      <c r="A1145" s="12" t="s">
        <v>1395</v>
      </c>
      <c r="B1145" s="2" t="s">
        <v>9</v>
      </c>
    </row>
    <row r="1146" spans="1:2">
      <c r="A1146" s="1" t="s">
        <v>1365</v>
      </c>
      <c r="B1146" s="2" t="s">
        <v>140</v>
      </c>
    </row>
    <row r="1147" spans="1:2">
      <c r="A1147" s="1" t="s">
        <v>285</v>
      </c>
      <c r="B1147" s="2" t="s">
        <v>224</v>
      </c>
    </row>
    <row r="1148" spans="1:2">
      <c r="A1148" s="1" t="s">
        <v>1103</v>
      </c>
      <c r="B1148" s="2" t="s">
        <v>1102</v>
      </c>
    </row>
    <row r="1149" spans="1:2">
      <c r="A1149" s="1" t="s">
        <v>658</v>
      </c>
      <c r="B1149" s="2" t="s">
        <v>140</v>
      </c>
    </row>
    <row r="1150" spans="1:2">
      <c r="A1150" s="1" t="s">
        <v>289</v>
      </c>
      <c r="B1150" s="2" t="s">
        <v>288</v>
      </c>
    </row>
    <row r="1151" spans="1:2">
      <c r="A1151" s="1" t="s">
        <v>263</v>
      </c>
      <c r="B1151" s="2" t="s">
        <v>9</v>
      </c>
    </row>
    <row r="1152" spans="1:2">
      <c r="A1152" s="1" t="s">
        <v>561</v>
      </c>
      <c r="B1152" s="2" t="s">
        <v>9</v>
      </c>
    </row>
    <row r="1153" spans="1:2">
      <c r="A1153" s="1" t="s">
        <v>274</v>
      </c>
      <c r="B1153" s="2" t="s">
        <v>273</v>
      </c>
    </row>
    <row r="1154" spans="1:2">
      <c r="A1154" s="1" t="s">
        <v>1367</v>
      </c>
      <c r="B1154" s="2" t="s">
        <v>273</v>
      </c>
    </row>
    <row r="1155" spans="1:2">
      <c r="A1155" s="1" t="s">
        <v>629</v>
      </c>
      <c r="B1155" s="2" t="s">
        <v>224</v>
      </c>
    </row>
    <row r="1156" spans="1:2">
      <c r="A1156" s="1" t="s">
        <v>1171</v>
      </c>
      <c r="B1156" s="2" t="s">
        <v>273</v>
      </c>
    </row>
    <row r="1157" spans="1:2">
      <c r="A1157" s="1" t="s">
        <v>1082</v>
      </c>
      <c r="B1157" s="2" t="s">
        <v>273</v>
      </c>
    </row>
    <row r="1158" spans="1:2">
      <c r="A1158" s="1" t="s">
        <v>625</v>
      </c>
      <c r="B1158" s="2" t="s">
        <v>273</v>
      </c>
    </row>
    <row r="1159" spans="1:2">
      <c r="A1159" s="1" t="s">
        <v>995</v>
      </c>
      <c r="B1159" s="2" t="s">
        <v>295</v>
      </c>
    </row>
    <row r="1160" spans="1:2">
      <c r="A1160" s="1" t="s">
        <v>1591</v>
      </c>
      <c r="B1160" s="2" t="s">
        <v>273</v>
      </c>
    </row>
    <row r="1161" spans="1:2">
      <c r="A1161" s="1" t="s">
        <v>1658</v>
      </c>
      <c r="B1161" s="2" t="s">
        <v>273</v>
      </c>
    </row>
    <row r="1162" spans="1:2">
      <c r="A1162" s="1" t="s">
        <v>1283</v>
      </c>
      <c r="B1162" s="2" t="s">
        <v>273</v>
      </c>
    </row>
    <row r="1163" spans="1:2">
      <c r="A1163" s="1" t="s">
        <v>600</v>
      </c>
      <c r="B1163" s="2" t="s">
        <v>273</v>
      </c>
    </row>
    <row r="1164" spans="1:2">
      <c r="A1164" s="1" t="s">
        <v>1657</v>
      </c>
      <c r="B1164" s="2" t="s">
        <v>273</v>
      </c>
    </row>
    <row r="1165" spans="1:2">
      <c r="A1165" s="1" t="s">
        <v>939</v>
      </c>
      <c r="B1165" s="2" t="s">
        <v>295</v>
      </c>
    </row>
    <row r="1166" spans="1:2">
      <c r="A1166" s="1" t="s">
        <v>732</v>
      </c>
      <c r="B1166" s="2" t="s">
        <v>273</v>
      </c>
    </row>
    <row r="1167" spans="1:2">
      <c r="A1167" s="1" t="s">
        <v>995</v>
      </c>
      <c r="B1167" s="2" t="s">
        <v>295</v>
      </c>
    </row>
    <row r="1168" spans="1:2">
      <c r="A1168" s="1" t="s">
        <v>274</v>
      </c>
      <c r="B1168" s="2" t="s">
        <v>273</v>
      </c>
    </row>
    <row r="1169" spans="1:2">
      <c r="A1169" s="1" t="s">
        <v>330</v>
      </c>
      <c r="B1169" s="2" t="s">
        <v>273</v>
      </c>
    </row>
    <row r="1170" spans="1:2">
      <c r="A1170" s="1" t="s">
        <v>953</v>
      </c>
      <c r="B1170" s="2" t="s">
        <v>273</v>
      </c>
    </row>
    <row r="1171" spans="1:2">
      <c r="A1171" s="1" t="s">
        <v>580</v>
      </c>
      <c r="B1171" s="2" t="s">
        <v>9</v>
      </c>
    </row>
    <row r="1172" spans="1:2">
      <c r="A1172" s="1" t="s">
        <v>1416</v>
      </c>
      <c r="B1172" s="2" t="s">
        <v>140</v>
      </c>
    </row>
    <row r="1173" spans="1:2">
      <c r="A1173" s="1" t="s">
        <v>1886</v>
      </c>
      <c r="B1173" s="2" t="s">
        <v>9</v>
      </c>
    </row>
    <row r="1174" spans="1:2">
      <c r="A1174" s="1" t="s">
        <v>906</v>
      </c>
      <c r="B1174" s="2" t="s">
        <v>81</v>
      </c>
    </row>
    <row r="1175" spans="1:2">
      <c r="A1175" s="1" t="s">
        <v>1683</v>
      </c>
      <c r="B1175" s="2" t="s">
        <v>9</v>
      </c>
    </row>
    <row r="1176" spans="1:2">
      <c r="A1176" s="1" t="s">
        <v>1079</v>
      </c>
      <c r="B1176" s="2" t="s">
        <v>224</v>
      </c>
    </row>
    <row r="1177" spans="1:2">
      <c r="A1177" s="1" t="s">
        <v>647</v>
      </c>
      <c r="B1177" s="2" t="s">
        <v>9</v>
      </c>
    </row>
    <row r="1178" spans="1:2">
      <c r="A1178" s="1" t="s">
        <v>1290</v>
      </c>
      <c r="B1178" s="2" t="s">
        <v>453</v>
      </c>
    </row>
    <row r="1179" spans="1:2">
      <c r="A1179" s="1" t="s">
        <v>1281</v>
      </c>
      <c r="B1179" s="2" t="s">
        <v>9</v>
      </c>
    </row>
    <row r="1180" spans="1:2">
      <c r="A1180" s="1" t="s">
        <v>993</v>
      </c>
      <c r="B1180" s="2" t="s">
        <v>9</v>
      </c>
    </row>
    <row r="1181" spans="1:2">
      <c r="A1181" s="1" t="s">
        <v>1664</v>
      </c>
      <c r="B1181" s="2" t="s">
        <v>1663</v>
      </c>
    </row>
    <row r="1182" spans="1:2">
      <c r="A1182" s="1" t="s">
        <v>1263</v>
      </c>
      <c r="B1182" s="2" t="s">
        <v>9</v>
      </c>
    </row>
    <row r="1183" spans="1:2">
      <c r="A1183" s="1" t="s">
        <v>642</v>
      </c>
      <c r="B1183" s="2" t="s">
        <v>81</v>
      </c>
    </row>
    <row r="1184" spans="1:2">
      <c r="A1184" s="1" t="s">
        <v>1183</v>
      </c>
      <c r="B1184" s="2" t="s">
        <v>128</v>
      </c>
    </row>
    <row r="1185" spans="1:2">
      <c r="A1185" s="12" t="s">
        <v>409</v>
      </c>
      <c r="B1185" s="2" t="s">
        <v>224</v>
      </c>
    </row>
    <row r="1186" spans="1:2">
      <c r="A1186" s="1" t="s">
        <v>725</v>
      </c>
      <c r="B1186" s="2" t="s">
        <v>128</v>
      </c>
    </row>
    <row r="1187" spans="1:2">
      <c r="A1187" s="1" t="s">
        <v>1819</v>
      </c>
      <c r="B1187" s="2" t="s">
        <v>128</v>
      </c>
    </row>
    <row r="1188" spans="1:2">
      <c r="A1188" s="1" t="s">
        <v>263</v>
      </c>
      <c r="B1188" s="2" t="s">
        <v>9</v>
      </c>
    </row>
    <row r="1189" spans="1:2">
      <c r="A1189" s="1" t="s">
        <v>688</v>
      </c>
      <c r="B1189" s="2" t="s">
        <v>273</v>
      </c>
    </row>
    <row r="1190" spans="1:2">
      <c r="A1190" s="1" t="s">
        <v>939</v>
      </c>
      <c r="B1190" s="2" t="s">
        <v>295</v>
      </c>
    </row>
    <row r="1191" spans="1:2">
      <c r="A1191" s="1" t="s">
        <v>954</v>
      </c>
      <c r="B1191" s="2" t="s">
        <v>224</v>
      </c>
    </row>
    <row r="1192" spans="1:2">
      <c r="A1192" s="1" t="s">
        <v>280</v>
      </c>
      <c r="B1192" s="2" t="s">
        <v>273</v>
      </c>
    </row>
    <row r="1193" spans="1:2">
      <c r="A1193" s="1" t="s">
        <v>1170</v>
      </c>
      <c r="B1193" s="2" t="s">
        <v>295</v>
      </c>
    </row>
    <row r="1194" spans="1:2">
      <c r="A1194" s="1" t="s">
        <v>1349</v>
      </c>
      <c r="B1194" s="2" t="s">
        <v>295</v>
      </c>
    </row>
    <row r="1195" spans="1:2">
      <c r="A1195" s="1" t="s">
        <v>1808</v>
      </c>
      <c r="B1195" s="2" t="s">
        <v>295</v>
      </c>
    </row>
    <row r="1196" spans="1:2">
      <c r="A1196" s="1" t="s">
        <v>296</v>
      </c>
      <c r="B1196" s="2" t="s">
        <v>295</v>
      </c>
    </row>
    <row r="1197" spans="1:2">
      <c r="A1197" s="1" t="s">
        <v>1204</v>
      </c>
      <c r="B1197" s="2" t="s">
        <v>295</v>
      </c>
    </row>
    <row r="1198" spans="1:2">
      <c r="A1198" s="1" t="s">
        <v>687</v>
      </c>
      <c r="B1198" s="2" t="s">
        <v>295</v>
      </c>
    </row>
    <row r="1199" spans="1:2">
      <c r="A1199" s="1" t="s">
        <v>1077</v>
      </c>
      <c r="B1199" s="2" t="s">
        <v>295</v>
      </c>
    </row>
    <row r="1200" spans="1:2">
      <c r="A1200" s="1" t="s">
        <v>373</v>
      </c>
      <c r="B1200" s="2" t="s">
        <v>295</v>
      </c>
    </row>
    <row r="1201" spans="1:2">
      <c r="A1201" s="1" t="s">
        <v>625</v>
      </c>
      <c r="B1201" s="2" t="s">
        <v>273</v>
      </c>
    </row>
    <row r="1202" spans="1:2">
      <c r="A1202" s="1" t="s">
        <v>648</v>
      </c>
      <c r="B1202" s="2" t="s">
        <v>273</v>
      </c>
    </row>
    <row r="1203" spans="1:2">
      <c r="A1203" s="1" t="s">
        <v>584</v>
      </c>
      <c r="B1203" s="2" t="s">
        <v>295</v>
      </c>
    </row>
    <row r="1204" spans="1:2">
      <c r="A1204" s="1" t="s">
        <v>1068</v>
      </c>
      <c r="B1204" s="2" t="s">
        <v>295</v>
      </c>
    </row>
    <row r="1205" spans="1:2">
      <c r="A1205" s="1" t="s">
        <v>912</v>
      </c>
      <c r="B1205" s="2" t="s">
        <v>295</v>
      </c>
    </row>
    <row r="1206" spans="1:2">
      <c r="A1206" s="1" t="s">
        <v>308</v>
      </c>
      <c r="B1206" s="2" t="s">
        <v>295</v>
      </c>
    </row>
    <row r="1207" spans="1:2">
      <c r="A1207" s="1" t="s">
        <v>1887</v>
      </c>
      <c r="B1207" s="2" t="s">
        <v>273</v>
      </c>
    </row>
    <row r="1208" spans="1:2">
      <c r="A1208" s="1" t="s">
        <v>605</v>
      </c>
      <c r="B1208" s="2" t="s">
        <v>273</v>
      </c>
    </row>
    <row r="1209" spans="1:2">
      <c r="A1209" s="1" t="s">
        <v>995</v>
      </c>
      <c r="B1209" s="2" t="s">
        <v>295</v>
      </c>
    </row>
    <row r="1210" spans="1:2">
      <c r="A1210" s="1" t="s">
        <v>1642</v>
      </c>
      <c r="B1210" s="2" t="s">
        <v>295</v>
      </c>
    </row>
    <row r="1211" spans="1:2">
      <c r="A1211" s="1" t="s">
        <v>415</v>
      </c>
      <c r="B1211" s="2" t="s">
        <v>224</v>
      </c>
    </row>
    <row r="1212" spans="1:2">
      <c r="A1212" s="1" t="s">
        <v>867</v>
      </c>
      <c r="B1212" s="2" t="s">
        <v>81</v>
      </c>
    </row>
    <row r="1213" spans="1:2">
      <c r="A1213" s="1" t="s">
        <v>1103</v>
      </c>
      <c r="B1213" s="2" t="s">
        <v>1102</v>
      </c>
    </row>
    <row r="1214" spans="1:2">
      <c r="A1214" s="1" t="s">
        <v>83</v>
      </c>
      <c r="B1214" s="2" t="s">
        <v>81</v>
      </c>
    </row>
    <row r="1215" spans="1:2">
      <c r="A1215" s="1" t="s">
        <v>225</v>
      </c>
      <c r="B1215" s="2" t="s">
        <v>224</v>
      </c>
    </row>
    <row r="1216" spans="1:2">
      <c r="A1216" s="1" t="s">
        <v>1295</v>
      </c>
      <c r="B1216" s="2" t="s">
        <v>463</v>
      </c>
    </row>
    <row r="1217" spans="1:2">
      <c r="A1217" s="1" t="s">
        <v>722</v>
      </c>
      <c r="B1217" s="2" t="s">
        <v>54</v>
      </c>
    </row>
    <row r="1218" spans="1:2">
      <c r="A1218" s="1" t="s">
        <v>1108</v>
      </c>
      <c r="B1218" s="2" t="s">
        <v>463</v>
      </c>
    </row>
    <row r="1219" spans="1:2">
      <c r="A1219" s="1" t="s">
        <v>984</v>
      </c>
      <c r="B1219" s="2" t="s">
        <v>983</v>
      </c>
    </row>
    <row r="1220" spans="1:2">
      <c r="A1220" s="1" t="s">
        <v>672</v>
      </c>
      <c r="B1220" s="2" t="s">
        <v>9</v>
      </c>
    </row>
    <row r="1221" spans="1:2">
      <c r="A1221" s="1" t="s">
        <v>1442</v>
      </c>
      <c r="B1221" s="2" t="s">
        <v>224</v>
      </c>
    </row>
    <row r="1222" spans="1:2">
      <c r="A1222" s="1" t="s">
        <v>337</v>
      </c>
      <c r="B1222" s="2" t="s">
        <v>9</v>
      </c>
    </row>
    <row r="1223" spans="1:2">
      <c r="A1223" s="1" t="s">
        <v>1039</v>
      </c>
      <c r="B1223" s="2" t="s">
        <v>9</v>
      </c>
    </row>
    <row r="1224" spans="1:2">
      <c r="A1224" s="1" t="s">
        <v>1240</v>
      </c>
      <c r="B1224" s="2" t="s">
        <v>9</v>
      </c>
    </row>
    <row r="1225" spans="1:2">
      <c r="A1225" s="1" t="s">
        <v>997</v>
      </c>
      <c r="B1225" s="2" t="s">
        <v>996</v>
      </c>
    </row>
    <row r="1226" spans="1:2">
      <c r="A1226" s="1" t="s">
        <v>1627</v>
      </c>
      <c r="B1226" s="2" t="s">
        <v>453</v>
      </c>
    </row>
    <row r="1227" spans="1:2">
      <c r="A1227" s="1" t="s">
        <v>1390</v>
      </c>
      <c r="B1227" s="2" t="s">
        <v>1389</v>
      </c>
    </row>
    <row r="1228" spans="1:2">
      <c r="A1228" s="1" t="s">
        <v>207</v>
      </c>
      <c r="B1228" s="2" t="s">
        <v>81</v>
      </c>
    </row>
    <row r="1229" spans="1:2">
      <c r="A1229" s="1" t="s">
        <v>282</v>
      </c>
      <c r="B1229" s="2" t="s">
        <v>224</v>
      </c>
    </row>
    <row r="1230" spans="1:2">
      <c r="A1230" s="1" t="s">
        <v>639</v>
      </c>
      <c r="B1230" s="2" t="s">
        <v>9</v>
      </c>
    </row>
    <row r="1231" spans="1:2">
      <c r="A1231" s="1" t="s">
        <v>331</v>
      </c>
      <c r="B1231" s="2" t="s">
        <v>224</v>
      </c>
    </row>
    <row r="1232" spans="1:2">
      <c r="A1232" s="1" t="s">
        <v>897</v>
      </c>
      <c r="B1232" s="2" t="s">
        <v>224</v>
      </c>
    </row>
    <row r="1233" spans="1:2">
      <c r="A1233" s="1" t="s">
        <v>1723</v>
      </c>
      <c r="B1233" s="2" t="s">
        <v>140</v>
      </c>
    </row>
    <row r="1234" spans="1:2">
      <c r="A1234" s="1" t="s">
        <v>156</v>
      </c>
      <c r="B1234" s="2" t="s">
        <v>153</v>
      </c>
    </row>
    <row r="1235" spans="1:2">
      <c r="A1235" s="12" t="s">
        <v>937</v>
      </c>
      <c r="B1235" s="2" t="s">
        <v>224</v>
      </c>
    </row>
    <row r="1236" ht="22.5" spans="1:2">
      <c r="A1236" s="1" t="s">
        <v>1436</v>
      </c>
      <c r="B1236" s="2" t="s">
        <v>224</v>
      </c>
    </row>
    <row r="1237" spans="1:2">
      <c r="A1237" s="1" t="s">
        <v>23</v>
      </c>
      <c r="B1237" s="2" t="s">
        <v>9</v>
      </c>
    </row>
    <row r="1238" spans="1:2">
      <c r="A1238" s="1" t="s">
        <v>759</v>
      </c>
      <c r="B1238" s="2" t="s">
        <v>9</v>
      </c>
    </row>
    <row r="1239" spans="1:2">
      <c r="A1239" s="1" t="s">
        <v>1805</v>
      </c>
      <c r="B1239" s="2" t="s">
        <v>453</v>
      </c>
    </row>
    <row r="1240" spans="1:2">
      <c r="A1240" s="1" t="s">
        <v>591</v>
      </c>
      <c r="B1240" s="2" t="s">
        <v>590</v>
      </c>
    </row>
    <row r="1241" spans="1:2">
      <c r="A1241" s="1" t="s">
        <v>83</v>
      </c>
      <c r="B1241" s="2" t="s">
        <v>81</v>
      </c>
    </row>
    <row r="1242" spans="1:2">
      <c r="A1242" s="1" t="s">
        <v>1328</v>
      </c>
      <c r="B1242" s="2" t="s">
        <v>1062</v>
      </c>
    </row>
    <row r="1243" spans="1:2">
      <c r="A1243" s="1" t="s">
        <v>1698</v>
      </c>
      <c r="B1243" s="2" t="s">
        <v>140</v>
      </c>
    </row>
    <row r="1244" spans="1:2">
      <c r="A1244" s="1" t="s">
        <v>1888</v>
      </c>
      <c r="B1244" s="2" t="s">
        <v>148</v>
      </c>
    </row>
    <row r="1245" spans="1:2">
      <c r="A1245" s="1" t="s">
        <v>1889</v>
      </c>
      <c r="B1245" s="2" t="s">
        <v>295</v>
      </c>
    </row>
    <row r="1246" spans="1:2">
      <c r="A1246" s="1" t="s">
        <v>1138</v>
      </c>
      <c r="B1246" s="2" t="s">
        <v>1137</v>
      </c>
    </row>
    <row r="1247" spans="1:2">
      <c r="A1247" s="1" t="s">
        <v>816</v>
      </c>
      <c r="B1247" s="2" t="s">
        <v>814</v>
      </c>
    </row>
    <row r="1248" spans="1:2">
      <c r="A1248" s="1" t="s">
        <v>821</v>
      </c>
      <c r="B1248" s="2" t="s">
        <v>798</v>
      </c>
    </row>
    <row r="1249" spans="1:2">
      <c r="A1249" s="1" t="s">
        <v>1574</v>
      </c>
      <c r="B1249" s="2" t="s">
        <v>1573</v>
      </c>
    </row>
    <row r="1250" ht="22.5" spans="1:2">
      <c r="A1250" s="1" t="s">
        <v>150</v>
      </c>
      <c r="B1250" s="2" t="s">
        <v>148</v>
      </c>
    </row>
    <row r="1251" ht="22.5" spans="1:2">
      <c r="A1251" s="1" t="s">
        <v>150</v>
      </c>
      <c r="B1251" s="2" t="s">
        <v>148</v>
      </c>
    </row>
    <row r="1252" spans="1:2">
      <c r="A1252" s="1" t="s">
        <v>816</v>
      </c>
      <c r="B1252" s="2" t="s">
        <v>814</v>
      </c>
    </row>
    <row r="1253" spans="1:2">
      <c r="A1253" s="1" t="s">
        <v>1741</v>
      </c>
      <c r="B1253" s="2" t="s">
        <v>1740</v>
      </c>
    </row>
    <row r="1254" spans="1:2">
      <c r="A1254" s="1" t="s">
        <v>1741</v>
      </c>
      <c r="B1254" s="2" t="s">
        <v>1740</v>
      </c>
    </row>
    <row r="1255" spans="1:2">
      <c r="A1255" s="1" t="s">
        <v>1790</v>
      </c>
      <c r="B1255" s="2" t="s">
        <v>1102</v>
      </c>
    </row>
    <row r="1256" spans="1:2">
      <c r="A1256" s="1" t="s">
        <v>1790</v>
      </c>
      <c r="B1256" s="2" t="s">
        <v>1102</v>
      </c>
    </row>
    <row r="1257" spans="1:2">
      <c r="A1257" s="1" t="s">
        <v>1790</v>
      </c>
      <c r="B1257" s="2" t="s">
        <v>1102</v>
      </c>
    </row>
    <row r="1258" ht="22.5" spans="1:2">
      <c r="A1258" s="1" t="s">
        <v>1753</v>
      </c>
      <c r="B1258" s="2" t="s">
        <v>590</v>
      </c>
    </row>
    <row r="1259" ht="22.5" spans="1:2">
      <c r="A1259" s="1" t="s">
        <v>1753</v>
      </c>
      <c r="B1259" s="2" t="s">
        <v>590</v>
      </c>
    </row>
    <row r="1260" ht="22.5" spans="1:2">
      <c r="A1260" s="1" t="s">
        <v>1753</v>
      </c>
      <c r="B1260" s="2" t="s">
        <v>590</v>
      </c>
    </row>
    <row r="1261" spans="1:2">
      <c r="A1261" s="1" t="s">
        <v>514</v>
      </c>
      <c r="B1261" s="2" t="s">
        <v>91</v>
      </c>
    </row>
    <row r="1262" spans="1:2">
      <c r="A1262" s="1" t="s">
        <v>1701</v>
      </c>
      <c r="B1262" s="2" t="s">
        <v>1694</v>
      </c>
    </row>
    <row r="1263" spans="1:2">
      <c r="A1263" s="1" t="s">
        <v>1890</v>
      </c>
      <c r="B1263" s="2" t="s">
        <v>773</v>
      </c>
    </row>
    <row r="1264" spans="1:2">
      <c r="A1264" s="1" t="s">
        <v>1891</v>
      </c>
      <c r="B1264" s="2" t="s">
        <v>544</v>
      </c>
    </row>
    <row r="1265" spans="1:2">
      <c r="A1265" s="1" t="s">
        <v>1892</v>
      </c>
      <c r="B1265" s="2" t="s">
        <v>49</v>
      </c>
    </row>
    <row r="1266" spans="1:2">
      <c r="A1266" s="1" t="s">
        <v>1893</v>
      </c>
      <c r="B1266" s="2" t="s">
        <v>1159</v>
      </c>
    </row>
    <row r="1267" spans="1:2">
      <c r="A1267" s="1" t="s">
        <v>1894</v>
      </c>
      <c r="B1267" s="2" t="s">
        <v>1159</v>
      </c>
    </row>
    <row r="1268" spans="1:2">
      <c r="A1268" s="1" t="s">
        <v>1153</v>
      </c>
      <c r="B1268" s="2" t="s">
        <v>1152</v>
      </c>
    </row>
    <row r="1269" spans="1:2">
      <c r="A1269" s="1" t="s">
        <v>1895</v>
      </c>
      <c r="B1269" s="2" t="s">
        <v>49</v>
      </c>
    </row>
    <row r="1270" spans="1:2">
      <c r="A1270" s="1" t="s">
        <v>171</v>
      </c>
      <c r="B1270" s="2" t="s">
        <v>148</v>
      </c>
    </row>
    <row r="1271" spans="1:2">
      <c r="A1271" s="1" t="s">
        <v>1376</v>
      </c>
      <c r="B1271" s="2" t="s">
        <v>140</v>
      </c>
    </row>
    <row r="1272" spans="1:2">
      <c r="A1272" s="1" t="s">
        <v>188</v>
      </c>
      <c r="B1272" s="2" t="s">
        <v>158</v>
      </c>
    </row>
    <row r="1273" spans="1:2">
      <c r="A1273" s="1" t="s">
        <v>1138</v>
      </c>
      <c r="B1273" s="2" t="s">
        <v>1137</v>
      </c>
    </row>
    <row r="1274" spans="1:2">
      <c r="A1274" s="1" t="s">
        <v>364</v>
      </c>
      <c r="B1274" s="2" t="s">
        <v>238</v>
      </c>
    </row>
    <row r="1275" spans="1:2">
      <c r="A1275" s="1" t="s">
        <v>1138</v>
      </c>
      <c r="B1275" s="2" t="s">
        <v>1137</v>
      </c>
    </row>
    <row r="1276" spans="1:2">
      <c r="A1276" s="1" t="s">
        <v>486</v>
      </c>
      <c r="B1276" s="2" t="s">
        <v>485</v>
      </c>
    </row>
    <row r="1277" spans="1:2">
      <c r="A1277" s="10" t="s">
        <v>1199</v>
      </c>
      <c r="B1277" s="11" t="s">
        <v>1197</v>
      </c>
    </row>
    <row r="1278" spans="1:2">
      <c r="A1278" s="1" t="s">
        <v>1199</v>
      </c>
      <c r="B1278" s="2" t="s">
        <v>1197</v>
      </c>
    </row>
    <row r="1279" spans="1:2">
      <c r="A1279" s="1" t="s">
        <v>794</v>
      </c>
      <c r="B1279" s="2" t="s">
        <v>793</v>
      </c>
    </row>
    <row r="1280" spans="1:2">
      <c r="A1280" s="1" t="s">
        <v>794</v>
      </c>
      <c r="B1280" s="2" t="s">
        <v>793</v>
      </c>
    </row>
    <row r="1281" ht="22.5" spans="1:2">
      <c r="A1281" s="1" t="s">
        <v>1019</v>
      </c>
      <c r="B1281" s="2" t="s">
        <v>1018</v>
      </c>
    </row>
    <row r="1282" ht="22.5" spans="1:2">
      <c r="A1282" s="1" t="s">
        <v>1019</v>
      </c>
      <c r="B1282" s="2" t="s">
        <v>1018</v>
      </c>
    </row>
    <row r="1283" spans="1:2">
      <c r="A1283" s="1" t="s">
        <v>1780</v>
      </c>
      <c r="B1283" s="2" t="s">
        <v>1018</v>
      </c>
    </row>
    <row r="1284" spans="1:2">
      <c r="A1284" s="1" t="s">
        <v>1780</v>
      </c>
      <c r="B1284" s="2" t="s">
        <v>1018</v>
      </c>
    </row>
    <row r="1285" spans="1:2">
      <c r="A1285" s="1" t="s">
        <v>719</v>
      </c>
      <c r="B1285" s="2" t="s">
        <v>718</v>
      </c>
    </row>
    <row r="1286" spans="1:2">
      <c r="A1286" s="1" t="s">
        <v>719</v>
      </c>
      <c r="B1286" s="2" t="s">
        <v>718</v>
      </c>
    </row>
    <row r="1287" spans="1:2">
      <c r="A1287" s="1" t="s">
        <v>503</v>
      </c>
      <c r="B1287" s="2" t="s">
        <v>502</v>
      </c>
    </row>
    <row r="1288" spans="1:2">
      <c r="A1288" s="1" t="s">
        <v>503</v>
      </c>
      <c r="B1288" s="2" t="s">
        <v>502</v>
      </c>
    </row>
    <row r="1289" spans="1:2">
      <c r="A1289" s="1" t="s">
        <v>1195</v>
      </c>
      <c r="B1289" s="2" t="s">
        <v>1194</v>
      </c>
    </row>
    <row r="1290" spans="1:2">
      <c r="A1290" s="1" t="s">
        <v>1195</v>
      </c>
      <c r="B1290" s="2" t="s">
        <v>1194</v>
      </c>
    </row>
    <row r="1291" spans="1:2">
      <c r="A1291" s="1" t="s">
        <v>232</v>
      </c>
      <c r="B1291" s="2" t="s">
        <v>140</v>
      </c>
    </row>
    <row r="1292" spans="1:2">
      <c r="A1292" s="1" t="s">
        <v>232</v>
      </c>
      <c r="B1292" s="2" t="s">
        <v>140</v>
      </c>
    </row>
    <row r="1293" spans="1:2">
      <c r="A1293" s="1" t="s">
        <v>1322</v>
      </c>
      <c r="B1293" s="2" t="s">
        <v>1321</v>
      </c>
    </row>
    <row r="1294" spans="1:2">
      <c r="A1294" s="1" t="s">
        <v>1322</v>
      </c>
      <c r="B1294" s="2" t="s">
        <v>1321</v>
      </c>
    </row>
    <row r="1295" spans="1:2">
      <c r="A1295" s="1" t="s">
        <v>1791</v>
      </c>
      <c r="B1295" s="2" t="s">
        <v>140</v>
      </c>
    </row>
    <row r="1296" spans="1:2">
      <c r="A1296" s="1" t="s">
        <v>1791</v>
      </c>
      <c r="B1296" s="2" t="s">
        <v>140</v>
      </c>
    </row>
    <row r="1297" spans="1:2">
      <c r="A1297" s="1" t="s">
        <v>1581</v>
      </c>
      <c r="B1297" s="2" t="s">
        <v>1580</v>
      </c>
    </row>
    <row r="1298" spans="1:2">
      <c r="A1298" s="1" t="s">
        <v>1581</v>
      </c>
      <c r="B1298" s="2" t="s">
        <v>1580</v>
      </c>
    </row>
    <row r="1299" ht="22.5" spans="1:2">
      <c r="A1299" s="1" t="s">
        <v>1878</v>
      </c>
      <c r="B1299" s="2" t="s">
        <v>291</v>
      </c>
    </row>
    <row r="1300" ht="22.5" spans="1:2">
      <c r="A1300" s="1" t="s">
        <v>1878</v>
      </c>
      <c r="B1300" s="2" t="s">
        <v>291</v>
      </c>
    </row>
    <row r="1301" spans="1:2">
      <c r="A1301" s="1" t="s">
        <v>534</v>
      </c>
      <c r="B1301" s="2" t="s">
        <v>9</v>
      </c>
    </row>
    <row r="1302" spans="1:2">
      <c r="A1302" s="1" t="s">
        <v>467</v>
      </c>
      <c r="B1302" s="2" t="s">
        <v>453</v>
      </c>
    </row>
    <row r="1303" spans="1:2">
      <c r="A1303" s="1" t="s">
        <v>602</v>
      </c>
      <c r="B1303" s="2" t="s">
        <v>601</v>
      </c>
    </row>
    <row r="1304" spans="1:2">
      <c r="A1304" s="1" t="s">
        <v>1130</v>
      </c>
      <c r="B1304" s="2" t="s">
        <v>1129</v>
      </c>
    </row>
    <row r="1305" spans="1:2">
      <c r="A1305" s="1" t="s">
        <v>1130</v>
      </c>
      <c r="B1305" s="2" t="s">
        <v>1129</v>
      </c>
    </row>
    <row r="1306" spans="1:2">
      <c r="A1306" s="1" t="s">
        <v>1320</v>
      </c>
      <c r="B1306" s="2" t="s">
        <v>1319</v>
      </c>
    </row>
    <row r="1307" spans="1:2">
      <c r="A1307" s="1" t="s">
        <v>1320</v>
      </c>
      <c r="B1307" s="2" t="s">
        <v>1319</v>
      </c>
    </row>
    <row r="1308" spans="1:2">
      <c r="A1308" s="1" t="s">
        <v>1219</v>
      </c>
      <c r="B1308" s="2" t="s">
        <v>1218</v>
      </c>
    </row>
    <row r="1309" spans="1:2">
      <c r="A1309" s="1" t="s">
        <v>1896</v>
      </c>
      <c r="B1309" s="2" t="s">
        <v>173</v>
      </c>
    </row>
    <row r="1310" spans="1:2">
      <c r="A1310" s="1" t="s">
        <v>1275</v>
      </c>
      <c r="B1310" s="2" t="s">
        <v>1274</v>
      </c>
    </row>
    <row r="1311" spans="1:2">
      <c r="A1311" s="1" t="s">
        <v>1629</v>
      </c>
      <c r="B1311" s="2" t="s">
        <v>228</v>
      </c>
    </row>
    <row r="1312" spans="1:2">
      <c r="A1312" s="1" t="s">
        <v>1376</v>
      </c>
      <c r="B1312" s="2" t="s">
        <v>140</v>
      </c>
    </row>
    <row r="1313" spans="1:2">
      <c r="A1313" s="1" t="s">
        <v>479</v>
      </c>
      <c r="B1313" s="2" t="s">
        <v>9</v>
      </c>
    </row>
    <row r="1314" spans="1:2">
      <c r="A1314" s="1" t="s">
        <v>142</v>
      </c>
      <c r="B1314" s="2" t="s">
        <v>140</v>
      </c>
    </row>
    <row r="1315" spans="1:2">
      <c r="A1315" s="1" t="s">
        <v>260</v>
      </c>
      <c r="B1315" s="2" t="s">
        <v>259</v>
      </c>
    </row>
    <row r="1316" spans="1:2">
      <c r="A1316" s="1" t="s">
        <v>1053</v>
      </c>
      <c r="B1316" s="2" t="s">
        <v>81</v>
      </c>
    </row>
    <row r="1317" spans="1:2">
      <c r="A1317" s="1" t="s">
        <v>862</v>
      </c>
      <c r="B1317" s="2" t="s">
        <v>224</v>
      </c>
    </row>
    <row r="1318" spans="1:2">
      <c r="A1318" s="1" t="s">
        <v>936</v>
      </c>
      <c r="B1318" s="2" t="s">
        <v>9</v>
      </c>
    </row>
    <row r="1319" spans="1:2">
      <c r="A1319" s="1" t="s">
        <v>823</v>
      </c>
      <c r="B1319" s="2" t="s">
        <v>128</v>
      </c>
    </row>
    <row r="1320" spans="1:2">
      <c r="A1320" s="1" t="s">
        <v>1691</v>
      </c>
      <c r="B1320" s="2" t="s">
        <v>1686</v>
      </c>
    </row>
    <row r="1321" spans="1:2">
      <c r="A1321" s="1" t="s">
        <v>692</v>
      </c>
      <c r="B1321" s="2" t="s">
        <v>691</v>
      </c>
    </row>
    <row r="1322" spans="1:2">
      <c r="A1322" s="1" t="s">
        <v>1195</v>
      </c>
      <c r="B1322" s="2" t="s">
        <v>1194</v>
      </c>
    </row>
    <row r="1323" spans="1:2">
      <c r="A1323" s="1" t="s">
        <v>1195</v>
      </c>
      <c r="B1323" s="2" t="s">
        <v>1194</v>
      </c>
    </row>
    <row r="1324" spans="1:2">
      <c r="A1324" s="1" t="s">
        <v>232</v>
      </c>
      <c r="B1324" s="2" t="s">
        <v>140</v>
      </c>
    </row>
    <row r="1325" spans="1:2">
      <c r="A1325" s="1" t="s">
        <v>232</v>
      </c>
      <c r="B1325" s="2" t="s">
        <v>140</v>
      </c>
    </row>
    <row r="1326" spans="1:2">
      <c r="A1326" s="1" t="s">
        <v>719</v>
      </c>
      <c r="B1326" s="2" t="s">
        <v>718</v>
      </c>
    </row>
    <row r="1327" spans="1:2">
      <c r="A1327" s="1" t="s">
        <v>719</v>
      </c>
      <c r="B1327" s="2" t="s">
        <v>718</v>
      </c>
    </row>
    <row r="1328" ht="22.5" spans="1:2">
      <c r="A1328" s="1" t="s">
        <v>1878</v>
      </c>
      <c r="B1328" s="2" t="s">
        <v>291</v>
      </c>
    </row>
    <row r="1329" ht="22.5" spans="1:2">
      <c r="A1329" s="1" t="s">
        <v>1878</v>
      </c>
      <c r="B1329" s="2" t="s">
        <v>291</v>
      </c>
    </row>
    <row r="1330" spans="1:2">
      <c r="A1330" s="1" t="s">
        <v>1219</v>
      </c>
      <c r="B1330" s="2" t="s">
        <v>1218</v>
      </c>
    </row>
    <row r="1331" spans="1:2">
      <c r="A1331" s="1" t="s">
        <v>794</v>
      </c>
      <c r="B1331" s="2" t="s">
        <v>793</v>
      </c>
    </row>
    <row r="1332" spans="1:2">
      <c r="A1332" s="1" t="s">
        <v>503</v>
      </c>
      <c r="B1332" s="2" t="s">
        <v>502</v>
      </c>
    </row>
    <row r="1333" spans="1:2">
      <c r="A1333" s="1" t="s">
        <v>1581</v>
      </c>
      <c r="B1333" s="2" t="s">
        <v>1580</v>
      </c>
    </row>
    <row r="1334" spans="1:2">
      <c r="A1334" s="1" t="s">
        <v>1581</v>
      </c>
      <c r="B1334" s="2" t="s">
        <v>1580</v>
      </c>
    </row>
    <row r="1335" spans="1:2">
      <c r="A1335" s="1" t="s">
        <v>1199</v>
      </c>
      <c r="B1335" s="2" t="s">
        <v>1197</v>
      </c>
    </row>
    <row r="1336" spans="1:2">
      <c r="A1336" s="1" t="s">
        <v>1053</v>
      </c>
      <c r="B1336" s="2" t="s">
        <v>81</v>
      </c>
    </row>
    <row r="1337" spans="1:2">
      <c r="A1337" s="1" t="s">
        <v>1053</v>
      </c>
      <c r="B1337" s="2" t="s">
        <v>81</v>
      </c>
    </row>
    <row r="1338" spans="1:2">
      <c r="A1338" s="1" t="s">
        <v>862</v>
      </c>
      <c r="B1338" s="2" t="s">
        <v>224</v>
      </c>
    </row>
    <row r="1339" spans="1:2">
      <c r="A1339" s="1" t="s">
        <v>534</v>
      </c>
      <c r="B1339" s="2" t="s">
        <v>9</v>
      </c>
    </row>
    <row r="1340" spans="1:2">
      <c r="A1340" s="1" t="s">
        <v>1199</v>
      </c>
      <c r="B1340" s="2" t="s">
        <v>1197</v>
      </c>
    </row>
    <row r="1341" spans="1:2">
      <c r="A1341" s="1" t="s">
        <v>862</v>
      </c>
      <c r="B1341" s="2" t="s">
        <v>224</v>
      </c>
    </row>
    <row r="1342" spans="1:2">
      <c r="A1342" s="1" t="s">
        <v>467</v>
      </c>
      <c r="B1342" s="2" t="s">
        <v>453</v>
      </c>
    </row>
    <row r="1343" spans="1:2">
      <c r="A1343" s="1" t="s">
        <v>534</v>
      </c>
      <c r="B1343" s="2" t="s">
        <v>9</v>
      </c>
    </row>
    <row r="1344" spans="1:2">
      <c r="A1344" s="1" t="s">
        <v>303</v>
      </c>
      <c r="B1344" s="2" t="s">
        <v>158</v>
      </c>
    </row>
    <row r="1345" spans="1:2">
      <c r="A1345" s="1" t="s">
        <v>188</v>
      </c>
      <c r="B1345" s="2" t="s">
        <v>158</v>
      </c>
    </row>
    <row r="1346" spans="1:2">
      <c r="A1346" s="1" t="s">
        <v>711</v>
      </c>
      <c r="B1346" s="2" t="s">
        <v>9</v>
      </c>
    </row>
    <row r="1347" spans="1:2">
      <c r="A1347" s="1" t="s">
        <v>711</v>
      </c>
      <c r="B1347" s="2" t="s">
        <v>9</v>
      </c>
    </row>
    <row r="1348" spans="1:2">
      <c r="A1348" s="1" t="s">
        <v>711</v>
      </c>
      <c r="B1348" s="2" t="s">
        <v>9</v>
      </c>
    </row>
    <row r="1349" spans="1:2">
      <c r="A1349" s="1" t="s">
        <v>711</v>
      </c>
      <c r="B1349" s="2" t="s">
        <v>9</v>
      </c>
    </row>
    <row r="1350" spans="1:2">
      <c r="A1350" s="1" t="s">
        <v>1201</v>
      </c>
      <c r="B1350" s="2" t="s">
        <v>801</v>
      </c>
    </row>
    <row r="1351" spans="1:2">
      <c r="A1351" s="1" t="s">
        <v>1201</v>
      </c>
      <c r="B1351" s="2" t="s">
        <v>801</v>
      </c>
    </row>
    <row r="1352" spans="1:2">
      <c r="A1352" s="1" t="s">
        <v>1201</v>
      </c>
      <c r="B1352" s="2" t="s">
        <v>801</v>
      </c>
    </row>
    <row r="1353" spans="1:2">
      <c r="A1353" s="1" t="s">
        <v>711</v>
      </c>
      <c r="B1353" s="2" t="s">
        <v>9</v>
      </c>
    </row>
    <row r="1354" spans="1:2">
      <c r="A1354" s="1" t="s">
        <v>711</v>
      </c>
      <c r="B1354" s="2" t="s">
        <v>9</v>
      </c>
    </row>
    <row r="1355" spans="1:2">
      <c r="A1355" s="1" t="s">
        <v>1201</v>
      </c>
      <c r="B1355" s="2" t="s">
        <v>801</v>
      </c>
    </row>
    <row r="1356" spans="1:2">
      <c r="A1356" s="1" t="s">
        <v>1201</v>
      </c>
      <c r="B1356" s="2" t="s">
        <v>801</v>
      </c>
    </row>
    <row r="1357" spans="1:2">
      <c r="A1357" s="1" t="s">
        <v>1201</v>
      </c>
      <c r="B1357" s="2" t="s">
        <v>801</v>
      </c>
    </row>
    <row r="1358" spans="1:2">
      <c r="A1358" s="1" t="s">
        <v>1201</v>
      </c>
      <c r="B1358" s="2" t="s">
        <v>801</v>
      </c>
    </row>
    <row r="1359" spans="1:2">
      <c r="A1359" s="1" t="s">
        <v>711</v>
      </c>
      <c r="B1359" s="2" t="s">
        <v>9</v>
      </c>
    </row>
    <row r="1360" spans="1:2">
      <c r="A1360" s="1" t="s">
        <v>711</v>
      </c>
      <c r="B1360" s="2" t="s">
        <v>9</v>
      </c>
    </row>
    <row r="1361" ht="22.5" spans="1:2">
      <c r="A1361" s="1" t="s">
        <v>492</v>
      </c>
      <c r="B1361" s="2" t="s">
        <v>140</v>
      </c>
    </row>
    <row r="1362" ht="22.5" spans="1:2">
      <c r="A1362" s="1" t="s">
        <v>492</v>
      </c>
      <c r="B1362" s="2" t="s">
        <v>140</v>
      </c>
    </row>
    <row r="1363" ht="22.5" spans="1:2">
      <c r="A1363" s="1" t="s">
        <v>492</v>
      </c>
      <c r="B1363" s="2" t="s">
        <v>140</v>
      </c>
    </row>
    <row r="1364" ht="22.5" spans="1:2">
      <c r="A1364" s="1" t="s">
        <v>492</v>
      </c>
      <c r="B1364" s="2" t="s">
        <v>140</v>
      </c>
    </row>
    <row r="1365" ht="22.5" spans="1:2">
      <c r="A1365" s="1" t="s">
        <v>492</v>
      </c>
      <c r="B1365" s="2" t="s">
        <v>140</v>
      </c>
    </row>
    <row r="1366" ht="22.5" spans="1:2">
      <c r="A1366" s="1" t="s">
        <v>492</v>
      </c>
      <c r="B1366" s="2" t="s">
        <v>140</v>
      </c>
    </row>
    <row r="1367" ht="22.5" spans="1:2">
      <c r="A1367" s="1" t="s">
        <v>492</v>
      </c>
      <c r="B1367" s="2" t="s">
        <v>140</v>
      </c>
    </row>
    <row r="1368" ht="22.5" spans="1:2">
      <c r="A1368" s="1" t="s">
        <v>492</v>
      </c>
      <c r="B1368" s="2" t="s">
        <v>140</v>
      </c>
    </row>
    <row r="1369" ht="22.5" spans="1:2">
      <c r="A1369" s="1" t="s">
        <v>492</v>
      </c>
      <c r="B1369" s="2" t="s">
        <v>140</v>
      </c>
    </row>
    <row r="1370" ht="22.5" spans="1:2">
      <c r="A1370" s="1" t="s">
        <v>492</v>
      </c>
      <c r="B1370" s="2" t="s">
        <v>140</v>
      </c>
    </row>
    <row r="1371" ht="22.5" spans="1:2">
      <c r="A1371" s="1" t="s">
        <v>492</v>
      </c>
      <c r="B1371" s="2" t="s">
        <v>140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pp</cp:lastModifiedBy>
  <dcterms:created xsi:type="dcterms:W3CDTF">2017-11-30T13:01:00Z</dcterms:created>
  <dcterms:modified xsi:type="dcterms:W3CDTF">2017-12-22T11:27:30Z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