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255" windowHeight="7935" activeTab="3"/>
  </bookViews>
  <sheets>
    <sheet name="familia harold" sheetId="1" r:id="rId1"/>
    <sheet name="familia KAREN" sheetId="4" r:id="rId2"/>
    <sheet name="TOTALES" sheetId="5" r:id="rId3"/>
    <sheet name="TOTALES HECHOS" sheetId="6" r:id="rId4"/>
  </sheets>
  <calcPr calcId="124519"/>
</workbook>
</file>

<file path=xl/calcChain.xml><?xml version="1.0" encoding="utf-8"?>
<calcChain xmlns="http://schemas.openxmlformats.org/spreadsheetml/2006/main">
  <c r="G4" i="6"/>
  <c r="G71" i="1"/>
  <c r="B34"/>
  <c r="B33"/>
  <c r="J14" i="6"/>
  <c r="H13" i="5" l="1"/>
  <c r="G16" i="6"/>
  <c r="C31"/>
  <c r="G9" s="1"/>
  <c r="E12" i="5"/>
  <c r="E5"/>
  <c r="J29" i="4"/>
  <c r="E27"/>
  <c r="E33" i="1"/>
  <c r="J69"/>
  <c r="G70"/>
  <c r="I69"/>
  <c r="E31" i="4" l="1"/>
  <c r="G3" i="6"/>
  <c r="E4" i="5"/>
  <c r="I29" i="4"/>
  <c r="G29"/>
  <c r="D23"/>
  <c r="B23"/>
  <c r="D33" i="1"/>
  <c r="G2" i="6" l="1"/>
  <c r="E3" i="5"/>
  <c r="F73" i="1"/>
  <c r="F33" i="4"/>
  <c r="G1" i="6" l="1"/>
  <c r="E2" i="5"/>
</calcChain>
</file>

<file path=xl/sharedStrings.xml><?xml version="1.0" encoding="utf-8"?>
<sst xmlns="http://schemas.openxmlformats.org/spreadsheetml/2006/main" count="218" uniqueCount="187">
  <si>
    <t>INVTADO</t>
  </si>
  <si>
    <t>VALOR</t>
  </si>
  <si>
    <t>ALE</t>
  </si>
  <si>
    <t xml:space="preserve">MAMI </t>
  </si>
  <si>
    <t>JHOANA</t>
  </si>
  <si>
    <t>DAVICHO</t>
  </si>
  <si>
    <t>MANUE</t>
  </si>
  <si>
    <t>DANIRIS</t>
  </si>
  <si>
    <t>DARCINELA</t>
  </si>
  <si>
    <t>DAMARIS</t>
  </si>
  <si>
    <t>DALIANA</t>
  </si>
  <si>
    <t>TIA MIREYA</t>
  </si>
  <si>
    <t>TAYLOR</t>
  </si>
  <si>
    <t>MIRALYS</t>
  </si>
  <si>
    <t>NUMITA</t>
  </si>
  <si>
    <t>MIREYITA</t>
  </si>
  <si>
    <t>MARUJA</t>
  </si>
  <si>
    <t>SUSI</t>
  </si>
  <si>
    <t>NUMA</t>
  </si>
  <si>
    <t>JUANA</t>
  </si>
  <si>
    <t>FAMILIA</t>
  </si>
  <si>
    <t>AMISTADES</t>
  </si>
  <si>
    <t>TIA MADRI</t>
  </si>
  <si>
    <t>INVITADO</t>
  </si>
  <si>
    <t>SENE</t>
  </si>
  <si>
    <t>KEMBRI</t>
  </si>
  <si>
    <t>LEINIS</t>
  </si>
  <si>
    <t>NASMIYE</t>
  </si>
  <si>
    <t>N° PERSONAS</t>
  </si>
  <si>
    <t>TOTAL</t>
  </si>
  <si>
    <t>MEIRA</t>
  </si>
  <si>
    <t>OVA</t>
  </si>
  <si>
    <t>ÑEGO</t>
  </si>
  <si>
    <t>RODOLFO</t>
  </si>
  <si>
    <t>CARLOS</t>
  </si>
  <si>
    <t>IA</t>
  </si>
  <si>
    <t>MON</t>
  </si>
  <si>
    <t>LOS MELLITOS</t>
  </si>
  <si>
    <t>JHON FAKIS</t>
  </si>
  <si>
    <t>EL MELLO</t>
  </si>
  <si>
    <t>PRIMO JOSE</t>
  </si>
  <si>
    <t>DAINET</t>
  </si>
  <si>
    <t>LEIVENI</t>
  </si>
  <si>
    <t>YOLENI</t>
  </si>
  <si>
    <t>YULIETH</t>
  </si>
  <si>
    <t>FERMINA</t>
  </si>
  <si>
    <t>LUISA VELAS</t>
  </si>
  <si>
    <t>DALBA</t>
  </si>
  <si>
    <t>PASCUAL</t>
  </si>
  <si>
    <t>YOLIMA</t>
  </si>
  <si>
    <t>MAMI</t>
  </si>
  <si>
    <t>CLARIDAD</t>
  </si>
  <si>
    <t>CARMELITA</t>
  </si>
  <si>
    <t>PERSONAS</t>
  </si>
  <si>
    <t>PLATA</t>
  </si>
  <si>
    <t>TIO PEYO</t>
  </si>
  <si>
    <t>TIA RUTH</t>
  </si>
  <si>
    <t>MARI</t>
  </si>
  <si>
    <t>TIO PIRO</t>
  </si>
  <si>
    <t>LOURDES</t>
  </si>
  <si>
    <t>ASTRID</t>
  </si>
  <si>
    <t>MELLA DEISY</t>
  </si>
  <si>
    <t>RAFA</t>
  </si>
  <si>
    <t>LUZ</t>
  </si>
  <si>
    <t>CHEO</t>
  </si>
  <si>
    <t>DILIA</t>
  </si>
  <si>
    <t>LEYLA</t>
  </si>
  <si>
    <t>AMELIN</t>
  </si>
  <si>
    <t>ISOLDA</t>
  </si>
  <si>
    <t>OLE</t>
  </si>
  <si>
    <t>HERNESTINA</t>
  </si>
  <si>
    <t>GLORIA</t>
  </si>
  <si>
    <t>LA COSTURERA</t>
  </si>
  <si>
    <t>MONCAYO</t>
  </si>
  <si>
    <t xml:space="preserve">CHINI </t>
  </si>
  <si>
    <t>TANIA</t>
  </si>
  <si>
    <t>VIEJONA</t>
  </si>
  <si>
    <t>PUMBITO</t>
  </si>
  <si>
    <t>MARLENE</t>
  </si>
  <si>
    <t>YEINI</t>
  </si>
  <si>
    <t>PROFESOR LUIS CARLOS</t>
  </si>
  <si>
    <t>MELISSIA</t>
  </si>
  <si>
    <t>YANERIS</t>
  </si>
  <si>
    <t>nazly</t>
  </si>
  <si>
    <t>OTROS</t>
  </si>
  <si>
    <t>PASAJE A SANTAMARTA</t>
  </si>
  <si>
    <t>REGRESO VIAJE A STAMARTA</t>
  </si>
  <si>
    <t>GASTOS TOTALES</t>
  </si>
  <si>
    <t>HAROLD</t>
  </si>
  <si>
    <t>KAREN</t>
  </si>
  <si>
    <t>ANA</t>
  </si>
  <si>
    <t>ORIETA</t>
  </si>
  <si>
    <t>YASILIS</t>
  </si>
  <si>
    <t>MARYORIS</t>
  </si>
  <si>
    <t>WENDY</t>
  </si>
  <si>
    <t>LLORENA</t>
  </si>
  <si>
    <t>TONY</t>
  </si>
  <si>
    <t>RUFINO</t>
  </si>
  <si>
    <t>PRIMO HIPOLITO</t>
  </si>
  <si>
    <t>GACELA</t>
  </si>
  <si>
    <t>NOI</t>
  </si>
  <si>
    <t>GREGORIA</t>
  </si>
  <si>
    <t>REMEDIOS</t>
  </si>
  <si>
    <t>REALES</t>
  </si>
  <si>
    <t>YADELIS</t>
  </si>
  <si>
    <t>YINA</t>
  </si>
  <si>
    <t>JUAN CARLOS</t>
  </si>
  <si>
    <t>SEÑORA ELSY</t>
  </si>
  <si>
    <t>señora ana maria</t>
  </si>
  <si>
    <t>TARJETAS</t>
  </si>
  <si>
    <t>GALEANO</t>
  </si>
  <si>
    <t>VIAJE EN DICIEMBRE</t>
  </si>
  <si>
    <t>TAXI ALE</t>
  </si>
  <si>
    <t>TAXI A TERMINAL</t>
  </si>
  <si>
    <t>REGRESO VIAJE A PUERTO BERRIO</t>
  </si>
  <si>
    <t>SEGURO</t>
  </si>
  <si>
    <t>POLIZA</t>
  </si>
  <si>
    <t>VIAJE A SAN ROQUE</t>
  </si>
  <si>
    <t>ARRIENDO</t>
  </si>
  <si>
    <t>COMIDA</t>
  </si>
  <si>
    <t>BRINER</t>
  </si>
  <si>
    <t>DICHA</t>
  </si>
  <si>
    <t>MAMA JOE</t>
  </si>
  <si>
    <t>HIJA DE AIMITICA</t>
  </si>
  <si>
    <t>EVELSY</t>
  </si>
  <si>
    <t>LEDA</t>
  </si>
  <si>
    <t>HERNAN</t>
  </si>
  <si>
    <t>JAIR</t>
  </si>
  <si>
    <t>BETY CONI</t>
  </si>
  <si>
    <t>FABILEIDYS</t>
  </si>
  <si>
    <t>BAY</t>
  </si>
  <si>
    <t>JADER</t>
  </si>
  <si>
    <t>FOCHI</t>
  </si>
  <si>
    <t>los godin</t>
  </si>
  <si>
    <t>LIDA MOSCOTE</t>
  </si>
  <si>
    <t>NUBIA</t>
  </si>
  <si>
    <t>MARGARITA</t>
  </si>
  <si>
    <t>NANI</t>
  </si>
  <si>
    <t>ALONSO</t>
  </si>
  <si>
    <t>LA NEGRA HERMANA OVA</t>
  </si>
  <si>
    <t>ELINITA</t>
  </si>
  <si>
    <t>MAGUILI</t>
  </si>
  <si>
    <t>LA NEGRA DE FOCHI</t>
  </si>
  <si>
    <t>KATIANA Y EDUARDO</t>
  </si>
  <si>
    <t>MARCHANTE</t>
  </si>
  <si>
    <t>HICHA</t>
  </si>
  <si>
    <t>RON</t>
  </si>
  <si>
    <t>ALBA SAN ROQUE</t>
  </si>
  <si>
    <t>LEGUMBRERIA</t>
  </si>
  <si>
    <t>IGLESIA</t>
  </si>
  <si>
    <t>jose domingo</t>
  </si>
  <si>
    <t>MAMA RUBEN</t>
  </si>
  <si>
    <t>SEÑORA SUNY</t>
  </si>
  <si>
    <t>SEÑOR EMERSON</t>
  </si>
  <si>
    <t>SEÑORA NELLY</t>
  </si>
  <si>
    <t>NANCY PUA</t>
  </si>
  <si>
    <t>marlunaire</t>
  </si>
  <si>
    <t>LAIVING</t>
  </si>
  <si>
    <t>LEONAR</t>
  </si>
  <si>
    <t>RECEPCION Y DECORACION</t>
  </si>
  <si>
    <t xml:space="preserve">AHORRO ANUAL </t>
  </si>
  <si>
    <t>VIAJE A PUERTO BERRIO</t>
  </si>
  <si>
    <t>ESTADIA EN PUERTO BERRIO</t>
  </si>
  <si>
    <t>viaje a cisneros</t>
  </si>
  <si>
    <t>gastos del camino</t>
  </si>
  <si>
    <t>viaje a barranquilla</t>
  </si>
  <si>
    <t>taxi a casa karen</t>
  </si>
  <si>
    <t>otros</t>
  </si>
  <si>
    <t>salida padres karen</t>
  </si>
  <si>
    <t>taxi regreso camarones</t>
  </si>
  <si>
    <t>regreso a camarones</t>
  </si>
  <si>
    <t xml:space="preserve">ida a jhoana, tia madri, juana,DARCINELA </t>
  </si>
  <si>
    <t>RECEPCION</t>
  </si>
  <si>
    <t>VESTIDO KAREN</t>
  </si>
  <si>
    <t>PORTA ANILLO</t>
  </si>
  <si>
    <t>AHORRO PLAN SEMIILA</t>
  </si>
  <si>
    <t>dulces sobrinos</t>
  </si>
  <si>
    <t>regalo a suegros</t>
  </si>
  <si>
    <t>viaje a cartagena luna miel</t>
  </si>
  <si>
    <t>ronald</t>
  </si>
  <si>
    <t>yaneisa</t>
  </si>
  <si>
    <t>total persona</t>
  </si>
  <si>
    <t>LINA</t>
  </si>
  <si>
    <t>ELDA</t>
  </si>
  <si>
    <t xml:space="preserve">OSCAR </t>
  </si>
  <si>
    <t>ADRIANA ORTIZ</t>
  </si>
  <si>
    <t>RAFA Y YAKE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</si>
</sst>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Alignment="1"/>
    <xf numFmtId="0" fontId="0" fillId="0" borderId="13" xfId="0" applyBorder="1" applyAlignment="1">
      <alignment horizontal="right"/>
    </xf>
    <xf numFmtId="0" fontId="0" fillId="0" borderId="13" xfId="0" applyBorder="1"/>
    <xf numFmtId="0" fontId="1" fillId="2" borderId="13" xfId="0" applyFont="1" applyFill="1" applyBorder="1" applyAlignment="1">
      <alignment horizontal="right"/>
    </xf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13" xfId="0" applyFill="1" applyBorder="1" applyAlignment="1">
      <alignment horizontal="center"/>
    </xf>
    <xf numFmtId="0" fontId="0" fillId="0" borderId="13" xfId="0" applyFill="1" applyBorder="1"/>
    <xf numFmtId="0" fontId="0" fillId="0" borderId="20" xfId="0" applyFill="1" applyBorder="1"/>
    <xf numFmtId="0" fontId="0" fillId="3" borderId="8" xfId="0" applyFill="1" applyBorder="1" applyAlignment="1">
      <alignment horizontal="center"/>
    </xf>
    <xf numFmtId="0" fontId="0" fillId="3" borderId="5" xfId="0" applyFill="1" applyBorder="1"/>
    <xf numFmtId="0" fontId="0" fillId="3" borderId="3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23" xfId="0" applyFont="1" applyFill="1" applyBorder="1" applyAlignment="1">
      <alignment wrapText="1"/>
    </xf>
    <xf numFmtId="0" fontId="2" fillId="3" borderId="24" xfId="0" applyFont="1" applyFill="1" applyBorder="1"/>
    <xf numFmtId="0" fontId="0" fillId="0" borderId="13" xfId="0" applyBorder="1" applyAlignment="1">
      <alignment horizontal="right" wrapText="1"/>
    </xf>
    <xf numFmtId="0" fontId="0" fillId="0" borderId="0" xfId="0" applyFont="1"/>
    <xf numFmtId="0" fontId="0" fillId="0" borderId="0" xfId="0" applyFill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topLeftCell="A48" workbookViewId="0">
      <selection activeCell="G71" sqref="G71"/>
    </sheetView>
  </sheetViews>
  <sheetFormatPr baseColWidth="10" defaultRowHeight="15"/>
  <cols>
    <col min="2" max="2" width="13" bestFit="1" customWidth="1"/>
    <col min="5" max="5" width="6.140625" customWidth="1"/>
    <col min="6" max="6" width="12" customWidth="1"/>
    <col min="7" max="7" width="13" bestFit="1" customWidth="1"/>
    <col min="8" max="8" width="24" bestFit="1" customWidth="1"/>
    <col min="9" max="9" width="9.5703125" customWidth="1"/>
    <col min="10" max="10" width="6.5703125" customWidth="1"/>
  </cols>
  <sheetData>
    <row r="1" spans="2:10" ht="9.75" customHeight="1" thickBot="1"/>
    <row r="2" spans="2:10" ht="15.75" thickBot="1">
      <c r="C2" s="43" t="s">
        <v>20</v>
      </c>
      <c r="D2" s="44"/>
      <c r="E2" s="19"/>
      <c r="H2" s="45" t="s">
        <v>21</v>
      </c>
      <c r="I2" s="46"/>
    </row>
    <row r="3" spans="2:10">
      <c r="B3" s="5" t="s">
        <v>28</v>
      </c>
      <c r="C3" s="17" t="s">
        <v>0</v>
      </c>
      <c r="D3" s="18" t="s">
        <v>1</v>
      </c>
      <c r="E3" s="20"/>
      <c r="G3" s="8" t="s">
        <v>28</v>
      </c>
      <c r="H3" s="3" t="s">
        <v>23</v>
      </c>
      <c r="I3" s="1" t="s">
        <v>1</v>
      </c>
    </row>
    <row r="4" spans="2:10">
      <c r="B4" s="6">
        <v>3</v>
      </c>
      <c r="C4" s="3" t="s">
        <v>3</v>
      </c>
      <c r="D4" s="1">
        <v>700000</v>
      </c>
      <c r="E4" s="20">
        <v>3</v>
      </c>
      <c r="F4" s="33"/>
      <c r="G4" s="6">
        <v>7</v>
      </c>
      <c r="H4" s="3" t="s">
        <v>24</v>
      </c>
      <c r="I4" s="1">
        <v>50000</v>
      </c>
      <c r="J4" s="33">
        <v>1</v>
      </c>
    </row>
    <row r="5" spans="2:10">
      <c r="B5" s="6">
        <v>2</v>
      </c>
      <c r="C5" s="3" t="s">
        <v>2</v>
      </c>
      <c r="D5" s="1">
        <v>150000</v>
      </c>
      <c r="E5" s="20">
        <v>2</v>
      </c>
      <c r="F5" s="33"/>
      <c r="G5" s="6">
        <v>2</v>
      </c>
      <c r="H5" s="3" t="s">
        <v>183</v>
      </c>
      <c r="I5" s="1">
        <v>20000</v>
      </c>
      <c r="J5" s="33">
        <v>0</v>
      </c>
    </row>
    <row r="6" spans="2:10">
      <c r="B6" s="6">
        <v>2</v>
      </c>
      <c r="C6" s="3" t="s">
        <v>4</v>
      </c>
      <c r="D6" s="1">
        <v>150000</v>
      </c>
      <c r="E6" s="20">
        <v>2</v>
      </c>
      <c r="F6" s="33"/>
      <c r="G6" s="6">
        <v>2</v>
      </c>
      <c r="H6" s="3" t="s">
        <v>25</v>
      </c>
      <c r="I6" s="1">
        <v>50000</v>
      </c>
      <c r="J6" s="33">
        <v>0</v>
      </c>
    </row>
    <row r="7" spans="2:10">
      <c r="B7" s="6">
        <v>4</v>
      </c>
      <c r="C7" s="3" t="s">
        <v>5</v>
      </c>
      <c r="D7" s="1">
        <v>200000</v>
      </c>
      <c r="E7" s="33">
        <v>3</v>
      </c>
      <c r="F7" s="33"/>
      <c r="G7" s="6">
        <v>3</v>
      </c>
      <c r="H7" s="3" t="s">
        <v>26</v>
      </c>
      <c r="I7" s="1">
        <v>50000</v>
      </c>
      <c r="J7" s="33">
        <v>1</v>
      </c>
    </row>
    <row r="8" spans="2:10">
      <c r="B8" s="6">
        <v>1</v>
      </c>
      <c r="C8" s="3" t="s">
        <v>157</v>
      </c>
      <c r="D8" s="1">
        <v>50000</v>
      </c>
      <c r="E8" s="33">
        <v>0</v>
      </c>
      <c r="F8" s="33"/>
      <c r="G8" s="27">
        <v>2</v>
      </c>
      <c r="H8" s="28" t="s">
        <v>27</v>
      </c>
      <c r="I8" s="29">
        <v>50000</v>
      </c>
      <c r="J8" s="33">
        <v>0</v>
      </c>
    </row>
    <row r="9" spans="2:10">
      <c r="B9" s="6">
        <v>2</v>
      </c>
      <c r="C9" s="3" t="s">
        <v>158</v>
      </c>
      <c r="D9" s="1">
        <v>0</v>
      </c>
      <c r="E9" s="33">
        <v>0</v>
      </c>
      <c r="F9" s="33"/>
      <c r="G9" s="22">
        <v>2</v>
      </c>
      <c r="H9" s="23" t="s">
        <v>151</v>
      </c>
      <c r="I9" s="26">
        <v>20000</v>
      </c>
      <c r="J9" s="33">
        <v>2</v>
      </c>
    </row>
    <row r="10" spans="2:10">
      <c r="B10" s="6">
        <v>3</v>
      </c>
      <c r="C10" s="3" t="s">
        <v>6</v>
      </c>
      <c r="D10" s="1">
        <v>0</v>
      </c>
      <c r="E10" s="33">
        <v>0</v>
      </c>
      <c r="F10" s="33"/>
      <c r="G10" s="27">
        <v>2</v>
      </c>
      <c r="H10" s="28" t="s">
        <v>30</v>
      </c>
      <c r="I10" s="29">
        <v>50000</v>
      </c>
      <c r="J10" s="33">
        <v>0</v>
      </c>
    </row>
    <row r="11" spans="2:10">
      <c r="B11" s="6">
        <v>2</v>
      </c>
      <c r="C11" s="3" t="s">
        <v>7</v>
      </c>
      <c r="D11" s="1">
        <v>0</v>
      </c>
      <c r="E11" s="33">
        <v>0</v>
      </c>
      <c r="F11" s="33"/>
      <c r="G11" s="6">
        <v>2</v>
      </c>
      <c r="H11" s="3" t="s">
        <v>32</v>
      </c>
      <c r="I11" s="1">
        <v>0</v>
      </c>
      <c r="J11" s="33">
        <v>0</v>
      </c>
    </row>
    <row r="12" spans="2:10">
      <c r="B12" s="6">
        <v>2</v>
      </c>
      <c r="C12" s="3" t="s">
        <v>8</v>
      </c>
      <c r="D12" s="1">
        <v>0</v>
      </c>
      <c r="E12" s="33">
        <v>1</v>
      </c>
      <c r="F12" s="33"/>
      <c r="G12" s="6"/>
      <c r="H12" s="3" t="s">
        <v>31</v>
      </c>
      <c r="I12" s="1">
        <v>0</v>
      </c>
      <c r="J12" s="33">
        <v>1</v>
      </c>
    </row>
    <row r="13" spans="2:10">
      <c r="B13" s="6">
        <v>2</v>
      </c>
      <c r="C13" s="3" t="s">
        <v>9</v>
      </c>
      <c r="D13" s="1">
        <v>0</v>
      </c>
      <c r="E13" s="33">
        <v>0</v>
      </c>
      <c r="F13" s="33"/>
      <c r="G13" s="6">
        <v>2</v>
      </c>
      <c r="H13" s="3" t="s">
        <v>33</v>
      </c>
      <c r="I13" s="1">
        <v>0</v>
      </c>
      <c r="J13" s="33">
        <v>0</v>
      </c>
    </row>
    <row r="14" spans="2:10">
      <c r="B14" s="6">
        <v>2</v>
      </c>
      <c r="C14" s="3" t="s">
        <v>10</v>
      </c>
      <c r="D14" s="1">
        <v>0</v>
      </c>
      <c r="E14" s="33">
        <v>0</v>
      </c>
      <c r="F14" s="33"/>
      <c r="G14" s="6">
        <v>1</v>
      </c>
      <c r="H14" s="3" t="s">
        <v>34</v>
      </c>
      <c r="I14" s="1">
        <v>0</v>
      </c>
      <c r="J14" s="33">
        <v>0</v>
      </c>
    </row>
    <row r="15" spans="2:10">
      <c r="B15" s="6">
        <v>4</v>
      </c>
      <c r="C15" s="3" t="s">
        <v>11</v>
      </c>
      <c r="D15" s="1">
        <v>50000</v>
      </c>
      <c r="E15" s="33">
        <v>2</v>
      </c>
      <c r="F15" s="33"/>
      <c r="G15" s="6">
        <v>2</v>
      </c>
      <c r="H15" s="3" t="s">
        <v>35</v>
      </c>
      <c r="I15" s="1">
        <v>0</v>
      </c>
      <c r="J15" s="33">
        <v>0</v>
      </c>
    </row>
    <row r="16" spans="2:10">
      <c r="B16" s="21">
        <v>4</v>
      </c>
      <c r="C16" s="14" t="s">
        <v>12</v>
      </c>
      <c r="D16" s="14">
        <v>50000</v>
      </c>
      <c r="E16" s="33">
        <v>4</v>
      </c>
      <c r="F16" s="33"/>
      <c r="G16" s="6">
        <v>1</v>
      </c>
      <c r="H16" s="3" t="s">
        <v>36</v>
      </c>
      <c r="I16" s="1">
        <v>0</v>
      </c>
      <c r="J16" s="33">
        <v>0</v>
      </c>
    </row>
    <row r="17" spans="2:10">
      <c r="B17" s="21">
        <v>3</v>
      </c>
      <c r="C17" s="14" t="s">
        <v>13</v>
      </c>
      <c r="D17" s="14">
        <v>0</v>
      </c>
      <c r="E17" s="33">
        <v>2</v>
      </c>
      <c r="F17" s="33"/>
      <c r="G17" s="6">
        <v>2</v>
      </c>
      <c r="H17" s="3" t="s">
        <v>37</v>
      </c>
      <c r="I17" s="1">
        <v>0</v>
      </c>
      <c r="J17" s="33">
        <v>2</v>
      </c>
    </row>
    <row r="18" spans="2:10">
      <c r="B18" s="24">
        <v>2</v>
      </c>
      <c r="C18" s="25" t="s">
        <v>93</v>
      </c>
      <c r="D18" s="14">
        <v>0</v>
      </c>
      <c r="E18" s="33">
        <v>2</v>
      </c>
      <c r="F18" s="33"/>
      <c r="G18" s="6">
        <v>4</v>
      </c>
      <c r="H18" s="3" t="s">
        <v>38</v>
      </c>
      <c r="I18" s="1">
        <v>0</v>
      </c>
      <c r="J18" s="33">
        <v>0</v>
      </c>
    </row>
    <row r="19" spans="2:10">
      <c r="B19" s="24">
        <v>2</v>
      </c>
      <c r="C19" s="25" t="s">
        <v>94</v>
      </c>
      <c r="D19" s="14">
        <v>0</v>
      </c>
      <c r="E19" s="33">
        <v>2</v>
      </c>
      <c r="F19" s="33"/>
      <c r="G19" s="6">
        <v>2</v>
      </c>
      <c r="H19" s="3" t="s">
        <v>39</v>
      </c>
      <c r="I19" s="1">
        <v>0</v>
      </c>
      <c r="J19" s="33">
        <v>0</v>
      </c>
    </row>
    <row r="20" spans="2:10">
      <c r="B20" s="21">
        <v>2</v>
      </c>
      <c r="C20" s="14" t="s">
        <v>14</v>
      </c>
      <c r="D20" s="14">
        <v>0</v>
      </c>
      <c r="E20" s="33">
        <v>2</v>
      </c>
      <c r="F20" s="33"/>
      <c r="G20" s="6">
        <v>2</v>
      </c>
      <c r="H20" s="3" t="s">
        <v>40</v>
      </c>
      <c r="I20" s="1">
        <v>0</v>
      </c>
      <c r="J20" s="33">
        <v>0</v>
      </c>
    </row>
    <row r="21" spans="2:10">
      <c r="B21" s="21">
        <v>2</v>
      </c>
      <c r="C21" s="14" t="s">
        <v>15</v>
      </c>
      <c r="D21" s="14">
        <v>0</v>
      </c>
      <c r="E21" s="33">
        <v>1</v>
      </c>
      <c r="F21" s="33"/>
      <c r="G21" s="6">
        <v>2</v>
      </c>
      <c r="H21" s="3" t="s">
        <v>41</v>
      </c>
      <c r="I21" s="1">
        <v>0</v>
      </c>
      <c r="J21" s="33">
        <v>0</v>
      </c>
    </row>
    <row r="22" spans="2:10">
      <c r="B22" s="21">
        <v>4</v>
      </c>
      <c r="C22" s="14" t="s">
        <v>16</v>
      </c>
      <c r="D22" s="14">
        <v>200000</v>
      </c>
      <c r="E22" s="33">
        <v>2</v>
      </c>
      <c r="F22" s="33"/>
      <c r="G22" s="6">
        <v>2</v>
      </c>
      <c r="H22" s="28" t="s">
        <v>42</v>
      </c>
      <c r="I22" s="29">
        <v>50000</v>
      </c>
      <c r="J22" s="33">
        <v>0</v>
      </c>
    </row>
    <row r="23" spans="2:10">
      <c r="B23" s="21">
        <v>1</v>
      </c>
      <c r="C23" s="14" t="s">
        <v>182</v>
      </c>
      <c r="D23" s="14">
        <v>50000</v>
      </c>
      <c r="E23" s="33">
        <v>1</v>
      </c>
      <c r="F23" s="33"/>
      <c r="G23" s="27">
        <v>2</v>
      </c>
      <c r="H23" s="3" t="s">
        <v>43</v>
      </c>
      <c r="I23" s="1">
        <v>0</v>
      </c>
      <c r="J23" s="33">
        <v>0</v>
      </c>
    </row>
    <row r="24" spans="2:10">
      <c r="B24" s="21">
        <v>2</v>
      </c>
      <c r="C24" s="14" t="s">
        <v>17</v>
      </c>
      <c r="D24" s="14">
        <v>150000</v>
      </c>
      <c r="E24" s="33">
        <v>2</v>
      </c>
      <c r="F24" s="33"/>
      <c r="G24" s="6">
        <v>2</v>
      </c>
      <c r="H24" s="3" t="s">
        <v>44</v>
      </c>
      <c r="I24" s="1">
        <v>0</v>
      </c>
      <c r="J24" s="33">
        <v>0</v>
      </c>
    </row>
    <row r="25" spans="2:10">
      <c r="B25" s="21">
        <v>3</v>
      </c>
      <c r="C25" s="14" t="s">
        <v>18</v>
      </c>
      <c r="D25" s="14">
        <v>0</v>
      </c>
      <c r="E25" s="33">
        <v>1</v>
      </c>
      <c r="F25" s="33"/>
      <c r="G25" s="6">
        <v>2</v>
      </c>
      <c r="H25" s="3" t="s">
        <v>45</v>
      </c>
      <c r="I25" s="1">
        <v>0</v>
      </c>
      <c r="J25" s="33">
        <v>0</v>
      </c>
    </row>
    <row r="26" spans="2:10">
      <c r="B26" s="21">
        <v>3</v>
      </c>
      <c r="C26" s="14" t="s">
        <v>19</v>
      </c>
      <c r="D26" s="14">
        <v>0</v>
      </c>
      <c r="E26" s="33">
        <v>3</v>
      </c>
      <c r="F26" s="33"/>
      <c r="G26" s="6">
        <v>2</v>
      </c>
      <c r="H26" s="28" t="s">
        <v>46</v>
      </c>
      <c r="I26" s="29">
        <v>50000</v>
      </c>
      <c r="J26" s="33">
        <v>0</v>
      </c>
    </row>
    <row r="27" spans="2:10">
      <c r="B27" s="24">
        <v>2</v>
      </c>
      <c r="C27" s="25" t="s">
        <v>95</v>
      </c>
      <c r="D27" s="25">
        <v>0</v>
      </c>
      <c r="E27" s="33">
        <v>1</v>
      </c>
      <c r="F27" s="33"/>
      <c r="G27" s="27">
        <v>1</v>
      </c>
      <c r="H27" s="28" t="s">
        <v>47</v>
      </c>
      <c r="I27" s="29">
        <v>50000</v>
      </c>
      <c r="J27" s="33">
        <v>0</v>
      </c>
    </row>
    <row r="28" spans="2:10">
      <c r="B28" s="24">
        <v>2</v>
      </c>
      <c r="C28" s="25" t="s">
        <v>96</v>
      </c>
      <c r="D28" s="25">
        <v>0</v>
      </c>
      <c r="E28" s="33">
        <v>2</v>
      </c>
      <c r="F28" s="33"/>
      <c r="G28" s="27">
        <v>4</v>
      </c>
      <c r="H28" s="3" t="s">
        <v>79</v>
      </c>
      <c r="I28" s="1">
        <v>0</v>
      </c>
      <c r="J28" s="33">
        <v>0</v>
      </c>
    </row>
    <row r="29" spans="2:10">
      <c r="B29" s="21">
        <v>3</v>
      </c>
      <c r="C29" s="14" t="s">
        <v>22</v>
      </c>
      <c r="D29" s="14">
        <v>50000</v>
      </c>
      <c r="E29" s="33">
        <v>2</v>
      </c>
      <c r="F29" s="33"/>
      <c r="G29" s="6">
        <v>2</v>
      </c>
      <c r="H29" s="3" t="s">
        <v>48</v>
      </c>
      <c r="I29" s="1">
        <v>0</v>
      </c>
      <c r="J29" s="33">
        <v>0</v>
      </c>
    </row>
    <row r="30" spans="2:10">
      <c r="B30" s="21">
        <v>2</v>
      </c>
      <c r="C30" s="14" t="s">
        <v>68</v>
      </c>
      <c r="D30" s="14">
        <v>0</v>
      </c>
      <c r="E30" s="33">
        <v>1</v>
      </c>
      <c r="F30" s="33"/>
      <c r="G30" s="6">
        <v>2</v>
      </c>
      <c r="H30" s="3" t="s">
        <v>49</v>
      </c>
      <c r="I30" s="1">
        <v>0</v>
      </c>
      <c r="J30">
        <v>0</v>
      </c>
    </row>
    <row r="31" spans="2:10">
      <c r="B31" s="21">
        <v>2</v>
      </c>
      <c r="C31" s="14" t="s">
        <v>69</v>
      </c>
      <c r="D31" s="14">
        <v>0</v>
      </c>
      <c r="E31" s="33">
        <v>0</v>
      </c>
      <c r="F31" s="33"/>
      <c r="G31" s="6">
        <v>3</v>
      </c>
      <c r="H31" s="3" t="s">
        <v>74</v>
      </c>
      <c r="I31" s="1">
        <v>0</v>
      </c>
      <c r="J31">
        <v>0</v>
      </c>
    </row>
    <row r="32" spans="2:10">
      <c r="B32" s="9"/>
      <c r="C32" s="10"/>
      <c r="D32" s="11"/>
      <c r="E32" s="20"/>
      <c r="F32" s="33"/>
      <c r="G32" s="6">
        <v>1</v>
      </c>
      <c r="H32" s="3" t="s">
        <v>75</v>
      </c>
      <c r="I32" s="1">
        <v>0</v>
      </c>
      <c r="J32">
        <v>0</v>
      </c>
    </row>
    <row r="33" spans="1:10" ht="15.75" thickBot="1">
      <c r="B33" s="7">
        <f>SUM(B4:B31)</f>
        <v>68</v>
      </c>
      <c r="C33" s="4"/>
      <c r="D33" s="2">
        <f>SUM(D4:D31)</f>
        <v>1800000</v>
      </c>
      <c r="E33" s="20">
        <f>SUM(E4:E32)</f>
        <v>41</v>
      </c>
      <c r="F33" s="33"/>
      <c r="G33" s="6">
        <v>1</v>
      </c>
      <c r="H33" s="3" t="s">
        <v>76</v>
      </c>
      <c r="I33" s="1">
        <v>0</v>
      </c>
      <c r="J33">
        <v>0</v>
      </c>
    </row>
    <row r="34" spans="1:10">
      <c r="A34" t="s">
        <v>109</v>
      </c>
      <c r="B34">
        <f>COUNT(B4:B32)</f>
        <v>28</v>
      </c>
      <c r="F34" s="33"/>
      <c r="G34" s="6">
        <v>2</v>
      </c>
      <c r="H34" s="3" t="s">
        <v>77</v>
      </c>
      <c r="I34" s="1">
        <v>0</v>
      </c>
      <c r="J34">
        <v>0</v>
      </c>
    </row>
    <row r="35" spans="1:10">
      <c r="F35" s="33"/>
      <c r="G35" s="6">
        <v>2</v>
      </c>
      <c r="H35" s="3" t="s">
        <v>110</v>
      </c>
      <c r="I35" s="1">
        <v>0</v>
      </c>
      <c r="J35">
        <v>2</v>
      </c>
    </row>
    <row r="36" spans="1:10">
      <c r="D36" t="s">
        <v>29</v>
      </c>
      <c r="F36" s="33"/>
      <c r="G36" s="6">
        <v>2</v>
      </c>
      <c r="H36" s="3" t="s">
        <v>99</v>
      </c>
      <c r="I36" s="1">
        <v>0</v>
      </c>
      <c r="J36">
        <v>0</v>
      </c>
    </row>
    <row r="37" spans="1:10">
      <c r="F37" s="33"/>
      <c r="G37" s="6">
        <v>2</v>
      </c>
      <c r="H37" s="3" t="s">
        <v>121</v>
      </c>
      <c r="I37" s="1">
        <v>0</v>
      </c>
      <c r="J37">
        <v>0</v>
      </c>
    </row>
    <row r="38" spans="1:10">
      <c r="F38" s="33"/>
      <c r="G38" s="6">
        <v>2</v>
      </c>
      <c r="H38" s="3" t="s">
        <v>122</v>
      </c>
      <c r="I38" s="1">
        <v>0</v>
      </c>
      <c r="J38">
        <v>0</v>
      </c>
    </row>
    <row r="39" spans="1:10">
      <c r="F39" s="33"/>
      <c r="G39" s="6">
        <v>2</v>
      </c>
      <c r="H39" s="3" t="s">
        <v>123</v>
      </c>
      <c r="I39" s="1">
        <v>0</v>
      </c>
      <c r="J39" s="33">
        <v>0</v>
      </c>
    </row>
    <row r="40" spans="1:10">
      <c r="F40" s="33"/>
      <c r="G40" s="6">
        <v>2</v>
      </c>
      <c r="H40" s="28" t="s">
        <v>145</v>
      </c>
      <c r="I40" s="29">
        <v>20000</v>
      </c>
      <c r="J40" s="37">
        <v>0</v>
      </c>
    </row>
    <row r="41" spans="1:10">
      <c r="F41" s="33"/>
      <c r="G41" s="27">
        <v>2</v>
      </c>
      <c r="H41" s="3" t="s">
        <v>144</v>
      </c>
      <c r="I41" s="1">
        <v>0</v>
      </c>
      <c r="J41" s="33">
        <v>0</v>
      </c>
    </row>
    <row r="42" spans="1:10">
      <c r="F42" s="33"/>
      <c r="G42" s="6">
        <v>2</v>
      </c>
      <c r="H42" s="28" t="s">
        <v>141</v>
      </c>
      <c r="I42" s="29">
        <v>50000</v>
      </c>
      <c r="J42" s="37">
        <v>0</v>
      </c>
    </row>
    <row r="43" spans="1:10">
      <c r="F43" s="33"/>
      <c r="G43" s="27">
        <v>2</v>
      </c>
      <c r="H43" s="3" t="s">
        <v>127</v>
      </c>
      <c r="I43" s="1">
        <v>0</v>
      </c>
      <c r="J43" s="33">
        <v>0</v>
      </c>
    </row>
    <row r="44" spans="1:10">
      <c r="F44" s="33"/>
      <c r="G44" s="6">
        <v>2</v>
      </c>
      <c r="H44" s="28" t="s">
        <v>128</v>
      </c>
      <c r="I44" s="29">
        <v>20000</v>
      </c>
      <c r="J44" s="37">
        <v>0</v>
      </c>
    </row>
    <row r="45" spans="1:10">
      <c r="F45" s="33"/>
      <c r="G45" s="27">
        <v>2</v>
      </c>
      <c r="H45" s="3" t="s">
        <v>120</v>
      </c>
      <c r="I45" s="1">
        <v>0</v>
      </c>
      <c r="J45">
        <v>0</v>
      </c>
    </row>
    <row r="46" spans="1:10">
      <c r="F46" s="33"/>
      <c r="G46" s="6">
        <v>2</v>
      </c>
      <c r="H46" s="3" t="s">
        <v>129</v>
      </c>
      <c r="I46" s="1">
        <v>0</v>
      </c>
      <c r="J46">
        <v>0</v>
      </c>
    </row>
    <row r="47" spans="1:10">
      <c r="F47" s="33"/>
      <c r="G47" s="6">
        <v>2</v>
      </c>
      <c r="H47" s="3" t="s">
        <v>133</v>
      </c>
      <c r="I47" s="1">
        <v>0</v>
      </c>
      <c r="J47">
        <v>0</v>
      </c>
    </row>
    <row r="48" spans="1:10">
      <c r="F48" s="33"/>
      <c r="G48" s="6">
        <v>2</v>
      </c>
      <c r="H48" s="3" t="s">
        <v>135</v>
      </c>
      <c r="I48" s="1">
        <v>0</v>
      </c>
      <c r="J48">
        <v>0</v>
      </c>
    </row>
    <row r="49" spans="6:10">
      <c r="F49" s="33"/>
      <c r="G49" s="6">
        <v>2</v>
      </c>
      <c r="H49" s="3" t="s">
        <v>136</v>
      </c>
      <c r="I49" s="1">
        <v>0</v>
      </c>
      <c r="J49">
        <v>0</v>
      </c>
    </row>
    <row r="50" spans="6:10">
      <c r="F50" s="33"/>
      <c r="G50" s="6">
        <v>2</v>
      </c>
      <c r="H50" s="3" t="s">
        <v>137</v>
      </c>
      <c r="I50" s="1">
        <v>0</v>
      </c>
      <c r="J50">
        <v>0</v>
      </c>
    </row>
    <row r="51" spans="6:10">
      <c r="F51" s="33"/>
      <c r="G51" s="6">
        <v>2</v>
      </c>
      <c r="H51" s="3" t="s">
        <v>139</v>
      </c>
      <c r="I51" s="1">
        <v>0</v>
      </c>
      <c r="J51">
        <v>0</v>
      </c>
    </row>
    <row r="52" spans="6:10">
      <c r="F52" s="33"/>
      <c r="G52" s="6">
        <v>2</v>
      </c>
      <c r="H52" s="3" t="s">
        <v>140</v>
      </c>
      <c r="I52" s="1">
        <v>0</v>
      </c>
      <c r="J52">
        <v>0</v>
      </c>
    </row>
    <row r="53" spans="6:10">
      <c r="F53" s="33"/>
      <c r="G53" s="6">
        <v>2</v>
      </c>
      <c r="H53" s="3" t="s">
        <v>143</v>
      </c>
      <c r="I53" s="1">
        <v>0</v>
      </c>
      <c r="J53">
        <v>0</v>
      </c>
    </row>
    <row r="54" spans="6:10">
      <c r="F54" s="33"/>
      <c r="G54" s="6">
        <v>2</v>
      </c>
      <c r="H54" s="3" t="s">
        <v>142</v>
      </c>
      <c r="I54" s="1">
        <v>0</v>
      </c>
      <c r="J54">
        <v>0</v>
      </c>
    </row>
    <row r="55" spans="6:10">
      <c r="F55" s="33"/>
      <c r="G55" s="6">
        <v>2</v>
      </c>
      <c r="H55" s="3" t="s">
        <v>138</v>
      </c>
      <c r="I55" s="1">
        <v>0</v>
      </c>
      <c r="J55">
        <v>0</v>
      </c>
    </row>
    <row r="56" spans="6:10">
      <c r="F56" s="33"/>
      <c r="G56" s="6">
        <v>2</v>
      </c>
      <c r="H56" s="3" t="s">
        <v>134</v>
      </c>
      <c r="I56" s="1">
        <v>0</v>
      </c>
      <c r="J56">
        <v>0</v>
      </c>
    </row>
    <row r="57" spans="6:10">
      <c r="F57" s="33"/>
      <c r="G57" s="6">
        <v>4</v>
      </c>
      <c r="H57" s="3" t="s">
        <v>130</v>
      </c>
      <c r="I57" s="1">
        <v>0</v>
      </c>
      <c r="J57">
        <v>0</v>
      </c>
    </row>
    <row r="58" spans="6:10">
      <c r="F58" s="33"/>
      <c r="G58" s="6">
        <v>2</v>
      </c>
      <c r="H58" s="3" t="s">
        <v>131</v>
      </c>
      <c r="I58" s="1">
        <v>0</v>
      </c>
      <c r="J58">
        <v>0</v>
      </c>
    </row>
    <row r="59" spans="6:10">
      <c r="F59" s="33"/>
      <c r="G59" s="6">
        <v>2</v>
      </c>
      <c r="H59" s="3" t="s">
        <v>132</v>
      </c>
      <c r="I59" s="1">
        <v>0</v>
      </c>
      <c r="J59">
        <v>0</v>
      </c>
    </row>
    <row r="60" spans="6:10">
      <c r="F60" s="33"/>
      <c r="G60" s="6">
        <v>2</v>
      </c>
      <c r="H60" s="3" t="s">
        <v>124</v>
      </c>
      <c r="I60" s="1">
        <v>20000</v>
      </c>
      <c r="J60">
        <v>0</v>
      </c>
    </row>
    <row r="61" spans="6:10">
      <c r="F61" s="33"/>
      <c r="G61" s="6">
        <v>2</v>
      </c>
      <c r="H61" s="28" t="s">
        <v>126</v>
      </c>
      <c r="I61" s="29">
        <v>20000</v>
      </c>
      <c r="J61" s="36">
        <v>0</v>
      </c>
    </row>
    <row r="62" spans="6:10">
      <c r="F62" s="33"/>
      <c r="G62" s="27">
        <v>2</v>
      </c>
      <c r="H62" s="3" t="s">
        <v>125</v>
      </c>
      <c r="I62" s="1">
        <v>0</v>
      </c>
      <c r="J62">
        <v>0</v>
      </c>
    </row>
    <row r="63" spans="6:10">
      <c r="F63" s="33"/>
      <c r="G63" s="6">
        <v>2</v>
      </c>
      <c r="H63" s="28" t="s">
        <v>102</v>
      </c>
      <c r="I63" s="29">
        <v>20000</v>
      </c>
      <c r="J63">
        <v>0</v>
      </c>
    </row>
    <row r="64" spans="6:10">
      <c r="F64" s="33"/>
      <c r="G64" s="27">
        <v>2</v>
      </c>
      <c r="H64" s="3" t="s">
        <v>100</v>
      </c>
      <c r="I64" s="1">
        <v>0</v>
      </c>
      <c r="J64">
        <v>0</v>
      </c>
    </row>
    <row r="65" spans="6:10">
      <c r="F65" s="33"/>
      <c r="G65" s="6">
        <v>2</v>
      </c>
      <c r="H65" s="3" t="s">
        <v>78</v>
      </c>
      <c r="I65" s="1">
        <v>0</v>
      </c>
      <c r="J65">
        <v>0</v>
      </c>
    </row>
    <row r="66" spans="6:10">
      <c r="F66" s="33"/>
      <c r="G66" s="6">
        <v>2</v>
      </c>
      <c r="H66" s="10" t="s">
        <v>184</v>
      </c>
      <c r="I66" s="11">
        <v>0</v>
      </c>
      <c r="J66">
        <v>2</v>
      </c>
    </row>
    <row r="67" spans="6:10">
      <c r="F67" s="33"/>
      <c r="G67" s="6">
        <v>2</v>
      </c>
      <c r="H67" s="10" t="s">
        <v>97</v>
      </c>
      <c r="I67" s="11">
        <v>0</v>
      </c>
      <c r="J67">
        <v>0</v>
      </c>
    </row>
    <row r="68" spans="6:10">
      <c r="F68" s="33"/>
      <c r="G68" s="9">
        <v>2</v>
      </c>
      <c r="H68" s="31" t="s">
        <v>80</v>
      </c>
      <c r="I68" s="32">
        <v>20000</v>
      </c>
      <c r="J68">
        <v>0</v>
      </c>
    </row>
    <row r="69" spans="6:10" ht="15.75" thickBot="1">
      <c r="F69" s="33"/>
      <c r="G69" s="30">
        <v>1</v>
      </c>
      <c r="H69" s="4"/>
      <c r="I69" s="2">
        <f>SUM(I4:I68)</f>
        <v>610000</v>
      </c>
      <c r="J69">
        <f>SUM(J4:J68)</f>
        <v>11</v>
      </c>
    </row>
    <row r="70" spans="6:10" ht="15.75" thickBot="1">
      <c r="G70" s="7">
        <f>SUM(G4:G69)</f>
        <v>137</v>
      </c>
    </row>
    <row r="71" spans="6:10">
      <c r="F71" t="s">
        <v>109</v>
      </c>
      <c r="G71">
        <f>COUNT(G4:G69)</f>
        <v>65</v>
      </c>
    </row>
    <row r="73" spans="6:10">
      <c r="F73">
        <f>D33+I69</f>
        <v>2410000</v>
      </c>
    </row>
  </sheetData>
  <mergeCells count="2">
    <mergeCell ref="C2:D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33"/>
  <sheetViews>
    <sheetView topLeftCell="B6" workbookViewId="0">
      <selection activeCell="J5" sqref="J5"/>
    </sheetView>
  </sheetViews>
  <sheetFormatPr baseColWidth="10" defaultRowHeight="15"/>
  <cols>
    <col min="2" max="2" width="13" bestFit="1" customWidth="1"/>
    <col min="3" max="3" width="22.42578125" customWidth="1"/>
    <col min="7" max="7" width="13" bestFit="1" customWidth="1"/>
    <col min="8" max="8" width="19.28515625" bestFit="1" customWidth="1"/>
  </cols>
  <sheetData>
    <row r="1" spans="2:10" ht="9.75" customHeight="1" thickBot="1"/>
    <row r="2" spans="2:10" ht="15.75" thickBot="1">
      <c r="C2" s="47" t="s">
        <v>20</v>
      </c>
      <c r="D2" s="48"/>
      <c r="E2" s="19"/>
      <c r="H2" s="45" t="s">
        <v>21</v>
      </c>
      <c r="I2" s="46"/>
    </row>
    <row r="3" spans="2:10">
      <c r="B3" s="21" t="s">
        <v>28</v>
      </c>
      <c r="C3" s="14" t="s">
        <v>0</v>
      </c>
      <c r="D3" s="14" t="s">
        <v>1</v>
      </c>
      <c r="E3" s="20"/>
      <c r="G3" s="8" t="s">
        <v>28</v>
      </c>
      <c r="H3" s="3" t="s">
        <v>23</v>
      </c>
      <c r="I3" s="1" t="s">
        <v>1</v>
      </c>
    </row>
    <row r="4" spans="2:10">
      <c r="B4" s="13">
        <v>4</v>
      </c>
      <c r="C4" s="13" t="s">
        <v>50</v>
      </c>
      <c r="D4" s="13">
        <v>500000</v>
      </c>
      <c r="E4" s="34">
        <v>2</v>
      </c>
      <c r="F4" s="13"/>
      <c r="G4" s="6">
        <v>2</v>
      </c>
      <c r="H4" s="3" t="s">
        <v>57</v>
      </c>
      <c r="I4" s="1">
        <v>20000</v>
      </c>
      <c r="J4" s="33">
        <v>2</v>
      </c>
    </row>
    <row r="5" spans="2:10">
      <c r="B5" s="13">
        <v>2</v>
      </c>
      <c r="C5" s="13" t="s">
        <v>179</v>
      </c>
      <c r="D5" s="13">
        <v>0</v>
      </c>
      <c r="E5" s="34">
        <v>2</v>
      </c>
      <c r="F5" s="13"/>
      <c r="G5" s="6">
        <v>2</v>
      </c>
      <c r="H5" s="3" t="s">
        <v>186</v>
      </c>
      <c r="I5" s="1">
        <v>0</v>
      </c>
      <c r="J5" s="33">
        <v>2</v>
      </c>
    </row>
    <row r="6" spans="2:10">
      <c r="B6" s="13">
        <v>2</v>
      </c>
      <c r="C6" s="13" t="s">
        <v>156</v>
      </c>
      <c r="D6" s="13">
        <v>0</v>
      </c>
      <c r="E6" s="34">
        <v>2</v>
      </c>
      <c r="F6" s="13"/>
      <c r="G6" s="6">
        <v>3</v>
      </c>
      <c r="H6" s="3" t="s">
        <v>60</v>
      </c>
      <c r="I6" s="1">
        <v>20000</v>
      </c>
      <c r="J6" s="33">
        <v>3</v>
      </c>
    </row>
    <row r="7" spans="2:10">
      <c r="B7" s="13">
        <v>2</v>
      </c>
      <c r="C7" s="13" t="s">
        <v>180</v>
      </c>
      <c r="D7" s="13">
        <v>0</v>
      </c>
      <c r="E7" s="34">
        <v>0</v>
      </c>
      <c r="F7" s="13"/>
      <c r="G7" s="6">
        <v>2</v>
      </c>
      <c r="H7" s="3" t="s">
        <v>61</v>
      </c>
      <c r="I7" s="1">
        <v>0</v>
      </c>
      <c r="J7" s="33">
        <v>2</v>
      </c>
    </row>
    <row r="8" spans="2:10">
      <c r="B8" s="13">
        <v>2</v>
      </c>
      <c r="C8" s="13" t="s">
        <v>51</v>
      </c>
      <c r="D8" s="13">
        <v>200000</v>
      </c>
      <c r="E8" s="34">
        <v>2</v>
      </c>
      <c r="F8" s="13"/>
      <c r="G8" s="6">
        <v>2</v>
      </c>
      <c r="H8" s="3" t="s">
        <v>62</v>
      </c>
      <c r="I8" s="1">
        <v>20000</v>
      </c>
      <c r="J8" s="33">
        <v>2</v>
      </c>
    </row>
    <row r="9" spans="2:10">
      <c r="B9" s="13">
        <v>2</v>
      </c>
      <c r="C9" s="13" t="s">
        <v>90</v>
      </c>
      <c r="D9" s="13">
        <v>50000</v>
      </c>
      <c r="E9" s="34">
        <v>2</v>
      </c>
      <c r="F9" s="13"/>
      <c r="G9" s="6">
        <v>2</v>
      </c>
      <c r="H9" s="3" t="s">
        <v>63</v>
      </c>
      <c r="I9" s="1">
        <v>20000</v>
      </c>
      <c r="J9" s="33">
        <v>2</v>
      </c>
    </row>
    <row r="10" spans="2:10">
      <c r="B10" s="13">
        <v>2</v>
      </c>
      <c r="C10" s="13" t="s">
        <v>91</v>
      </c>
      <c r="D10" s="13">
        <v>50000</v>
      </c>
      <c r="E10" s="34">
        <v>2</v>
      </c>
      <c r="F10" s="13"/>
      <c r="G10" s="6">
        <v>2</v>
      </c>
      <c r="H10" s="3" t="s">
        <v>106</v>
      </c>
      <c r="I10" s="1">
        <v>20000</v>
      </c>
      <c r="J10" s="33">
        <v>2</v>
      </c>
    </row>
    <row r="11" spans="2:10">
      <c r="B11" s="13">
        <v>2</v>
      </c>
      <c r="C11" s="13" t="s">
        <v>92</v>
      </c>
      <c r="D11" s="13">
        <v>0</v>
      </c>
      <c r="E11" s="34">
        <v>1</v>
      </c>
      <c r="F11" s="13"/>
      <c r="G11" s="6">
        <v>2</v>
      </c>
      <c r="H11" s="3" t="s">
        <v>150</v>
      </c>
      <c r="I11" s="1">
        <v>0</v>
      </c>
      <c r="J11" s="33">
        <v>1</v>
      </c>
    </row>
    <row r="12" spans="2:10">
      <c r="B12" s="13">
        <v>4</v>
      </c>
      <c r="C12" s="13" t="s">
        <v>104</v>
      </c>
      <c r="D12" s="13">
        <v>20000</v>
      </c>
      <c r="E12" s="34">
        <v>2</v>
      </c>
      <c r="F12" s="13"/>
      <c r="G12" s="6">
        <v>2</v>
      </c>
      <c r="H12" s="3" t="s">
        <v>64</v>
      </c>
      <c r="I12" s="1">
        <v>20000</v>
      </c>
      <c r="J12" s="33">
        <v>2</v>
      </c>
    </row>
    <row r="13" spans="2:10">
      <c r="B13" s="13">
        <v>3</v>
      </c>
      <c r="C13" s="13" t="s">
        <v>105</v>
      </c>
      <c r="D13" s="13">
        <v>20000</v>
      </c>
      <c r="E13" s="34">
        <v>2</v>
      </c>
      <c r="F13" s="13"/>
      <c r="G13" s="6">
        <v>2</v>
      </c>
      <c r="H13" s="3" t="s">
        <v>65</v>
      </c>
      <c r="I13" s="1">
        <v>50000</v>
      </c>
      <c r="J13" s="33">
        <v>2</v>
      </c>
    </row>
    <row r="14" spans="2:10">
      <c r="B14" s="13">
        <v>5</v>
      </c>
      <c r="C14" s="13" t="s">
        <v>52</v>
      </c>
      <c r="D14" s="13">
        <v>20000</v>
      </c>
      <c r="E14" s="34">
        <v>1</v>
      </c>
      <c r="F14" s="13"/>
      <c r="G14" s="6">
        <v>2</v>
      </c>
      <c r="H14" s="3" t="s">
        <v>67</v>
      </c>
      <c r="I14" s="1">
        <v>0</v>
      </c>
      <c r="J14" s="33">
        <v>2</v>
      </c>
    </row>
    <row r="15" spans="2:10">
      <c r="B15" s="13">
        <v>5</v>
      </c>
      <c r="C15" s="13" t="s">
        <v>55</v>
      </c>
      <c r="D15" s="13">
        <v>20000</v>
      </c>
      <c r="E15" s="34">
        <v>2</v>
      </c>
      <c r="F15" s="13"/>
      <c r="G15" s="6">
        <v>3</v>
      </c>
      <c r="H15" s="3" t="s">
        <v>70</v>
      </c>
      <c r="I15" s="1">
        <v>0</v>
      </c>
      <c r="J15" s="33">
        <v>2</v>
      </c>
    </row>
    <row r="16" spans="2:10">
      <c r="B16" s="13">
        <v>4</v>
      </c>
      <c r="C16" s="13" t="s">
        <v>56</v>
      </c>
      <c r="D16" s="13">
        <v>20000</v>
      </c>
      <c r="E16" s="34">
        <v>2</v>
      </c>
      <c r="F16" s="13"/>
      <c r="G16" s="6">
        <v>2</v>
      </c>
      <c r="H16" s="3" t="s">
        <v>71</v>
      </c>
      <c r="I16" s="1">
        <v>0</v>
      </c>
      <c r="J16" s="33">
        <v>1</v>
      </c>
    </row>
    <row r="17" spans="2:10">
      <c r="B17" s="13">
        <v>3</v>
      </c>
      <c r="C17" s="13" t="s">
        <v>58</v>
      </c>
      <c r="D17" s="13">
        <v>0</v>
      </c>
      <c r="E17" s="34">
        <v>0</v>
      </c>
      <c r="F17" s="13"/>
      <c r="G17" s="6">
        <v>2</v>
      </c>
      <c r="H17" s="3" t="s">
        <v>72</v>
      </c>
      <c r="I17" s="1">
        <v>20000</v>
      </c>
      <c r="J17" s="33">
        <v>2</v>
      </c>
    </row>
    <row r="18" spans="2:10">
      <c r="B18" s="13">
        <v>2</v>
      </c>
      <c r="C18" s="13" t="s">
        <v>59</v>
      </c>
      <c r="D18" s="13">
        <v>0</v>
      </c>
      <c r="E18" s="34">
        <v>2</v>
      </c>
      <c r="F18" s="13"/>
      <c r="G18" s="6">
        <v>2</v>
      </c>
      <c r="H18" s="3" t="s">
        <v>73</v>
      </c>
      <c r="I18" s="1">
        <v>0</v>
      </c>
      <c r="J18" s="33">
        <v>1</v>
      </c>
    </row>
    <row r="19" spans="2:10">
      <c r="B19" s="13">
        <v>2</v>
      </c>
      <c r="C19" s="13" t="s">
        <v>66</v>
      </c>
      <c r="D19" s="13">
        <v>50000</v>
      </c>
      <c r="E19" s="34">
        <v>2</v>
      </c>
      <c r="F19" s="13"/>
      <c r="G19" s="6">
        <v>2</v>
      </c>
      <c r="H19" s="3" t="s">
        <v>154</v>
      </c>
      <c r="I19" s="1">
        <v>0</v>
      </c>
      <c r="J19" s="33">
        <v>2</v>
      </c>
    </row>
    <row r="20" spans="2:10">
      <c r="B20" s="13">
        <v>2</v>
      </c>
      <c r="C20" s="13" t="s">
        <v>98</v>
      </c>
      <c r="D20" s="13">
        <v>50000</v>
      </c>
      <c r="E20" s="34">
        <v>2</v>
      </c>
      <c r="F20" s="13"/>
      <c r="G20" s="6">
        <v>2</v>
      </c>
      <c r="H20" s="3" t="s">
        <v>155</v>
      </c>
      <c r="I20" s="1">
        <v>0</v>
      </c>
      <c r="J20" s="33">
        <v>2</v>
      </c>
    </row>
    <row r="21" spans="2:10">
      <c r="B21" s="13">
        <v>2</v>
      </c>
      <c r="C21" s="13" t="s">
        <v>101</v>
      </c>
      <c r="D21" s="13">
        <v>0</v>
      </c>
      <c r="E21" s="34">
        <v>0</v>
      </c>
      <c r="F21" s="13"/>
      <c r="G21" s="6">
        <v>2</v>
      </c>
      <c r="H21" s="3" t="s">
        <v>82</v>
      </c>
      <c r="I21" s="1">
        <v>0</v>
      </c>
      <c r="J21" s="33">
        <v>1</v>
      </c>
    </row>
    <row r="22" spans="2:10">
      <c r="B22" s="21">
        <v>2</v>
      </c>
      <c r="C22" s="14" t="s">
        <v>185</v>
      </c>
      <c r="D22" s="14">
        <v>0</v>
      </c>
      <c r="E22" s="42">
        <v>2</v>
      </c>
      <c r="F22" s="13"/>
      <c r="G22" s="6">
        <v>3</v>
      </c>
      <c r="H22" s="3" t="s">
        <v>83</v>
      </c>
      <c r="I22" s="1">
        <v>0</v>
      </c>
      <c r="J22" s="33">
        <v>3</v>
      </c>
    </row>
    <row r="23" spans="2:10">
      <c r="B23" s="21">
        <f>SUM(B4:B22)</f>
        <v>52</v>
      </c>
      <c r="C23" s="14"/>
      <c r="D23" s="14">
        <f>SUM(D4:D22)</f>
        <v>1000000</v>
      </c>
      <c r="E23" s="20"/>
      <c r="F23" s="13"/>
      <c r="G23" s="6">
        <v>2</v>
      </c>
      <c r="H23" s="3" t="s">
        <v>107</v>
      </c>
      <c r="I23" s="1">
        <v>100000</v>
      </c>
      <c r="J23">
        <v>2</v>
      </c>
    </row>
    <row r="24" spans="2:10">
      <c r="E24" s="20"/>
      <c r="F24" s="13"/>
      <c r="G24" s="6">
        <v>2</v>
      </c>
      <c r="H24" s="3" t="s">
        <v>108</v>
      </c>
      <c r="I24" s="1">
        <v>50000</v>
      </c>
      <c r="J24">
        <v>2</v>
      </c>
    </row>
    <row r="25" spans="2:10">
      <c r="E25" s="20"/>
      <c r="G25" s="6">
        <v>2</v>
      </c>
      <c r="H25" s="3" t="s">
        <v>147</v>
      </c>
      <c r="I25" s="1">
        <v>20000</v>
      </c>
      <c r="J25">
        <v>0</v>
      </c>
    </row>
    <row r="26" spans="2:10">
      <c r="D26" t="s">
        <v>29</v>
      </c>
      <c r="E26" s="20"/>
      <c r="G26" s="6">
        <v>2</v>
      </c>
      <c r="H26" s="3" t="s">
        <v>152</v>
      </c>
      <c r="I26" s="1">
        <v>0</v>
      </c>
      <c r="J26">
        <v>2</v>
      </c>
    </row>
    <row r="27" spans="2:10">
      <c r="E27" s="20">
        <f>SUM(E4:E26)</f>
        <v>30</v>
      </c>
      <c r="G27" s="6">
        <v>2</v>
      </c>
      <c r="H27" s="3" t="s">
        <v>153</v>
      </c>
      <c r="I27" s="1">
        <v>0</v>
      </c>
      <c r="J27">
        <v>2</v>
      </c>
    </row>
    <row r="28" spans="2:10">
      <c r="G28" s="6">
        <v>2</v>
      </c>
      <c r="H28" s="3" t="s">
        <v>148</v>
      </c>
      <c r="I28" s="1">
        <v>20000</v>
      </c>
      <c r="J28">
        <v>0</v>
      </c>
    </row>
    <row r="29" spans="2:10" ht="15.75" thickBot="1">
      <c r="G29" s="7">
        <f>SUM(G4:G28)</f>
        <v>53</v>
      </c>
      <c r="H29" s="4"/>
      <c r="I29" s="2">
        <f>SUM(I4:I28)</f>
        <v>380000</v>
      </c>
      <c r="J29">
        <f>SUM(J4:J28)</f>
        <v>44</v>
      </c>
    </row>
    <row r="31" spans="2:10">
      <c r="D31" t="s">
        <v>181</v>
      </c>
      <c r="E31">
        <f>E27+J29</f>
        <v>74</v>
      </c>
    </row>
    <row r="33" spans="6:6">
      <c r="F33">
        <f>D23+I29</f>
        <v>1380000</v>
      </c>
    </row>
  </sheetData>
  <mergeCells count="2">
    <mergeCell ref="C2:D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G7" sqref="G7"/>
    </sheetView>
  </sheetViews>
  <sheetFormatPr baseColWidth="10" defaultRowHeight="15"/>
  <cols>
    <col min="2" max="2" width="8.7109375" customWidth="1"/>
    <col min="3" max="3" width="6.28515625" customWidth="1"/>
    <col min="5" max="5" width="19" customWidth="1"/>
    <col min="7" max="7" width="25" bestFit="1" customWidth="1"/>
    <col min="8" max="8" width="13.7109375" bestFit="1" customWidth="1"/>
    <col min="9" max="9" width="13.28515625" customWidth="1"/>
  </cols>
  <sheetData>
    <row r="2" spans="2:8">
      <c r="B2" s="12"/>
      <c r="D2" t="s">
        <v>54</v>
      </c>
      <c r="E2">
        <f>'familia harold'!F73+'familia KAREN'!F33</f>
        <v>3790000</v>
      </c>
    </row>
    <row r="3" spans="2:8">
      <c r="B3" s="12"/>
      <c r="D3" t="s">
        <v>53</v>
      </c>
      <c r="E3">
        <f>'familia harold'!B33+'familia harold'!G70+'familia KAREN'!B23+'familia KAREN'!G29</f>
        <v>310</v>
      </c>
    </row>
    <row r="4" spans="2:8">
      <c r="B4" s="12"/>
      <c r="D4" t="s">
        <v>103</v>
      </c>
      <c r="E4">
        <f>'familia harold'!E33+'familia harold'!J69+'familia KAREN'!E27+'familia KAREN'!J29</f>
        <v>126</v>
      </c>
      <c r="G4" t="s">
        <v>149</v>
      </c>
      <c r="H4">
        <v>300000</v>
      </c>
    </row>
    <row r="5" spans="2:8">
      <c r="B5" s="12"/>
      <c r="D5" t="s">
        <v>109</v>
      </c>
      <c r="E5">
        <f>(COUNTIF('familia harold'!B4:B32,"&gt;0"))+(COUNTIF('familia harold'!G4:G69,"&gt;0"))+(COUNTIF('familia KAREN'!B4:B22,"&gt;0"))+COUNTIF('familia KAREN'!G4:G28,"&gt;0")</f>
        <v>137</v>
      </c>
      <c r="G5" t="s">
        <v>159</v>
      </c>
      <c r="H5">
        <v>2900000</v>
      </c>
    </row>
    <row r="6" spans="2:8">
      <c r="B6" s="12"/>
      <c r="G6" t="s">
        <v>88</v>
      </c>
      <c r="H6">
        <v>300000</v>
      </c>
    </row>
    <row r="7" spans="2:8">
      <c r="B7" s="12"/>
      <c r="G7" t="s">
        <v>89</v>
      </c>
      <c r="H7">
        <v>500000</v>
      </c>
    </row>
    <row r="8" spans="2:8">
      <c r="G8" t="s">
        <v>81</v>
      </c>
      <c r="H8">
        <v>150000</v>
      </c>
    </row>
    <row r="9" spans="2:8">
      <c r="G9" t="s">
        <v>109</v>
      </c>
      <c r="H9">
        <v>300000</v>
      </c>
    </row>
    <row r="10" spans="2:8">
      <c r="G10" t="s">
        <v>84</v>
      </c>
      <c r="H10">
        <v>100000</v>
      </c>
    </row>
    <row r="11" spans="2:8" ht="15.75" thickBot="1">
      <c r="G11" t="s">
        <v>146</v>
      </c>
      <c r="H11">
        <v>1000000</v>
      </c>
    </row>
    <row r="12" spans="2:8" ht="38.25" thickBot="1">
      <c r="D12" s="38" t="s">
        <v>87</v>
      </c>
      <c r="E12" s="39">
        <f>H13</f>
        <v>5550000</v>
      </c>
    </row>
    <row r="13" spans="2:8">
      <c r="H13">
        <f>SUM(H4:H12)</f>
        <v>5550000</v>
      </c>
    </row>
    <row r="16" spans="2:8">
      <c r="D16" t="s">
        <v>160</v>
      </c>
      <c r="E16">
        <v>9000000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31"/>
  <sheetViews>
    <sheetView tabSelected="1" workbookViewId="0">
      <selection activeCell="I6" sqref="I6"/>
    </sheetView>
  </sheetViews>
  <sheetFormatPr baseColWidth="10" defaultRowHeight="15"/>
  <cols>
    <col min="1" max="1" width="3.42578125" customWidth="1"/>
    <col min="2" max="2" width="30.7109375" bestFit="1" customWidth="1"/>
    <col min="3" max="3" width="11.42578125" customWidth="1"/>
    <col min="4" max="4" width="2.28515625" customWidth="1"/>
    <col min="5" max="5" width="1.85546875" customWidth="1"/>
    <col min="6" max="6" width="21.5703125" bestFit="1" customWidth="1"/>
    <col min="7" max="7" width="19" customWidth="1"/>
    <col min="9" max="9" width="15" bestFit="1" customWidth="1"/>
    <col min="10" max="10" width="13.7109375" bestFit="1" customWidth="1"/>
    <col min="11" max="11" width="13.28515625" customWidth="1"/>
  </cols>
  <sheetData>
    <row r="1" spans="2:10">
      <c r="D1" s="12"/>
      <c r="F1" t="s">
        <v>54</v>
      </c>
      <c r="G1">
        <f>'familia harold'!F73+'familia KAREN'!F33</f>
        <v>3790000</v>
      </c>
    </row>
    <row r="2" spans="2:10">
      <c r="B2" s="49" t="s">
        <v>111</v>
      </c>
      <c r="C2" s="49"/>
      <c r="D2" s="12"/>
      <c r="F2" t="s">
        <v>53</v>
      </c>
      <c r="G2">
        <f>'familia harold'!B33+'familia harold'!G70+'familia KAREN'!B23+'familia KAREN'!G29</f>
        <v>310</v>
      </c>
    </row>
    <row r="3" spans="2:10">
      <c r="B3" s="13" t="s">
        <v>163</v>
      </c>
      <c r="C3" s="13">
        <v>12000</v>
      </c>
      <c r="D3" s="12"/>
      <c r="F3" t="s">
        <v>103</v>
      </c>
      <c r="G3">
        <f>'familia harold'!E33+'familia harold'!J69+'familia KAREN'!E27+'familia KAREN'!J29</f>
        <v>126</v>
      </c>
      <c r="I3" t="s">
        <v>149</v>
      </c>
      <c r="J3">
        <v>180000</v>
      </c>
    </row>
    <row r="4" spans="2:10">
      <c r="B4" s="13" t="s">
        <v>161</v>
      </c>
      <c r="C4" s="13">
        <v>52000</v>
      </c>
      <c r="D4" s="12"/>
      <c r="F4" t="s">
        <v>109</v>
      </c>
      <c r="G4">
        <f>(COUNT('familia harold'!B4:B31)+COUNT('familia harold'!G4:G68)+COUNT('familia KAREN'!B4:B22)+COUNT('familia KAREN'!G4:G28))</f>
        <v>136</v>
      </c>
      <c r="I4" t="s">
        <v>172</v>
      </c>
      <c r="J4">
        <v>3200000</v>
      </c>
    </row>
    <row r="5" spans="2:10">
      <c r="B5" s="13" t="s">
        <v>162</v>
      </c>
      <c r="C5" s="13">
        <v>250000</v>
      </c>
      <c r="D5" s="12"/>
      <c r="I5" t="s">
        <v>88</v>
      </c>
      <c r="J5">
        <v>400000</v>
      </c>
    </row>
    <row r="6" spans="2:10">
      <c r="B6" s="13" t="s">
        <v>85</v>
      </c>
      <c r="C6" s="13">
        <v>240000</v>
      </c>
      <c r="D6" s="12"/>
      <c r="I6" t="s">
        <v>173</v>
      </c>
      <c r="J6">
        <v>400000</v>
      </c>
    </row>
    <row r="7" spans="2:10">
      <c r="B7" s="13" t="s">
        <v>164</v>
      </c>
      <c r="C7" s="13">
        <v>20000</v>
      </c>
      <c r="I7" t="s">
        <v>89</v>
      </c>
      <c r="J7">
        <v>200000</v>
      </c>
    </row>
    <row r="8" spans="2:10">
      <c r="B8" s="13" t="s">
        <v>176</v>
      </c>
      <c r="C8" s="13">
        <v>10000</v>
      </c>
      <c r="I8" t="s">
        <v>81</v>
      </c>
      <c r="J8">
        <v>150000</v>
      </c>
    </row>
    <row r="9" spans="2:10" ht="15" customHeight="1">
      <c r="B9" s="13" t="s">
        <v>112</v>
      </c>
      <c r="C9" s="13">
        <v>4000</v>
      </c>
      <c r="F9" s="50" t="s">
        <v>87</v>
      </c>
      <c r="G9" s="51">
        <f>J14+C31</f>
        <v>8864000</v>
      </c>
      <c r="I9" t="s">
        <v>109</v>
      </c>
      <c r="J9">
        <v>300000</v>
      </c>
    </row>
    <row r="10" spans="2:10" ht="15" customHeight="1">
      <c r="B10" s="13" t="s">
        <v>113</v>
      </c>
      <c r="C10" s="13">
        <v>4000</v>
      </c>
      <c r="F10" s="50"/>
      <c r="G10" s="51"/>
      <c r="I10" t="s">
        <v>174</v>
      </c>
      <c r="J10">
        <v>70000</v>
      </c>
    </row>
    <row r="11" spans="2:10" ht="15.75" customHeight="1">
      <c r="B11" s="13" t="s">
        <v>84</v>
      </c>
      <c r="C11" s="13">
        <v>30000</v>
      </c>
      <c r="F11" s="50"/>
      <c r="G11" s="51"/>
      <c r="I11" t="s">
        <v>84</v>
      </c>
      <c r="J11">
        <v>200000</v>
      </c>
    </row>
    <row r="12" spans="2:10">
      <c r="B12" s="13" t="s">
        <v>165</v>
      </c>
      <c r="C12" s="13">
        <v>25000</v>
      </c>
      <c r="F12" s="41"/>
      <c r="G12" s="41"/>
      <c r="I12" t="s">
        <v>146</v>
      </c>
      <c r="J12">
        <v>800000</v>
      </c>
    </row>
    <row r="13" spans="2:10">
      <c r="B13" s="13" t="s">
        <v>166</v>
      </c>
      <c r="C13" s="13">
        <v>8000</v>
      </c>
      <c r="F13" s="41"/>
      <c r="G13" s="41"/>
    </row>
    <row r="14" spans="2:10" ht="15" customHeight="1">
      <c r="B14" s="13" t="s">
        <v>177</v>
      </c>
      <c r="C14" s="13">
        <v>30000</v>
      </c>
      <c r="F14" s="50" t="s">
        <v>175</v>
      </c>
      <c r="G14" s="51">
        <v>9000000</v>
      </c>
      <c r="J14">
        <f>SUM(J3:J13)</f>
        <v>5900000</v>
      </c>
    </row>
    <row r="15" spans="2:10" ht="15" customHeight="1">
      <c r="B15" s="13" t="s">
        <v>167</v>
      </c>
      <c r="C15" s="13">
        <v>60000</v>
      </c>
      <c r="F15" s="50"/>
      <c r="G15" s="51"/>
    </row>
    <row r="16" spans="2:10">
      <c r="B16" s="13" t="s">
        <v>168</v>
      </c>
      <c r="C16" s="13">
        <v>100000</v>
      </c>
      <c r="F16" s="50"/>
      <c r="G16" s="51">
        <f>SUM(G14:G14)</f>
        <v>9000000</v>
      </c>
    </row>
    <row r="17" spans="2:3">
      <c r="B17" s="13" t="s">
        <v>178</v>
      </c>
      <c r="C17" s="13">
        <v>500000</v>
      </c>
    </row>
    <row r="18" spans="2:3">
      <c r="B18" s="13" t="s">
        <v>167</v>
      </c>
      <c r="C18" s="13">
        <v>200000</v>
      </c>
    </row>
    <row r="19" spans="2:3" ht="30">
      <c r="B19" s="40" t="s">
        <v>171</v>
      </c>
      <c r="C19" s="13">
        <v>30000</v>
      </c>
    </row>
    <row r="20" spans="2:3">
      <c r="B20" s="13" t="s">
        <v>169</v>
      </c>
      <c r="C20" s="13">
        <v>8000</v>
      </c>
    </row>
    <row r="21" spans="2:3">
      <c r="B21" s="13" t="s">
        <v>170</v>
      </c>
      <c r="C21" s="13">
        <v>70000</v>
      </c>
    </row>
    <row r="22" spans="2:3">
      <c r="B22" s="35" t="s">
        <v>84</v>
      </c>
      <c r="C22" s="35">
        <v>30000</v>
      </c>
    </row>
    <row r="23" spans="2:3">
      <c r="B23" s="13" t="s">
        <v>86</v>
      </c>
      <c r="C23" s="13">
        <v>50000</v>
      </c>
    </row>
    <row r="24" spans="2:3">
      <c r="B24" s="13" t="s">
        <v>114</v>
      </c>
      <c r="C24" s="13">
        <v>220000</v>
      </c>
    </row>
    <row r="25" spans="2:3">
      <c r="B25" s="13" t="s">
        <v>115</v>
      </c>
      <c r="C25" s="13">
        <v>170000</v>
      </c>
    </row>
    <row r="26" spans="2:3">
      <c r="B26" s="13" t="s">
        <v>116</v>
      </c>
      <c r="C26" s="13">
        <v>50000</v>
      </c>
    </row>
    <row r="27" spans="2:3">
      <c r="B27" s="13" t="s">
        <v>84</v>
      </c>
      <c r="C27" s="13">
        <v>200000</v>
      </c>
    </row>
    <row r="28" spans="2:3">
      <c r="B28" s="13" t="s">
        <v>117</v>
      </c>
      <c r="C28" s="13">
        <v>55000</v>
      </c>
    </row>
    <row r="29" spans="2:3">
      <c r="B29" s="13" t="s">
        <v>118</v>
      </c>
      <c r="C29" s="13">
        <v>250000</v>
      </c>
    </row>
    <row r="30" spans="2:3">
      <c r="B30" s="13" t="s">
        <v>119</v>
      </c>
      <c r="C30" s="13">
        <v>600000</v>
      </c>
    </row>
    <row r="31" spans="2:3">
      <c r="B31" s="15" t="s">
        <v>29</v>
      </c>
      <c r="C31" s="16">
        <f>SUM(C6:C30)</f>
        <v>2964000</v>
      </c>
    </row>
  </sheetData>
  <mergeCells count="5">
    <mergeCell ref="B2:C2"/>
    <mergeCell ref="F9:F11"/>
    <mergeCell ref="G9:G11"/>
    <mergeCell ref="F14:F16"/>
    <mergeCell ref="G14:G16"/>
  </mergeCells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familia harold</vt:lpstr>
      <vt:lpstr>familia KAREN</vt:lpstr>
      <vt:lpstr>TOTALES</vt:lpstr>
      <vt:lpstr>TOTALES HECHOS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HCHOLES</dc:creator>
  <cp:lastModifiedBy>PC 3</cp:lastModifiedBy>
  <dcterms:created xsi:type="dcterms:W3CDTF">2012-06-18T17:34:12Z</dcterms:created>
  <dcterms:modified xsi:type="dcterms:W3CDTF">2013-05-04T15:36:47Z</dcterms:modified>
</cp:coreProperties>
</file>