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360" yWindow="15" windowWidth="9525" windowHeight="6120" tabRatio="777" activeTab="6"/>
  </bookViews>
  <sheets>
    <sheet name="老校区一卡通系统汇总" sheetId="1" r:id="rId1"/>
    <sheet name="新校区一卡通" sheetId="3" r:id="rId2"/>
    <sheet name="新校区一卡通-hhd" sheetId="4" r:id="rId3"/>
    <sheet name="Sheet1" sheetId="5" r:id="rId4"/>
    <sheet name="Sheet1-nomo" sheetId="6" r:id="rId5"/>
    <sheet name="Sheet2" sheetId="9" r:id="rId6"/>
    <sheet name="pivot1" sheetId="8" r:id="rId7"/>
    <sheet name="2.4G读头成本" sheetId="10" r:id="rId8"/>
  </sheets>
  <definedNames>
    <definedName name="_xlnm._FilterDatabase" localSheetId="4" hidden="1">'Sheet1-nomo'!$A$2:$L$151</definedName>
  </definedNames>
  <calcPr calcId="125725"/>
  <pivotCaches>
    <pivotCache cacheId="0" r:id="rId9"/>
  </pivotCaches>
</workbook>
</file>

<file path=xl/calcChain.xml><?xml version="1.0" encoding="utf-8"?>
<calcChain xmlns="http://schemas.openxmlformats.org/spreadsheetml/2006/main">
  <c r="G144" i="8"/>
  <c r="G142"/>
  <c r="G141"/>
  <c r="G33" i="10"/>
  <c r="G32"/>
  <c r="G31"/>
  <c r="G30"/>
  <c r="G29"/>
  <c r="G28"/>
  <c r="G27"/>
  <c r="G26"/>
  <c r="G25"/>
  <c r="G24"/>
  <c r="G23"/>
  <c r="G22"/>
  <c r="G21"/>
  <c r="G20"/>
  <c r="G34" s="1"/>
  <c r="G14"/>
  <c r="G13"/>
  <c r="G12"/>
  <c r="G11"/>
  <c r="G10"/>
  <c r="G9"/>
  <c r="G8"/>
  <c r="G15" s="1"/>
  <c r="G140" i="8"/>
  <c r="I165" i="6"/>
  <c r="G139" i="8"/>
  <c r="L45" i="6"/>
  <c r="K45"/>
  <c r="L32"/>
  <c r="K32"/>
  <c r="L31"/>
  <c r="K31"/>
  <c r="L30"/>
  <c r="K30"/>
  <c r="L9"/>
  <c r="K9"/>
  <c r="L153"/>
  <c r="K153"/>
  <c r="L152"/>
  <c r="K152"/>
  <c r="L7"/>
  <c r="K7"/>
  <c r="L8"/>
  <c r="K8"/>
  <c r="L40"/>
  <c r="K40"/>
  <c r="L137"/>
  <c r="K137"/>
  <c r="L151"/>
  <c r="K151"/>
  <c r="L150"/>
  <c r="K150"/>
  <c r="L149"/>
  <c r="K149"/>
  <c r="L49"/>
  <c r="K49"/>
  <c r="L43"/>
  <c r="K43"/>
  <c r="L83"/>
  <c r="K83"/>
  <c r="K42"/>
  <c r="K44"/>
  <c r="K46"/>
  <c r="K47"/>
  <c r="L41"/>
  <c r="L42"/>
  <c r="L44"/>
  <c r="L46"/>
  <c r="K41"/>
  <c r="I16"/>
  <c r="K16"/>
  <c r="I14"/>
  <c r="K14"/>
  <c r="I13"/>
  <c r="K13"/>
  <c r="I12"/>
  <c r="K12"/>
  <c r="I11"/>
  <c r="K11"/>
  <c r="K4"/>
  <c r="K5"/>
  <c r="K6"/>
  <c r="K10"/>
  <c r="K15"/>
  <c r="K17"/>
  <c r="K18"/>
  <c r="K19"/>
  <c r="K20"/>
  <c r="K21"/>
  <c r="K22"/>
  <c r="K23"/>
  <c r="K24"/>
  <c r="K25"/>
  <c r="K26"/>
  <c r="K27"/>
  <c r="K28"/>
  <c r="K29"/>
  <c r="K33"/>
  <c r="K34"/>
  <c r="K35"/>
  <c r="K36"/>
  <c r="K37"/>
  <c r="K38"/>
  <c r="K39"/>
  <c r="K48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8"/>
  <c r="K139"/>
  <c r="K140"/>
  <c r="K141"/>
  <c r="K142"/>
  <c r="K143"/>
  <c r="K144"/>
  <c r="K145"/>
  <c r="K146"/>
  <c r="K147"/>
  <c r="K3"/>
  <c r="L3"/>
  <c r="L4"/>
  <c r="L5"/>
  <c r="L6"/>
  <c r="L11"/>
  <c r="L12"/>
  <c r="L13"/>
  <c r="L14"/>
  <c r="L15"/>
  <c r="L17"/>
  <c r="L18"/>
  <c r="L19"/>
  <c r="L20"/>
  <c r="L22"/>
  <c r="L24"/>
  <c r="L25"/>
  <c r="L26"/>
  <c r="L28"/>
  <c r="L29"/>
  <c r="L34"/>
  <c r="L35"/>
  <c r="L37"/>
  <c r="L38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147"/>
  <c r="L39"/>
  <c r="L36"/>
  <c r="L33"/>
  <c r="L27"/>
  <c r="L23"/>
  <c r="L21"/>
  <c r="L16"/>
  <c r="L10"/>
  <c r="L139"/>
  <c r="L142"/>
  <c r="L141"/>
  <c r="L47"/>
  <c r="L48"/>
  <c r="L69"/>
  <c r="L70"/>
  <c r="L71"/>
  <c r="L72"/>
  <c r="L73"/>
  <c r="L74"/>
  <c r="L75"/>
  <c r="L76"/>
  <c r="L77"/>
  <c r="L78"/>
  <c r="L84"/>
  <c r="L85"/>
  <c r="L87"/>
  <c r="L86"/>
  <c r="L88"/>
  <c r="L89"/>
  <c r="L90"/>
  <c r="L79"/>
  <c r="L80"/>
  <c r="L81"/>
  <c r="L82"/>
  <c r="L91"/>
  <c r="L92"/>
  <c r="L93"/>
  <c r="L94"/>
  <c r="L95"/>
  <c r="L135"/>
  <c r="L136"/>
  <c r="L138"/>
  <c r="L140"/>
  <c r="L143"/>
  <c r="L144"/>
  <c r="L145"/>
  <c r="L146"/>
  <c r="H156" i="5"/>
  <c r="H141"/>
  <c r="H140"/>
  <c r="H139"/>
  <c r="H142"/>
  <c r="H61"/>
  <c r="H59"/>
  <c r="H58"/>
  <c r="H66"/>
  <c r="H34"/>
  <c r="H33"/>
  <c r="H32"/>
  <c r="H20"/>
  <c r="H9"/>
  <c r="H10"/>
  <c r="H159"/>
  <c r="H160"/>
  <c r="H161"/>
  <c r="H162"/>
  <c r="H163"/>
  <c r="H164"/>
  <c r="H165"/>
  <c r="H166"/>
  <c r="H167"/>
  <c r="H168"/>
  <c r="H169"/>
  <c r="H170"/>
  <c r="H171"/>
  <c r="H172"/>
  <c r="H173"/>
  <c r="H174"/>
  <c r="H6"/>
  <c r="H7"/>
  <c r="H36"/>
  <c r="H8"/>
  <c r="H11"/>
  <c r="H12"/>
  <c r="H13"/>
  <c r="H14"/>
  <c r="H15"/>
  <c r="H16"/>
  <c r="H17"/>
  <c r="H18"/>
  <c r="H19"/>
  <c r="H21"/>
  <c r="H22"/>
  <c r="H23"/>
  <c r="H24"/>
  <c r="H25"/>
  <c r="H26"/>
  <c r="H27"/>
  <c r="H28"/>
  <c r="H29"/>
  <c r="H30"/>
  <c r="H31"/>
  <c r="H35"/>
  <c r="H82"/>
  <c r="H158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43"/>
  <c r="H144"/>
  <c r="H145"/>
  <c r="H146"/>
  <c r="H147"/>
  <c r="H148"/>
  <c r="H149"/>
  <c r="H150"/>
  <c r="H151"/>
  <c r="H152"/>
  <c r="H153"/>
  <c r="H154"/>
  <c r="H155"/>
  <c r="H157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60"/>
  <c r="H62"/>
  <c r="H63"/>
  <c r="H64"/>
  <c r="H65"/>
  <c r="H67"/>
  <c r="H68"/>
  <c r="H69"/>
  <c r="H70"/>
  <c r="H71"/>
  <c r="H72"/>
  <c r="H73"/>
  <c r="H74"/>
  <c r="H75"/>
  <c r="H76"/>
  <c r="H77"/>
  <c r="H78"/>
  <c r="H79"/>
  <c r="H80"/>
  <c r="H81"/>
  <c r="H3"/>
  <c r="H4"/>
  <c r="H5"/>
  <c r="H175"/>
  <c r="N148" i="6"/>
  <c r="L148"/>
  <c r="K148"/>
  <c r="E4" i="10" l="1"/>
</calcChain>
</file>

<file path=xl/sharedStrings.xml><?xml version="1.0" encoding="utf-8"?>
<sst xmlns="http://schemas.openxmlformats.org/spreadsheetml/2006/main" count="3134" uniqueCount="1016">
  <si>
    <t>售饭系统</t>
    <phoneticPr fontId="2" type="noConversion"/>
  </si>
  <si>
    <t>淋浴系统</t>
    <phoneticPr fontId="2" type="noConversion"/>
  </si>
  <si>
    <t>门禁系统</t>
    <phoneticPr fontId="2" type="noConversion"/>
  </si>
  <si>
    <t>考勤系统</t>
    <phoneticPr fontId="2" type="noConversion"/>
  </si>
  <si>
    <r>
      <t>P</t>
    </r>
    <r>
      <rPr>
        <sz val="12"/>
        <rFont val="宋体"/>
        <charset val="134"/>
      </rPr>
      <t>OS机</t>
    </r>
    <phoneticPr fontId="2" type="noConversion"/>
  </si>
  <si>
    <t>出纳机</t>
    <phoneticPr fontId="2" type="noConversion"/>
  </si>
  <si>
    <t>发卡器</t>
    <phoneticPr fontId="2" type="noConversion"/>
  </si>
  <si>
    <t>设备</t>
    <phoneticPr fontId="2" type="noConversion"/>
  </si>
  <si>
    <t>合计</t>
    <phoneticPr fontId="2" type="noConversion"/>
  </si>
  <si>
    <t>淋浴机</t>
    <phoneticPr fontId="2" type="noConversion"/>
  </si>
  <si>
    <t>读卡器</t>
    <phoneticPr fontId="2" type="noConversion"/>
  </si>
  <si>
    <t>考勤机</t>
    <phoneticPr fontId="2" type="noConversion"/>
  </si>
  <si>
    <t>工作站</t>
    <phoneticPr fontId="2" type="noConversion"/>
  </si>
  <si>
    <t>医疗系统</t>
    <phoneticPr fontId="2" type="noConversion"/>
  </si>
  <si>
    <t>POS机</t>
    <phoneticPr fontId="2" type="noConversion"/>
  </si>
  <si>
    <t>班车</t>
    <phoneticPr fontId="2" type="noConversion"/>
  </si>
  <si>
    <t>图书馆</t>
    <phoneticPr fontId="2" type="noConversion"/>
  </si>
  <si>
    <t>线路(米)</t>
    <phoneticPr fontId="2" type="noConversion"/>
  </si>
  <si>
    <t>计时POS机</t>
    <phoneticPr fontId="2" type="noConversion"/>
  </si>
  <si>
    <t>显示屏系统</t>
    <phoneticPr fontId="2" type="noConversion"/>
  </si>
  <si>
    <t>体锻系统</t>
    <phoneticPr fontId="2" type="noConversion"/>
  </si>
  <si>
    <t>超市</t>
    <phoneticPr fontId="2" type="noConversion"/>
  </si>
  <si>
    <t>M1消费卡</t>
    <phoneticPr fontId="2" type="noConversion"/>
  </si>
  <si>
    <t>产品名称</t>
    <phoneticPr fontId="2" type="noConversion"/>
  </si>
  <si>
    <t>产品分类</t>
  </si>
  <si>
    <t>单位</t>
    <phoneticPr fontId="2" type="noConversion"/>
  </si>
  <si>
    <t>数量</t>
    <phoneticPr fontId="2" type="noConversion"/>
  </si>
  <si>
    <t>软件产品</t>
    <phoneticPr fontId="2" type="noConversion"/>
  </si>
  <si>
    <t>一卡通数据中心</t>
    <phoneticPr fontId="2" type="noConversion"/>
  </si>
  <si>
    <t>主机操作系统</t>
  </si>
  <si>
    <t>Red Flag DC 5.0</t>
  </si>
  <si>
    <t>套</t>
    <phoneticPr fontId="2" type="noConversion"/>
  </si>
  <si>
    <t>双机热备软件</t>
  </si>
  <si>
    <t>Red Flag HA Cluster 5.0</t>
  </si>
  <si>
    <t>操作系统</t>
  </si>
  <si>
    <t>Windows2008 STD</t>
  </si>
  <si>
    <t>数据库系统</t>
    <phoneticPr fontId="2" type="noConversion"/>
  </si>
  <si>
    <t>Oracle 10g</t>
    <phoneticPr fontId="2" type="noConversion"/>
  </si>
  <si>
    <t>软件合计</t>
    <phoneticPr fontId="2" type="noConversion"/>
  </si>
  <si>
    <t>硬件产品</t>
    <phoneticPr fontId="2" type="noConversion"/>
  </si>
  <si>
    <t>一卡通中心平台</t>
    <phoneticPr fontId="2" type="noConversion"/>
  </si>
  <si>
    <t>数据中心平台</t>
  </si>
  <si>
    <t>主服务器</t>
    <phoneticPr fontId="2" type="noConversion"/>
  </si>
  <si>
    <t>台</t>
    <phoneticPr fontId="2" type="noConversion"/>
  </si>
  <si>
    <t>磁盘阵列</t>
    <phoneticPr fontId="2" type="noConversion"/>
  </si>
  <si>
    <t>42U机柜</t>
    <phoneticPr fontId="2" type="noConversion"/>
  </si>
  <si>
    <t>个</t>
    <phoneticPr fontId="2" type="noConversion"/>
  </si>
  <si>
    <t>KVM液晶套件</t>
    <phoneticPr fontId="2" type="noConversion"/>
  </si>
  <si>
    <t>UPS电源</t>
    <phoneticPr fontId="2" type="noConversion"/>
  </si>
  <si>
    <t>综合前置平台</t>
    <phoneticPr fontId="2" type="noConversion"/>
  </si>
  <si>
    <t>统一身份认证服务器</t>
    <phoneticPr fontId="2" type="noConversion"/>
  </si>
  <si>
    <t>统一交易服务器</t>
    <phoneticPr fontId="2" type="noConversion"/>
  </si>
  <si>
    <t>银行前置机</t>
    <phoneticPr fontId="2" type="noConversion"/>
  </si>
  <si>
    <t>一卡通应用系统</t>
  </si>
  <si>
    <t>卡业务管理中心</t>
  </si>
  <si>
    <t>数码相机</t>
    <phoneticPr fontId="2" type="noConversion"/>
  </si>
  <si>
    <t>证卡打印机</t>
    <phoneticPr fontId="2" type="noConversion"/>
  </si>
  <si>
    <t>激光打印机</t>
    <phoneticPr fontId="2" type="noConversion"/>
  </si>
  <si>
    <t>一卡通财务财务清算</t>
    <phoneticPr fontId="2" type="noConversion"/>
  </si>
  <si>
    <t>银校圈存系统</t>
    <phoneticPr fontId="2" type="noConversion"/>
  </si>
  <si>
    <t>图书管理系统与接口</t>
  </si>
  <si>
    <t>硬件合计</t>
    <phoneticPr fontId="2" type="noConversion"/>
  </si>
  <si>
    <t>通用设备软硬件合计</t>
    <phoneticPr fontId="2" type="noConversion"/>
  </si>
  <si>
    <t>一卡通系统专用设备清单</t>
    <phoneticPr fontId="2" type="noConversion"/>
  </si>
  <si>
    <t>软件部分</t>
    <phoneticPr fontId="2" type="noConversion"/>
  </si>
  <si>
    <t>一卡通中心软件</t>
  </si>
  <si>
    <t>平台软件</t>
    <phoneticPr fontId="2" type="noConversion"/>
  </si>
  <si>
    <t>一卡通交易平台</t>
  </si>
  <si>
    <t>一卡通身份认证平台</t>
  </si>
  <si>
    <t>卡中心软件</t>
    <phoneticPr fontId="2" type="noConversion"/>
  </si>
  <si>
    <t>一卡通结算中心</t>
  </si>
  <si>
    <t>一卡通管理中心</t>
  </si>
  <si>
    <t>一卡通制卡中心</t>
  </si>
  <si>
    <t>一卡通集控中心</t>
    <phoneticPr fontId="2" type="noConversion"/>
  </si>
  <si>
    <t>应用子系统软件</t>
    <phoneticPr fontId="2" type="noConversion"/>
  </si>
  <si>
    <t>服务类应用</t>
    <phoneticPr fontId="2" type="noConversion"/>
  </si>
  <si>
    <t>公共服务子系统</t>
  </si>
  <si>
    <t>自助服务子系统</t>
  </si>
  <si>
    <t>校园数字迎新系统</t>
    <phoneticPr fontId="2" type="noConversion"/>
  </si>
  <si>
    <t>学生注册管理系统</t>
    <phoneticPr fontId="2" type="noConversion"/>
  </si>
  <si>
    <t>宿舍管理系统</t>
    <phoneticPr fontId="2" type="noConversion"/>
  </si>
  <si>
    <t>电话语音服务子系统</t>
  </si>
  <si>
    <t>消费类应用</t>
    <phoneticPr fontId="2" type="noConversion"/>
  </si>
  <si>
    <t>商务消费通讯网关软件　</t>
  </si>
  <si>
    <t>宿舍电控系统</t>
    <phoneticPr fontId="2" type="noConversion"/>
  </si>
  <si>
    <t>机房管理系统管理软件</t>
    <phoneticPr fontId="2" type="noConversion"/>
  </si>
  <si>
    <t>授权电脑</t>
    <phoneticPr fontId="2" type="noConversion"/>
  </si>
  <si>
    <t>身份识别类应用</t>
    <phoneticPr fontId="2" type="noConversion"/>
  </si>
  <si>
    <t>门禁子系统</t>
  </si>
  <si>
    <t>通道机管理子系统</t>
  </si>
  <si>
    <t>会议签到管理系统</t>
    <phoneticPr fontId="2" type="noConversion"/>
  </si>
  <si>
    <t>考勤管理系统</t>
    <phoneticPr fontId="2" type="noConversion"/>
  </si>
  <si>
    <t>考务管理子系统</t>
    <phoneticPr fontId="2" type="noConversion"/>
  </si>
  <si>
    <t>银校圈存应用</t>
    <phoneticPr fontId="2" type="noConversion"/>
  </si>
  <si>
    <t>圈存转账子系统</t>
  </si>
  <si>
    <t>第三方接入</t>
    <phoneticPr fontId="2" type="noConversion"/>
  </si>
  <si>
    <t>图书馆接入模块</t>
  </si>
  <si>
    <t>校医院接入模块</t>
  </si>
  <si>
    <t>教务管理接入模块</t>
  </si>
  <si>
    <t>数字化校园基础平台接口</t>
    <phoneticPr fontId="2" type="noConversion"/>
  </si>
  <si>
    <t>与电信营运商读写数据软件</t>
    <phoneticPr fontId="2" type="noConversion"/>
  </si>
  <si>
    <t>所有软件兼容主流机具设备</t>
    <phoneticPr fontId="2" type="noConversion"/>
  </si>
  <si>
    <t>语音工控机</t>
    <phoneticPr fontId="2" type="noConversion"/>
  </si>
  <si>
    <t>语音卡</t>
    <phoneticPr fontId="2" type="noConversion"/>
  </si>
  <si>
    <t>块</t>
    <phoneticPr fontId="2" type="noConversion"/>
  </si>
  <si>
    <t>触摸屏查询机</t>
    <phoneticPr fontId="2" type="noConversion"/>
  </si>
  <si>
    <t>CPU卡系统专业加密机</t>
    <phoneticPr fontId="2" type="noConversion"/>
  </si>
  <si>
    <t>临港新校区</t>
    <phoneticPr fontId="2" type="noConversion"/>
  </si>
  <si>
    <t>一卡通应用系统</t>
    <phoneticPr fontId="2" type="noConversion"/>
  </si>
  <si>
    <t>通用读写器</t>
    <phoneticPr fontId="2" type="noConversion"/>
  </si>
  <si>
    <t>食堂就餐系统</t>
  </si>
  <si>
    <t>通讯网关</t>
    <phoneticPr fontId="2" type="noConversion"/>
  </si>
  <si>
    <t>485工控卡</t>
    <phoneticPr fontId="2" type="noConversion"/>
  </si>
  <si>
    <t>液晶收费机</t>
    <phoneticPr fontId="2" type="noConversion"/>
  </si>
  <si>
    <t>移动消费</t>
    <phoneticPr fontId="2" type="noConversion"/>
  </si>
  <si>
    <t>无线车载POS</t>
    <phoneticPr fontId="2" type="noConversion"/>
  </si>
  <si>
    <t>台</t>
  </si>
  <si>
    <t>车载POS数据采集基站</t>
    <phoneticPr fontId="2" type="noConversion"/>
  </si>
  <si>
    <t>浴室水控系统</t>
    <phoneticPr fontId="2" type="noConversion"/>
  </si>
  <si>
    <t>计时POS</t>
    <phoneticPr fontId="2" type="noConversion"/>
  </si>
  <si>
    <t>学生宿舍电控系统</t>
    <phoneticPr fontId="2" type="noConversion"/>
  </si>
  <si>
    <t>电能计量控制单元</t>
    <phoneticPr fontId="2" type="noConversion"/>
  </si>
  <si>
    <t>门</t>
    <phoneticPr fontId="2" type="noConversion"/>
  </si>
  <si>
    <t>电控管理机</t>
    <phoneticPr fontId="2" type="noConversion"/>
  </si>
  <si>
    <t>同步显示屏</t>
    <phoneticPr fontId="2" type="noConversion"/>
  </si>
  <si>
    <t>自助购电购水机</t>
    <phoneticPr fontId="2" type="noConversion"/>
  </si>
  <si>
    <t>宿舍大门出入管理</t>
    <phoneticPr fontId="2" type="noConversion"/>
  </si>
  <si>
    <t>无障碍通道</t>
    <phoneticPr fontId="2" type="noConversion"/>
  </si>
  <si>
    <t>通道</t>
    <phoneticPr fontId="2" type="noConversion"/>
  </si>
  <si>
    <t>宿舍节水系统</t>
    <phoneticPr fontId="2" type="noConversion"/>
  </si>
  <si>
    <t>射频卡 水表</t>
    <phoneticPr fontId="2" type="noConversion"/>
  </si>
  <si>
    <t>学生注册报到系统</t>
    <phoneticPr fontId="2" type="noConversion"/>
  </si>
  <si>
    <t>指纹采集仪</t>
    <phoneticPr fontId="2" type="noConversion"/>
  </si>
  <si>
    <t>指纹认证终端</t>
    <phoneticPr fontId="2" type="noConversion"/>
  </si>
  <si>
    <t>开水房设备</t>
    <phoneticPr fontId="2" type="noConversion"/>
  </si>
  <si>
    <t>开水控制器</t>
    <phoneticPr fontId="2" type="noConversion"/>
  </si>
  <si>
    <t>供电电源</t>
    <phoneticPr fontId="2" type="noConversion"/>
  </si>
  <si>
    <t>机房管理</t>
    <phoneticPr fontId="2" type="noConversion"/>
  </si>
  <si>
    <t>门禁管理</t>
    <phoneticPr fontId="2" type="noConversion"/>
  </si>
  <si>
    <t>门禁 控制器</t>
    <phoneticPr fontId="2" type="noConversion"/>
  </si>
  <si>
    <t>门禁 读卡器</t>
    <phoneticPr fontId="2" type="noConversion"/>
  </si>
  <si>
    <t>电插锁</t>
    <phoneticPr fontId="2" type="noConversion"/>
  </si>
  <si>
    <t>闭门器</t>
    <phoneticPr fontId="2" type="noConversion"/>
  </si>
  <si>
    <t>开门按钮</t>
    <phoneticPr fontId="2" type="noConversion"/>
  </si>
  <si>
    <t>考勤机（TCP/IP）</t>
    <phoneticPr fontId="2" type="noConversion"/>
  </si>
  <si>
    <t>会议签到机（485）</t>
    <phoneticPr fontId="2" type="noConversion"/>
  </si>
  <si>
    <t>银校自助</t>
    <phoneticPr fontId="2" type="noConversion"/>
  </si>
  <si>
    <t>自助圈存机</t>
    <phoneticPr fontId="2" type="noConversion"/>
  </si>
  <si>
    <t>门式通道机</t>
    <phoneticPr fontId="2" type="noConversion"/>
  </si>
  <si>
    <t>寄包柜系统</t>
    <phoneticPr fontId="2" type="noConversion"/>
  </si>
  <si>
    <t>自助复印机控制器</t>
    <phoneticPr fontId="2" type="noConversion"/>
  </si>
  <si>
    <t>自助洗衣机</t>
    <phoneticPr fontId="2" type="noConversion"/>
  </si>
  <si>
    <t>洗衣机控制器</t>
    <phoneticPr fontId="2" type="noConversion"/>
  </si>
  <si>
    <t>洗衣机</t>
    <phoneticPr fontId="2" type="noConversion"/>
  </si>
  <si>
    <t>第三方接口</t>
    <phoneticPr fontId="2" type="noConversion"/>
  </si>
  <si>
    <t>其它：1、服务器、软件系统、数据库、操作系统等</t>
    <phoneticPr fontId="2" type="noConversion"/>
  </si>
  <si>
    <t>2、手机、CPU、M1一卡通专用试验室建设</t>
    <phoneticPr fontId="2" type="noConversion"/>
  </si>
  <si>
    <t>上海电机学院一卡通系统（华宁路、文井路、军工路校区）</t>
    <phoneticPr fontId="2" type="noConversion"/>
  </si>
  <si>
    <t>系统</t>
    <phoneticPr fontId="2" type="noConversion"/>
  </si>
  <si>
    <t>产品型号</t>
    <phoneticPr fontId="2" type="noConversion"/>
  </si>
  <si>
    <t>产品名称</t>
    <phoneticPr fontId="2" type="noConversion"/>
  </si>
  <si>
    <t>产品型号</t>
    <phoneticPr fontId="2" type="noConversion"/>
  </si>
  <si>
    <t>单位</t>
    <phoneticPr fontId="2" type="noConversion"/>
  </si>
  <si>
    <t>数量</t>
    <phoneticPr fontId="2" type="noConversion"/>
  </si>
  <si>
    <t>软件产品</t>
    <phoneticPr fontId="2" type="noConversion"/>
  </si>
  <si>
    <t>一卡通数据中心</t>
    <phoneticPr fontId="2" type="noConversion"/>
  </si>
  <si>
    <t>套</t>
    <phoneticPr fontId="2" type="noConversion"/>
  </si>
  <si>
    <t>数据库系统</t>
    <phoneticPr fontId="2" type="noConversion"/>
  </si>
  <si>
    <t>Oracle 10g</t>
    <phoneticPr fontId="2" type="noConversion"/>
  </si>
  <si>
    <t>软件合计</t>
    <phoneticPr fontId="2" type="noConversion"/>
  </si>
  <si>
    <t>硬件产品</t>
    <phoneticPr fontId="2" type="noConversion"/>
  </si>
  <si>
    <t>一卡通中心平台</t>
    <phoneticPr fontId="2" type="noConversion"/>
  </si>
  <si>
    <t>主服务器</t>
    <phoneticPr fontId="2" type="noConversion"/>
  </si>
  <si>
    <t>台</t>
    <phoneticPr fontId="2" type="noConversion"/>
  </si>
  <si>
    <t>磁盘阵列</t>
    <phoneticPr fontId="2" type="noConversion"/>
  </si>
  <si>
    <t>42U机柜</t>
    <phoneticPr fontId="2" type="noConversion"/>
  </si>
  <si>
    <t>个</t>
    <phoneticPr fontId="2" type="noConversion"/>
  </si>
  <si>
    <t>KVM液晶套件</t>
    <phoneticPr fontId="2" type="noConversion"/>
  </si>
  <si>
    <t>UPS电源</t>
    <phoneticPr fontId="2" type="noConversion"/>
  </si>
  <si>
    <t>综合前置平台</t>
    <phoneticPr fontId="2" type="noConversion"/>
  </si>
  <si>
    <t>统一身份认证服务器</t>
    <phoneticPr fontId="2" type="noConversion"/>
  </si>
  <si>
    <t>统一交易服务器</t>
    <phoneticPr fontId="2" type="noConversion"/>
  </si>
  <si>
    <t>银行前置机</t>
    <phoneticPr fontId="2" type="noConversion"/>
  </si>
  <si>
    <t>工作站</t>
    <phoneticPr fontId="2" type="noConversion"/>
  </si>
  <si>
    <t>数码相机</t>
    <phoneticPr fontId="2" type="noConversion"/>
  </si>
  <si>
    <t>证卡打印机</t>
    <phoneticPr fontId="2" type="noConversion"/>
  </si>
  <si>
    <t>激光打印机</t>
    <phoneticPr fontId="2" type="noConversion"/>
  </si>
  <si>
    <t>一卡通财务财务清算</t>
    <phoneticPr fontId="2" type="noConversion"/>
  </si>
  <si>
    <t>银校圈存系统</t>
    <phoneticPr fontId="2" type="noConversion"/>
  </si>
  <si>
    <t>硬件合计</t>
    <phoneticPr fontId="2" type="noConversion"/>
  </si>
  <si>
    <t>通用设备软硬件合计</t>
    <phoneticPr fontId="2" type="noConversion"/>
  </si>
  <si>
    <t>一卡通系统专用设备清单</t>
    <phoneticPr fontId="2" type="noConversion"/>
  </si>
  <si>
    <t>软件部分</t>
    <phoneticPr fontId="2" type="noConversion"/>
  </si>
  <si>
    <t>平台软件</t>
    <phoneticPr fontId="2" type="noConversion"/>
  </si>
  <si>
    <t>卡中心软件</t>
    <phoneticPr fontId="2" type="noConversion"/>
  </si>
  <si>
    <t>一卡通集控中心</t>
    <phoneticPr fontId="2" type="noConversion"/>
  </si>
  <si>
    <t>应用子系统软件</t>
    <phoneticPr fontId="2" type="noConversion"/>
  </si>
  <si>
    <t>服务类应用</t>
    <phoneticPr fontId="2" type="noConversion"/>
  </si>
  <si>
    <t>校园数字迎新系统</t>
    <phoneticPr fontId="2" type="noConversion"/>
  </si>
  <si>
    <t>学生注册管理系统</t>
    <phoneticPr fontId="2" type="noConversion"/>
  </si>
  <si>
    <t>宿舍管理系统</t>
    <phoneticPr fontId="2" type="noConversion"/>
  </si>
  <si>
    <t>消费类应用</t>
    <phoneticPr fontId="2" type="noConversion"/>
  </si>
  <si>
    <t>宿舍电控系统</t>
    <phoneticPr fontId="2" type="noConversion"/>
  </si>
  <si>
    <t>机房管理系统管理软件</t>
    <phoneticPr fontId="2" type="noConversion"/>
  </si>
  <si>
    <t>授权电脑</t>
    <phoneticPr fontId="2" type="noConversion"/>
  </si>
  <si>
    <t>身份识别类应用</t>
    <phoneticPr fontId="2" type="noConversion"/>
  </si>
  <si>
    <t>会议签到管理系统</t>
    <phoneticPr fontId="2" type="noConversion"/>
  </si>
  <si>
    <t>考勤管理系统</t>
    <phoneticPr fontId="2" type="noConversion"/>
  </si>
  <si>
    <t>考务管理子系统</t>
    <phoneticPr fontId="2" type="noConversion"/>
  </si>
  <si>
    <t>银校圈存应用</t>
    <phoneticPr fontId="2" type="noConversion"/>
  </si>
  <si>
    <t>第三方接入</t>
    <phoneticPr fontId="2" type="noConversion"/>
  </si>
  <si>
    <t>数字化校园基础平台接口</t>
    <phoneticPr fontId="2" type="noConversion"/>
  </si>
  <si>
    <t>与电信营运商读写数据软件</t>
    <phoneticPr fontId="2" type="noConversion"/>
  </si>
  <si>
    <t>所有软件兼容主流机具设备</t>
    <phoneticPr fontId="2" type="noConversion"/>
  </si>
  <si>
    <t>语音工控机</t>
    <phoneticPr fontId="2" type="noConversion"/>
  </si>
  <si>
    <t>语音卡</t>
    <phoneticPr fontId="2" type="noConversion"/>
  </si>
  <si>
    <t>块</t>
    <phoneticPr fontId="2" type="noConversion"/>
  </si>
  <si>
    <t>触摸屏查询机</t>
    <phoneticPr fontId="2" type="noConversion"/>
  </si>
  <si>
    <t>CPU卡系统专业加密机</t>
    <phoneticPr fontId="2" type="noConversion"/>
  </si>
  <si>
    <t>临港新校区</t>
    <phoneticPr fontId="2" type="noConversion"/>
  </si>
  <si>
    <t>一卡通应用系统</t>
    <phoneticPr fontId="2" type="noConversion"/>
  </si>
  <si>
    <t>通用读写器</t>
    <phoneticPr fontId="2" type="noConversion"/>
  </si>
  <si>
    <t>通讯网关</t>
    <phoneticPr fontId="2" type="noConversion"/>
  </si>
  <si>
    <t>485工控卡</t>
    <phoneticPr fontId="2" type="noConversion"/>
  </si>
  <si>
    <t>液晶收费机</t>
    <phoneticPr fontId="2" type="noConversion"/>
  </si>
  <si>
    <t>移动消费</t>
    <phoneticPr fontId="2" type="noConversion"/>
  </si>
  <si>
    <t>无线车载POS</t>
    <phoneticPr fontId="2" type="noConversion"/>
  </si>
  <si>
    <t>车载POS数据采集基站</t>
    <phoneticPr fontId="2" type="noConversion"/>
  </si>
  <si>
    <t>浴室水控系统</t>
    <phoneticPr fontId="2" type="noConversion"/>
  </si>
  <si>
    <t>计时POS</t>
    <phoneticPr fontId="2" type="noConversion"/>
  </si>
  <si>
    <t>学生宿舍电控系统</t>
    <phoneticPr fontId="2" type="noConversion"/>
  </si>
  <si>
    <t>电能计量控制单元</t>
    <phoneticPr fontId="2" type="noConversion"/>
  </si>
  <si>
    <t>门</t>
    <phoneticPr fontId="2" type="noConversion"/>
  </si>
  <si>
    <t>电控管理机</t>
    <phoneticPr fontId="2" type="noConversion"/>
  </si>
  <si>
    <t>同步显示屏</t>
    <phoneticPr fontId="2" type="noConversion"/>
  </si>
  <si>
    <t>自助购电购水机</t>
    <phoneticPr fontId="2" type="noConversion"/>
  </si>
  <si>
    <t>宿舍大门出入管理</t>
    <phoneticPr fontId="2" type="noConversion"/>
  </si>
  <si>
    <t>无障碍通道</t>
    <phoneticPr fontId="2" type="noConversion"/>
  </si>
  <si>
    <t>通道</t>
    <phoneticPr fontId="2" type="noConversion"/>
  </si>
  <si>
    <t>宿舍节水系统</t>
    <phoneticPr fontId="2" type="noConversion"/>
  </si>
  <si>
    <t>射频卡 水表</t>
    <phoneticPr fontId="2" type="noConversion"/>
  </si>
  <si>
    <t>学生注册报到系统</t>
    <phoneticPr fontId="2" type="noConversion"/>
  </si>
  <si>
    <t>指纹采集仪</t>
    <phoneticPr fontId="2" type="noConversion"/>
  </si>
  <si>
    <t>指纹认证终端</t>
    <phoneticPr fontId="2" type="noConversion"/>
  </si>
  <si>
    <t>开水房设备</t>
    <phoneticPr fontId="2" type="noConversion"/>
  </si>
  <si>
    <t>开水控制器</t>
    <phoneticPr fontId="2" type="noConversion"/>
  </si>
  <si>
    <t>供电电源</t>
    <phoneticPr fontId="2" type="noConversion"/>
  </si>
  <si>
    <t>机房管理</t>
    <phoneticPr fontId="2" type="noConversion"/>
  </si>
  <si>
    <t>门禁管理</t>
    <phoneticPr fontId="2" type="noConversion"/>
  </si>
  <si>
    <t>门禁 控制器</t>
    <phoneticPr fontId="2" type="noConversion"/>
  </si>
  <si>
    <t>门禁 读卡器</t>
    <phoneticPr fontId="2" type="noConversion"/>
  </si>
  <si>
    <t>电插锁</t>
    <phoneticPr fontId="2" type="noConversion"/>
  </si>
  <si>
    <t>闭门器</t>
    <phoneticPr fontId="2" type="noConversion"/>
  </si>
  <si>
    <t>开门按钮</t>
    <phoneticPr fontId="2" type="noConversion"/>
  </si>
  <si>
    <t>考勤系统</t>
    <phoneticPr fontId="2" type="noConversion"/>
  </si>
  <si>
    <t>考勤机（TCP/IP）</t>
    <phoneticPr fontId="2" type="noConversion"/>
  </si>
  <si>
    <t>会议签到机（485）</t>
    <phoneticPr fontId="2" type="noConversion"/>
  </si>
  <si>
    <t>银校自助</t>
    <phoneticPr fontId="2" type="noConversion"/>
  </si>
  <si>
    <t>自助圈存机</t>
    <phoneticPr fontId="2" type="noConversion"/>
  </si>
  <si>
    <t>图书馆</t>
    <phoneticPr fontId="2" type="noConversion"/>
  </si>
  <si>
    <t>门式通道机</t>
    <phoneticPr fontId="2" type="noConversion"/>
  </si>
  <si>
    <t>寄包柜系统</t>
    <phoneticPr fontId="2" type="noConversion"/>
  </si>
  <si>
    <t>自助复印机控制器</t>
    <phoneticPr fontId="2" type="noConversion"/>
  </si>
  <si>
    <t>自助洗衣机</t>
    <phoneticPr fontId="2" type="noConversion"/>
  </si>
  <si>
    <t>洗衣机控制器</t>
    <phoneticPr fontId="2" type="noConversion"/>
  </si>
  <si>
    <t>洗衣机</t>
    <phoneticPr fontId="2" type="noConversion"/>
  </si>
  <si>
    <t>第三方接口</t>
    <phoneticPr fontId="2" type="noConversion"/>
  </si>
  <si>
    <t>无需要</t>
    <phoneticPr fontId="2" type="noConversion"/>
  </si>
  <si>
    <t>一卡通软件</t>
  </si>
  <si>
    <t>核心平台类</t>
  </si>
  <si>
    <r>
      <t>01.</t>
    </r>
    <r>
      <rPr>
        <sz val="9"/>
        <rFont val="宋体"/>
        <charset val="134"/>
      </rPr>
      <t>核心平台</t>
    </r>
  </si>
  <si>
    <t>管理中心</t>
  </si>
  <si>
    <t>V3.0</t>
  </si>
  <si>
    <t>监控中心</t>
  </si>
  <si>
    <t>卡务管理</t>
  </si>
  <si>
    <t>客户管理</t>
  </si>
  <si>
    <t>密钥管理</t>
  </si>
  <si>
    <t>拍照打卡</t>
  </si>
  <si>
    <t>商户管理</t>
  </si>
  <si>
    <t>通讯平台</t>
  </si>
  <si>
    <t>资金结算</t>
  </si>
  <si>
    <t>金融服务类</t>
  </si>
  <si>
    <r>
      <t>02.</t>
    </r>
    <r>
      <rPr>
        <sz val="9"/>
        <rFont val="宋体"/>
        <charset val="134"/>
      </rPr>
      <t>银行转帐</t>
    </r>
  </si>
  <si>
    <t>银行转帐</t>
  </si>
  <si>
    <r>
      <t>03.</t>
    </r>
    <r>
      <rPr>
        <sz val="9"/>
        <rFont val="宋体"/>
        <charset val="134"/>
      </rPr>
      <t>现金充值</t>
    </r>
  </si>
  <si>
    <t>现金充值</t>
  </si>
  <si>
    <r>
      <t>04.</t>
    </r>
    <r>
      <rPr>
        <sz val="9"/>
        <rFont val="宋体"/>
        <charset val="134"/>
      </rPr>
      <t>消费管理</t>
    </r>
  </si>
  <si>
    <t>消费管理</t>
  </si>
  <si>
    <r>
      <t>05.</t>
    </r>
    <r>
      <rPr>
        <sz val="9"/>
        <rFont val="宋体"/>
        <charset val="134"/>
      </rPr>
      <t>缴费管理</t>
    </r>
  </si>
  <si>
    <t>缴费管理</t>
  </si>
  <si>
    <r>
      <t>06.</t>
    </r>
    <r>
      <rPr>
        <sz val="9"/>
        <rFont val="宋体"/>
        <charset val="134"/>
      </rPr>
      <t>水控消费</t>
    </r>
  </si>
  <si>
    <t>水控管理</t>
  </si>
  <si>
    <r>
      <t>(</t>
    </r>
    <r>
      <rPr>
        <sz val="9"/>
        <rFont val="宋体"/>
        <charset val="134"/>
      </rPr>
      <t>空白</t>
    </r>
    <r>
      <rPr>
        <sz val="9"/>
        <rFont val="Arial"/>
        <family val="2"/>
      </rPr>
      <t>)</t>
    </r>
  </si>
  <si>
    <r>
      <t>07.</t>
    </r>
    <r>
      <rPr>
        <sz val="9"/>
        <rFont val="宋体"/>
        <charset val="134"/>
      </rPr>
      <t>控电管理</t>
    </r>
  </si>
  <si>
    <t>电控管理（爱立德）</t>
  </si>
  <si>
    <r>
      <t>08.</t>
    </r>
    <r>
      <rPr>
        <sz val="9"/>
        <rFont val="宋体"/>
        <charset val="134"/>
      </rPr>
      <t>自助洗衣系统</t>
    </r>
  </si>
  <si>
    <t>自助洗衣</t>
  </si>
  <si>
    <r>
      <t>09.</t>
    </r>
    <r>
      <rPr>
        <sz val="9"/>
        <rFont val="宋体"/>
        <charset val="134"/>
      </rPr>
      <t>自助复印系统</t>
    </r>
  </si>
  <si>
    <t>自助复印</t>
  </si>
  <si>
    <r>
      <t>10.</t>
    </r>
    <r>
      <rPr>
        <sz val="9"/>
        <rFont val="宋体"/>
        <charset val="134"/>
      </rPr>
      <t>补贴发放</t>
    </r>
  </si>
  <si>
    <t>补贴发放</t>
  </si>
  <si>
    <r>
      <t>11.</t>
    </r>
    <r>
      <rPr>
        <sz val="9"/>
        <rFont val="宋体"/>
        <charset val="134"/>
      </rPr>
      <t>运动消费管理系统</t>
    </r>
  </si>
  <si>
    <t>运动娱乐消费</t>
  </si>
  <si>
    <r>
      <t>12.</t>
    </r>
    <r>
      <rPr>
        <sz val="9"/>
        <rFont val="宋体"/>
        <charset val="134"/>
      </rPr>
      <t>班车计费系统</t>
    </r>
  </si>
  <si>
    <t>校内班车管理</t>
  </si>
  <si>
    <t>流程整合类</t>
  </si>
  <si>
    <r>
      <t>29.</t>
    </r>
    <r>
      <rPr>
        <sz val="9"/>
        <rFont val="宋体"/>
        <charset val="134"/>
      </rPr>
      <t>图书管理系统接口</t>
    </r>
  </si>
  <si>
    <t>图书管理系统对接</t>
  </si>
  <si>
    <r>
      <t>33.</t>
    </r>
    <r>
      <rPr>
        <sz val="9"/>
        <rFont val="宋体"/>
        <charset val="134"/>
      </rPr>
      <t>共享数据库接口</t>
    </r>
  </si>
  <si>
    <t>数字化校园系统接口</t>
  </si>
  <si>
    <r>
      <t>34.</t>
    </r>
    <r>
      <rPr>
        <sz val="9"/>
        <rFont val="宋体"/>
        <charset val="134"/>
      </rPr>
      <t>控电系统接口</t>
    </r>
  </si>
  <si>
    <r>
      <t>电控系统接口</t>
    </r>
    <r>
      <rPr>
        <b/>
        <sz val="9"/>
        <rFont val="Arial"/>
        <family val="2"/>
      </rPr>
      <t>(</t>
    </r>
    <r>
      <rPr>
        <b/>
        <sz val="9"/>
        <rFont val="宋体"/>
        <charset val="134"/>
      </rPr>
      <t>爱立德、常工电控</t>
    </r>
    <r>
      <rPr>
        <b/>
        <sz val="9"/>
        <rFont val="Arial"/>
        <family val="2"/>
      </rPr>
      <t>)</t>
    </r>
  </si>
  <si>
    <r>
      <t>36.</t>
    </r>
    <r>
      <rPr>
        <sz val="9"/>
        <rFont val="宋体"/>
        <charset val="134"/>
      </rPr>
      <t>通用对接模块</t>
    </r>
  </si>
  <si>
    <t>通用对接模块</t>
  </si>
  <si>
    <t>全局服务类</t>
  </si>
  <si>
    <r>
      <t>37.</t>
    </r>
    <r>
      <rPr>
        <sz val="9"/>
        <rFont val="宋体"/>
        <charset val="134"/>
      </rPr>
      <t>数据交换平台</t>
    </r>
  </si>
  <si>
    <t>数据交换平台</t>
  </si>
  <si>
    <t>kingstar</t>
  </si>
  <si>
    <r>
      <t>38.</t>
    </r>
    <r>
      <rPr>
        <sz val="9"/>
        <rFont val="宋体"/>
        <charset val="134"/>
      </rPr>
      <t>离校管理系统</t>
    </r>
  </si>
  <si>
    <r>
      <t>39.</t>
    </r>
    <r>
      <rPr>
        <sz val="9"/>
        <rFont val="宋体"/>
        <charset val="134"/>
      </rPr>
      <t>数字迎新系统</t>
    </r>
  </si>
  <si>
    <t>数字迎新</t>
  </si>
  <si>
    <t>身份识别类</t>
  </si>
  <si>
    <r>
      <t>14.</t>
    </r>
    <r>
      <rPr>
        <sz val="9"/>
        <rFont val="宋体"/>
        <charset val="134"/>
      </rPr>
      <t>机房计费管理</t>
    </r>
  </si>
  <si>
    <t>机房管理</t>
  </si>
  <si>
    <t>上海万欣</t>
  </si>
  <si>
    <r>
      <t>15.</t>
    </r>
    <r>
      <rPr>
        <sz val="9"/>
        <rFont val="宋体"/>
        <charset val="134"/>
      </rPr>
      <t>考勤管理</t>
    </r>
  </si>
  <si>
    <t>考勤管理</t>
  </si>
  <si>
    <r>
      <t>16.</t>
    </r>
    <r>
      <rPr>
        <sz val="9"/>
        <rFont val="宋体"/>
        <charset val="134"/>
      </rPr>
      <t>会议签到</t>
    </r>
  </si>
  <si>
    <t>会议签到</t>
  </si>
  <si>
    <r>
      <t>17.</t>
    </r>
    <r>
      <rPr>
        <sz val="9"/>
        <rFont val="宋体"/>
        <charset val="134"/>
      </rPr>
      <t>门禁管理</t>
    </r>
  </si>
  <si>
    <t>门禁管理</t>
  </si>
  <si>
    <r>
      <t>19.</t>
    </r>
    <r>
      <rPr>
        <sz val="9"/>
        <rFont val="宋体"/>
        <charset val="134"/>
      </rPr>
      <t>通道管理系统</t>
    </r>
  </si>
  <si>
    <t>通道管理</t>
  </si>
  <si>
    <r>
      <t>20.</t>
    </r>
    <r>
      <rPr>
        <sz val="9"/>
        <rFont val="宋体"/>
        <charset val="134"/>
      </rPr>
      <t>多媒体教室管理系统</t>
    </r>
  </si>
  <si>
    <t>多媒体教室管理</t>
  </si>
  <si>
    <r>
      <t>21.</t>
    </r>
    <r>
      <rPr>
        <sz val="9"/>
        <rFont val="宋体"/>
        <charset val="134"/>
      </rPr>
      <t>考试监管系统</t>
    </r>
  </si>
  <si>
    <t>考试监管</t>
  </si>
  <si>
    <r>
      <t>22.</t>
    </r>
    <r>
      <rPr>
        <sz val="9"/>
        <rFont val="宋体"/>
        <charset val="134"/>
      </rPr>
      <t>停车场管理</t>
    </r>
  </si>
  <si>
    <t>校门车辆管理</t>
  </si>
  <si>
    <r>
      <t>23.</t>
    </r>
    <r>
      <rPr>
        <sz val="9"/>
        <rFont val="宋体"/>
        <charset val="134"/>
      </rPr>
      <t>无障碍通道管理</t>
    </r>
  </si>
  <si>
    <t>学生宿舍、校门出入管理</t>
  </si>
  <si>
    <t>信息服务类</t>
  </si>
  <si>
    <r>
      <t>25.</t>
    </r>
    <r>
      <rPr>
        <sz val="9"/>
        <rFont val="宋体"/>
        <charset val="134"/>
      </rPr>
      <t>多媒体触摸屏查询</t>
    </r>
  </si>
  <si>
    <t>多媒体自助</t>
  </si>
  <si>
    <r>
      <t>26.</t>
    </r>
    <r>
      <rPr>
        <sz val="9"/>
        <rFont val="宋体"/>
        <charset val="134"/>
      </rPr>
      <t>综合信息门户</t>
    </r>
  </si>
  <si>
    <t>一卡通信息门户</t>
  </si>
  <si>
    <r>
      <t>27.</t>
    </r>
    <r>
      <rPr>
        <sz val="9"/>
        <rFont val="宋体"/>
        <charset val="134"/>
      </rPr>
      <t>领导查询系统</t>
    </r>
  </si>
  <si>
    <t>领导查询</t>
  </si>
  <si>
    <r>
      <t>28.</t>
    </r>
    <r>
      <rPr>
        <sz val="9"/>
        <rFont val="宋体"/>
        <charset val="134"/>
      </rPr>
      <t>语音服务系统</t>
    </r>
  </si>
  <si>
    <t>语音查询</t>
  </si>
  <si>
    <t>一卡通硬件</t>
  </si>
  <si>
    <r>
      <t>485</t>
    </r>
    <r>
      <rPr>
        <b/>
        <sz val="9"/>
        <rFont val="宋体"/>
        <charset val="134"/>
      </rPr>
      <t>集线器</t>
    </r>
  </si>
  <si>
    <t>中央控制器</t>
  </si>
  <si>
    <t>HD-CCU</t>
  </si>
  <si>
    <r>
      <t>IC</t>
    </r>
    <r>
      <rPr>
        <b/>
        <sz val="9"/>
        <rFont val="宋体"/>
        <charset val="134"/>
      </rPr>
      <t>卡读写器</t>
    </r>
  </si>
  <si>
    <r>
      <t>剑龙</t>
    </r>
    <r>
      <rPr>
        <sz val="9"/>
        <rFont val="Arial"/>
        <family val="2"/>
      </rPr>
      <t>D8-USB</t>
    </r>
  </si>
  <si>
    <r>
      <t>剑龙</t>
    </r>
    <r>
      <rPr>
        <sz val="9"/>
        <rFont val="Arial"/>
        <family val="2"/>
      </rPr>
      <t>D8-USB-A-I</t>
    </r>
  </si>
  <si>
    <t>室内读卡器</t>
  </si>
  <si>
    <t>AR-721H-1356</t>
  </si>
  <si>
    <t>一体化读卡控制器</t>
  </si>
  <si>
    <t>感应读卡器</t>
  </si>
  <si>
    <t>PXR52MS</t>
  </si>
  <si>
    <t>收费读卡器</t>
  </si>
  <si>
    <r>
      <t>IM-1000(</t>
    </r>
    <r>
      <rPr>
        <sz val="9"/>
        <rFont val="宋体"/>
        <charset val="134"/>
      </rPr>
      <t>含电源</t>
    </r>
    <r>
      <rPr>
        <sz val="9"/>
        <rFont val="Arial"/>
        <family val="2"/>
      </rPr>
      <t>)</t>
    </r>
  </si>
  <si>
    <r>
      <t>IC</t>
    </r>
    <r>
      <rPr>
        <b/>
        <sz val="9"/>
        <rFont val="宋体"/>
        <charset val="134"/>
      </rPr>
      <t>卡片</t>
    </r>
  </si>
  <si>
    <r>
      <t>非接触</t>
    </r>
    <r>
      <rPr>
        <b/>
        <sz val="9"/>
        <rFont val="Arial"/>
        <family val="2"/>
      </rPr>
      <t>IC</t>
    </r>
    <r>
      <rPr>
        <b/>
        <sz val="9"/>
        <rFont val="宋体"/>
        <charset val="134"/>
      </rPr>
      <t>卡</t>
    </r>
  </si>
  <si>
    <r>
      <t>Mifare S70(4K)</t>
    </r>
    <r>
      <rPr>
        <sz val="9"/>
        <rFont val="宋体"/>
        <charset val="134"/>
      </rPr>
      <t>，带卡序列号</t>
    </r>
  </si>
  <si>
    <t>卡片个性化印刷</t>
  </si>
  <si>
    <t>照片、姓名等个人化信息制作、印刷，双面覆膜</t>
  </si>
  <si>
    <t>电磁阀</t>
  </si>
  <si>
    <t xml:space="preserve">FCD3-178F/DC12V </t>
  </si>
  <si>
    <t>微型快关电动阀</t>
  </si>
  <si>
    <t>KLD-DN15/DC12V</t>
  </si>
  <si>
    <t>电源类设备</t>
  </si>
  <si>
    <r>
      <t>电源</t>
    </r>
    <r>
      <rPr>
        <b/>
        <sz val="9"/>
        <rFont val="Arial"/>
        <family val="2"/>
      </rPr>
      <t xml:space="preserve"> </t>
    </r>
  </si>
  <si>
    <t>12V/1A</t>
  </si>
  <si>
    <t>开关电源</t>
  </si>
  <si>
    <t>12V/30A</t>
  </si>
  <si>
    <r>
      <t>食堂</t>
    </r>
    <r>
      <rPr>
        <b/>
        <sz val="9"/>
        <rFont val="Arial"/>
        <family val="2"/>
      </rPr>
      <t>UPS</t>
    </r>
    <r>
      <rPr>
        <b/>
        <sz val="9"/>
        <rFont val="宋体"/>
        <charset val="134"/>
      </rPr>
      <t>电源</t>
    </r>
  </si>
  <si>
    <r>
      <t>山特</t>
    </r>
    <r>
      <rPr>
        <sz val="9"/>
        <rFont val="Arial"/>
        <family val="2"/>
      </rPr>
      <t xml:space="preserve"> 1KVA </t>
    </r>
    <r>
      <rPr>
        <sz val="9"/>
        <rFont val="宋体"/>
        <charset val="134"/>
      </rPr>
      <t>主机（</t>
    </r>
    <r>
      <rPr>
        <sz val="9"/>
        <rFont val="Arial"/>
        <family val="2"/>
      </rPr>
      <t>3</t>
    </r>
    <r>
      <rPr>
        <sz val="9"/>
        <rFont val="宋体"/>
        <charset val="134"/>
      </rPr>
      <t>小时）圣能电池</t>
    </r>
    <r>
      <rPr>
        <sz val="9"/>
        <rFont val="Arial"/>
        <family val="2"/>
      </rPr>
      <t>100AH×3</t>
    </r>
    <r>
      <rPr>
        <sz val="9"/>
        <rFont val="宋体"/>
        <charset val="134"/>
      </rPr>
      <t>电池箱</t>
    </r>
  </si>
  <si>
    <t>HD-XYJKZ</t>
  </si>
  <si>
    <t>电源</t>
  </si>
  <si>
    <t>门禁控制器</t>
  </si>
  <si>
    <t xml:space="preserve">AR-716EV2 </t>
  </si>
  <si>
    <t>视频监控</t>
  </si>
  <si>
    <t>视频监控套件</t>
  </si>
  <si>
    <r>
      <t>安迅通</t>
    </r>
    <r>
      <rPr>
        <sz val="9"/>
        <rFont val="Arial"/>
        <family val="2"/>
      </rPr>
      <t xml:space="preserve">HVCS1.11
</t>
    </r>
    <r>
      <rPr>
        <sz val="9"/>
        <rFont val="宋体"/>
        <charset val="134"/>
      </rPr>
      <t>含</t>
    </r>
    <r>
      <rPr>
        <sz val="9"/>
        <rFont val="Arial"/>
        <family val="2"/>
      </rPr>
      <t>4</t>
    </r>
    <r>
      <rPr>
        <sz val="9"/>
        <rFont val="宋体"/>
        <charset val="134"/>
      </rPr>
      <t>路压缩卡，视频管理软件</t>
    </r>
  </si>
  <si>
    <t>停车场类设备</t>
  </si>
  <si>
    <r>
      <t>485</t>
    </r>
    <r>
      <rPr>
        <b/>
        <sz val="9"/>
        <rFont val="宋体"/>
        <charset val="134"/>
      </rPr>
      <t>通信转换器</t>
    </r>
  </si>
  <si>
    <r>
      <t>EPC-402 (</t>
    </r>
    <r>
      <rPr>
        <sz val="9"/>
        <rFont val="宋体"/>
        <charset val="134"/>
      </rPr>
      <t>含电源</t>
    </r>
    <r>
      <rPr>
        <sz val="9"/>
        <rFont val="Arial"/>
        <family val="2"/>
      </rPr>
      <t>)</t>
    </r>
  </si>
  <si>
    <r>
      <t>LED</t>
    </r>
    <r>
      <rPr>
        <b/>
        <sz val="9"/>
        <rFont val="宋体"/>
        <charset val="134"/>
      </rPr>
      <t>费用显示屏</t>
    </r>
  </si>
  <si>
    <r>
      <t>室内型</t>
    </r>
    <r>
      <rPr>
        <sz val="9"/>
        <rFont val="Arial"/>
        <family val="2"/>
      </rPr>
      <t>610*122</t>
    </r>
  </si>
  <si>
    <t>成品地感线圈</t>
  </si>
  <si>
    <t>GL1830</t>
  </si>
  <si>
    <t>出口箱体</t>
  </si>
  <si>
    <t>CRC1050</t>
  </si>
  <si>
    <t>出口智能道闸</t>
  </si>
  <si>
    <t>BG931</t>
  </si>
  <si>
    <r>
      <t>铝合金门臂</t>
    </r>
    <r>
      <rPr>
        <b/>
        <sz val="9"/>
        <rFont val="Arial"/>
        <family val="2"/>
      </rPr>
      <t>(</t>
    </r>
    <r>
      <rPr>
        <b/>
        <sz val="9"/>
        <rFont val="宋体"/>
        <charset val="134"/>
      </rPr>
      <t>直臂</t>
    </r>
    <r>
      <rPr>
        <b/>
        <sz val="9"/>
        <rFont val="Arial"/>
        <family val="2"/>
      </rPr>
      <t>)</t>
    </r>
  </si>
  <si>
    <t>ALA300-25</t>
  </si>
  <si>
    <t>票据打印机</t>
  </si>
  <si>
    <t>TM-120</t>
  </si>
  <si>
    <t>入口箱体</t>
  </si>
  <si>
    <r>
      <t>入口箱体</t>
    </r>
    <r>
      <rPr>
        <b/>
        <sz val="9"/>
        <rFont val="Arial"/>
        <family val="2"/>
      </rPr>
      <t>LED</t>
    </r>
    <r>
      <rPr>
        <b/>
        <sz val="9"/>
        <rFont val="宋体"/>
        <charset val="134"/>
      </rPr>
      <t>中文显示屏</t>
    </r>
  </si>
  <si>
    <t>LT-O-76-1-4</t>
  </si>
  <si>
    <t>入口语音提示模块</t>
  </si>
  <si>
    <t>H26458</t>
  </si>
  <si>
    <t>入口智能道闸</t>
  </si>
  <si>
    <t>手动控制按钮</t>
  </si>
  <si>
    <t>BT-2</t>
  </si>
  <si>
    <t>数字式车辆检测器</t>
  </si>
  <si>
    <t>DLD801</t>
  </si>
  <si>
    <t>停车场控制器</t>
  </si>
  <si>
    <t>RAC-2000PKS</t>
  </si>
  <si>
    <t>专用电源及机箱</t>
  </si>
  <si>
    <t>HF30W-12/350*330*100</t>
  </si>
  <si>
    <t>自动吐卡机</t>
  </si>
  <si>
    <t>通道类设备</t>
  </si>
  <si>
    <t>伸缩门通道机辅机</t>
  </si>
  <si>
    <t>SKE06MS1</t>
  </si>
  <si>
    <t>伸缩门通道机主机</t>
  </si>
  <si>
    <t>单通道主动刷卡标准型</t>
  </si>
  <si>
    <r>
      <t xml:space="preserve">L100DM_S </t>
    </r>
    <r>
      <rPr>
        <sz val="9"/>
        <rFont val="宋体"/>
        <charset val="134"/>
      </rPr>
      <t>室外型</t>
    </r>
    <r>
      <rPr>
        <sz val="9"/>
        <rFont val="Arial"/>
        <family val="2"/>
      </rPr>
      <t>M1</t>
    </r>
    <r>
      <rPr>
        <sz val="9"/>
        <rFont val="宋体"/>
        <charset val="134"/>
      </rPr>
      <t>卡，不锈钢</t>
    </r>
    <r>
      <rPr>
        <sz val="9"/>
        <rFont val="Arial"/>
        <family val="2"/>
      </rPr>
      <t>+</t>
    </r>
    <r>
      <rPr>
        <sz val="9"/>
        <rFont val="宋体"/>
        <charset val="134"/>
      </rPr>
      <t>亚克力</t>
    </r>
  </si>
  <si>
    <t>双通道主动刷卡标准型</t>
  </si>
  <si>
    <r>
      <t xml:space="preserve">L100DM_S </t>
    </r>
    <r>
      <rPr>
        <sz val="9"/>
        <rFont val="宋体"/>
        <charset val="134"/>
      </rPr>
      <t>室内型</t>
    </r>
    <r>
      <rPr>
        <sz val="9"/>
        <rFont val="Arial"/>
        <family val="2"/>
      </rPr>
      <t>M1</t>
    </r>
    <r>
      <rPr>
        <sz val="9"/>
        <rFont val="宋体"/>
        <charset val="134"/>
      </rPr>
      <t>卡，不锈钢</t>
    </r>
    <r>
      <rPr>
        <sz val="9"/>
        <rFont val="Arial"/>
        <family val="2"/>
      </rPr>
      <t>+</t>
    </r>
    <r>
      <rPr>
        <sz val="9"/>
        <rFont val="宋体"/>
        <charset val="134"/>
      </rPr>
      <t>亚克力</t>
    </r>
  </si>
  <si>
    <t>指纹类设备</t>
  </si>
  <si>
    <t>便携式指纹认证仪</t>
  </si>
  <si>
    <t>光学指纹采集仪</t>
  </si>
  <si>
    <t>身份识别类设备</t>
  </si>
  <si>
    <t>SMTKQMF-V22/G/A/IP</t>
  </si>
  <si>
    <t>考勤机</t>
  </si>
  <si>
    <t>ST6688ML(TCP/IP)</t>
  </si>
  <si>
    <r>
      <t>非接触式</t>
    </r>
    <r>
      <rPr>
        <b/>
        <sz val="9"/>
        <rFont val="Arial"/>
        <family val="2"/>
      </rPr>
      <t>IC</t>
    </r>
    <r>
      <rPr>
        <b/>
        <sz val="9"/>
        <rFont val="宋体"/>
        <charset val="134"/>
      </rPr>
      <t>卡手持机</t>
    </r>
    <r>
      <rPr>
        <b/>
        <sz val="9"/>
        <rFont val="Arial"/>
        <family val="2"/>
      </rPr>
      <t>(</t>
    </r>
    <r>
      <rPr>
        <b/>
        <sz val="9"/>
        <rFont val="宋体"/>
        <charset val="134"/>
      </rPr>
      <t>身份识别</t>
    </r>
    <r>
      <rPr>
        <b/>
        <sz val="9"/>
        <rFont val="Arial"/>
        <family val="2"/>
      </rPr>
      <t xml:space="preserve">)  </t>
    </r>
  </si>
  <si>
    <t>SMTSBMF-EH0218/232</t>
  </si>
  <si>
    <t>控制系统</t>
  </si>
  <si>
    <r>
      <t>601</t>
    </r>
    <r>
      <rPr>
        <sz val="9"/>
        <rFont val="宋体"/>
        <charset val="134"/>
      </rPr>
      <t>控制器</t>
    </r>
  </si>
  <si>
    <r>
      <t>收费类</t>
    </r>
    <r>
      <rPr>
        <b/>
        <sz val="9"/>
        <rFont val="Arial"/>
        <family val="2"/>
      </rPr>
      <t>POS</t>
    </r>
    <r>
      <rPr>
        <b/>
        <sz val="9"/>
        <rFont val="宋体"/>
        <charset val="134"/>
      </rPr>
      <t>设备</t>
    </r>
  </si>
  <si>
    <t>HDS221</t>
  </si>
  <si>
    <r>
      <t>手持</t>
    </r>
    <r>
      <rPr>
        <b/>
        <sz val="9"/>
        <rFont val="Arial"/>
        <family val="2"/>
      </rPr>
      <t>POS</t>
    </r>
    <r>
      <rPr>
        <b/>
        <sz val="9"/>
        <rFont val="宋体"/>
        <charset val="134"/>
      </rPr>
      <t>机</t>
    </r>
    <r>
      <rPr>
        <b/>
        <sz val="9"/>
        <rFont val="Arial"/>
        <family val="2"/>
      </rPr>
      <t>(</t>
    </r>
    <r>
      <rPr>
        <b/>
        <sz val="9"/>
        <rFont val="宋体"/>
        <charset val="134"/>
      </rPr>
      <t>收费</t>
    </r>
    <r>
      <rPr>
        <b/>
        <sz val="9"/>
        <rFont val="Arial"/>
        <family val="2"/>
      </rPr>
      <t>)</t>
    </r>
  </si>
  <si>
    <t>SMTSFMF-EH0218/232</t>
  </si>
  <si>
    <r>
      <t>卧式收费</t>
    </r>
    <r>
      <rPr>
        <b/>
        <sz val="9"/>
        <rFont val="Arial"/>
        <family val="2"/>
      </rPr>
      <t>POS</t>
    </r>
    <r>
      <rPr>
        <b/>
        <sz val="9"/>
        <rFont val="宋体"/>
        <charset val="134"/>
      </rPr>
      <t>机</t>
    </r>
  </si>
  <si>
    <t>HDSC51</t>
  </si>
  <si>
    <r>
      <t>HDSC51(IP</t>
    </r>
    <r>
      <rPr>
        <sz val="9"/>
        <rFont val="宋体"/>
        <charset val="134"/>
      </rPr>
      <t>型</t>
    </r>
    <r>
      <rPr>
        <sz val="9"/>
        <rFont val="Arial"/>
        <family val="2"/>
      </rPr>
      <t>)</t>
    </r>
  </si>
  <si>
    <t>计费控制器</t>
  </si>
  <si>
    <t>HD-208</t>
  </si>
  <si>
    <r>
      <t>HD-208</t>
    </r>
    <r>
      <rPr>
        <sz val="9"/>
        <rFont val="宋体"/>
        <charset val="134"/>
      </rPr>
      <t>（带流量模块）</t>
    </r>
  </si>
  <si>
    <r>
      <t>非接触式</t>
    </r>
    <r>
      <rPr>
        <b/>
        <sz val="9"/>
        <rFont val="Arial"/>
        <family val="2"/>
      </rPr>
      <t>IC</t>
    </r>
    <r>
      <rPr>
        <b/>
        <sz val="9"/>
        <rFont val="宋体"/>
        <charset val="134"/>
      </rPr>
      <t>卡</t>
    </r>
    <r>
      <rPr>
        <b/>
        <sz val="9"/>
        <rFont val="Arial"/>
        <family val="2"/>
      </rPr>
      <t>POS</t>
    </r>
    <r>
      <rPr>
        <b/>
        <sz val="9"/>
        <rFont val="宋体"/>
        <charset val="134"/>
      </rPr>
      <t>机</t>
    </r>
    <r>
      <rPr>
        <b/>
        <sz val="9"/>
        <rFont val="Arial"/>
        <family val="2"/>
      </rPr>
      <t>(</t>
    </r>
    <r>
      <rPr>
        <b/>
        <sz val="9"/>
        <rFont val="宋体"/>
        <charset val="134"/>
      </rPr>
      <t>与洗衣机配套</t>
    </r>
    <r>
      <rPr>
        <b/>
        <sz val="9"/>
        <rFont val="Arial"/>
        <family val="2"/>
      </rPr>
      <t xml:space="preserve">) </t>
    </r>
  </si>
  <si>
    <r>
      <t>HD106</t>
    </r>
    <r>
      <rPr>
        <sz val="9"/>
        <rFont val="宋体"/>
        <charset val="134"/>
      </rPr>
      <t>（</t>
    </r>
    <r>
      <rPr>
        <sz val="9"/>
        <rFont val="Arial"/>
        <family val="2"/>
      </rPr>
      <t>IP</t>
    </r>
    <r>
      <rPr>
        <sz val="9"/>
        <rFont val="宋体"/>
        <charset val="134"/>
      </rPr>
      <t>型）</t>
    </r>
  </si>
  <si>
    <t>固定式车载机</t>
  </si>
  <si>
    <r>
      <t>车载机（红外）</t>
    </r>
    <r>
      <rPr>
        <sz val="9"/>
        <rFont val="Arial"/>
        <family val="2"/>
      </rPr>
      <t xml:space="preserve"> Z18-G</t>
    </r>
  </si>
  <si>
    <t>HD256/IP/RS232</t>
  </si>
  <si>
    <t>液晶显示设备</t>
  </si>
  <si>
    <t>机房机位提示屏</t>
  </si>
  <si>
    <r>
      <t>创维</t>
    </r>
    <r>
      <rPr>
        <sz val="9"/>
        <rFont val="Arial"/>
        <family val="2"/>
      </rPr>
      <t xml:space="preserve">22" TFT22L08IW </t>
    </r>
    <r>
      <rPr>
        <sz val="9"/>
        <rFont val="宋体"/>
        <charset val="134"/>
      </rPr>
      <t>带挂架</t>
    </r>
  </si>
  <si>
    <t>机位显示屏</t>
  </si>
  <si>
    <r>
      <t>19"</t>
    </r>
    <r>
      <rPr>
        <sz val="9"/>
        <rFont val="宋体"/>
        <charset val="134"/>
      </rPr>
      <t>液晶显示器含定制挂架</t>
    </r>
  </si>
  <si>
    <t>辅助类设备</t>
  </si>
  <si>
    <t>磁力锁</t>
  </si>
  <si>
    <t xml:space="preserve">AR-K201 </t>
  </si>
  <si>
    <t>开门按钮</t>
  </si>
  <si>
    <t>MJXT-AN013</t>
  </si>
  <si>
    <t>转换器</t>
  </si>
  <si>
    <r>
      <t>485-IP</t>
    </r>
    <r>
      <rPr>
        <sz val="9"/>
        <rFont val="宋体"/>
        <charset val="134"/>
      </rPr>
      <t>转换器</t>
    </r>
  </si>
  <si>
    <t>双串口卡</t>
  </si>
  <si>
    <r>
      <t>PCI</t>
    </r>
    <r>
      <rPr>
        <sz val="9"/>
        <rFont val="宋体"/>
        <charset val="134"/>
      </rPr>
      <t>转双串口卡</t>
    </r>
  </si>
  <si>
    <t>自助服务类设备</t>
  </si>
  <si>
    <t>圈存查询一体机</t>
  </si>
  <si>
    <r>
      <t>充值类</t>
    </r>
    <r>
      <rPr>
        <b/>
        <sz val="9"/>
        <rFont val="Arial"/>
        <family val="2"/>
      </rPr>
      <t>POS</t>
    </r>
    <r>
      <rPr>
        <b/>
        <sz val="9"/>
        <rFont val="宋体"/>
        <charset val="134"/>
      </rPr>
      <t>设备</t>
    </r>
  </si>
  <si>
    <r>
      <t>充值</t>
    </r>
    <r>
      <rPr>
        <b/>
        <sz val="9"/>
        <rFont val="Arial"/>
        <family val="2"/>
      </rPr>
      <t>POS</t>
    </r>
    <r>
      <rPr>
        <b/>
        <sz val="9"/>
        <rFont val="宋体"/>
        <charset val="134"/>
      </rPr>
      <t>机</t>
    </r>
  </si>
  <si>
    <r>
      <t>HDSA51(IP</t>
    </r>
    <r>
      <rPr>
        <sz val="9"/>
        <rFont val="宋体"/>
        <charset val="134"/>
      </rPr>
      <t>型</t>
    </r>
    <r>
      <rPr>
        <sz val="9"/>
        <rFont val="Arial"/>
        <family val="2"/>
      </rPr>
      <t>)</t>
    </r>
  </si>
  <si>
    <r>
      <t>手持类</t>
    </r>
    <r>
      <rPr>
        <b/>
        <sz val="9"/>
        <rFont val="Arial"/>
        <family val="2"/>
      </rPr>
      <t>POS</t>
    </r>
    <r>
      <rPr>
        <b/>
        <sz val="9"/>
        <rFont val="宋体"/>
        <charset val="134"/>
      </rPr>
      <t>设备</t>
    </r>
  </si>
  <si>
    <t>手持采集机</t>
  </si>
  <si>
    <t>手持数据采集</t>
  </si>
  <si>
    <t>通用硬件</t>
  </si>
  <si>
    <r>
      <t>PC</t>
    </r>
    <r>
      <rPr>
        <b/>
        <sz val="9"/>
        <rFont val="宋体"/>
        <charset val="134"/>
      </rPr>
      <t>服务器类设备</t>
    </r>
  </si>
  <si>
    <r>
      <t>IBM X3650M2 2*</t>
    </r>
    <r>
      <rPr>
        <sz val="9"/>
        <rFont val="宋体"/>
        <charset val="134"/>
      </rPr>
      <t>四核英特尔至强处理器</t>
    </r>
    <r>
      <rPr>
        <sz val="9"/>
        <rFont val="Arial"/>
        <family val="2"/>
      </rPr>
      <t>5520 2.26GHz/8G/2*146</t>
    </r>
  </si>
  <si>
    <r>
      <t>HS22, 2*Intel Xeon</t>
    </r>
    <r>
      <rPr>
        <sz val="9"/>
        <rFont val="宋体"/>
        <charset val="134"/>
      </rPr>
      <t>四核处理器</t>
    </r>
    <r>
      <rPr>
        <sz val="9"/>
        <rFont val="Arial"/>
        <family val="2"/>
      </rPr>
      <t>1xE5504, 2.0GHz, 4M L3</t>
    </r>
    <r>
      <rPr>
        <sz val="9"/>
        <rFont val="宋体"/>
        <charset val="134"/>
      </rPr>
      <t>缓存</t>
    </r>
    <r>
      <rPr>
        <sz val="9"/>
        <rFont val="Arial"/>
        <family val="2"/>
      </rPr>
      <t>, 4x1GB DDR3 , 2</t>
    </r>
    <r>
      <rPr>
        <sz val="9"/>
        <rFont val="宋体"/>
        <charset val="134"/>
      </rPr>
      <t>个</t>
    </r>
    <r>
      <rPr>
        <sz val="9"/>
        <rFont val="Arial"/>
        <family val="2"/>
      </rPr>
      <t>2.5"</t>
    </r>
    <r>
      <rPr>
        <sz val="9"/>
        <rFont val="宋体"/>
        <charset val="134"/>
      </rPr>
      <t>热插拔</t>
    </r>
    <r>
      <rPr>
        <sz val="9"/>
        <rFont val="Arial"/>
        <family val="2"/>
      </rPr>
      <t>146GB SAS</t>
    </r>
    <r>
      <rPr>
        <sz val="9"/>
        <rFont val="宋体"/>
        <charset val="134"/>
      </rPr>
      <t>硬盘</t>
    </r>
  </si>
  <si>
    <t>磁盘阵列</t>
  </si>
  <si>
    <r>
      <t>DS4700 72A
15K</t>
    </r>
    <r>
      <rPr>
        <sz val="9"/>
        <rFont val="宋体"/>
        <charset val="134"/>
      </rPr>
      <t>转速</t>
    </r>
    <r>
      <rPr>
        <sz val="9"/>
        <rFont val="Arial"/>
        <family val="2"/>
      </rPr>
      <t>10*300G,4GB cache</t>
    </r>
    <r>
      <rPr>
        <sz val="9"/>
        <rFont val="宋体"/>
        <charset val="134"/>
      </rPr>
      <t>，两个光纤通道（</t>
    </r>
    <r>
      <rPr>
        <sz val="9"/>
        <rFont val="Arial"/>
        <family val="2"/>
      </rPr>
      <t>FC</t>
    </r>
    <r>
      <rPr>
        <sz val="9"/>
        <rFont val="宋体"/>
        <charset val="134"/>
      </rPr>
      <t>）接口</t>
    </r>
    <r>
      <rPr>
        <sz val="9"/>
        <rFont val="Arial"/>
        <family val="2"/>
      </rPr>
      <t xml:space="preserve">  3T</t>
    </r>
    <r>
      <rPr>
        <sz val="9"/>
        <rFont val="宋体"/>
        <charset val="134"/>
      </rPr>
      <t>容量</t>
    </r>
    <r>
      <rPr>
        <sz val="9"/>
        <rFont val="Arial"/>
        <family val="2"/>
      </rPr>
      <t xml:space="preserve"> </t>
    </r>
    <r>
      <rPr>
        <sz val="9"/>
        <rFont val="宋体"/>
        <charset val="134"/>
      </rPr>
      <t>远程复制软件</t>
    </r>
  </si>
  <si>
    <t>卡中心工作站</t>
  </si>
  <si>
    <r>
      <t>管理</t>
    </r>
    <r>
      <rPr>
        <sz val="9"/>
        <rFont val="Arial"/>
        <family val="2"/>
      </rPr>
      <t>PC</t>
    </r>
    <r>
      <rPr>
        <sz val="9"/>
        <rFont val="宋体"/>
        <charset val="134"/>
      </rPr>
      <t>机</t>
    </r>
    <r>
      <rPr>
        <sz val="9"/>
        <rFont val="Arial"/>
        <family val="2"/>
      </rPr>
      <t>(1</t>
    </r>
    <r>
      <rPr>
        <sz val="9"/>
        <rFont val="宋体"/>
        <charset val="134"/>
      </rPr>
      <t>台管理、</t>
    </r>
    <r>
      <rPr>
        <sz val="9"/>
        <rFont val="Arial"/>
        <family val="2"/>
      </rPr>
      <t>1</t>
    </r>
    <r>
      <rPr>
        <sz val="9"/>
        <rFont val="宋体"/>
        <charset val="134"/>
      </rPr>
      <t>台语音</t>
    </r>
    <r>
      <rPr>
        <sz val="9"/>
        <rFont val="Arial"/>
        <family val="2"/>
      </rPr>
      <t xml:space="preserve">)
</t>
    </r>
    <r>
      <rPr>
        <sz val="9"/>
        <rFont val="宋体"/>
        <charset val="134"/>
      </rPr>
      <t>联想启天</t>
    </r>
    <r>
      <rPr>
        <sz val="9"/>
        <rFont val="Arial"/>
        <family val="2"/>
      </rPr>
      <t xml:space="preserve">M6950 (Intel </t>
    </r>
    <r>
      <rPr>
        <sz val="9"/>
        <rFont val="宋体"/>
        <charset val="134"/>
      </rPr>
      <t>奔腾双核</t>
    </r>
    <r>
      <rPr>
        <sz val="9"/>
        <rFont val="Arial"/>
        <family val="2"/>
      </rPr>
      <t xml:space="preserve"> E5200/2G/320G/17LCD)</t>
    </r>
  </si>
  <si>
    <t>停车场收费工作站</t>
  </si>
  <si>
    <r>
      <t>联想启天</t>
    </r>
    <r>
      <rPr>
        <sz val="9"/>
        <rFont val="Arial"/>
        <family val="2"/>
      </rPr>
      <t xml:space="preserve">M6950 (Intel </t>
    </r>
    <r>
      <rPr>
        <sz val="9"/>
        <rFont val="宋体"/>
        <charset val="134"/>
      </rPr>
      <t>奔腾双核</t>
    </r>
    <r>
      <rPr>
        <sz val="9"/>
        <rFont val="Arial"/>
        <family val="2"/>
      </rPr>
      <t xml:space="preserve"> E5200/2G/320G/17LCD)</t>
    </r>
  </si>
  <si>
    <t>数据采集微机</t>
  </si>
  <si>
    <r>
      <t>管理</t>
    </r>
    <r>
      <rPr>
        <sz val="9"/>
        <rFont val="Arial"/>
        <family val="2"/>
      </rPr>
      <t>PC</t>
    </r>
    <r>
      <rPr>
        <sz val="9"/>
        <rFont val="宋体"/>
        <charset val="134"/>
      </rPr>
      <t>机
启天</t>
    </r>
    <r>
      <rPr>
        <sz val="9"/>
        <rFont val="Arial"/>
        <family val="2"/>
      </rPr>
      <t>E4066
945GC MITX</t>
    </r>
    <r>
      <rPr>
        <sz val="9"/>
        <rFont val="宋体"/>
        <charset val="134"/>
      </rPr>
      <t>主板</t>
    </r>
    <r>
      <rPr>
        <sz val="9"/>
        <rFont val="Arial"/>
        <family val="2"/>
      </rPr>
      <t>/</t>
    </r>
    <r>
      <rPr>
        <sz val="9"/>
        <rFont val="宋体"/>
        <charset val="134"/>
      </rPr>
      <t>集成</t>
    </r>
    <r>
      <rPr>
        <sz val="9"/>
        <rFont val="Arial"/>
        <family val="2"/>
      </rPr>
      <t>ATOM230/1G DDRII533 SODIMM/160G</t>
    </r>
    <r>
      <rPr>
        <sz val="9"/>
        <rFont val="宋体"/>
        <charset val="134"/>
      </rPr>
      <t>硬盘</t>
    </r>
    <r>
      <rPr>
        <sz val="9"/>
        <rFont val="Arial"/>
        <family val="2"/>
      </rPr>
      <t>/SATA DVD/</t>
    </r>
    <r>
      <rPr>
        <sz val="9"/>
        <rFont val="宋体"/>
        <charset val="134"/>
      </rPr>
      <t>集成网卡</t>
    </r>
    <r>
      <rPr>
        <sz val="9"/>
        <rFont val="Arial"/>
        <family val="2"/>
      </rPr>
      <t>/</t>
    </r>
    <r>
      <rPr>
        <sz val="9"/>
        <rFont val="宋体"/>
        <charset val="134"/>
      </rPr>
      <t>集成显卡</t>
    </r>
    <r>
      <rPr>
        <sz val="9"/>
        <rFont val="Arial"/>
        <family val="2"/>
      </rPr>
      <t>/</t>
    </r>
    <r>
      <rPr>
        <sz val="9"/>
        <rFont val="宋体"/>
        <charset val="134"/>
      </rPr>
      <t>防水抗菌键盘</t>
    </r>
    <r>
      <rPr>
        <sz val="9"/>
        <rFont val="Arial"/>
        <family val="2"/>
      </rPr>
      <t>/ USB</t>
    </r>
    <r>
      <rPr>
        <sz val="9"/>
        <rFont val="宋体"/>
        <charset val="134"/>
      </rPr>
      <t>光电鼠标</t>
    </r>
    <r>
      <rPr>
        <sz val="9"/>
        <rFont val="Arial"/>
        <family val="2"/>
      </rPr>
      <t>/</t>
    </r>
    <r>
      <rPr>
        <sz val="9"/>
        <rFont val="宋体"/>
        <charset val="134"/>
      </rPr>
      <t>无耳麦</t>
    </r>
    <r>
      <rPr>
        <sz val="9"/>
        <rFont val="Arial"/>
        <family val="2"/>
      </rPr>
      <t>/ VISTA BASIC</t>
    </r>
    <r>
      <rPr>
        <sz val="9"/>
        <rFont val="宋体"/>
        <charset val="134"/>
      </rPr>
      <t>中文版</t>
    </r>
    <r>
      <rPr>
        <sz val="9"/>
        <rFont val="Arial"/>
        <family val="2"/>
      </rPr>
      <t>/</t>
    </r>
    <r>
      <rPr>
        <sz val="9"/>
        <rFont val="宋体"/>
        <charset val="134"/>
      </rPr>
      <t>一键恢复</t>
    </r>
    <r>
      <rPr>
        <sz val="9"/>
        <rFont val="Arial"/>
        <family val="2"/>
      </rPr>
      <t>/COM</t>
    </r>
    <r>
      <rPr>
        <sz val="9"/>
        <rFont val="宋体"/>
        <charset val="134"/>
      </rPr>
      <t>口</t>
    </r>
    <r>
      <rPr>
        <sz val="9"/>
        <rFont val="Arial"/>
        <family val="2"/>
      </rPr>
      <t>/</t>
    </r>
    <r>
      <rPr>
        <sz val="9"/>
        <rFont val="宋体"/>
        <charset val="134"/>
      </rPr>
      <t>主机保三年上门</t>
    </r>
    <r>
      <rPr>
        <sz val="9"/>
        <rFont val="Arial"/>
        <family val="2"/>
      </rPr>
      <t>/120W 80PLUS AC ADAPTER/4.5L</t>
    </r>
    <r>
      <rPr>
        <sz val="9"/>
        <rFont val="宋体"/>
        <charset val="134"/>
      </rPr>
      <t>机箱</t>
    </r>
    <r>
      <rPr>
        <sz val="9"/>
        <rFont val="Arial"/>
        <family val="2"/>
      </rPr>
      <t>/</t>
    </r>
    <r>
      <rPr>
        <sz val="9"/>
        <rFont val="宋体"/>
        <charset val="134"/>
      </rPr>
      <t>无</t>
    </r>
    <r>
      <rPr>
        <sz val="9"/>
        <rFont val="Arial"/>
        <family val="2"/>
      </rPr>
      <t>DOM/</t>
    </r>
    <r>
      <rPr>
        <sz val="9"/>
        <rFont val="宋体"/>
        <charset val="134"/>
      </rPr>
      <t>有内置</t>
    </r>
    <r>
      <rPr>
        <sz val="9"/>
        <rFont val="Arial"/>
        <family val="2"/>
      </rPr>
      <t>SPEAKER/17CRT</t>
    </r>
  </si>
  <si>
    <t>打印设备</t>
  </si>
  <si>
    <t>报表打印机</t>
  </si>
  <si>
    <t>HP 1160 laserjet</t>
  </si>
  <si>
    <t>色带</t>
  </si>
  <si>
    <t>通用型号</t>
  </si>
  <si>
    <t>证卡打印机</t>
  </si>
  <si>
    <t>HITI CS-310</t>
  </si>
  <si>
    <t>拍照设备</t>
  </si>
  <si>
    <t>灯光设备</t>
  </si>
  <si>
    <r>
      <t>一个低灯、一个高灯为一组</t>
    </r>
    <r>
      <rPr>
        <sz val="9"/>
        <rFont val="Arial"/>
        <family val="2"/>
      </rPr>
      <t>[</t>
    </r>
    <r>
      <rPr>
        <sz val="9"/>
        <rFont val="宋体"/>
        <charset val="134"/>
      </rPr>
      <t>低灯支架</t>
    </r>
    <r>
      <rPr>
        <sz val="9"/>
        <rFont val="Arial"/>
        <family val="2"/>
      </rPr>
      <t>1M~1.4M</t>
    </r>
    <r>
      <rPr>
        <sz val="9"/>
        <rFont val="宋体"/>
        <charset val="134"/>
      </rPr>
      <t>；高灯支架</t>
    </r>
    <r>
      <rPr>
        <sz val="9"/>
        <rFont val="Arial"/>
        <family val="2"/>
      </rPr>
      <t>1.4M~2.5M]</t>
    </r>
  </si>
  <si>
    <t>幕布</t>
  </si>
  <si>
    <r>
      <t>拍照幕布</t>
    </r>
    <r>
      <rPr>
        <sz val="9"/>
        <rFont val="Arial"/>
        <family val="2"/>
      </rPr>
      <t xml:space="preserve"> </t>
    </r>
    <r>
      <rPr>
        <sz val="9"/>
        <rFont val="宋体"/>
        <charset val="134"/>
      </rPr>
      <t>蓝色或灰色</t>
    </r>
  </si>
  <si>
    <t>数码相机</t>
  </si>
  <si>
    <t>CANON SX1001S</t>
  </si>
  <si>
    <t>摄像机</t>
  </si>
  <si>
    <r>
      <t>松下</t>
    </r>
    <r>
      <rPr>
        <sz val="9"/>
        <rFont val="Arial"/>
        <family val="2"/>
      </rPr>
      <t xml:space="preserve">WV-CP480 </t>
    </r>
    <r>
      <rPr>
        <sz val="9"/>
        <rFont val="宋体"/>
        <charset val="134"/>
      </rPr>
      <t>超宽动态摄像机</t>
    </r>
  </si>
  <si>
    <t>网络设备</t>
  </si>
  <si>
    <t>LS-3600-28TP-SI</t>
  </si>
  <si>
    <r>
      <t>H3C S3600-28TP-SI</t>
    </r>
    <r>
      <rPr>
        <sz val="9"/>
        <rFont val="宋体"/>
        <charset val="134"/>
      </rPr>
      <t>以太网交换机主机</t>
    </r>
    <r>
      <rPr>
        <sz val="9"/>
        <rFont val="Arial"/>
        <family val="2"/>
      </rPr>
      <t>,24</t>
    </r>
    <r>
      <rPr>
        <sz val="9"/>
        <rFont val="宋体"/>
        <charset val="134"/>
      </rPr>
      <t>个</t>
    </r>
    <r>
      <rPr>
        <sz val="9"/>
        <rFont val="Arial"/>
        <family val="2"/>
      </rPr>
      <t>10/100Base-T,2</t>
    </r>
    <r>
      <rPr>
        <sz val="9"/>
        <rFont val="宋体"/>
        <charset val="134"/>
      </rPr>
      <t>个千兆</t>
    </r>
    <r>
      <rPr>
        <sz val="9"/>
        <rFont val="Arial"/>
        <family val="2"/>
      </rPr>
      <t>SFP</t>
    </r>
    <r>
      <rPr>
        <sz val="9"/>
        <rFont val="宋体"/>
        <charset val="134"/>
      </rPr>
      <t>上行口</t>
    </r>
    <r>
      <rPr>
        <sz val="9"/>
        <rFont val="Arial"/>
        <family val="2"/>
      </rPr>
      <t>,2</t>
    </r>
    <r>
      <rPr>
        <sz val="9"/>
        <rFont val="宋体"/>
        <charset val="134"/>
      </rPr>
      <t>个</t>
    </r>
    <r>
      <rPr>
        <sz val="9"/>
        <rFont val="Arial"/>
        <family val="2"/>
      </rPr>
      <t>10/100/1000Base-T,</t>
    </r>
    <r>
      <rPr>
        <sz val="9"/>
        <rFont val="宋体"/>
        <charset val="134"/>
      </rPr>
      <t>交流供电</t>
    </r>
  </si>
  <si>
    <t>LS-5500-28F-EI-AC</t>
  </si>
  <si>
    <r>
      <t>H3C S5500-28F-EI-</t>
    </r>
    <r>
      <rPr>
        <sz val="9"/>
        <rFont val="宋体"/>
        <charset val="134"/>
      </rPr>
      <t>以太网交换机主机</t>
    </r>
    <r>
      <rPr>
        <sz val="9"/>
        <rFont val="Arial"/>
        <family val="2"/>
      </rPr>
      <t>(24</t>
    </r>
    <r>
      <rPr>
        <sz val="9"/>
        <rFont val="宋体"/>
        <charset val="134"/>
      </rPr>
      <t>个</t>
    </r>
    <r>
      <rPr>
        <sz val="9"/>
        <rFont val="Arial"/>
        <family val="2"/>
      </rPr>
      <t>100/1000Base-X SFP+8</t>
    </r>
    <r>
      <rPr>
        <sz val="9"/>
        <rFont val="宋体"/>
        <charset val="134"/>
      </rPr>
      <t>个</t>
    </r>
    <r>
      <rPr>
        <sz val="9"/>
        <rFont val="Arial"/>
        <family val="2"/>
      </rPr>
      <t>10/100/1000Base-T Combo+2Slots)-</t>
    </r>
    <r>
      <rPr>
        <sz val="9"/>
        <rFont val="宋体"/>
        <charset val="134"/>
      </rPr>
      <t>单交流电源</t>
    </r>
  </si>
  <si>
    <t>LS-7503-AC-XG</t>
  </si>
  <si>
    <r>
      <t>H3C S7503</t>
    </r>
    <r>
      <rPr>
        <sz val="9"/>
        <rFont val="宋体"/>
        <charset val="134"/>
      </rPr>
      <t>以太网交换机交流主机</t>
    </r>
    <r>
      <rPr>
        <sz val="9"/>
        <rFont val="Arial"/>
        <family val="2"/>
      </rPr>
      <t>-POE(</t>
    </r>
    <r>
      <rPr>
        <sz val="9"/>
        <rFont val="宋体"/>
        <charset val="134"/>
      </rPr>
      <t>含机箱</t>
    </r>
    <r>
      <rPr>
        <sz val="9"/>
        <rFont val="Arial"/>
        <family val="2"/>
      </rPr>
      <t>,</t>
    </r>
    <r>
      <rPr>
        <sz val="9"/>
        <rFont val="宋体"/>
        <charset val="134"/>
      </rPr>
      <t>单电源</t>
    </r>
    <r>
      <rPr>
        <sz val="9"/>
        <rFont val="Arial"/>
        <family val="2"/>
      </rPr>
      <t>,</t>
    </r>
    <r>
      <rPr>
        <sz val="9"/>
        <rFont val="宋体"/>
        <charset val="134"/>
      </rPr>
      <t>软件</t>
    </r>
    <r>
      <rPr>
        <sz val="9"/>
        <rFont val="Arial"/>
        <family val="2"/>
      </rPr>
      <t>,</t>
    </r>
    <r>
      <rPr>
        <sz val="9"/>
        <rFont val="宋体"/>
        <charset val="134"/>
      </rPr>
      <t>资料</t>
    </r>
    <r>
      <rPr>
        <sz val="9"/>
        <rFont val="Arial"/>
        <family val="2"/>
      </rPr>
      <t>)</t>
    </r>
  </si>
  <si>
    <t>LS8M1AC220PWR</t>
  </si>
  <si>
    <r>
      <t>H3C S7500-</t>
    </r>
    <r>
      <rPr>
        <sz val="9"/>
        <rFont val="宋体"/>
        <charset val="134"/>
      </rPr>
      <t>交流电源模块</t>
    </r>
  </si>
  <si>
    <t>LS8M1GP20AH</t>
  </si>
  <si>
    <r>
      <t>H3C S7500-20</t>
    </r>
    <r>
      <rPr>
        <sz val="9"/>
        <rFont val="宋体"/>
        <charset val="134"/>
      </rPr>
      <t>端口千兆以太网光接口业务板</t>
    </r>
    <r>
      <rPr>
        <sz val="9"/>
        <rFont val="Arial"/>
        <family val="2"/>
      </rPr>
      <t>A-(SFP,LC)</t>
    </r>
  </si>
  <si>
    <t>LS8M1GT48H</t>
  </si>
  <si>
    <r>
      <t>H3C S7500-48</t>
    </r>
    <r>
      <rPr>
        <sz val="9"/>
        <rFont val="宋体"/>
        <charset val="134"/>
      </rPr>
      <t>端口千兆以太网电接口模块</t>
    </r>
    <r>
      <rPr>
        <sz val="9"/>
        <rFont val="Arial"/>
        <family val="2"/>
      </rPr>
      <t>(RJ45)</t>
    </r>
  </si>
  <si>
    <t>LS8M4SRPGH</t>
  </si>
  <si>
    <r>
      <t>H3C S7500-</t>
    </r>
    <r>
      <rPr>
        <sz val="9"/>
        <rFont val="宋体"/>
        <charset val="134"/>
      </rPr>
      <t>交换路由模块</t>
    </r>
    <r>
      <rPr>
        <sz val="9"/>
        <rFont val="Arial"/>
        <family val="2"/>
      </rPr>
      <t>-</t>
    </r>
    <r>
      <rPr>
        <sz val="9"/>
        <rFont val="宋体"/>
        <charset val="134"/>
      </rPr>
      <t>自带</t>
    </r>
    <r>
      <rPr>
        <sz val="9"/>
        <rFont val="Arial"/>
        <family val="2"/>
      </rPr>
      <t>4</t>
    </r>
    <r>
      <rPr>
        <sz val="9"/>
        <rFont val="宋体"/>
        <charset val="134"/>
      </rPr>
      <t>个</t>
    </r>
    <r>
      <rPr>
        <sz val="9"/>
        <rFont val="Arial"/>
        <family val="2"/>
      </rPr>
      <t>SFP</t>
    </r>
    <r>
      <rPr>
        <sz val="9"/>
        <rFont val="宋体"/>
        <charset val="134"/>
      </rPr>
      <t>千兆接口</t>
    </r>
    <r>
      <rPr>
        <sz val="9"/>
        <rFont val="Arial"/>
        <family val="2"/>
      </rPr>
      <t>-Salience™ III 96G</t>
    </r>
  </si>
  <si>
    <t>LSKM2150A</t>
  </si>
  <si>
    <r>
      <t xml:space="preserve">H3C S5510 150W </t>
    </r>
    <r>
      <rPr>
        <sz val="9"/>
        <rFont val="宋体"/>
        <charset val="134"/>
      </rPr>
      <t>交流电源模块</t>
    </r>
  </si>
  <si>
    <t>NS-DPtech FW1000-GS-AC</t>
  </si>
  <si>
    <r>
      <t xml:space="preserve">DPtech FW1000-GS </t>
    </r>
    <r>
      <rPr>
        <sz val="9"/>
        <rFont val="宋体"/>
        <charset val="134"/>
      </rPr>
      <t>主机</t>
    </r>
    <r>
      <rPr>
        <sz val="9"/>
        <rFont val="Arial"/>
        <family val="2"/>
      </rPr>
      <t>-</t>
    </r>
    <r>
      <rPr>
        <sz val="9"/>
        <rFont val="宋体"/>
        <charset val="134"/>
      </rPr>
      <t>双交流电源</t>
    </r>
    <r>
      <rPr>
        <sz val="9"/>
        <rFont val="Arial"/>
        <family val="2"/>
      </rPr>
      <t>(4GE/2Slot)</t>
    </r>
  </si>
  <si>
    <t>SFP-GE-LX-SM1310-A</t>
  </si>
  <si>
    <r>
      <t>光模块</t>
    </r>
    <r>
      <rPr>
        <sz val="9"/>
        <rFont val="Arial"/>
        <family val="2"/>
      </rPr>
      <t>-SFP-GE-</t>
    </r>
    <r>
      <rPr>
        <sz val="9"/>
        <rFont val="宋体"/>
        <charset val="134"/>
      </rPr>
      <t>单模模块</t>
    </r>
    <r>
      <rPr>
        <sz val="9"/>
        <rFont val="Arial"/>
        <family val="2"/>
      </rPr>
      <t>-(1310nm,10km,LC)</t>
    </r>
  </si>
  <si>
    <t>显示设备</t>
  </si>
  <si>
    <t>监控大屏幕</t>
  </si>
  <si>
    <r>
      <t>创维</t>
    </r>
    <r>
      <rPr>
        <sz val="9"/>
        <rFont val="Arial"/>
        <family val="2"/>
      </rPr>
      <t xml:space="preserve">47" TFT47L28RM-F </t>
    </r>
  </si>
  <si>
    <t>语音设备</t>
  </si>
  <si>
    <t>语音卡</t>
  </si>
  <si>
    <r>
      <t>东进</t>
    </r>
    <r>
      <rPr>
        <sz val="9"/>
        <rFont val="Arial"/>
        <family val="2"/>
      </rPr>
      <t>D081A</t>
    </r>
    <r>
      <rPr>
        <sz val="9"/>
        <rFont val="宋体"/>
        <charset val="134"/>
      </rPr>
      <t>八线</t>
    </r>
    <r>
      <rPr>
        <sz val="9"/>
        <rFont val="Arial"/>
        <family val="2"/>
      </rPr>
      <t>/PCI</t>
    </r>
  </si>
  <si>
    <t>工程材料及施工</t>
  </si>
  <si>
    <t>辅材、设备安装</t>
  </si>
  <si>
    <t>含管线敷设，接线工艺处理、设备安装、调试</t>
  </si>
  <si>
    <t>辅材、设备安装（零散）</t>
  </si>
  <si>
    <t>辅材、设备安装（食堂）</t>
  </si>
  <si>
    <t>含管线敷设，接线工艺处理、安装</t>
  </si>
  <si>
    <t>含地面开挖、管线敷设，接线工艺处理、设备安装、调试</t>
  </si>
  <si>
    <t>其他</t>
  </si>
  <si>
    <t>一卡通专网光纤敷设</t>
  </si>
  <si>
    <t>通用软件</t>
  </si>
  <si>
    <t>数据库软件</t>
  </si>
  <si>
    <t>操作系统软件</t>
  </si>
  <si>
    <t>Redhat Linux AS5</t>
  </si>
  <si>
    <t>总计</t>
  </si>
  <si>
    <t>产品大类</t>
  </si>
  <si>
    <t>产品类别</t>
  </si>
  <si>
    <t>子系统</t>
  </si>
  <si>
    <t>产品名称</t>
  </si>
  <si>
    <t>型号及配置</t>
  </si>
  <si>
    <t>单价</t>
  </si>
  <si>
    <t>数量</t>
  </si>
  <si>
    <t>总价</t>
  </si>
  <si>
    <t>数据库服务器</t>
    <phoneticPr fontId="2" type="noConversion"/>
  </si>
  <si>
    <t>应用服务器</t>
    <phoneticPr fontId="2" type="noConversion"/>
  </si>
  <si>
    <t>通用前置机</t>
    <phoneticPr fontId="2" type="noConversion"/>
  </si>
  <si>
    <t>银行前置机</t>
    <phoneticPr fontId="2" type="noConversion"/>
  </si>
  <si>
    <r>
      <t>Oracle</t>
    </r>
    <r>
      <rPr>
        <b/>
        <sz val="9"/>
        <color indexed="10"/>
        <rFont val="宋体"/>
        <charset val="134"/>
      </rPr>
      <t>数据库</t>
    </r>
  </si>
  <si>
    <t>UPS电源</t>
    <phoneticPr fontId="2" type="noConversion"/>
  </si>
  <si>
    <t>辅助类设备</t>
    <phoneticPr fontId="2" type="noConversion"/>
  </si>
  <si>
    <t>机柜</t>
    <phoneticPr fontId="2" type="noConversion"/>
  </si>
  <si>
    <t>KVM切换器</t>
    <phoneticPr fontId="2" type="noConversion"/>
  </si>
  <si>
    <t>APC 20KAH</t>
    <phoneticPr fontId="2" type="noConversion"/>
  </si>
  <si>
    <r>
      <t>图腾</t>
    </r>
    <r>
      <rPr>
        <sz val="9"/>
        <rFont val="Arial"/>
        <family val="2"/>
      </rPr>
      <t>42U</t>
    </r>
    <r>
      <rPr>
        <sz val="9"/>
        <rFont val="宋体"/>
        <charset val="134"/>
      </rPr>
      <t>机柜</t>
    </r>
    <phoneticPr fontId="2" type="noConversion"/>
  </si>
  <si>
    <r>
      <t>KVM</t>
    </r>
    <r>
      <rPr>
        <sz val="9"/>
        <rFont val="宋体"/>
        <charset val="134"/>
      </rPr>
      <t>液晶套件</t>
    </r>
    <phoneticPr fontId="2" type="noConversion"/>
  </si>
  <si>
    <t>报到注册管理系统</t>
    <phoneticPr fontId="2" type="noConversion"/>
  </si>
  <si>
    <t>宿舍管理系统</t>
    <phoneticPr fontId="2" type="noConversion"/>
  </si>
  <si>
    <t>校医院系统对接</t>
    <phoneticPr fontId="2" type="noConversion"/>
  </si>
  <si>
    <t>教务系统对接</t>
    <phoneticPr fontId="2" type="noConversion"/>
  </si>
  <si>
    <t>与电信运营商的接口</t>
    <phoneticPr fontId="2" type="noConversion"/>
  </si>
  <si>
    <t>豪普曼</t>
    <phoneticPr fontId="2" type="noConversion"/>
  </si>
  <si>
    <r>
      <t>非接触式</t>
    </r>
    <r>
      <rPr>
        <b/>
        <sz val="9"/>
        <color indexed="10"/>
        <rFont val="Arial"/>
        <family val="2"/>
      </rPr>
      <t>IC</t>
    </r>
    <r>
      <rPr>
        <b/>
        <sz val="9"/>
        <color indexed="10"/>
        <rFont val="宋体"/>
        <charset val="134"/>
      </rPr>
      <t>卡读写器</t>
    </r>
  </si>
  <si>
    <r>
      <t>挂式收费</t>
    </r>
    <r>
      <rPr>
        <b/>
        <sz val="9"/>
        <color indexed="10"/>
        <rFont val="Arial"/>
        <family val="2"/>
      </rPr>
      <t>POS</t>
    </r>
    <r>
      <rPr>
        <b/>
        <sz val="9"/>
        <color indexed="10"/>
        <rFont val="宋体"/>
        <charset val="134"/>
      </rPr>
      <t>机</t>
    </r>
  </si>
  <si>
    <t>lport</t>
    <phoneticPr fontId="2" type="noConversion"/>
  </si>
  <si>
    <r>
      <t>对接</t>
    </r>
    <r>
      <rPr>
        <b/>
        <sz val="9"/>
        <color indexed="10"/>
        <rFont val="Arial"/>
        <family val="2"/>
      </rPr>
      <t>POS</t>
    </r>
    <r>
      <rPr>
        <b/>
        <sz val="9"/>
        <color indexed="10"/>
        <rFont val="宋体"/>
        <charset val="134"/>
      </rPr>
      <t>机</t>
    </r>
  </si>
  <si>
    <r>
      <t>485</t>
    </r>
    <r>
      <rPr>
        <b/>
        <sz val="9"/>
        <color indexed="10"/>
        <rFont val="宋体"/>
        <charset val="134"/>
      </rPr>
      <t>通讯</t>
    </r>
    <r>
      <rPr>
        <b/>
        <sz val="9"/>
        <color indexed="10"/>
        <rFont val="Arial"/>
        <family val="2"/>
      </rPr>
      <t>16</t>
    </r>
    <r>
      <rPr>
        <b/>
        <sz val="9"/>
        <color indexed="10"/>
        <rFont val="宋体"/>
        <charset val="134"/>
      </rPr>
      <t>门控制器</t>
    </r>
  </si>
  <si>
    <r>
      <t>非接触式</t>
    </r>
    <r>
      <rPr>
        <b/>
        <sz val="9"/>
        <color indexed="10"/>
        <rFont val="Arial"/>
        <family val="2"/>
      </rPr>
      <t>IC</t>
    </r>
    <r>
      <rPr>
        <b/>
        <sz val="9"/>
        <color indexed="10"/>
        <rFont val="宋体"/>
        <charset val="134"/>
      </rPr>
      <t>卡计时宝</t>
    </r>
    <r>
      <rPr>
        <b/>
        <sz val="9"/>
        <color indexed="10"/>
        <rFont val="Arial"/>
        <family val="2"/>
      </rPr>
      <t>(</t>
    </r>
    <r>
      <rPr>
        <b/>
        <sz val="9"/>
        <color indexed="10"/>
        <rFont val="宋体"/>
        <charset val="134"/>
      </rPr>
      <t>考勤</t>
    </r>
    <r>
      <rPr>
        <b/>
        <sz val="9"/>
        <color indexed="10"/>
        <rFont val="Arial"/>
        <family val="2"/>
      </rPr>
      <t>)</t>
    </r>
  </si>
  <si>
    <t>寄存柜</t>
    <phoneticPr fontId="2" type="noConversion"/>
  </si>
  <si>
    <t>寄存柜</t>
    <phoneticPr fontId="2" type="noConversion"/>
  </si>
  <si>
    <r>
      <t>电源</t>
    </r>
    <r>
      <rPr>
        <b/>
        <sz val="9"/>
        <color indexed="10"/>
        <rFont val="Arial"/>
        <family val="2"/>
      </rPr>
      <t xml:space="preserve"> </t>
    </r>
  </si>
  <si>
    <r>
      <t>非接触式</t>
    </r>
    <r>
      <rPr>
        <b/>
        <sz val="9"/>
        <color indexed="10"/>
        <rFont val="Arial"/>
        <family val="2"/>
      </rPr>
      <t>IC</t>
    </r>
    <r>
      <rPr>
        <b/>
        <sz val="9"/>
        <color indexed="10"/>
        <rFont val="宋体"/>
        <charset val="134"/>
      </rPr>
      <t>卡洗衣机控制器</t>
    </r>
  </si>
  <si>
    <t>剑龙D6-USB-A-I</t>
  </si>
  <si>
    <t>01.核心平台</t>
  </si>
  <si>
    <t>PC服务器类设备</t>
  </si>
  <si>
    <t>一个低灯、一个高灯为一组[低灯支架1M~1.4M；高灯支架1.4M~2.5M]</t>
  </si>
  <si>
    <t>拍照幕布 蓝色或灰色</t>
  </si>
  <si>
    <t>23.无障碍通道管理</t>
  </si>
  <si>
    <t>28.语音服务系统</t>
  </si>
  <si>
    <t>东进D081A八线/PCI</t>
  </si>
  <si>
    <t>485通讯16门控制器</t>
  </si>
  <si>
    <t>对接POS机</t>
  </si>
  <si>
    <t>非接触式IC卡计时宝(考勤)</t>
  </si>
  <si>
    <t>挂式收费POS机</t>
  </si>
  <si>
    <t>食堂UPS电源</t>
  </si>
  <si>
    <t>06.水控消费</t>
  </si>
  <si>
    <t>04.消费管理</t>
  </si>
  <si>
    <t>12.班车计费系统</t>
  </si>
  <si>
    <t>15.考勤管理</t>
  </si>
  <si>
    <t>17.门禁管理</t>
  </si>
  <si>
    <t>(空白)</t>
  </si>
  <si>
    <t>02.银行转帐</t>
  </si>
  <si>
    <t>08.自助洗衣系统</t>
  </si>
  <si>
    <t>非接触式IC卡洗衣机控制器</t>
  </si>
  <si>
    <t>09.自助复印系统</t>
  </si>
  <si>
    <t>14.机房计费管理</t>
  </si>
  <si>
    <t>16.会议签到</t>
  </si>
  <si>
    <t>19.通道管理系统</t>
  </si>
  <si>
    <t>21.考试监管系统</t>
  </si>
  <si>
    <t>25.多媒体触摸屏查询</t>
  </si>
  <si>
    <t>26.综合信息门户</t>
  </si>
  <si>
    <t>27.领导查询系统</t>
  </si>
  <si>
    <t>39.数字迎新系统</t>
  </si>
  <si>
    <t>校区</t>
    <phoneticPr fontId="2" type="noConversion"/>
  </si>
  <si>
    <t>需求与否</t>
    <phoneticPr fontId="2" type="noConversion"/>
  </si>
  <si>
    <t>老校区</t>
    <phoneticPr fontId="2" type="noConversion"/>
  </si>
  <si>
    <t>485集线器</t>
  </si>
  <si>
    <t>是</t>
    <phoneticPr fontId="2" type="noConversion"/>
  </si>
  <si>
    <t>山特 1KVA 主机（3小时）圣能电池100AH×3电池箱</t>
  </si>
  <si>
    <t>收费类POS设备</t>
  </si>
  <si>
    <t>淋浴控制器</t>
    <phoneticPr fontId="2" type="noConversion"/>
  </si>
  <si>
    <t>开关电源</t>
    <phoneticPr fontId="2" type="noConversion"/>
  </si>
  <si>
    <t>通讯网关</t>
    <phoneticPr fontId="2" type="noConversion"/>
  </si>
  <si>
    <t>HD-CCU</t>
    <phoneticPr fontId="2" type="noConversion"/>
  </si>
  <si>
    <t>收费类POS设备</t>
    <phoneticPr fontId="2" type="noConversion"/>
  </si>
  <si>
    <t>计时POS</t>
    <phoneticPr fontId="2" type="noConversion"/>
  </si>
  <si>
    <t>HDS221</t>
    <phoneticPr fontId="2" type="noConversion"/>
  </si>
  <si>
    <t>显示屏系统</t>
    <phoneticPr fontId="2" type="noConversion"/>
  </si>
  <si>
    <t>显示屏</t>
    <phoneticPr fontId="2" type="noConversion"/>
  </si>
  <si>
    <t>IC卡读写器</t>
  </si>
  <si>
    <t>40.超市消费系统</t>
    <phoneticPr fontId="2" type="noConversion"/>
  </si>
  <si>
    <t>12V/1A</t>
    <phoneticPr fontId="2" type="noConversion"/>
  </si>
  <si>
    <t>卧室收费POS机</t>
    <phoneticPr fontId="2" type="noConversion"/>
  </si>
  <si>
    <t>41.医疗系统对接</t>
    <phoneticPr fontId="2" type="noConversion"/>
  </si>
  <si>
    <t>车载机（红外） Z18-G</t>
  </si>
  <si>
    <t>手持类POS设备</t>
  </si>
  <si>
    <t>12.班车计费系统</t>
    <phoneticPr fontId="2" type="noConversion"/>
  </si>
  <si>
    <t>30.图书管理系统接口</t>
    <phoneticPr fontId="2" type="noConversion"/>
  </si>
  <si>
    <t>HD256/IP/RS232</t>
    <phoneticPr fontId="2" type="noConversion"/>
  </si>
  <si>
    <t>体育锻炼手持机</t>
    <phoneticPr fontId="2" type="noConversion"/>
  </si>
  <si>
    <t>43.体锻系统</t>
    <phoneticPr fontId="2" type="noConversion"/>
  </si>
  <si>
    <t>体锻手持机</t>
    <phoneticPr fontId="2" type="noConversion"/>
  </si>
  <si>
    <t>通用</t>
    <phoneticPr fontId="2" type="noConversion"/>
  </si>
  <si>
    <t>Oracle数据库</t>
  </si>
  <si>
    <t>应用服务器</t>
    <phoneticPr fontId="2" type="noConversion"/>
  </si>
  <si>
    <t>1颗Xeon E5530 2.40GHz处理器；4GB Memory；2个千兆网口；2个146GB 10k硬盘；RAID0/1控制器；DVD-RW；板载VGA接口；上架套件；冗余电源；电源线</t>
    <phoneticPr fontId="2" type="noConversion"/>
  </si>
  <si>
    <t>光纤交换机</t>
    <phoneticPr fontId="2" type="noConversion"/>
  </si>
  <si>
    <t>Brocade 200E
16口4 Gbit/sec光纤通道交换机</t>
    <phoneticPr fontId="2" type="noConversion"/>
  </si>
  <si>
    <t>通用前置机</t>
    <phoneticPr fontId="2" type="noConversion"/>
  </si>
  <si>
    <t>银行前置机</t>
    <phoneticPr fontId="2" type="noConversion"/>
  </si>
  <si>
    <t>UPS电源</t>
    <phoneticPr fontId="2" type="noConversion"/>
  </si>
  <si>
    <t>山特 6KVA 主机（3小时）</t>
    <phoneticPr fontId="2" type="noConversion"/>
  </si>
  <si>
    <t>辅助类设备</t>
    <phoneticPr fontId="2" type="noConversion"/>
  </si>
  <si>
    <t>机柜</t>
    <phoneticPr fontId="2" type="noConversion"/>
  </si>
  <si>
    <t>图腾42U机柜</t>
    <phoneticPr fontId="2" type="noConversion"/>
  </si>
  <si>
    <t>KVM切换器</t>
    <phoneticPr fontId="2" type="noConversion"/>
  </si>
  <si>
    <t>KVM液晶套件</t>
    <phoneticPr fontId="2" type="noConversion"/>
  </si>
  <si>
    <t>基础平台</t>
    <phoneticPr fontId="2" type="noConversion"/>
  </si>
  <si>
    <t>监控平台</t>
    <phoneticPr fontId="2" type="noConversion"/>
  </si>
  <si>
    <t>容错平台</t>
    <phoneticPr fontId="2" type="noConversion"/>
  </si>
  <si>
    <t>13.拍照制卡</t>
    <phoneticPr fontId="2" type="noConversion"/>
  </si>
  <si>
    <t>否</t>
    <phoneticPr fontId="2" type="noConversion"/>
  </si>
  <si>
    <t>V3.0</t>
    <phoneticPr fontId="2" type="noConversion"/>
  </si>
  <si>
    <t>29.教务系统接口</t>
    <phoneticPr fontId="2" type="noConversion"/>
  </si>
  <si>
    <t>31.校医院系统接口</t>
    <phoneticPr fontId="2" type="noConversion"/>
  </si>
  <si>
    <t>校医院系统对接</t>
    <phoneticPr fontId="2" type="noConversion"/>
  </si>
  <si>
    <t>32.电信运营商接口</t>
    <phoneticPr fontId="2" type="noConversion"/>
  </si>
  <si>
    <t>与电信运营商的接口</t>
    <phoneticPr fontId="2" type="noConversion"/>
  </si>
  <si>
    <t>33.数字校园接口</t>
    <phoneticPr fontId="2" type="noConversion"/>
  </si>
  <si>
    <t>37.宿舍管理系统</t>
    <phoneticPr fontId="2" type="noConversion"/>
  </si>
  <si>
    <t>宿舍管理系统</t>
    <phoneticPr fontId="2" type="noConversion"/>
  </si>
  <si>
    <t>kingstar</t>
    <phoneticPr fontId="2" type="noConversion"/>
  </si>
  <si>
    <t>38.报到注册管理系统</t>
    <phoneticPr fontId="2" type="noConversion"/>
  </si>
  <si>
    <t>报到注册管理系统</t>
    <phoneticPr fontId="2" type="noConversion"/>
  </si>
  <si>
    <t>多媒体自助服务</t>
    <phoneticPr fontId="2" type="noConversion"/>
  </si>
  <si>
    <t>决策支持系统</t>
    <phoneticPr fontId="2" type="noConversion"/>
  </si>
  <si>
    <t>新校区</t>
    <phoneticPr fontId="2" type="noConversion"/>
  </si>
  <si>
    <t>非接触式CPU卡读写器</t>
    <phoneticPr fontId="2" type="noConversion"/>
  </si>
  <si>
    <t>剑龙D8-USB-A-I</t>
    <phoneticPr fontId="2" type="noConversion"/>
  </si>
  <si>
    <t>剑龙D8-USB-A-I</t>
  </si>
  <si>
    <t>IC卡片</t>
  </si>
  <si>
    <t>非接触CPU卡</t>
    <phoneticPr fontId="2" type="noConversion"/>
  </si>
  <si>
    <t>FM1208</t>
    <phoneticPr fontId="2" type="noConversion"/>
  </si>
  <si>
    <t>洗衣机</t>
    <phoneticPr fontId="2" type="noConversion"/>
  </si>
  <si>
    <t>小天鹅自动洗衣机</t>
    <phoneticPr fontId="2" type="noConversion"/>
  </si>
  <si>
    <t>L100DM_S 室外型M1卡，不锈钢+亚克力</t>
  </si>
  <si>
    <t>L100DM_S 室内型M1卡，不锈钢+亚克力</t>
  </si>
  <si>
    <t>控水器</t>
    <phoneticPr fontId="2" type="noConversion"/>
  </si>
  <si>
    <t>冷水预付费水表</t>
    <phoneticPr fontId="2" type="noConversion"/>
  </si>
  <si>
    <t>HD106（IP型）</t>
  </si>
  <si>
    <t>电控类设备</t>
    <phoneticPr fontId="2" type="noConversion"/>
  </si>
  <si>
    <t>07.控电管理</t>
    <phoneticPr fontId="2" type="noConversion"/>
  </si>
  <si>
    <t>电控单元</t>
    <phoneticPr fontId="2" type="noConversion"/>
  </si>
  <si>
    <t>含主控、从控、Led显示屏以及开关电源等</t>
    <phoneticPr fontId="2" type="noConversion"/>
  </si>
  <si>
    <t xml:space="preserve">通讯转换器 </t>
    <phoneticPr fontId="2" type="noConversion"/>
  </si>
  <si>
    <t>485转tcp/ip</t>
    <phoneticPr fontId="2" type="noConversion"/>
  </si>
  <si>
    <t>电控柜</t>
    <phoneticPr fontId="2" type="noConversion"/>
  </si>
  <si>
    <t>分层式</t>
    <phoneticPr fontId="2" type="noConversion"/>
  </si>
  <si>
    <t>PCI转双串口卡</t>
  </si>
  <si>
    <t>25.多媒体触摸屏查询</t>
    <phoneticPr fontId="2" type="noConversion"/>
  </si>
  <si>
    <t>寄存柜</t>
    <phoneticPr fontId="2" type="noConversion"/>
  </si>
  <si>
    <t>55.寄存柜管理系统</t>
    <phoneticPr fontId="2" type="noConversion"/>
  </si>
  <si>
    <t>09.自助复印系统</t>
    <phoneticPr fontId="2" type="noConversion"/>
  </si>
  <si>
    <t>系统集成费</t>
    <phoneticPr fontId="2" type="noConversion"/>
  </si>
  <si>
    <t>99.系统集成费</t>
    <phoneticPr fontId="2" type="noConversion"/>
  </si>
  <si>
    <t>成本单价</t>
    <phoneticPr fontId="2" type="noConversion"/>
  </si>
  <si>
    <t>联想启天M6900 (Intel 奔腾双核 E5300/1G/160G/17LCD)</t>
    <phoneticPr fontId="2" type="noConversion"/>
  </si>
  <si>
    <t>成本合计</t>
    <phoneticPr fontId="2" type="noConversion"/>
  </si>
  <si>
    <t>HD-208（带电磁阀）</t>
    <phoneticPr fontId="2" type="noConversion"/>
  </si>
  <si>
    <t>集成</t>
    <phoneticPr fontId="2" type="noConversion"/>
  </si>
  <si>
    <t>成本合计</t>
  </si>
  <si>
    <t>系统集成费</t>
  </si>
  <si>
    <t>需求与否</t>
  </si>
  <si>
    <t>是</t>
  </si>
  <si>
    <t>校区</t>
  </si>
  <si>
    <t>成本单价</t>
  </si>
  <si>
    <t>通用</t>
  </si>
  <si>
    <t>非接触CPU卡</t>
  </si>
  <si>
    <t>FM1208</t>
  </si>
  <si>
    <t>老校区</t>
  </si>
  <si>
    <t>新校区</t>
  </si>
  <si>
    <t>30.图书管理系统接口</t>
  </si>
  <si>
    <t>40.超市消费系统</t>
  </si>
  <si>
    <t>41.医疗系统对接</t>
  </si>
  <si>
    <t>电控类设备</t>
  </si>
  <si>
    <t>07.控电管理</t>
  </si>
  <si>
    <t>电控单元</t>
  </si>
  <si>
    <t>含主控、从控、Led显示屏以及开关电源等</t>
  </si>
  <si>
    <t xml:space="preserve">通讯转换器 </t>
  </si>
  <si>
    <t>485转tcp/ip</t>
  </si>
  <si>
    <t>寄存柜</t>
  </si>
  <si>
    <t>55.寄存柜管理系统</t>
  </si>
  <si>
    <t>指纹认证仪</t>
  </si>
  <si>
    <t>指纹采集仪</t>
  </si>
  <si>
    <t>电控柜</t>
  </si>
  <si>
    <t>分层式</t>
  </si>
  <si>
    <t>计时POS</t>
  </si>
  <si>
    <t>卧室收费POS机</t>
  </si>
  <si>
    <t>非接触式CPU卡读写器</t>
  </si>
  <si>
    <t>洗衣机</t>
  </si>
  <si>
    <t>小天鹅自动洗衣机</t>
  </si>
  <si>
    <t>体育锻炼手持机</t>
  </si>
  <si>
    <t>43.体锻系统</t>
  </si>
  <si>
    <t>体锻手持机</t>
  </si>
  <si>
    <t>KVM切换器</t>
  </si>
  <si>
    <t>KVM液晶套件</t>
  </si>
  <si>
    <t>通讯网关</t>
  </si>
  <si>
    <t>机柜</t>
  </si>
  <si>
    <t>图腾42U机柜</t>
  </si>
  <si>
    <t>豪普曼</t>
  </si>
  <si>
    <t>29.教务系统接口</t>
  </si>
  <si>
    <t>教务系统对接</t>
  </si>
  <si>
    <t>31.校医院系统接口</t>
  </si>
  <si>
    <t>校医院系统对接</t>
  </si>
  <si>
    <t>多媒体自助服务</t>
  </si>
  <si>
    <t>决策支持系统</t>
  </si>
  <si>
    <t>13.拍照制卡</t>
  </si>
  <si>
    <t>33.数字校园接口</t>
  </si>
  <si>
    <t>32.电信运营商接口</t>
  </si>
  <si>
    <t>与电信运营商的接口</t>
  </si>
  <si>
    <t>数据库服务器</t>
  </si>
  <si>
    <t>服务器类别:机架式 CPU类型:Xeon X5550 CPU频率:2660MHz 内存大小:6GB；2个千兆网口；2个300GB 10k硬盘；RAID0/1控制器；DVD-RW；板载VGA接口；上架套件；冗余电源；电源线；HBA卡</t>
  </si>
  <si>
    <t>38.报到注册管理系统</t>
  </si>
  <si>
    <t>报到注册管理系统</t>
  </si>
  <si>
    <t>UPS电源</t>
  </si>
  <si>
    <t>山特 6KVA 主机（3小时）</t>
  </si>
  <si>
    <t>37.宿舍管理系统</t>
  </si>
  <si>
    <t>宿舍管理系统</t>
  </si>
  <si>
    <t>基础平台</t>
  </si>
  <si>
    <t>99.系统集成费</t>
  </si>
  <si>
    <t>集成</t>
  </si>
  <si>
    <t>项目总价8%</t>
  </si>
  <si>
    <t>联想启天M6900 (Intel 奔腾双核 E5300/1G/160G/17LCD)</t>
  </si>
  <si>
    <t>通用前置机</t>
  </si>
  <si>
    <t>银行前置机</t>
  </si>
  <si>
    <t>HP p1008 laserjet</t>
  </si>
  <si>
    <t>冷水预付费水表</t>
  </si>
  <si>
    <t>HD-208（带电磁阀）</t>
  </si>
  <si>
    <t>淋浴控制器</t>
  </si>
  <si>
    <t>控水器</t>
  </si>
  <si>
    <t>PowerVault(TM) MD1000机架安装模块化磁盘盘柜，3U，SAS和SATA II
3*500GB, 3.5", 7.2Krpm, SATA II硬盘,热插拔Interposer</t>
  </si>
  <si>
    <t>WEB服务器</t>
  </si>
  <si>
    <t>1颗Xeon E5530 2.40GHz处理器；4GB Memory；2个千兆网口；2个146GB 10k硬盘；RAID0/1控制器；DVD-RW；板载VGA接口；上架套件；冗余电源；电源线</t>
  </si>
  <si>
    <r>
      <t>2</t>
    </r>
    <r>
      <rPr>
        <sz val="9"/>
        <rFont val="宋体"/>
        <charset val="134"/>
      </rPr>
      <t>4</t>
    </r>
    <r>
      <rPr>
        <sz val="9"/>
        <rFont val="宋体"/>
        <charset val="134"/>
      </rPr>
      <t>.无障碍通道管理</t>
    </r>
    <phoneticPr fontId="2" type="noConversion"/>
  </si>
  <si>
    <t>老校区</t>
    <phoneticPr fontId="2" type="noConversion"/>
  </si>
  <si>
    <t>LS50SM-S</t>
    <phoneticPr fontId="2" type="noConversion"/>
  </si>
  <si>
    <t>双通道简约型</t>
    <phoneticPr fontId="2" type="noConversion"/>
  </si>
  <si>
    <r>
      <t>2</t>
    </r>
    <r>
      <rPr>
        <sz val="9"/>
        <rFont val="宋体"/>
        <charset val="134"/>
      </rPr>
      <t>4</t>
    </r>
    <r>
      <rPr>
        <sz val="9"/>
        <rFont val="宋体"/>
        <charset val="134"/>
      </rPr>
      <t>.无障碍通道管理</t>
    </r>
    <phoneticPr fontId="2" type="noConversion"/>
  </si>
  <si>
    <t>通道类设备</t>
    <phoneticPr fontId="2" type="noConversion"/>
  </si>
  <si>
    <t>通道类设备</t>
    <phoneticPr fontId="2" type="noConversion"/>
  </si>
  <si>
    <t>视频抓拍</t>
    <phoneticPr fontId="2" type="noConversion"/>
  </si>
  <si>
    <t>摄像头(强光抑制、高速彩色)，镜头(自动光圈)和套件</t>
    <phoneticPr fontId="2" type="noConversion"/>
  </si>
  <si>
    <t>接触式CPU卡读写器</t>
    <phoneticPr fontId="2" type="noConversion"/>
  </si>
  <si>
    <t>新校区</t>
    <phoneticPr fontId="2" type="noConversion"/>
  </si>
  <si>
    <r>
      <t>Oracle 10G</t>
    </r>
    <r>
      <rPr>
        <sz val="9"/>
        <rFont val="宋体"/>
        <charset val="134"/>
      </rPr>
      <t>企业版</t>
    </r>
    <r>
      <rPr>
        <sz val="9"/>
        <rFont val="Arial"/>
        <family val="2"/>
      </rPr>
      <t>25</t>
    </r>
    <r>
      <rPr>
        <sz val="9"/>
        <rFont val="宋体"/>
        <charset val="134"/>
      </rPr>
      <t>用户</t>
    </r>
    <phoneticPr fontId="2" type="noConversion"/>
  </si>
  <si>
    <t>Oracle 10G企业版25用户</t>
    <phoneticPr fontId="2" type="noConversion"/>
  </si>
  <si>
    <t>是</t>
    <phoneticPr fontId="2" type="noConversion"/>
  </si>
  <si>
    <t>Windows2008 STD</t>
    <phoneticPr fontId="2" type="noConversion"/>
  </si>
  <si>
    <t>是</t>
    <phoneticPr fontId="2" type="noConversion"/>
  </si>
  <si>
    <t>操作系统Windows2008</t>
    <phoneticPr fontId="2" type="noConversion"/>
  </si>
  <si>
    <t>Redhat Linux AS5</t>
    <phoneticPr fontId="2" type="noConversion"/>
  </si>
  <si>
    <t>操作系统Redhat</t>
    <phoneticPr fontId="2" type="noConversion"/>
  </si>
  <si>
    <t>新校区</t>
    <phoneticPr fontId="2" type="noConversion"/>
  </si>
  <si>
    <t>老校区</t>
    <phoneticPr fontId="2" type="noConversion"/>
  </si>
  <si>
    <t>30.图书管理系统接口</t>
    <phoneticPr fontId="2" type="noConversion"/>
  </si>
  <si>
    <t>30.图书管理系统接口</t>
    <phoneticPr fontId="2" type="noConversion"/>
  </si>
  <si>
    <t>是</t>
    <phoneticPr fontId="2" type="noConversion"/>
  </si>
  <si>
    <t>12V/1A</t>
    <phoneticPr fontId="2" type="noConversion"/>
  </si>
  <si>
    <t>HD256/IP/RS232</t>
    <phoneticPr fontId="2" type="noConversion"/>
  </si>
  <si>
    <t>是</t>
    <phoneticPr fontId="2" type="noConversion"/>
  </si>
  <si>
    <t>客户端监控软件含视频压缩卡</t>
    <phoneticPr fontId="2" type="noConversion"/>
  </si>
  <si>
    <t>是</t>
    <phoneticPr fontId="2" type="noConversion"/>
  </si>
  <si>
    <t>是</t>
    <phoneticPr fontId="2" type="noConversion"/>
  </si>
  <si>
    <t>新校区</t>
    <phoneticPr fontId="2" type="noConversion"/>
  </si>
  <si>
    <t>新校区</t>
    <phoneticPr fontId="2" type="noConversion"/>
  </si>
  <si>
    <t>24.无障碍通道管理</t>
    <phoneticPr fontId="2" type="noConversion"/>
  </si>
  <si>
    <t>23.无障碍通道管理</t>
    <phoneticPr fontId="2" type="noConversion"/>
  </si>
  <si>
    <t>伸缩门通道机主机</t>
    <phoneticPr fontId="2" type="noConversion"/>
  </si>
  <si>
    <t>伸缩门通道机辅机</t>
    <phoneticPr fontId="2" type="noConversion"/>
  </si>
  <si>
    <t>WEB服务器</t>
    <phoneticPr fontId="2" type="noConversion"/>
  </si>
  <si>
    <t>指纹认证仪</t>
    <phoneticPr fontId="2" type="noConversion"/>
  </si>
  <si>
    <t>DELL PowerVault(TM) MD1000机架安装模块化磁盘盘柜，3U，SAS和SATA II
3*500GB, 3.5", 7.2Krpm, SATA II硬盘,热插拔Interposer</t>
    <phoneticPr fontId="2" type="noConversion"/>
  </si>
  <si>
    <t>DELL 服务器类别:机架式 CPU类型:Xeon X5550 CPU频率:2660MHz 内存大小:6GB；2个千兆网口；2个300GB 10k硬盘；RAID0/1控制器；DVD-RW；板载VGA接口；上架套件；冗余电源；电源线；HBA卡</t>
    <phoneticPr fontId="2" type="noConversion"/>
  </si>
  <si>
    <t>dell 1颗Xeon E5530 2.40GHz处理器；4GB Memory；2个千兆网口；2个146GB 10k硬盘；RAID0/1控制器；DVD-RW；板载VGA接口；上架套件；冗余电源；电源线</t>
    <phoneticPr fontId="2" type="noConversion"/>
  </si>
  <si>
    <t xml:space="preserve"> SKE06MS1</t>
    <phoneticPr fontId="2" type="noConversion"/>
  </si>
  <si>
    <r>
      <t>项目总价</t>
    </r>
    <r>
      <rPr>
        <sz val="9"/>
        <rFont val="宋体"/>
        <charset val="134"/>
      </rPr>
      <t>15%</t>
    </r>
    <phoneticPr fontId="2" type="noConversion"/>
  </si>
  <si>
    <t>L100DM_S 室外型M1卡，不锈钢+亚克力</t>
    <phoneticPr fontId="2" type="noConversion"/>
  </si>
  <si>
    <t>39.数字迎新系统</t>
    <phoneticPr fontId="2" type="noConversion"/>
  </si>
  <si>
    <t>是</t>
    <phoneticPr fontId="2" type="noConversion"/>
  </si>
  <si>
    <t>读卡器</t>
    <phoneticPr fontId="2" type="noConversion"/>
  </si>
  <si>
    <t>剑龙D3-USB</t>
    <phoneticPr fontId="37" type="noConversion"/>
  </si>
  <si>
    <t>是</t>
    <phoneticPr fontId="37" type="noConversion"/>
  </si>
  <si>
    <t>联想启天M6900 (Intel 奔腾双核 E5300/1G/160G/17LCD)</t>
    <phoneticPr fontId="37" type="noConversion"/>
  </si>
  <si>
    <t>工作站</t>
    <phoneticPr fontId="2" type="noConversion"/>
  </si>
  <si>
    <t>老校区</t>
    <phoneticPr fontId="37" type="noConversion"/>
  </si>
  <si>
    <t>41.医疗系统对接</t>
    <phoneticPr fontId="37" type="noConversion"/>
  </si>
  <si>
    <t>12V/1A</t>
    <phoneticPr fontId="37" type="noConversion"/>
  </si>
  <si>
    <t>老校区</t>
    <phoneticPr fontId="37" type="noConversion"/>
  </si>
  <si>
    <t>老校区</t>
    <phoneticPr fontId="2" type="noConversion"/>
  </si>
  <si>
    <r>
      <rPr>
        <sz val="10.5"/>
        <rFont val="宋体"/>
        <charset val="134"/>
      </rPr>
      <t>需求与否</t>
    </r>
  </si>
  <si>
    <r>
      <t>(</t>
    </r>
    <r>
      <rPr>
        <sz val="10.5"/>
        <rFont val="宋体"/>
        <charset val="134"/>
      </rPr>
      <t>多项</t>
    </r>
    <r>
      <rPr>
        <sz val="10.5"/>
        <rFont val="Palatino Linotype"/>
        <family val="1"/>
      </rPr>
      <t>)</t>
    </r>
  </si>
  <si>
    <r>
      <rPr>
        <b/>
        <sz val="10.5"/>
        <color indexed="8"/>
        <rFont val="宋体"/>
        <charset val="134"/>
      </rPr>
      <t>产品大类</t>
    </r>
  </si>
  <si>
    <r>
      <rPr>
        <b/>
        <sz val="10.5"/>
        <color indexed="8"/>
        <rFont val="宋体"/>
        <charset val="134"/>
      </rPr>
      <t>子系统</t>
    </r>
  </si>
  <si>
    <r>
      <rPr>
        <b/>
        <sz val="10.5"/>
        <color indexed="8"/>
        <rFont val="宋体"/>
        <charset val="134"/>
      </rPr>
      <t>产品名称</t>
    </r>
  </si>
  <si>
    <r>
      <rPr>
        <b/>
        <sz val="10.5"/>
        <color indexed="8"/>
        <rFont val="宋体"/>
        <charset val="134"/>
      </rPr>
      <t>单价</t>
    </r>
  </si>
  <si>
    <r>
      <rPr>
        <b/>
        <sz val="10.5"/>
        <color indexed="9"/>
        <rFont val="宋体"/>
        <charset val="134"/>
      </rPr>
      <t>数量</t>
    </r>
  </si>
  <si>
    <r>
      <rPr>
        <b/>
        <sz val="10.5"/>
        <color indexed="9"/>
        <rFont val="宋体"/>
        <charset val="134"/>
      </rPr>
      <t>总价</t>
    </r>
  </si>
  <si>
    <r>
      <rPr>
        <b/>
        <sz val="10.5"/>
        <color indexed="9"/>
        <rFont val="宋体"/>
        <charset val="134"/>
      </rPr>
      <t>成本合计</t>
    </r>
  </si>
  <si>
    <r>
      <rPr>
        <b/>
        <sz val="10.5"/>
        <color indexed="9"/>
        <rFont val="宋体"/>
        <charset val="134"/>
      </rPr>
      <t>系统集成费</t>
    </r>
  </si>
  <si>
    <r>
      <t>(</t>
    </r>
    <r>
      <rPr>
        <sz val="10.5"/>
        <rFont val="宋体"/>
        <charset val="134"/>
      </rPr>
      <t>空白</t>
    </r>
    <r>
      <rPr>
        <sz val="10.5"/>
        <rFont val="Palatino Linotype"/>
        <family val="1"/>
      </rPr>
      <t>)</t>
    </r>
  </si>
  <si>
    <r>
      <rPr>
        <b/>
        <sz val="10.5"/>
        <color indexed="9"/>
        <rFont val="宋体"/>
        <charset val="134"/>
      </rPr>
      <t>系统集成费</t>
    </r>
    <r>
      <rPr>
        <b/>
        <sz val="10.5"/>
        <color indexed="9"/>
        <rFont val="Palatino Linotype"/>
        <family val="1"/>
      </rPr>
      <t xml:space="preserve"> </t>
    </r>
    <r>
      <rPr>
        <b/>
        <sz val="10.5"/>
        <color indexed="9"/>
        <rFont val="宋体"/>
        <charset val="134"/>
      </rPr>
      <t>汇总</t>
    </r>
  </si>
  <si>
    <r>
      <rPr>
        <b/>
        <sz val="10.5"/>
        <rFont val="宋体"/>
        <charset val="134"/>
      </rPr>
      <t>总计</t>
    </r>
  </si>
  <si>
    <r>
      <rPr>
        <b/>
        <sz val="10.5"/>
        <color indexed="8"/>
        <rFont val="宋体"/>
        <charset val="134"/>
      </rPr>
      <t>校区</t>
    </r>
  </si>
  <si>
    <r>
      <rPr>
        <b/>
        <sz val="10.5"/>
        <color indexed="9"/>
        <rFont val="宋体"/>
        <charset val="134"/>
      </rPr>
      <t>老校区</t>
    </r>
  </si>
  <si>
    <r>
      <rPr>
        <b/>
        <sz val="10.5"/>
        <rFont val="宋体"/>
        <charset val="134"/>
      </rPr>
      <t>一卡通硬件</t>
    </r>
  </si>
  <si>
    <r>
      <t>04.</t>
    </r>
    <r>
      <rPr>
        <sz val="10.5"/>
        <rFont val="宋体"/>
        <charset val="134"/>
      </rPr>
      <t>消费管理</t>
    </r>
  </si>
  <si>
    <r>
      <rPr>
        <b/>
        <sz val="10.5"/>
        <rFont val="宋体"/>
        <charset val="134"/>
      </rPr>
      <t>挂式收费</t>
    </r>
    <r>
      <rPr>
        <b/>
        <sz val="10.5"/>
        <rFont val="Palatino Linotype"/>
        <family val="1"/>
      </rPr>
      <t>POS</t>
    </r>
    <r>
      <rPr>
        <b/>
        <sz val="10.5"/>
        <rFont val="宋体"/>
        <charset val="134"/>
      </rPr>
      <t>机</t>
    </r>
  </si>
  <si>
    <r>
      <rPr>
        <b/>
        <sz val="10.5"/>
        <rFont val="宋体"/>
        <charset val="134"/>
      </rPr>
      <t>开关电源</t>
    </r>
  </si>
  <si>
    <r>
      <rPr>
        <b/>
        <sz val="10.5"/>
        <rFont val="宋体"/>
        <charset val="134"/>
      </rPr>
      <t>食堂</t>
    </r>
    <r>
      <rPr>
        <b/>
        <sz val="10.5"/>
        <rFont val="Palatino Linotype"/>
        <family val="1"/>
      </rPr>
      <t>UPS</t>
    </r>
    <r>
      <rPr>
        <b/>
        <sz val="10.5"/>
        <rFont val="宋体"/>
        <charset val="134"/>
      </rPr>
      <t>电源</t>
    </r>
  </si>
  <si>
    <r>
      <rPr>
        <b/>
        <sz val="10.5"/>
        <rFont val="宋体"/>
        <charset val="134"/>
      </rPr>
      <t>中央控制器</t>
    </r>
  </si>
  <si>
    <r>
      <rPr>
        <b/>
        <sz val="10.5"/>
        <rFont val="宋体"/>
        <charset val="134"/>
      </rPr>
      <t>充值</t>
    </r>
    <r>
      <rPr>
        <b/>
        <sz val="10.5"/>
        <rFont val="Palatino Linotype"/>
        <family val="1"/>
      </rPr>
      <t>POS</t>
    </r>
    <r>
      <rPr>
        <b/>
        <sz val="10.5"/>
        <rFont val="宋体"/>
        <charset val="134"/>
      </rPr>
      <t>机</t>
    </r>
  </si>
  <si>
    <r>
      <rPr>
        <b/>
        <sz val="10.5"/>
        <rFont val="宋体"/>
        <charset val="134"/>
      </rPr>
      <t>读卡器</t>
    </r>
  </si>
  <si>
    <r>
      <rPr>
        <b/>
        <sz val="10.5"/>
        <rFont val="宋体"/>
        <charset val="134"/>
      </rPr>
      <t>工作站</t>
    </r>
  </si>
  <si>
    <r>
      <t>06.</t>
    </r>
    <r>
      <rPr>
        <sz val="10.5"/>
        <rFont val="宋体"/>
        <charset val="134"/>
      </rPr>
      <t>水控消费</t>
    </r>
  </si>
  <si>
    <r>
      <rPr>
        <b/>
        <sz val="10.5"/>
        <rFont val="宋体"/>
        <charset val="134"/>
      </rPr>
      <t>计时</t>
    </r>
    <r>
      <rPr>
        <b/>
        <sz val="10.5"/>
        <rFont val="Palatino Linotype"/>
        <family val="1"/>
      </rPr>
      <t>POS</t>
    </r>
  </si>
  <si>
    <r>
      <t>12.</t>
    </r>
    <r>
      <rPr>
        <sz val="10.5"/>
        <rFont val="宋体"/>
        <charset val="134"/>
      </rPr>
      <t>班车计费系统</t>
    </r>
  </si>
  <si>
    <r>
      <rPr>
        <b/>
        <sz val="10.5"/>
        <rFont val="宋体"/>
        <charset val="134"/>
      </rPr>
      <t>固定式车载机</t>
    </r>
  </si>
  <si>
    <r>
      <t>15.</t>
    </r>
    <r>
      <rPr>
        <sz val="10.5"/>
        <rFont val="宋体"/>
        <charset val="134"/>
      </rPr>
      <t>考勤管理</t>
    </r>
  </si>
  <si>
    <r>
      <rPr>
        <b/>
        <sz val="10.5"/>
        <rFont val="宋体"/>
        <charset val="134"/>
      </rPr>
      <t>非接触式</t>
    </r>
    <r>
      <rPr>
        <b/>
        <sz val="10.5"/>
        <rFont val="Palatino Linotype"/>
        <family val="1"/>
      </rPr>
      <t>IC</t>
    </r>
    <r>
      <rPr>
        <b/>
        <sz val="10.5"/>
        <rFont val="宋体"/>
        <charset val="134"/>
      </rPr>
      <t>卡计时宝</t>
    </r>
    <r>
      <rPr>
        <b/>
        <sz val="10.5"/>
        <rFont val="Palatino Linotype"/>
        <family val="1"/>
      </rPr>
      <t>(</t>
    </r>
    <r>
      <rPr>
        <b/>
        <sz val="10.5"/>
        <rFont val="宋体"/>
        <charset val="134"/>
      </rPr>
      <t>考勤</t>
    </r>
    <r>
      <rPr>
        <b/>
        <sz val="10.5"/>
        <rFont val="Palatino Linotype"/>
        <family val="1"/>
      </rPr>
      <t>)</t>
    </r>
  </si>
  <si>
    <r>
      <t>17.</t>
    </r>
    <r>
      <rPr>
        <sz val="10.5"/>
        <rFont val="宋体"/>
        <charset val="134"/>
      </rPr>
      <t>门禁管理</t>
    </r>
  </si>
  <si>
    <r>
      <t>485</t>
    </r>
    <r>
      <rPr>
        <b/>
        <sz val="10.5"/>
        <rFont val="宋体"/>
        <charset val="134"/>
      </rPr>
      <t>通讯</t>
    </r>
    <r>
      <rPr>
        <b/>
        <sz val="10.5"/>
        <rFont val="Palatino Linotype"/>
        <family val="1"/>
      </rPr>
      <t>16</t>
    </r>
    <r>
      <rPr>
        <b/>
        <sz val="10.5"/>
        <rFont val="宋体"/>
        <charset val="134"/>
      </rPr>
      <t>门控制器</t>
    </r>
  </si>
  <si>
    <r>
      <rPr>
        <b/>
        <sz val="10.5"/>
        <rFont val="宋体"/>
        <charset val="134"/>
      </rPr>
      <t>磁力锁</t>
    </r>
  </si>
  <si>
    <r>
      <rPr>
        <b/>
        <sz val="10.5"/>
        <rFont val="宋体"/>
        <charset val="134"/>
      </rPr>
      <t>开门按钮</t>
    </r>
  </si>
  <si>
    <r>
      <rPr>
        <b/>
        <sz val="10.5"/>
        <rFont val="宋体"/>
        <charset val="134"/>
      </rPr>
      <t>室内读卡器</t>
    </r>
  </si>
  <si>
    <r>
      <t>30.</t>
    </r>
    <r>
      <rPr>
        <sz val="10.5"/>
        <rFont val="宋体"/>
        <charset val="134"/>
      </rPr>
      <t>图书管理系统接口</t>
    </r>
  </si>
  <si>
    <r>
      <rPr>
        <b/>
        <sz val="10.5"/>
        <rFont val="宋体"/>
        <charset val="134"/>
      </rPr>
      <t>对接</t>
    </r>
    <r>
      <rPr>
        <b/>
        <sz val="10.5"/>
        <rFont val="Palatino Linotype"/>
        <family val="1"/>
      </rPr>
      <t>POS</t>
    </r>
    <r>
      <rPr>
        <b/>
        <sz val="10.5"/>
        <rFont val="宋体"/>
        <charset val="134"/>
      </rPr>
      <t>机</t>
    </r>
  </si>
  <si>
    <r>
      <t>41.</t>
    </r>
    <r>
      <rPr>
        <sz val="10.5"/>
        <rFont val="宋体"/>
        <charset val="134"/>
      </rPr>
      <t>医疗系统对接</t>
    </r>
  </si>
  <si>
    <r>
      <t>43.</t>
    </r>
    <r>
      <rPr>
        <sz val="10.5"/>
        <rFont val="宋体"/>
        <charset val="134"/>
      </rPr>
      <t>体锻系统</t>
    </r>
  </si>
  <si>
    <r>
      <rPr>
        <b/>
        <sz val="10.5"/>
        <rFont val="宋体"/>
        <charset val="134"/>
      </rPr>
      <t>体锻手持机</t>
    </r>
  </si>
  <si>
    <r>
      <rPr>
        <b/>
        <sz val="10.5"/>
        <rFont val="宋体"/>
        <charset val="134"/>
      </rPr>
      <t>一卡通硬件</t>
    </r>
    <r>
      <rPr>
        <b/>
        <sz val="10.5"/>
        <rFont val="Palatino Linotype"/>
        <family val="1"/>
      </rPr>
      <t xml:space="preserve"> </t>
    </r>
    <r>
      <rPr>
        <b/>
        <sz val="10.5"/>
        <rFont val="宋体"/>
        <charset val="134"/>
      </rPr>
      <t>汇总</t>
    </r>
  </si>
  <si>
    <r>
      <rPr>
        <b/>
        <sz val="10.5"/>
        <rFont val="宋体"/>
        <charset val="134"/>
      </rPr>
      <t>工程材料及施工</t>
    </r>
  </si>
  <si>
    <r>
      <rPr>
        <b/>
        <sz val="10.5"/>
        <rFont val="宋体"/>
        <charset val="134"/>
      </rPr>
      <t>辅材、设备安装（零散）</t>
    </r>
  </si>
  <si>
    <r>
      <rPr>
        <b/>
        <sz val="10.5"/>
        <rFont val="宋体"/>
        <charset val="134"/>
      </rPr>
      <t>辅材、设备安装</t>
    </r>
  </si>
  <si>
    <r>
      <rPr>
        <b/>
        <sz val="10.5"/>
        <rFont val="宋体"/>
        <charset val="134"/>
      </rPr>
      <t>工程材料及施工</t>
    </r>
    <r>
      <rPr>
        <b/>
        <sz val="10.5"/>
        <rFont val="Palatino Linotype"/>
        <family val="1"/>
      </rPr>
      <t xml:space="preserve"> </t>
    </r>
    <r>
      <rPr>
        <b/>
        <sz val="10.5"/>
        <rFont val="宋体"/>
        <charset val="134"/>
      </rPr>
      <t>汇总</t>
    </r>
  </si>
  <si>
    <r>
      <rPr>
        <b/>
        <sz val="10.5"/>
        <color indexed="9"/>
        <rFont val="宋体"/>
        <charset val="134"/>
      </rPr>
      <t>老校区</t>
    </r>
    <r>
      <rPr>
        <b/>
        <sz val="10.5"/>
        <color indexed="9"/>
        <rFont val="Palatino Linotype"/>
        <family val="1"/>
      </rPr>
      <t xml:space="preserve"> </t>
    </r>
    <r>
      <rPr>
        <b/>
        <sz val="10.5"/>
        <color indexed="9"/>
        <rFont val="宋体"/>
        <charset val="134"/>
      </rPr>
      <t>汇总</t>
    </r>
  </si>
  <si>
    <r>
      <rPr>
        <b/>
        <sz val="10.5"/>
        <color indexed="9"/>
        <rFont val="宋体"/>
        <charset val="134"/>
      </rPr>
      <t>通用</t>
    </r>
  </si>
  <si>
    <r>
      <rPr>
        <b/>
        <sz val="10.5"/>
        <rFont val="宋体"/>
        <charset val="134"/>
      </rPr>
      <t>一卡通软件</t>
    </r>
  </si>
  <si>
    <r>
      <t>01.</t>
    </r>
    <r>
      <rPr>
        <sz val="10.5"/>
        <rFont val="宋体"/>
        <charset val="134"/>
      </rPr>
      <t>核心平台</t>
    </r>
  </si>
  <si>
    <r>
      <rPr>
        <b/>
        <sz val="10.5"/>
        <rFont val="宋体"/>
        <charset val="134"/>
      </rPr>
      <t>基础平台</t>
    </r>
  </si>
  <si>
    <r>
      <rPr>
        <b/>
        <sz val="10.5"/>
        <rFont val="宋体"/>
        <charset val="134"/>
      </rPr>
      <t>监控平台</t>
    </r>
  </si>
  <si>
    <r>
      <rPr>
        <b/>
        <sz val="10.5"/>
        <rFont val="宋体"/>
        <charset val="134"/>
      </rPr>
      <t>容错平台</t>
    </r>
  </si>
  <si>
    <r>
      <rPr>
        <b/>
        <sz val="10.5"/>
        <rFont val="宋体"/>
        <charset val="134"/>
      </rPr>
      <t>消费管理</t>
    </r>
  </si>
  <si>
    <r>
      <rPr>
        <b/>
        <sz val="10.5"/>
        <rFont val="宋体"/>
        <charset val="134"/>
      </rPr>
      <t>水控管理</t>
    </r>
  </si>
  <si>
    <r>
      <rPr>
        <b/>
        <sz val="10.5"/>
        <rFont val="宋体"/>
        <charset val="134"/>
      </rPr>
      <t>校内班车管理</t>
    </r>
  </si>
  <si>
    <r>
      <t>13.</t>
    </r>
    <r>
      <rPr>
        <sz val="10.5"/>
        <rFont val="宋体"/>
        <charset val="134"/>
      </rPr>
      <t>拍照制卡</t>
    </r>
  </si>
  <si>
    <r>
      <rPr>
        <b/>
        <sz val="10.5"/>
        <rFont val="宋体"/>
        <charset val="134"/>
      </rPr>
      <t>拍照打卡</t>
    </r>
  </si>
  <si>
    <r>
      <t>14.</t>
    </r>
    <r>
      <rPr>
        <sz val="10.5"/>
        <rFont val="宋体"/>
        <charset val="134"/>
      </rPr>
      <t>机房计费管理</t>
    </r>
  </si>
  <si>
    <r>
      <rPr>
        <b/>
        <sz val="10.5"/>
        <rFont val="宋体"/>
        <charset val="134"/>
      </rPr>
      <t>机房管理</t>
    </r>
  </si>
  <si>
    <r>
      <rPr>
        <b/>
        <sz val="10.5"/>
        <rFont val="宋体"/>
        <charset val="134"/>
      </rPr>
      <t>考勤管理</t>
    </r>
  </si>
  <si>
    <r>
      <t>16.</t>
    </r>
    <r>
      <rPr>
        <sz val="10.5"/>
        <rFont val="宋体"/>
        <charset val="134"/>
      </rPr>
      <t>会议签到</t>
    </r>
  </si>
  <si>
    <r>
      <rPr>
        <b/>
        <sz val="10.5"/>
        <rFont val="宋体"/>
        <charset val="134"/>
      </rPr>
      <t>会议签到</t>
    </r>
  </si>
  <si>
    <r>
      <rPr>
        <b/>
        <sz val="10.5"/>
        <rFont val="宋体"/>
        <charset val="134"/>
      </rPr>
      <t>门禁管理</t>
    </r>
  </si>
  <si>
    <r>
      <t>21.</t>
    </r>
    <r>
      <rPr>
        <sz val="10.5"/>
        <rFont val="宋体"/>
        <charset val="134"/>
      </rPr>
      <t>考试监管系统</t>
    </r>
  </si>
  <si>
    <r>
      <rPr>
        <b/>
        <sz val="10.5"/>
        <rFont val="宋体"/>
        <charset val="134"/>
      </rPr>
      <t>考试监管</t>
    </r>
  </si>
  <si>
    <r>
      <t>25.</t>
    </r>
    <r>
      <rPr>
        <sz val="10.5"/>
        <rFont val="宋体"/>
        <charset val="134"/>
      </rPr>
      <t>多媒体触摸屏查询</t>
    </r>
  </si>
  <si>
    <r>
      <rPr>
        <b/>
        <sz val="10.5"/>
        <rFont val="宋体"/>
        <charset val="134"/>
      </rPr>
      <t>多媒体自助服务</t>
    </r>
  </si>
  <si>
    <r>
      <t>26.</t>
    </r>
    <r>
      <rPr>
        <sz val="10.5"/>
        <rFont val="宋体"/>
        <charset val="134"/>
      </rPr>
      <t>综合信息门户</t>
    </r>
  </si>
  <si>
    <r>
      <rPr>
        <b/>
        <sz val="10.5"/>
        <rFont val="宋体"/>
        <charset val="134"/>
      </rPr>
      <t>一卡通信息门户</t>
    </r>
  </si>
  <si>
    <r>
      <t>28.</t>
    </r>
    <r>
      <rPr>
        <sz val="10.5"/>
        <rFont val="宋体"/>
        <charset val="134"/>
      </rPr>
      <t>语音服务系统</t>
    </r>
  </si>
  <si>
    <r>
      <rPr>
        <b/>
        <sz val="10.5"/>
        <rFont val="宋体"/>
        <charset val="134"/>
      </rPr>
      <t>语音查询</t>
    </r>
  </si>
  <si>
    <r>
      <t>29.</t>
    </r>
    <r>
      <rPr>
        <sz val="10.5"/>
        <rFont val="宋体"/>
        <charset val="134"/>
      </rPr>
      <t>教务系统接口</t>
    </r>
  </si>
  <si>
    <r>
      <rPr>
        <b/>
        <sz val="10.5"/>
        <rFont val="宋体"/>
        <charset val="134"/>
      </rPr>
      <t>教务系统对接</t>
    </r>
  </si>
  <si>
    <r>
      <rPr>
        <b/>
        <sz val="10.5"/>
        <rFont val="宋体"/>
        <charset val="134"/>
      </rPr>
      <t>图书管理系统对接</t>
    </r>
  </si>
  <si>
    <r>
      <t>31.</t>
    </r>
    <r>
      <rPr>
        <sz val="10.5"/>
        <rFont val="宋体"/>
        <charset val="134"/>
      </rPr>
      <t>校医院系统接口</t>
    </r>
  </si>
  <si>
    <r>
      <rPr>
        <b/>
        <sz val="10.5"/>
        <rFont val="宋体"/>
        <charset val="134"/>
      </rPr>
      <t>校医院系统对接</t>
    </r>
  </si>
  <si>
    <r>
      <t>32.</t>
    </r>
    <r>
      <rPr>
        <sz val="10.5"/>
        <rFont val="宋体"/>
        <charset val="134"/>
      </rPr>
      <t>电信运营商接口</t>
    </r>
  </si>
  <si>
    <r>
      <rPr>
        <b/>
        <sz val="10.5"/>
        <rFont val="宋体"/>
        <charset val="134"/>
      </rPr>
      <t>与电信运营商的接口</t>
    </r>
  </si>
  <si>
    <r>
      <t>33.</t>
    </r>
    <r>
      <rPr>
        <sz val="10.5"/>
        <rFont val="宋体"/>
        <charset val="134"/>
      </rPr>
      <t>数字校园接口</t>
    </r>
  </si>
  <si>
    <r>
      <rPr>
        <b/>
        <sz val="10.5"/>
        <rFont val="宋体"/>
        <charset val="134"/>
      </rPr>
      <t>数字化校园系统接口</t>
    </r>
  </si>
  <si>
    <r>
      <t>37.</t>
    </r>
    <r>
      <rPr>
        <sz val="10.5"/>
        <rFont val="宋体"/>
        <charset val="134"/>
      </rPr>
      <t>宿舍管理系统</t>
    </r>
  </si>
  <si>
    <r>
      <rPr>
        <b/>
        <sz val="10.5"/>
        <rFont val="宋体"/>
        <charset val="134"/>
      </rPr>
      <t>宿舍管理系统</t>
    </r>
  </si>
  <si>
    <r>
      <t>38.</t>
    </r>
    <r>
      <rPr>
        <sz val="10.5"/>
        <rFont val="宋体"/>
        <charset val="134"/>
      </rPr>
      <t>报到注册管理系统</t>
    </r>
  </si>
  <si>
    <r>
      <rPr>
        <b/>
        <sz val="10.5"/>
        <rFont val="宋体"/>
        <charset val="134"/>
      </rPr>
      <t>报到注册管理系统</t>
    </r>
  </si>
  <si>
    <r>
      <t>39.</t>
    </r>
    <r>
      <rPr>
        <sz val="10.5"/>
        <rFont val="宋体"/>
        <charset val="134"/>
      </rPr>
      <t>数字迎新系统</t>
    </r>
  </si>
  <si>
    <r>
      <rPr>
        <b/>
        <sz val="10.5"/>
        <rFont val="宋体"/>
        <charset val="134"/>
      </rPr>
      <t>数字迎新</t>
    </r>
  </si>
  <si>
    <r>
      <rPr>
        <b/>
        <sz val="10.5"/>
        <rFont val="宋体"/>
        <charset val="134"/>
      </rPr>
      <t>一卡通软件</t>
    </r>
    <r>
      <rPr>
        <b/>
        <sz val="10.5"/>
        <rFont val="Palatino Linotype"/>
        <family val="1"/>
      </rPr>
      <t xml:space="preserve"> </t>
    </r>
    <r>
      <rPr>
        <b/>
        <sz val="10.5"/>
        <rFont val="宋体"/>
        <charset val="134"/>
      </rPr>
      <t>汇总</t>
    </r>
  </si>
  <si>
    <r>
      <rPr>
        <b/>
        <sz val="10.5"/>
        <rFont val="宋体"/>
        <charset val="134"/>
      </rPr>
      <t>通用硬件</t>
    </r>
  </si>
  <si>
    <r>
      <t>KVM</t>
    </r>
    <r>
      <rPr>
        <b/>
        <sz val="10.5"/>
        <rFont val="宋体"/>
        <charset val="134"/>
      </rPr>
      <t>切换器</t>
    </r>
  </si>
  <si>
    <r>
      <t>UPS</t>
    </r>
    <r>
      <rPr>
        <b/>
        <sz val="10.5"/>
        <rFont val="宋体"/>
        <charset val="134"/>
      </rPr>
      <t>电源</t>
    </r>
  </si>
  <si>
    <r>
      <t>WEB</t>
    </r>
    <r>
      <rPr>
        <b/>
        <sz val="10.5"/>
        <rFont val="宋体"/>
        <charset val="134"/>
      </rPr>
      <t>服务器</t>
    </r>
  </si>
  <si>
    <r>
      <rPr>
        <b/>
        <sz val="10.5"/>
        <rFont val="宋体"/>
        <charset val="134"/>
      </rPr>
      <t>报表打印机</t>
    </r>
  </si>
  <si>
    <r>
      <rPr>
        <b/>
        <sz val="10.5"/>
        <rFont val="宋体"/>
        <charset val="134"/>
      </rPr>
      <t>磁盘阵列</t>
    </r>
  </si>
  <si>
    <r>
      <rPr>
        <b/>
        <sz val="10.5"/>
        <rFont val="宋体"/>
        <charset val="134"/>
      </rPr>
      <t>灯光设备</t>
    </r>
  </si>
  <si>
    <r>
      <rPr>
        <b/>
        <sz val="10.5"/>
        <rFont val="宋体"/>
        <charset val="134"/>
      </rPr>
      <t>机柜</t>
    </r>
  </si>
  <si>
    <r>
      <rPr>
        <b/>
        <sz val="10.5"/>
        <rFont val="宋体"/>
        <charset val="134"/>
      </rPr>
      <t>卡中心工作站</t>
    </r>
  </si>
  <si>
    <r>
      <rPr>
        <b/>
        <sz val="10.5"/>
        <rFont val="宋体"/>
        <charset val="134"/>
      </rPr>
      <t>幕布</t>
    </r>
  </si>
  <si>
    <r>
      <rPr>
        <b/>
        <sz val="10.5"/>
        <rFont val="宋体"/>
        <charset val="134"/>
      </rPr>
      <t>色带</t>
    </r>
  </si>
  <si>
    <r>
      <rPr>
        <b/>
        <sz val="10.5"/>
        <rFont val="宋体"/>
        <charset val="134"/>
      </rPr>
      <t>数据库服务器</t>
    </r>
  </si>
  <si>
    <r>
      <rPr>
        <b/>
        <sz val="10.5"/>
        <rFont val="宋体"/>
        <charset val="134"/>
      </rPr>
      <t>数码相机</t>
    </r>
  </si>
  <si>
    <r>
      <rPr>
        <b/>
        <sz val="10.5"/>
        <rFont val="宋体"/>
        <charset val="134"/>
      </rPr>
      <t>通用前置机</t>
    </r>
  </si>
  <si>
    <r>
      <rPr>
        <b/>
        <sz val="10.5"/>
        <rFont val="宋体"/>
        <charset val="134"/>
      </rPr>
      <t>银行前置机</t>
    </r>
  </si>
  <si>
    <r>
      <rPr>
        <b/>
        <sz val="10.5"/>
        <rFont val="宋体"/>
        <charset val="134"/>
      </rPr>
      <t>证卡打印机</t>
    </r>
  </si>
  <si>
    <r>
      <rPr>
        <b/>
        <sz val="10.5"/>
        <rFont val="宋体"/>
        <charset val="134"/>
      </rPr>
      <t>语音卡</t>
    </r>
  </si>
  <si>
    <r>
      <t>24.</t>
    </r>
    <r>
      <rPr>
        <sz val="10.5"/>
        <rFont val="宋体"/>
        <charset val="134"/>
      </rPr>
      <t>无障碍通道管理</t>
    </r>
  </si>
  <si>
    <r>
      <rPr>
        <b/>
        <sz val="10.5"/>
        <rFont val="宋体"/>
        <charset val="134"/>
      </rPr>
      <t>数据采集微机</t>
    </r>
  </si>
  <si>
    <r>
      <rPr>
        <b/>
        <sz val="10.5"/>
        <rFont val="宋体"/>
        <charset val="134"/>
      </rPr>
      <t>通用硬件</t>
    </r>
    <r>
      <rPr>
        <b/>
        <sz val="10.5"/>
        <rFont val="Palatino Linotype"/>
        <family val="1"/>
      </rPr>
      <t xml:space="preserve"> </t>
    </r>
    <r>
      <rPr>
        <b/>
        <sz val="10.5"/>
        <rFont val="宋体"/>
        <charset val="134"/>
      </rPr>
      <t>汇总</t>
    </r>
  </si>
  <si>
    <r>
      <rPr>
        <b/>
        <sz val="10.5"/>
        <rFont val="宋体"/>
        <charset val="134"/>
      </rPr>
      <t>通用软件</t>
    </r>
  </si>
  <si>
    <r>
      <t>Oracle</t>
    </r>
    <r>
      <rPr>
        <b/>
        <sz val="10.5"/>
        <rFont val="宋体"/>
        <charset val="134"/>
      </rPr>
      <t>数据库</t>
    </r>
  </si>
  <si>
    <r>
      <rPr>
        <b/>
        <sz val="10.5"/>
        <rFont val="宋体"/>
        <charset val="134"/>
      </rPr>
      <t>操作系统</t>
    </r>
    <r>
      <rPr>
        <b/>
        <sz val="10.5"/>
        <rFont val="Palatino Linotype"/>
        <family val="1"/>
      </rPr>
      <t>Redhat</t>
    </r>
  </si>
  <si>
    <r>
      <rPr>
        <b/>
        <sz val="10.5"/>
        <rFont val="宋体"/>
        <charset val="134"/>
      </rPr>
      <t>操作系统</t>
    </r>
    <r>
      <rPr>
        <b/>
        <sz val="10.5"/>
        <rFont val="Palatino Linotype"/>
        <family val="1"/>
      </rPr>
      <t>Windows2008</t>
    </r>
  </si>
  <si>
    <r>
      <rPr>
        <b/>
        <sz val="10.5"/>
        <rFont val="宋体"/>
        <charset val="134"/>
      </rPr>
      <t>通用软件</t>
    </r>
    <r>
      <rPr>
        <b/>
        <sz val="10.5"/>
        <rFont val="Palatino Linotype"/>
        <family val="1"/>
      </rPr>
      <t xml:space="preserve"> </t>
    </r>
    <r>
      <rPr>
        <b/>
        <sz val="10.5"/>
        <rFont val="宋体"/>
        <charset val="134"/>
      </rPr>
      <t>汇总</t>
    </r>
  </si>
  <si>
    <r>
      <rPr>
        <b/>
        <sz val="10.5"/>
        <color indexed="9"/>
        <rFont val="宋体"/>
        <charset val="134"/>
      </rPr>
      <t>通用</t>
    </r>
    <r>
      <rPr>
        <b/>
        <sz val="10.5"/>
        <color indexed="9"/>
        <rFont val="Palatino Linotype"/>
        <family val="1"/>
      </rPr>
      <t xml:space="preserve"> </t>
    </r>
    <r>
      <rPr>
        <b/>
        <sz val="10.5"/>
        <color indexed="9"/>
        <rFont val="宋体"/>
        <charset val="134"/>
      </rPr>
      <t>汇总</t>
    </r>
  </si>
  <si>
    <r>
      <rPr>
        <b/>
        <sz val="10.5"/>
        <rFont val="宋体"/>
        <charset val="134"/>
      </rPr>
      <t>系统集成费</t>
    </r>
  </si>
  <si>
    <r>
      <t>99.</t>
    </r>
    <r>
      <rPr>
        <sz val="10.5"/>
        <rFont val="宋体"/>
        <charset val="134"/>
      </rPr>
      <t>系统集成费</t>
    </r>
  </si>
  <si>
    <r>
      <rPr>
        <b/>
        <sz val="10.5"/>
        <rFont val="宋体"/>
        <charset val="134"/>
      </rPr>
      <t>系统集成费</t>
    </r>
    <r>
      <rPr>
        <b/>
        <sz val="10.5"/>
        <rFont val="Palatino Linotype"/>
        <family val="1"/>
      </rPr>
      <t xml:space="preserve"> </t>
    </r>
    <r>
      <rPr>
        <b/>
        <sz val="10.5"/>
        <rFont val="宋体"/>
        <charset val="134"/>
      </rPr>
      <t>汇总</t>
    </r>
  </si>
  <si>
    <r>
      <rPr>
        <b/>
        <sz val="10.5"/>
        <color indexed="9"/>
        <rFont val="宋体"/>
        <charset val="134"/>
      </rPr>
      <t>新校区</t>
    </r>
  </si>
  <si>
    <r>
      <rPr>
        <b/>
        <sz val="10.5"/>
        <rFont val="宋体"/>
        <charset val="134"/>
      </rPr>
      <t>非接触式</t>
    </r>
    <r>
      <rPr>
        <b/>
        <sz val="10.5"/>
        <rFont val="Palatino Linotype"/>
        <family val="1"/>
      </rPr>
      <t>CPU</t>
    </r>
    <r>
      <rPr>
        <b/>
        <sz val="10.5"/>
        <rFont val="宋体"/>
        <charset val="134"/>
      </rPr>
      <t>卡读写器</t>
    </r>
  </si>
  <si>
    <r>
      <t>07.</t>
    </r>
    <r>
      <rPr>
        <sz val="10.5"/>
        <rFont val="宋体"/>
        <charset val="134"/>
      </rPr>
      <t>控电管理</t>
    </r>
  </si>
  <si>
    <r>
      <rPr>
        <b/>
        <sz val="10.5"/>
        <rFont val="宋体"/>
        <charset val="134"/>
      </rPr>
      <t>电控单元</t>
    </r>
  </si>
  <si>
    <r>
      <rPr>
        <b/>
        <sz val="10.5"/>
        <rFont val="宋体"/>
        <charset val="134"/>
      </rPr>
      <t>电控柜</t>
    </r>
  </si>
  <si>
    <r>
      <rPr>
        <b/>
        <sz val="10.5"/>
        <rFont val="宋体"/>
        <charset val="134"/>
      </rPr>
      <t>通讯转换器</t>
    </r>
    <r>
      <rPr>
        <b/>
        <sz val="10.5"/>
        <rFont val="Palatino Linotype"/>
        <family val="1"/>
      </rPr>
      <t xml:space="preserve"> </t>
    </r>
  </si>
  <si>
    <r>
      <rPr>
        <b/>
        <sz val="10.5"/>
        <rFont val="宋体"/>
        <charset val="134"/>
      </rPr>
      <t>手持采集机</t>
    </r>
  </si>
  <si>
    <r>
      <t>19.</t>
    </r>
    <r>
      <rPr>
        <sz val="10.5"/>
        <rFont val="宋体"/>
        <charset val="134"/>
      </rPr>
      <t>通道管理系统</t>
    </r>
  </si>
  <si>
    <r>
      <rPr>
        <b/>
        <sz val="10.5"/>
        <rFont val="宋体"/>
        <charset val="134"/>
      </rPr>
      <t>伸缩门通道机辅机</t>
    </r>
  </si>
  <si>
    <r>
      <rPr>
        <b/>
        <sz val="10.5"/>
        <rFont val="宋体"/>
        <charset val="134"/>
      </rPr>
      <t>伸缩门通道机主机</t>
    </r>
  </si>
  <si>
    <r>
      <rPr>
        <b/>
        <sz val="10.5"/>
        <rFont val="宋体"/>
        <charset val="134"/>
      </rPr>
      <t>指纹认证仪</t>
    </r>
  </si>
  <si>
    <r>
      <rPr>
        <b/>
        <sz val="10.5"/>
        <rFont val="宋体"/>
        <charset val="134"/>
      </rPr>
      <t>指纹采集仪</t>
    </r>
  </si>
  <si>
    <r>
      <t>23.</t>
    </r>
    <r>
      <rPr>
        <sz val="10.5"/>
        <rFont val="宋体"/>
        <charset val="134"/>
      </rPr>
      <t>无障碍通道管理</t>
    </r>
  </si>
  <si>
    <r>
      <rPr>
        <b/>
        <sz val="10.5"/>
        <rFont val="宋体"/>
        <charset val="134"/>
      </rPr>
      <t>单通道主动刷卡标准型</t>
    </r>
  </si>
  <si>
    <r>
      <rPr>
        <b/>
        <sz val="10.5"/>
        <rFont val="宋体"/>
        <charset val="134"/>
      </rPr>
      <t>双串口卡</t>
    </r>
  </si>
  <si>
    <r>
      <rPr>
        <b/>
        <sz val="10.5"/>
        <rFont val="宋体"/>
        <charset val="134"/>
      </rPr>
      <t>双通道主动刷卡标准型</t>
    </r>
  </si>
  <si>
    <r>
      <rPr>
        <b/>
        <sz val="10.5"/>
        <rFont val="宋体"/>
        <charset val="134"/>
      </rPr>
      <t>圈存查询一体机</t>
    </r>
  </si>
  <si>
    <r>
      <t>55.</t>
    </r>
    <r>
      <rPr>
        <sz val="10.5"/>
        <rFont val="宋体"/>
        <charset val="134"/>
      </rPr>
      <t>寄存柜管理系统</t>
    </r>
  </si>
  <si>
    <r>
      <rPr>
        <b/>
        <sz val="10.5"/>
        <rFont val="宋体"/>
        <charset val="134"/>
      </rPr>
      <t>寄存柜</t>
    </r>
  </si>
  <si>
    <r>
      <rPr>
        <b/>
        <sz val="10.5"/>
        <rFont val="宋体"/>
        <charset val="134"/>
      </rPr>
      <t>双通道简约型</t>
    </r>
  </si>
  <si>
    <r>
      <rPr>
        <b/>
        <sz val="10.5"/>
        <rFont val="宋体"/>
        <charset val="134"/>
      </rPr>
      <t>视频抓拍</t>
    </r>
  </si>
  <si>
    <r>
      <rPr>
        <b/>
        <sz val="10.5"/>
        <rFont val="宋体"/>
        <charset val="134"/>
      </rPr>
      <t>客户端监控软件含视频压缩卡</t>
    </r>
  </si>
  <si>
    <r>
      <rPr>
        <b/>
        <sz val="10.5"/>
        <color indexed="9"/>
        <rFont val="宋体"/>
        <charset val="134"/>
      </rPr>
      <t>新校区</t>
    </r>
    <r>
      <rPr>
        <b/>
        <sz val="10.5"/>
        <color indexed="9"/>
        <rFont val="Palatino Linotype"/>
        <family val="1"/>
      </rPr>
      <t xml:space="preserve"> </t>
    </r>
    <r>
      <rPr>
        <b/>
        <sz val="10.5"/>
        <color indexed="9"/>
        <rFont val="宋体"/>
        <charset val="134"/>
      </rPr>
      <t>汇总</t>
    </r>
  </si>
  <si>
    <r>
      <rPr>
        <b/>
        <sz val="10.5"/>
        <rFont val="宋体"/>
        <charset val="134"/>
      </rPr>
      <t>非接触</t>
    </r>
    <r>
      <rPr>
        <b/>
        <sz val="10.5"/>
        <rFont val="Palatino Linotype"/>
        <family val="1"/>
      </rPr>
      <t>CPU</t>
    </r>
    <r>
      <rPr>
        <b/>
        <sz val="10.5"/>
        <rFont val="宋体"/>
        <charset val="134"/>
      </rPr>
      <t>卡</t>
    </r>
  </si>
  <si>
    <r>
      <rPr>
        <b/>
        <sz val="10.5"/>
        <rFont val="宋体"/>
        <charset val="134"/>
      </rPr>
      <t>卡片个性化印刷</t>
    </r>
  </si>
  <si>
    <t>报表打印机</t>
    <phoneticPr fontId="2" type="noConversion"/>
  </si>
  <si>
    <t>HP p1008 laserjet</t>
    <phoneticPr fontId="2" type="noConversion"/>
  </si>
  <si>
    <t>充值POS机</t>
    <phoneticPr fontId="2" type="noConversion"/>
  </si>
  <si>
    <t>HDL6P-SC,TCP/IP 通讯</t>
    <phoneticPr fontId="37" type="noConversion"/>
  </si>
  <si>
    <t>优惠后</t>
    <phoneticPr fontId="2" type="noConversion"/>
  </si>
  <si>
    <t>2.4G读头总成本</t>
    <phoneticPr fontId="2" type="noConversion"/>
  </si>
  <si>
    <t>2.4读头总费用：</t>
    <phoneticPr fontId="49" type="noConversion"/>
  </si>
  <si>
    <t>老校区</t>
    <phoneticPr fontId="49" type="noConversion"/>
  </si>
  <si>
    <t>系统</t>
    <phoneticPr fontId="49" type="noConversion"/>
  </si>
  <si>
    <t>数量</t>
    <phoneticPr fontId="49" type="noConversion"/>
  </si>
  <si>
    <t>单价</t>
    <phoneticPr fontId="49" type="noConversion"/>
  </si>
  <si>
    <t>小计</t>
    <phoneticPr fontId="49" type="noConversion"/>
  </si>
  <si>
    <t>消费管理</t>
    <phoneticPr fontId="49" type="noConversion"/>
  </si>
  <si>
    <t>班车计费系统</t>
    <phoneticPr fontId="49" type="noConversion"/>
  </si>
  <si>
    <t>考勤管理</t>
    <phoneticPr fontId="49" type="noConversion"/>
  </si>
  <si>
    <t>门禁管理</t>
    <phoneticPr fontId="49" type="noConversion"/>
  </si>
  <si>
    <t>图书管理系统</t>
    <phoneticPr fontId="49" type="noConversion"/>
  </si>
  <si>
    <t>医疗系统</t>
    <phoneticPr fontId="49" type="noConversion"/>
  </si>
  <si>
    <t>体锻系统</t>
    <phoneticPr fontId="49" type="noConversion"/>
  </si>
  <si>
    <t>合计</t>
    <phoneticPr fontId="49" type="noConversion"/>
  </si>
  <si>
    <t>新校区</t>
    <phoneticPr fontId="49" type="noConversion"/>
  </si>
  <si>
    <t>系统</t>
    <phoneticPr fontId="49" type="noConversion"/>
  </si>
  <si>
    <t>数量</t>
    <phoneticPr fontId="49" type="noConversion"/>
  </si>
  <si>
    <t>单价</t>
    <phoneticPr fontId="49" type="noConversion"/>
  </si>
  <si>
    <t>小计</t>
    <phoneticPr fontId="49" type="noConversion"/>
  </si>
  <si>
    <t>班车计费</t>
  </si>
  <si>
    <t>机房计费管理</t>
  </si>
  <si>
    <t>通道管理系统</t>
  </si>
  <si>
    <t>23.无障碍通道管理</t>
    <phoneticPr fontId="49" type="noConversion"/>
  </si>
  <si>
    <t>多媒体触摸屏查询</t>
  </si>
  <si>
    <t>图书管理系统</t>
  </si>
  <si>
    <t>医疗系统</t>
  </si>
  <si>
    <t>体锻系统</t>
  </si>
  <si>
    <t>寄存柜管理系统</t>
  </si>
  <si>
    <t>24.无障碍通道管理</t>
  </si>
  <si>
    <t>送读头后</t>
    <phoneticPr fontId="2" type="noConversion"/>
  </si>
  <si>
    <t>原毛利</t>
    <phoneticPr fontId="2" type="noConversion"/>
  </si>
  <si>
    <t>第四年质保</t>
    <phoneticPr fontId="2" type="noConversion"/>
  </si>
  <si>
    <t>去掉工程毛利</t>
    <phoneticPr fontId="2" type="noConversion"/>
  </si>
  <si>
    <t>最后毛利</t>
    <phoneticPr fontId="2" type="noConversion"/>
  </si>
</sst>
</file>

<file path=xl/styles.xml><?xml version="1.0" encoding="utf-8"?>
<styleSheet xmlns="http://schemas.openxmlformats.org/spreadsheetml/2006/main">
  <numFmts count="7">
    <numFmt numFmtId="7" formatCode="&quot;￥&quot;#,##0.00;&quot;￥&quot;\-#,##0.00"/>
    <numFmt numFmtId="8" formatCode="&quot;￥&quot;#,##0.00;[Red]&quot;￥&quot;\-#,##0.00"/>
    <numFmt numFmtId="44" formatCode="_ &quot;￥&quot;* #,##0.00_ ;_ &quot;￥&quot;* \-#,##0.00_ ;_ &quot;￥&quot;* &quot;-&quot;??_ ;_ @_ "/>
    <numFmt numFmtId="182" formatCode="&quot;￥&quot;#,##0.00_);[Red]\(&quot;￥&quot;#,##0.00\)"/>
    <numFmt numFmtId="183" formatCode="#,##0.00_);[Red]\(#,##0.00\)"/>
    <numFmt numFmtId="184" formatCode="&quot;¥&quot;#,##0.00;&quot;¥&quot;\-#,##0.00"/>
    <numFmt numFmtId="185" formatCode="#,##0_);[Red]\(#,##0\)"/>
  </numFmts>
  <fonts count="53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5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16"/>
      <name val="宋体"/>
      <charset val="134"/>
    </font>
    <font>
      <sz val="10"/>
      <color indexed="8"/>
      <name val="宋体"/>
      <charset val="134"/>
    </font>
    <font>
      <sz val="15"/>
      <name val="宋体"/>
      <charset val="134"/>
    </font>
    <font>
      <sz val="13"/>
      <name val="宋体"/>
      <charset val="134"/>
    </font>
    <font>
      <b/>
      <sz val="9"/>
      <color indexed="9"/>
      <name val="宋体"/>
      <charset val="134"/>
    </font>
    <font>
      <b/>
      <sz val="9"/>
      <name val="宋体"/>
      <charset val="134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宋体"/>
      <charset val="134"/>
    </font>
    <font>
      <b/>
      <sz val="9"/>
      <color indexed="10"/>
      <name val="宋体"/>
      <charset val="134"/>
    </font>
    <font>
      <b/>
      <sz val="9"/>
      <color indexed="10"/>
      <name val="Arial"/>
      <family val="2"/>
    </font>
    <font>
      <sz val="9"/>
      <color indexed="8"/>
      <name val="宋体"/>
      <charset val="134"/>
    </font>
    <font>
      <b/>
      <sz val="10.5"/>
      <color indexed="9"/>
      <name val="Palatino Linotype"/>
      <family val="1"/>
    </font>
    <font>
      <sz val="10.5"/>
      <name val="Palatino Linotype"/>
      <family val="1"/>
    </font>
    <font>
      <b/>
      <sz val="10.5"/>
      <name val="Palatino Linotype"/>
      <family val="1"/>
    </font>
    <font>
      <sz val="12"/>
      <name val="Palatino Linotype"/>
      <family val="1"/>
    </font>
    <font>
      <b/>
      <sz val="10.5"/>
      <color indexed="8"/>
      <name val="Palatino Linotype"/>
      <family val="1"/>
    </font>
    <font>
      <sz val="9"/>
      <name val="宋体"/>
      <charset val="134"/>
    </font>
    <font>
      <b/>
      <sz val="9"/>
      <name val="宋体"/>
      <charset val="134"/>
    </font>
    <font>
      <b/>
      <sz val="9"/>
      <color indexed="10"/>
      <name val="宋体"/>
      <charset val="134"/>
    </font>
    <font>
      <b/>
      <sz val="12"/>
      <color indexed="1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9"/>
      <color indexed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color indexed="10"/>
      <name val="宋体"/>
      <charset val="134"/>
    </font>
    <font>
      <b/>
      <sz val="9"/>
      <name val="宋体"/>
      <charset val="134"/>
    </font>
    <font>
      <b/>
      <sz val="9"/>
      <color indexed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b/>
      <sz val="9"/>
      <name val="宋体"/>
      <charset val="134"/>
    </font>
    <font>
      <b/>
      <sz val="9"/>
      <color indexed="10"/>
      <name val="宋体"/>
      <charset val="134"/>
    </font>
    <font>
      <sz val="10.5"/>
      <name val="宋体"/>
      <charset val="134"/>
    </font>
    <font>
      <b/>
      <sz val="10.5"/>
      <color indexed="8"/>
      <name val="宋体"/>
      <charset val="134"/>
    </font>
    <font>
      <b/>
      <sz val="10.5"/>
      <color indexed="9"/>
      <name val="宋体"/>
      <charset val="134"/>
    </font>
    <font>
      <b/>
      <sz val="10.5"/>
      <name val="宋体"/>
      <charset val="134"/>
    </font>
    <font>
      <sz val="12"/>
      <name val="宋体"/>
      <charset val="134"/>
    </font>
    <font>
      <b/>
      <sz val="9"/>
      <color indexed="10"/>
      <name val="宋体"/>
      <charset val="134"/>
    </font>
    <font>
      <sz val="9"/>
      <name val="宋体"/>
      <charset val="134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Palatino Linotype"/>
      <family val="1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44" fontId="1" fillId="0" borderId="0" applyFont="0" applyFill="0" applyBorder="0" applyAlignment="0" applyProtection="0">
      <alignment vertical="center"/>
    </xf>
  </cellStyleXfs>
  <cellXfs count="258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" xfId="1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3" xfId="1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3" xfId="1" applyNumberFormat="1" applyFont="1" applyBorder="1" applyAlignment="1">
      <alignment horizontal="center" vertical="center" wrapText="1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3" xfId="1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/>
    <xf numFmtId="0" fontId="5" fillId="3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1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1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11" fillId="6" borderId="4" xfId="0" applyFont="1" applyFill="1" applyBorder="1"/>
    <xf numFmtId="0" fontId="12" fillId="0" borderId="4" xfId="0" applyFont="1" applyBorder="1"/>
    <xf numFmtId="0" fontId="13" fillId="0" borderId="4" xfId="0" applyFont="1" applyBorder="1"/>
    <xf numFmtId="0" fontId="13" fillId="0" borderId="4" xfId="0" applyNumberFormat="1" applyFont="1" applyBorder="1" applyAlignment="1">
      <alignment horizontal="center"/>
    </xf>
    <xf numFmtId="182" fontId="13" fillId="0" borderId="5" xfId="0" applyNumberFormat="1" applyFont="1" applyBorder="1" applyAlignment="1">
      <alignment horizontal="right"/>
    </xf>
    <xf numFmtId="0" fontId="13" fillId="0" borderId="6" xfId="0" applyFont="1" applyBorder="1"/>
    <xf numFmtId="0" fontId="2" fillId="0" borderId="4" xfId="0" applyFont="1" applyBorder="1"/>
    <xf numFmtId="0" fontId="13" fillId="0" borderId="7" xfId="0" applyFont="1" applyBorder="1"/>
    <xf numFmtId="0" fontId="13" fillId="0" borderId="7" xfId="0" applyNumberFormat="1" applyFont="1" applyBorder="1" applyAlignment="1">
      <alignment horizontal="center"/>
    </xf>
    <xf numFmtId="182" fontId="13" fillId="0" borderId="7" xfId="0" applyNumberFormat="1" applyFont="1" applyBorder="1" applyAlignment="1">
      <alignment horizontal="right"/>
    </xf>
    <xf numFmtId="0" fontId="14" fillId="0" borderId="4" xfId="0" applyFont="1" applyBorder="1"/>
    <xf numFmtId="0" fontId="13" fillId="0" borderId="8" xfId="0" applyNumberFormat="1" applyFont="1" applyBorder="1" applyAlignment="1">
      <alignment horizontal="center"/>
    </xf>
    <xf numFmtId="0" fontId="12" fillId="0" borderId="9" xfId="0" applyFont="1" applyBorder="1"/>
    <xf numFmtId="0" fontId="14" fillId="0" borderId="10" xfId="0" applyFont="1" applyBorder="1"/>
    <xf numFmtId="0" fontId="14" fillId="0" borderId="9" xfId="0" applyNumberFormat="1" applyFont="1" applyBorder="1" applyAlignment="1">
      <alignment horizontal="center"/>
    </xf>
    <xf numFmtId="182" fontId="14" fillId="0" borderId="11" xfId="0" applyNumberFormat="1" applyFont="1" applyBorder="1" applyAlignment="1">
      <alignment horizontal="right"/>
    </xf>
    <xf numFmtId="0" fontId="15" fillId="0" borderId="4" xfId="0" applyFont="1" applyBorder="1" applyAlignment="1">
      <alignment horizontal="left"/>
    </xf>
    <xf numFmtId="183" fontId="15" fillId="0" borderId="4" xfId="0" applyNumberFormat="1" applyFont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5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0" fillId="0" borderId="0" xfId="0" applyAlignment="1">
      <alignment vertical="center" wrapText="1"/>
    </xf>
    <xf numFmtId="183" fontId="13" fillId="0" borderId="4" xfId="0" applyNumberFormat="1" applyFont="1" applyBorder="1"/>
    <xf numFmtId="183" fontId="13" fillId="0" borderId="7" xfId="0" applyNumberFormat="1" applyFont="1" applyBorder="1"/>
    <xf numFmtId="183" fontId="13" fillId="0" borderId="8" xfId="0" applyNumberFormat="1" applyFont="1" applyBorder="1"/>
    <xf numFmtId="183" fontId="14" fillId="0" borderId="10" xfId="0" applyNumberFormat="1" applyFont="1" applyBorder="1"/>
    <xf numFmtId="183" fontId="0" fillId="0" borderId="0" xfId="0" applyNumberFormat="1" applyAlignment="1">
      <alignment vertical="center"/>
    </xf>
    <xf numFmtId="0" fontId="16" fillId="0" borderId="4" xfId="0" applyFont="1" applyBorder="1"/>
    <xf numFmtId="0" fontId="17" fillId="0" borderId="4" xfId="0" applyFont="1" applyBorder="1"/>
    <xf numFmtId="0" fontId="16" fillId="0" borderId="4" xfId="0" applyFont="1" applyFill="1" applyBorder="1"/>
    <xf numFmtId="0" fontId="12" fillId="0" borderId="8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83" fontId="2" fillId="0" borderId="0" xfId="0" applyNumberFormat="1" applyFont="1" applyAlignment="1">
      <alignment vertical="center"/>
    </xf>
    <xf numFmtId="0" fontId="18" fillId="0" borderId="0" xfId="0" applyFont="1" applyFill="1" applyAlignment="1">
      <alignment vertical="center"/>
    </xf>
    <xf numFmtId="0" fontId="2" fillId="0" borderId="3" xfId="0" applyFont="1" applyBorder="1" applyAlignment="1">
      <alignment vertical="center"/>
    </xf>
    <xf numFmtId="0" fontId="18" fillId="0" borderId="3" xfId="0" applyFont="1" applyFill="1" applyBorder="1"/>
    <xf numFmtId="0" fontId="16" fillId="0" borderId="3" xfId="0" applyFont="1" applyBorder="1"/>
    <xf numFmtId="0" fontId="2" fillId="0" borderId="3" xfId="0" applyFont="1" applyBorder="1"/>
    <xf numFmtId="0" fontId="12" fillId="0" borderId="3" xfId="0" applyFont="1" applyBorder="1"/>
    <xf numFmtId="0" fontId="2" fillId="0" borderId="3" xfId="0" applyFont="1" applyBorder="1" applyAlignment="1">
      <alignment wrapText="1"/>
    </xf>
    <xf numFmtId="0" fontId="16" fillId="0" borderId="3" xfId="0" applyFont="1" applyFill="1" applyBorder="1"/>
    <xf numFmtId="0" fontId="2" fillId="0" borderId="3" xfId="0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19" fillId="6" borderId="0" xfId="0" applyNumberFormat="1" applyFont="1" applyFill="1" applyBorder="1" applyAlignment="1">
      <alignment horizontal="right" vertical="center"/>
    </xf>
    <xf numFmtId="7" fontId="19" fillId="6" borderId="0" xfId="0" applyNumberFormat="1" applyFont="1" applyFill="1" applyBorder="1" applyAlignment="1">
      <alignment horizontal="right" vertical="center"/>
    </xf>
    <xf numFmtId="7" fontId="20" fillId="0" borderId="7" xfId="0" applyNumberFormat="1" applyFont="1" applyBorder="1" applyAlignment="1">
      <alignment horizontal="right" vertical="center"/>
    </xf>
    <xf numFmtId="0" fontId="21" fillId="0" borderId="10" xfId="0" applyFont="1" applyBorder="1" applyAlignment="1">
      <alignment vertical="center"/>
    </xf>
    <xf numFmtId="0" fontId="21" fillId="0" borderId="9" xfId="0" applyNumberFormat="1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7" fontId="20" fillId="0" borderId="0" xfId="0" applyNumberFormat="1" applyFont="1" applyAlignment="1">
      <alignment vertical="center"/>
    </xf>
    <xf numFmtId="0" fontId="20" fillId="0" borderId="0" xfId="0" applyFont="1" applyAlignment="1">
      <alignment horizontal="right" vertical="center"/>
    </xf>
    <xf numFmtId="0" fontId="19" fillId="6" borderId="0" xfId="0" applyFont="1" applyFill="1" applyBorder="1" applyAlignment="1">
      <alignment vertical="center"/>
    </xf>
    <xf numFmtId="183" fontId="2" fillId="0" borderId="3" xfId="0" applyNumberFormat="1" applyFont="1" applyBorder="1"/>
    <xf numFmtId="0" fontId="2" fillId="0" borderId="3" xfId="0" applyNumberFormat="1" applyFont="1" applyBorder="1" applyAlignment="1">
      <alignment horizontal="center"/>
    </xf>
    <xf numFmtId="7" fontId="21" fillId="0" borderId="12" xfId="0" applyNumberFormat="1" applyFont="1" applyBorder="1" applyAlignment="1">
      <alignment horizontal="right" vertical="center"/>
    </xf>
    <xf numFmtId="182" fontId="20" fillId="0" borderId="0" xfId="0" applyNumberFormat="1" applyFont="1" applyAlignment="1">
      <alignment vertical="center"/>
    </xf>
    <xf numFmtId="182" fontId="22" fillId="0" borderId="0" xfId="0" applyNumberFormat="1" applyFont="1" applyAlignment="1">
      <alignment vertical="center"/>
    </xf>
    <xf numFmtId="0" fontId="2" fillId="0" borderId="13" xfId="0" applyFont="1" applyBorder="1" applyAlignment="1">
      <alignment vertical="center"/>
    </xf>
    <xf numFmtId="182" fontId="2" fillId="0" borderId="14" xfId="0" applyNumberFormat="1" applyFont="1" applyBorder="1" applyAlignment="1">
      <alignment horizontal="right"/>
    </xf>
    <xf numFmtId="0" fontId="15" fillId="0" borderId="15" xfId="0" applyFont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15" fillId="0" borderId="16" xfId="0" applyFont="1" applyBorder="1" applyAlignment="1">
      <alignment horizontal="left" wrapText="1"/>
    </xf>
    <xf numFmtId="183" fontId="15" fillId="0" borderId="16" xfId="0" applyNumberFormat="1" applyFont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2" fillId="0" borderId="18" xfId="0" applyFont="1" applyBorder="1" applyAlignment="1">
      <alignment vertical="center"/>
    </xf>
    <xf numFmtId="0" fontId="18" fillId="0" borderId="19" xfId="0" applyFont="1" applyFill="1" applyBorder="1"/>
    <xf numFmtId="0" fontId="2" fillId="0" borderId="19" xfId="0" applyFont="1" applyBorder="1"/>
    <xf numFmtId="0" fontId="12" fillId="0" borderId="19" xfId="0" applyFont="1" applyBorder="1"/>
    <xf numFmtId="183" fontId="2" fillId="0" borderId="19" xfId="0" applyNumberFormat="1" applyFont="1" applyBorder="1"/>
    <xf numFmtId="0" fontId="2" fillId="0" borderId="19" xfId="0" applyNumberFormat="1" applyFont="1" applyBorder="1" applyAlignment="1">
      <alignment horizontal="center"/>
    </xf>
    <xf numFmtId="182" fontId="2" fillId="0" borderId="20" xfId="0" applyNumberFormat="1" applyFont="1" applyBorder="1" applyAlignment="1">
      <alignment horizontal="right"/>
    </xf>
    <xf numFmtId="0" fontId="20" fillId="0" borderId="21" xfId="0" pivotButton="1" applyFont="1" applyBorder="1" applyAlignment="1">
      <alignment vertical="center"/>
    </xf>
    <xf numFmtId="0" fontId="20" fillId="0" borderId="21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182" fontId="2" fillId="0" borderId="19" xfId="0" applyNumberFormat="1" applyFont="1" applyBorder="1" applyAlignment="1">
      <alignment horizontal="center"/>
    </xf>
    <xf numFmtId="0" fontId="24" fillId="0" borderId="3" xfId="0" applyFont="1" applyBorder="1" applyAlignment="1">
      <alignment wrapText="1"/>
    </xf>
    <xf numFmtId="0" fontId="25" fillId="0" borderId="3" xfId="0" applyFont="1" applyBorder="1"/>
    <xf numFmtId="0" fontId="26" fillId="0" borderId="3" xfId="0" applyFont="1" applyBorder="1"/>
    <xf numFmtId="0" fontId="0" fillId="0" borderId="22" xfId="0" applyFill="1" applyBorder="1" applyAlignment="1">
      <alignment vertical="center"/>
    </xf>
    <xf numFmtId="0" fontId="0" fillId="0" borderId="22" xfId="0" applyFill="1" applyBorder="1" applyAlignment="1">
      <alignment vertical="center" wrapText="1"/>
    </xf>
    <xf numFmtId="0" fontId="0" fillId="0" borderId="23" xfId="0" applyFill="1" applyBorder="1" applyAlignment="1">
      <alignment vertical="center"/>
    </xf>
    <xf numFmtId="0" fontId="27" fillId="0" borderId="24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183" fontId="20" fillId="0" borderId="4" xfId="0" applyNumberFormat="1" applyFont="1" applyBorder="1" applyAlignment="1">
      <alignment vertical="center"/>
    </xf>
    <xf numFmtId="0" fontId="20" fillId="0" borderId="4" xfId="0" applyNumberFormat="1" applyFont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29" fillId="0" borderId="3" xfId="0" applyFont="1" applyBorder="1"/>
    <xf numFmtId="0" fontId="29" fillId="0" borderId="3" xfId="0" applyFont="1" applyBorder="1" applyAlignment="1">
      <alignment wrapText="1"/>
    </xf>
    <xf numFmtId="0" fontId="30" fillId="0" borderId="3" xfId="0" applyFont="1" applyBorder="1"/>
    <xf numFmtId="0" fontId="31" fillId="0" borderId="3" xfId="0" applyFont="1" applyBorder="1"/>
    <xf numFmtId="0" fontId="32" fillId="0" borderId="3" xfId="0" applyFont="1" applyBorder="1" applyAlignment="1">
      <alignment wrapText="1"/>
    </xf>
    <xf numFmtId="0" fontId="33" fillId="0" borderId="3" xfId="0" applyFont="1" applyBorder="1"/>
    <xf numFmtId="0" fontId="34" fillId="0" borderId="3" xfId="0" applyFont="1" applyBorder="1"/>
    <xf numFmtId="182" fontId="19" fillId="6" borderId="0" xfId="0" applyNumberFormat="1" applyFont="1" applyFill="1" applyBorder="1" applyAlignment="1">
      <alignment horizontal="right" vertical="center"/>
    </xf>
    <xf numFmtId="182" fontId="20" fillId="0" borderId="7" xfId="0" applyNumberFormat="1" applyFont="1" applyBorder="1" applyAlignment="1">
      <alignment horizontal="right" vertical="center"/>
    </xf>
    <xf numFmtId="0" fontId="2" fillId="0" borderId="13" xfId="0" applyFont="1" applyFill="1" applyBorder="1" applyAlignment="1">
      <alignment vertical="center"/>
    </xf>
    <xf numFmtId="0" fontId="18" fillId="0" borderId="3" xfId="0" applyFont="1" applyFill="1" applyBorder="1" applyAlignment="1"/>
    <xf numFmtId="0" fontId="2" fillId="0" borderId="3" xfId="0" applyFont="1" applyFill="1" applyBorder="1" applyAlignment="1"/>
    <xf numFmtId="0" fontId="12" fillId="0" borderId="3" xfId="0" applyFont="1" applyFill="1" applyBorder="1" applyAlignment="1"/>
    <xf numFmtId="0" fontId="2" fillId="0" borderId="3" xfId="0" applyFont="1" applyFill="1" applyBorder="1" applyAlignment="1">
      <alignment wrapText="1"/>
    </xf>
    <xf numFmtId="183" fontId="2" fillId="0" borderId="3" xfId="0" applyNumberFormat="1" applyFont="1" applyFill="1" applyBorder="1" applyAlignment="1"/>
    <xf numFmtId="0" fontId="2" fillId="0" borderId="3" xfId="0" applyNumberFormat="1" applyFont="1" applyFill="1" applyBorder="1" applyAlignment="1">
      <alignment horizontal="center"/>
    </xf>
    <xf numFmtId="182" fontId="2" fillId="0" borderId="14" xfId="0" applyNumberFormat="1" applyFont="1" applyFill="1" applyBorder="1" applyAlignment="1">
      <alignment horizontal="right"/>
    </xf>
    <xf numFmtId="0" fontId="2" fillId="0" borderId="18" xfId="0" applyFont="1" applyFill="1" applyBorder="1" applyAlignment="1">
      <alignment vertical="center"/>
    </xf>
    <xf numFmtId="0" fontId="18" fillId="0" borderId="19" xfId="0" applyFont="1" applyFill="1" applyBorder="1" applyAlignment="1"/>
    <xf numFmtId="0" fontId="2" fillId="0" borderId="19" xfId="0" applyFont="1" applyFill="1" applyBorder="1" applyAlignment="1"/>
    <xf numFmtId="0" fontId="12" fillId="0" borderId="19" xfId="0" applyFont="1" applyFill="1" applyBorder="1" applyAlignment="1"/>
    <xf numFmtId="0" fontId="2" fillId="0" borderId="19" xfId="0" applyFont="1" applyFill="1" applyBorder="1" applyAlignment="1">
      <alignment wrapText="1"/>
    </xf>
    <xf numFmtId="183" fontId="2" fillId="0" borderId="19" xfId="0" applyNumberFormat="1" applyFont="1" applyFill="1" applyBorder="1" applyAlignment="1"/>
    <xf numFmtId="0" fontId="2" fillId="0" borderId="19" xfId="0" applyNumberFormat="1" applyFont="1" applyFill="1" applyBorder="1" applyAlignment="1">
      <alignment horizontal="center"/>
    </xf>
    <xf numFmtId="182" fontId="2" fillId="0" borderId="20" xfId="0" applyNumberFormat="1" applyFont="1" applyFill="1" applyBorder="1" applyAlignment="1">
      <alignment horizontal="right"/>
    </xf>
    <xf numFmtId="0" fontId="35" fillId="0" borderId="3" xfId="0" applyFont="1" applyBorder="1"/>
    <xf numFmtId="0" fontId="36" fillId="0" borderId="3" xfId="0" applyFont="1" applyBorder="1"/>
    <xf numFmtId="0" fontId="20" fillId="0" borderId="7" xfId="0" applyFont="1" applyBorder="1" applyAlignment="1">
      <alignment vertical="center"/>
    </xf>
    <xf numFmtId="0" fontId="20" fillId="0" borderId="7" xfId="0" applyNumberFormat="1" applyFont="1" applyBorder="1" applyAlignment="1">
      <alignment horizontal="right" vertical="center"/>
    </xf>
    <xf numFmtId="182" fontId="20" fillId="0" borderId="5" xfId="0" applyNumberFormat="1" applyFont="1" applyBorder="1" applyAlignment="1">
      <alignment horizontal="right" vertical="center"/>
    </xf>
    <xf numFmtId="182" fontId="21" fillId="0" borderId="11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wrapText="1"/>
    </xf>
    <xf numFmtId="0" fontId="37" fillId="0" borderId="13" xfId="0" applyFont="1" applyFill="1" applyBorder="1" applyAlignment="1">
      <alignment vertical="center"/>
    </xf>
    <xf numFmtId="0" fontId="38" fillId="0" borderId="3" xfId="0" applyFont="1" applyFill="1" applyBorder="1" applyAlignment="1"/>
    <xf numFmtId="0" fontId="37" fillId="0" borderId="3" xfId="0" applyFont="1" applyFill="1" applyBorder="1" applyAlignment="1"/>
    <xf numFmtId="0" fontId="39" fillId="0" borderId="3" xfId="0" applyFont="1" applyFill="1" applyBorder="1" applyAlignment="1"/>
    <xf numFmtId="0" fontId="37" fillId="0" borderId="3" xfId="0" applyFont="1" applyFill="1" applyBorder="1" applyAlignment="1">
      <alignment wrapText="1"/>
    </xf>
    <xf numFmtId="183" fontId="37" fillId="0" borderId="3" xfId="0" applyNumberFormat="1" applyFont="1" applyFill="1" applyBorder="1" applyAlignment="1"/>
    <xf numFmtId="0" fontId="37" fillId="0" borderId="3" xfId="0" applyNumberFormat="1" applyFont="1" applyFill="1" applyBorder="1" applyAlignment="1">
      <alignment horizontal="center"/>
    </xf>
    <xf numFmtId="182" fontId="37" fillId="0" borderId="14" xfId="0" applyNumberFormat="1" applyFont="1" applyFill="1" applyBorder="1" applyAlignment="1">
      <alignment horizontal="right"/>
    </xf>
    <xf numFmtId="0" fontId="40" fillId="0" borderId="3" xfId="0" applyFont="1" applyBorder="1"/>
    <xf numFmtId="0" fontId="39" fillId="0" borderId="3" xfId="0" applyFont="1" applyBorder="1"/>
    <xf numFmtId="0" fontId="37" fillId="0" borderId="3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18" fillId="0" borderId="0" xfId="0" applyFont="1" applyFill="1" applyBorder="1"/>
    <xf numFmtId="0" fontId="2" fillId="0" borderId="0" xfId="0" applyFont="1" applyBorder="1"/>
    <xf numFmtId="0" fontId="16" fillId="0" borderId="0" xfId="0" applyFont="1" applyBorder="1"/>
    <xf numFmtId="0" fontId="2" fillId="0" borderId="0" xfId="0" applyFont="1" applyBorder="1" applyAlignment="1">
      <alignment wrapText="1"/>
    </xf>
    <xf numFmtId="183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182" fontId="2" fillId="0" borderId="0" xfId="0" applyNumberFormat="1" applyFont="1" applyBorder="1" applyAlignment="1">
      <alignment horizontal="right"/>
    </xf>
    <xf numFmtId="0" fontId="37" fillId="0" borderId="13" xfId="0" applyFont="1" applyBorder="1" applyAlignment="1">
      <alignment vertical="center"/>
    </xf>
    <xf numFmtId="0" fontId="38" fillId="0" borderId="3" xfId="0" applyFont="1" applyFill="1" applyBorder="1"/>
    <xf numFmtId="0" fontId="37" fillId="0" borderId="3" xfId="0" applyFont="1" applyBorder="1"/>
    <xf numFmtId="183" fontId="37" fillId="0" borderId="3" xfId="0" applyNumberFormat="1" applyFont="1" applyBorder="1"/>
    <xf numFmtId="0" fontId="37" fillId="0" borderId="3" xfId="0" applyNumberFormat="1" applyFont="1" applyBorder="1" applyAlignment="1">
      <alignment horizontal="center"/>
    </xf>
    <xf numFmtId="182" fontId="37" fillId="0" borderId="14" xfId="0" applyNumberFormat="1" applyFont="1" applyBorder="1" applyAlignment="1">
      <alignment horizontal="right"/>
    </xf>
    <xf numFmtId="0" fontId="37" fillId="0" borderId="0" xfId="0" applyFont="1" applyAlignment="1">
      <alignment vertical="center"/>
    </xf>
    <xf numFmtId="0" fontId="21" fillId="0" borderId="25" xfId="0" applyFont="1" applyBorder="1" applyAlignment="1">
      <alignment vertical="center"/>
    </xf>
    <xf numFmtId="0" fontId="21" fillId="0" borderId="4" xfId="0" applyNumberFormat="1" applyFont="1" applyBorder="1" applyAlignment="1">
      <alignment horizontal="right" vertical="center"/>
    </xf>
    <xf numFmtId="7" fontId="21" fillId="0" borderId="7" xfId="0" applyNumberFormat="1" applyFont="1" applyBorder="1" applyAlignment="1">
      <alignment horizontal="right" vertical="center"/>
    </xf>
    <xf numFmtId="182" fontId="21" fillId="0" borderId="5" xfId="0" applyNumberFormat="1" applyFont="1" applyBorder="1" applyAlignment="1">
      <alignment horizontal="right" vertical="center"/>
    </xf>
    <xf numFmtId="7" fontId="21" fillId="0" borderId="0" xfId="0" applyNumberFormat="1" applyFont="1" applyBorder="1" applyAlignment="1">
      <alignment horizontal="right" vertical="center"/>
    </xf>
    <xf numFmtId="0" fontId="45" fillId="0" borderId="0" xfId="0" applyFont="1" applyAlignment="1">
      <alignment vertical="center"/>
    </xf>
    <xf numFmtId="182" fontId="21" fillId="0" borderId="0" xfId="0" applyNumberFormat="1" applyFont="1" applyBorder="1" applyAlignment="1">
      <alignment horizontal="right" vertical="center"/>
    </xf>
    <xf numFmtId="0" fontId="46" fillId="0" borderId="3" xfId="0" applyFont="1" applyBorder="1"/>
    <xf numFmtId="0" fontId="47" fillId="0" borderId="3" xfId="0" applyFont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0" fillId="0" borderId="29" xfId="0" applyFill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/>
    </xf>
    <xf numFmtId="8" fontId="0" fillId="0" borderId="0" xfId="0" applyNumberFormat="1" applyAlignment="1">
      <alignment vertical="center"/>
    </xf>
    <xf numFmtId="0" fontId="48" fillId="0" borderId="9" xfId="0" applyFont="1" applyBorder="1" applyAlignment="1">
      <alignment vertical="center"/>
    </xf>
    <xf numFmtId="0" fontId="0" fillId="0" borderId="12" xfId="0" applyBorder="1" applyAlignment="1">
      <alignment vertical="center"/>
    </xf>
    <xf numFmtId="184" fontId="50" fillId="0" borderId="9" xfId="0" applyNumberFormat="1" applyFont="1" applyBorder="1" applyAlignment="1">
      <alignment horizontal="center" vertical="center"/>
    </xf>
    <xf numFmtId="184" fontId="50" fillId="0" borderId="12" xfId="0" applyNumberFormat="1" applyFont="1" applyBorder="1" applyAlignment="1">
      <alignment horizontal="center" vertical="center"/>
    </xf>
    <xf numFmtId="184" fontId="50" fillId="0" borderId="11" xfId="0" applyNumberFormat="1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185" fontId="20" fillId="0" borderId="21" xfId="0" applyNumberFormat="1" applyFont="1" applyBorder="1" applyAlignment="1">
      <alignment vertical="center"/>
    </xf>
    <xf numFmtId="0" fontId="20" fillId="0" borderId="21" xfId="0" applyNumberFormat="1" applyFont="1" applyBorder="1" applyAlignment="1">
      <alignment horizontal="right" vertical="center"/>
    </xf>
    <xf numFmtId="184" fontId="20" fillId="0" borderId="21" xfId="0" applyNumberFormat="1" applyFont="1" applyBorder="1" applyAlignment="1">
      <alignment horizontal="right" vertical="center"/>
    </xf>
    <xf numFmtId="0" fontId="20" fillId="0" borderId="32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184" fontId="21" fillId="0" borderId="21" xfId="0" applyNumberFormat="1" applyFont="1" applyBorder="1" applyAlignment="1">
      <alignment horizontal="right" vertical="center"/>
    </xf>
    <xf numFmtId="0" fontId="20" fillId="0" borderId="9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20" fillId="0" borderId="30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2" xfId="0" applyFont="1" applyBorder="1" applyAlignment="1">
      <alignment vertical="center"/>
    </xf>
    <xf numFmtId="184" fontId="51" fillId="0" borderId="21" xfId="0" applyNumberFormat="1" applyFont="1" applyBorder="1" applyAlignment="1">
      <alignment vertical="center"/>
    </xf>
    <xf numFmtId="0" fontId="52" fillId="0" borderId="0" xfId="0" applyFont="1" applyAlignment="1">
      <alignment vertical="center"/>
    </xf>
  </cellXfs>
  <cellStyles count="2">
    <cellStyle name="常规" xfId="0" builtinId="0"/>
    <cellStyle name="货币" xfId="1" builtinId="4"/>
  </cellStyles>
  <dxfs count="21">
    <dxf>
      <font>
        <name val="Palatino Linotype"/>
        <scheme val="none"/>
      </font>
    </dxf>
    <dxf>
      <numFmt numFmtId="182" formatCode="&quot;￥&quot;#,##0.00_);[Red]\(&quot;￥&quot;#,##0.00\)"/>
    </dxf>
    <dxf>
      <font>
        <sz val="10.5"/>
        <name val="Arial"/>
        <scheme val="none"/>
      </font>
    </dxf>
    <dxf>
      <alignment horizontal="right" readingOrder="0"/>
    </dxf>
    <dxf>
      <font>
        <sz val="10.5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solid">
          <fgColor indexed="64"/>
          <bgColor indexed="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82" formatCode="&quot;￥&quot;#,##0.00_);[Red]\(&quot;￥&quot;#,##0.00\)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83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83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ng.guo" refreshedDate="40378.880288773151" createdVersion="1" refreshedVersion="3" recordCount="149" upgradeOnRefresh="1">
  <cacheSource type="worksheet">
    <worksheetSource ref="A2:L151" sheet="Sheet1-nomo"/>
  </cacheSource>
  <cacheFields count="12">
    <cacheField name="校区" numFmtId="0">
      <sharedItems count="4">
        <s v="老校区"/>
        <s v="新校区"/>
        <s v="通用"/>
        <s v="系统集成费"/>
      </sharedItems>
    </cacheField>
    <cacheField name="产品大类" numFmtId="0">
      <sharedItems count="6">
        <s v="一卡通硬件"/>
        <s v="工程材料及施工"/>
        <s v="通用硬件"/>
        <s v="通用软件"/>
        <s v="一卡通软件"/>
        <s v="系统集成费"/>
      </sharedItems>
    </cacheField>
    <cacheField name="产品类别" numFmtId="0">
      <sharedItems/>
    </cacheField>
    <cacheField name="子系统" numFmtId="0">
      <sharedItems count="34">
        <s v="04.消费管理"/>
        <s v="06.水控消费"/>
        <s v="17.门禁管理"/>
        <s v="15.考勤管理"/>
        <s v="40.超市消费系统"/>
        <s v="41.医疗系统对接"/>
        <s v="12.班车计费系统"/>
        <s v="30.图书管理系统接口"/>
        <s v="23.无障碍通道管理"/>
        <s v="24.无障碍通道管理"/>
        <s v="43.体锻系统"/>
        <s v="01.核心平台"/>
        <s v="28.语音服务系统"/>
        <s v="13.拍照制卡"/>
        <s v="02.银行转帐"/>
        <s v="08.自助洗衣系统"/>
        <s v="09.自助复印系统"/>
        <s v="14.机房计费管理"/>
        <s v="16.会议签到"/>
        <s v="29.教务系统接口"/>
        <s v="31.校医院系统接口"/>
        <s v="32.电信运营商接口"/>
        <s v="33.数字校园接口"/>
        <s v="37.宿舍管理系统"/>
        <s v="38.报到注册管理系统"/>
        <s v="39.数字迎新系统"/>
        <s v="21.考试监管系统"/>
        <s v="25.多媒体触摸屏查询"/>
        <s v="26.综合信息门户"/>
        <s v="27.领导查询系统"/>
        <s v="19.通道管理系统"/>
        <s v="07.控电管理"/>
        <s v="55.寄存柜管理系统"/>
        <s v="99.系统集成费"/>
      </sharedItems>
    </cacheField>
    <cacheField name="产品名称" numFmtId="0">
      <sharedItems count="106">
        <s v="中央控制器"/>
        <s v="开关电源"/>
        <s v="食堂UPS电源"/>
        <s v="挂式收费POS机"/>
        <s v="充值POS机"/>
        <s v="读卡器"/>
        <s v="工作站"/>
        <s v="辅材、设备安装（零散）"/>
        <s v="淋浴控制器"/>
        <s v="通讯网关"/>
        <s v="计时POS"/>
        <s v="显示屏"/>
        <s v="辅材、设备安装"/>
        <s v="室内读卡器"/>
        <s v="485通讯16门控制器"/>
        <s v="磁力锁"/>
        <s v="开门按钮"/>
        <s v="非接触式IC卡计时宝(考勤)"/>
        <s v="卧室收费POS机"/>
        <s v="对接POS机"/>
        <s v="固定式车载机"/>
        <s v="手持采集机"/>
        <s v="数据采集微机"/>
        <s v="双通道简约型"/>
        <s v="视频抓拍"/>
        <s v="客户端监控软件含视频压缩卡"/>
        <s v="体锻手持机"/>
        <s v="Oracle数据库"/>
        <s v="操作系统Redhat"/>
        <s v="操作系统Windows2008"/>
        <s v="数据库服务器"/>
        <s v="应用服务器"/>
        <s v="光纤交换机"/>
        <s v="磁盘阵列"/>
        <s v="WEB服务器"/>
        <s v="通用前置机"/>
        <s v="银行前置机"/>
        <s v="卡中心工作站"/>
        <s v="报表打印机"/>
        <s v="色带"/>
        <s v="证卡打印机"/>
        <s v="灯光设备"/>
        <s v="幕布"/>
        <s v="数码相机"/>
        <s v="UPS电源"/>
        <s v="机柜"/>
        <s v="KVM切换器"/>
        <s v="语音卡"/>
        <s v="基础平台"/>
        <s v="监控平台"/>
        <s v="容错平台"/>
        <s v="拍照打卡"/>
        <s v="银行转帐"/>
        <s v="消费管理"/>
        <s v="水控管理"/>
        <s v="自助洗衣"/>
        <s v="自助复印"/>
        <s v="校内班车管理"/>
        <s v="机房管理"/>
        <s v="考勤管理"/>
        <s v="会议签到"/>
        <s v="门禁管理"/>
        <s v="教务系统对接"/>
        <s v="图书管理系统对接"/>
        <s v="校医院系统对接"/>
        <s v="与电信运营商的接口"/>
        <s v="数字化校园系统接口"/>
        <s v="宿舍管理系统"/>
        <s v="报到注册管理系统"/>
        <s v="数字迎新"/>
        <s v="考试监管"/>
        <s v="多媒体自助服务"/>
        <s v="一卡通信息门户"/>
        <s v="决策支持系统"/>
        <s v="语音查询"/>
        <s v="非接触式CPU卡读写器"/>
        <s v="接触式CPU卡读写器"/>
        <s v="非接触CPU卡"/>
        <s v="卡片个性化印刷"/>
        <s v="非接触式IC卡洗衣机控制器"/>
        <s v="洗衣机"/>
        <s v="伸缩门通道机辅机"/>
        <s v="伸缩门通道机主机"/>
        <s v="单通道主动刷卡标准型"/>
        <s v="双通道主动刷卡标准型"/>
        <s v="指纹认证仪"/>
        <s v="指纹采集仪"/>
        <s v="控水器"/>
        <s v="冷水预付费水表"/>
        <s v="计费控制器"/>
        <s v="电控单元"/>
        <s v="通讯转换器 "/>
        <s v="电控柜"/>
        <s v="双串口卡"/>
        <s v="圈存查询一体机"/>
        <s v="寄存柜"/>
        <s v="系统集成费"/>
        <s v="刀片中心" u="1"/>
        <s v="无障碍通道对接" u="1"/>
        <s v="监控大屏幕" u="1"/>
        <s v="监控管理套件" u="1"/>
        <s v="便携式指纹认证仪" u="1"/>
        <s v="二转一模块" u="1"/>
        <s v="光学指纹采集仪" u="1"/>
        <s v="操作系统" u="1"/>
        <s v="开水控制器" u="1"/>
      </sharedItems>
    </cacheField>
    <cacheField name="需求与否" numFmtId="0">
      <sharedItems containsBlank="1" count="4">
        <s v="是"/>
        <m/>
        <s v="否"/>
        <s v="集成"/>
      </sharedItems>
    </cacheField>
    <cacheField name="型号及配置" numFmtId="0">
      <sharedItems containsBlank="1"/>
    </cacheField>
    <cacheField name="单价" numFmtId="0">
      <sharedItems containsString="0" containsBlank="1" containsNumber="1" minValue="0" maxValue="260000" count="85">
        <n v="4800"/>
        <n v="330"/>
        <n v="3600"/>
        <n v="1380"/>
        <n v="1465"/>
        <n v="900"/>
        <n v="4000"/>
        <n v="200"/>
        <n v="420"/>
        <n v="5800"/>
        <n v="110"/>
        <n v="750"/>
        <n v="5000"/>
        <n v="500"/>
        <n v="25"/>
        <n v="400"/>
        <n v="300"/>
        <n v="35"/>
        <n v="350"/>
        <n v="2800"/>
        <n v="2500"/>
        <n v="600"/>
        <n v="14900"/>
        <n v="2400"/>
        <n v="1200"/>
        <n v="133000"/>
        <n v="10000"/>
        <n v="9500"/>
        <n v="35000"/>
        <n v="30000"/>
        <n v="40000"/>
        <n v="33000"/>
        <n v="28000"/>
        <n v="1800"/>
        <n v="320"/>
        <n v="11550"/>
        <n v="1950"/>
        <n v="650"/>
        <n v="2990"/>
        <n v="50000"/>
        <n v="5500"/>
        <n v="260000"/>
        <n v="90000"/>
        <n v="80000"/>
        <n v="25000"/>
        <n v="20000"/>
        <n v="55000"/>
        <n v="0"/>
        <n v="1500"/>
        <n v="18"/>
        <n v="1.5"/>
        <n v="260"/>
        <n v="12000"/>
        <n v="49800"/>
        <n v="10300"/>
        <n v="800"/>
        <n v="80"/>
        <n v="780"/>
        <n v="259"/>
        <n v="450"/>
        <n v="11750"/>
        <n v="1480"/>
        <n v="250"/>
        <m/>
        <n v="120000" u="1"/>
        <n v="1080" u="1"/>
        <n v="125" u="1"/>
        <n v="3800" u="1"/>
        <n v="78000" u="1"/>
        <n v="15" u="1"/>
        <n v="1400" u="1"/>
        <n v="120" u="1"/>
        <n v="310" u="1"/>
        <n v="164000" u="1"/>
        <n v="19" u="1"/>
        <n v="520" u="1"/>
        <n v="46000" u="1"/>
        <n v="490" u="1"/>
        <n v="1900" u="1"/>
        <n v="2950" u="1"/>
        <n v="2600" u="1"/>
        <n v="150" u="1"/>
        <n v="2000" u="1"/>
        <n v="2700" u="1"/>
        <n v="3500" u="1"/>
      </sharedItems>
    </cacheField>
    <cacheField name="成本单价" numFmtId="0">
      <sharedItems containsString="0" containsBlank="1" containsNumber="1" minValue="1.2" maxValue="93000"/>
    </cacheField>
    <cacheField name="数量" numFmtId="0">
      <sharedItems containsString="0" containsBlank="1" containsNumber="1" containsInteger="1" minValue="1" maxValue="18000"/>
    </cacheField>
    <cacheField name="成本合计" numFmtId="0">
      <sharedItems containsSemiMixedTypes="0" containsString="0" containsNumber="1" containsInteger="1" minValue="0" maxValue="731298"/>
    </cacheField>
    <cacheField name="总价" numFmtId="0">
      <sharedItems containsSemiMixedTypes="0" containsString="0" containsNumber="1" containsInteger="1" minValue="0" maxValue="73129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x v="0"/>
    <s v="485集线器"/>
    <x v="0"/>
    <x v="0"/>
    <x v="0"/>
    <s v="HD-CCU"/>
    <x v="0"/>
    <n v="3500"/>
    <n v="5"/>
    <n v="17500"/>
    <n v="24000"/>
  </r>
  <r>
    <x v="0"/>
    <x v="0"/>
    <s v="电源类设备"/>
    <x v="0"/>
    <x v="1"/>
    <x v="0"/>
    <s v="12V/30A"/>
    <x v="1"/>
    <n v="220"/>
    <n v="10"/>
    <n v="2200"/>
    <n v="3300"/>
  </r>
  <r>
    <x v="0"/>
    <x v="0"/>
    <s v="电源类设备"/>
    <x v="0"/>
    <x v="2"/>
    <x v="0"/>
    <s v="山特 1KVA 主机（3小时）圣能电池100AH×3电池箱"/>
    <x v="2"/>
    <m/>
    <n v="5"/>
    <n v="0"/>
    <n v="18000"/>
  </r>
  <r>
    <x v="0"/>
    <x v="0"/>
    <s v="收费类POS设备"/>
    <x v="0"/>
    <x v="3"/>
    <x v="0"/>
    <s v="HDS221"/>
    <x v="3"/>
    <n v="950"/>
    <n v="175"/>
    <n v="166250"/>
    <n v="241500"/>
  </r>
  <r>
    <x v="0"/>
    <x v="0"/>
    <s v="收费类POS设备"/>
    <x v="0"/>
    <x v="4"/>
    <x v="0"/>
    <s v="HDL6P-SC,TCP/IP 通讯"/>
    <x v="4"/>
    <n v="1000"/>
    <n v="20"/>
    <n v="20000"/>
    <n v="29300"/>
  </r>
  <r>
    <x v="0"/>
    <x v="0"/>
    <s v="收费类POS设备"/>
    <x v="0"/>
    <x v="5"/>
    <x v="0"/>
    <s v="剑龙D3-USB"/>
    <x v="5"/>
    <n v="250"/>
    <n v="18"/>
    <n v="4500"/>
    <n v="16200"/>
  </r>
  <r>
    <x v="0"/>
    <x v="0"/>
    <s v="PC服务器类设备"/>
    <x v="0"/>
    <x v="6"/>
    <x v="0"/>
    <s v="联想启天M6900 (Intel 奔腾双核 E5300/1G/160G/17LCD)"/>
    <x v="6"/>
    <n v="3800"/>
    <n v="4"/>
    <n v="15200"/>
    <n v="16000"/>
  </r>
  <r>
    <x v="0"/>
    <x v="1"/>
    <s v="工程材料及施工"/>
    <x v="0"/>
    <x v="7"/>
    <x v="0"/>
    <s v="含管线敷设，接线工艺处理、设备安装、调试"/>
    <x v="7"/>
    <n v="200"/>
    <n v="175"/>
    <n v="35000"/>
    <n v="35000"/>
  </r>
  <r>
    <x v="0"/>
    <x v="0"/>
    <s v="收费类POS设备"/>
    <x v="1"/>
    <x v="8"/>
    <x v="1"/>
    <s v="HD-208（带电磁阀）"/>
    <x v="8"/>
    <n v="420"/>
    <n v="500"/>
    <n v="210000"/>
    <n v="210000"/>
  </r>
  <r>
    <x v="0"/>
    <x v="0"/>
    <s v="收费类POS设备"/>
    <x v="1"/>
    <x v="1"/>
    <x v="1"/>
    <s v="12V/30A"/>
    <x v="1"/>
    <n v="330"/>
    <n v="10"/>
    <n v="3300"/>
    <n v="3300"/>
  </r>
  <r>
    <x v="0"/>
    <x v="0"/>
    <s v="收费类POS设备"/>
    <x v="1"/>
    <x v="9"/>
    <x v="1"/>
    <s v="HD-CCU"/>
    <x v="0"/>
    <n v="4800"/>
    <n v="5"/>
    <n v="24000"/>
    <n v="24000"/>
  </r>
  <r>
    <x v="0"/>
    <x v="0"/>
    <s v="收费类POS设备"/>
    <x v="1"/>
    <x v="10"/>
    <x v="0"/>
    <s v="HDS221"/>
    <x v="3"/>
    <n v="1380"/>
    <n v="8"/>
    <n v="11040"/>
    <n v="11040"/>
  </r>
  <r>
    <x v="0"/>
    <x v="0"/>
    <s v="显示屏系统"/>
    <x v="1"/>
    <x v="11"/>
    <x v="1"/>
    <m/>
    <x v="9"/>
    <m/>
    <n v="6"/>
    <n v="0"/>
    <n v="34800"/>
  </r>
  <r>
    <x v="0"/>
    <x v="1"/>
    <s v="工程材料及施工"/>
    <x v="1"/>
    <x v="12"/>
    <x v="1"/>
    <s v="含管线敷设，接线工艺处理、设备安装、调试"/>
    <x v="10"/>
    <n v="110"/>
    <n v="500"/>
    <n v="55000"/>
    <n v="55000"/>
  </r>
  <r>
    <x v="0"/>
    <x v="0"/>
    <s v="IC卡读写器"/>
    <x v="2"/>
    <x v="13"/>
    <x v="0"/>
    <s v="AR-721H-1356"/>
    <x v="11"/>
    <n v="650"/>
    <n v="20"/>
    <n v="13000"/>
    <n v="15000"/>
  </r>
  <r>
    <x v="0"/>
    <x v="0"/>
    <s v="门禁控制器"/>
    <x v="2"/>
    <x v="14"/>
    <x v="0"/>
    <s v="AR-716EV2 "/>
    <x v="12"/>
    <n v="3510"/>
    <n v="5"/>
    <n v="17550"/>
    <n v="25000"/>
  </r>
  <r>
    <x v="0"/>
    <x v="0"/>
    <s v="辅助类设备"/>
    <x v="2"/>
    <x v="15"/>
    <x v="0"/>
    <s v="AR-K201 "/>
    <x v="13"/>
    <n v="290"/>
    <n v="20"/>
    <n v="5800"/>
    <n v="10000"/>
  </r>
  <r>
    <x v="0"/>
    <x v="0"/>
    <s v="辅助类设备"/>
    <x v="2"/>
    <x v="16"/>
    <x v="0"/>
    <s v="MJXT-AN013"/>
    <x v="14"/>
    <n v="20"/>
    <n v="20"/>
    <n v="400"/>
    <n v="500"/>
  </r>
  <r>
    <x v="0"/>
    <x v="1"/>
    <s v="工程材料及施工"/>
    <x v="2"/>
    <x v="12"/>
    <x v="0"/>
    <s v="含管线敷设，接线工艺处理、设备安装、调试"/>
    <x v="15"/>
    <n v="400"/>
    <n v="20"/>
    <n v="8000"/>
    <n v="8000"/>
  </r>
  <r>
    <x v="0"/>
    <x v="0"/>
    <s v="身份识别类设备"/>
    <x v="3"/>
    <x v="17"/>
    <x v="0"/>
    <s v="SMTKQMF-V22/G/A/IP"/>
    <x v="3"/>
    <n v="950"/>
    <n v="20"/>
    <n v="19000"/>
    <n v="27600"/>
  </r>
  <r>
    <x v="0"/>
    <x v="1"/>
    <s v="工程材料及施工"/>
    <x v="3"/>
    <x v="12"/>
    <x v="0"/>
    <s v="含管线敷设，接线工艺处理、设备安装、调试"/>
    <x v="16"/>
    <n v="300"/>
    <n v="20"/>
    <n v="6000"/>
    <n v="6000"/>
  </r>
  <r>
    <x v="0"/>
    <x v="0"/>
    <s v="485集线器"/>
    <x v="4"/>
    <x v="0"/>
    <x v="1"/>
    <s v="HD-CCU"/>
    <x v="0"/>
    <n v="3500"/>
    <n v="2"/>
    <n v="7000"/>
    <n v="9600"/>
  </r>
  <r>
    <x v="0"/>
    <x v="0"/>
    <s v="电源类设备"/>
    <x v="4"/>
    <x v="1"/>
    <x v="1"/>
    <s v="12V/1A"/>
    <x v="17"/>
    <n v="30"/>
    <n v="20"/>
    <n v="600"/>
    <n v="700"/>
  </r>
  <r>
    <x v="0"/>
    <x v="0"/>
    <s v="收费类POS设备"/>
    <x v="4"/>
    <x v="18"/>
    <x v="1"/>
    <s v="HDS221"/>
    <x v="3"/>
    <n v="950"/>
    <n v="20"/>
    <n v="19000"/>
    <n v="27600"/>
  </r>
  <r>
    <x v="0"/>
    <x v="1"/>
    <s v="工程材料及施工"/>
    <x v="4"/>
    <x v="7"/>
    <x v="1"/>
    <s v="含管线敷设，接线工艺处理、设备安装、调试"/>
    <x v="18"/>
    <n v="350"/>
    <n v="20"/>
    <n v="7000"/>
    <n v="7000"/>
  </r>
  <r>
    <x v="1"/>
    <x v="0"/>
    <s v="电源类设备"/>
    <x v="5"/>
    <x v="1"/>
    <x v="0"/>
    <s v="12V/1A"/>
    <x v="17"/>
    <n v="30"/>
    <n v="6"/>
    <n v="180"/>
    <n v="210"/>
  </r>
  <r>
    <x v="1"/>
    <x v="0"/>
    <s v="收费类POS设备"/>
    <x v="5"/>
    <x v="19"/>
    <x v="0"/>
    <s v="HD256/IP/RS232"/>
    <x v="4"/>
    <n v="950"/>
    <n v="6"/>
    <n v="5700"/>
    <n v="8790"/>
  </r>
  <r>
    <x v="0"/>
    <x v="0"/>
    <s v="电源类设备"/>
    <x v="5"/>
    <x v="1"/>
    <x v="0"/>
    <s v="12V/1A"/>
    <x v="17"/>
    <n v="30"/>
    <n v="8"/>
    <n v="240"/>
    <n v="280"/>
  </r>
  <r>
    <x v="0"/>
    <x v="0"/>
    <s v="收费类POS设备"/>
    <x v="5"/>
    <x v="19"/>
    <x v="0"/>
    <s v="HD256/IP/RS232"/>
    <x v="4"/>
    <n v="950"/>
    <n v="8"/>
    <n v="7600"/>
    <n v="11720"/>
  </r>
  <r>
    <x v="0"/>
    <x v="1"/>
    <s v="工程材料及施工"/>
    <x v="5"/>
    <x v="7"/>
    <x v="0"/>
    <s v="含管线敷设，接线工艺处理、设备安装、调试"/>
    <x v="18"/>
    <n v="100"/>
    <n v="8"/>
    <n v="800"/>
    <n v="2800"/>
  </r>
  <r>
    <x v="1"/>
    <x v="1"/>
    <s v="工程材料及施工"/>
    <x v="5"/>
    <x v="7"/>
    <x v="0"/>
    <s v="含管线敷设，接线工艺处理、设备安装、调试"/>
    <x v="18"/>
    <n v="100"/>
    <n v="6"/>
    <n v="600"/>
    <n v="2100"/>
  </r>
  <r>
    <x v="0"/>
    <x v="0"/>
    <s v="收费类POS设备"/>
    <x v="6"/>
    <x v="20"/>
    <x v="0"/>
    <s v="车载机（红外） Z18-G"/>
    <x v="19"/>
    <n v="2500"/>
    <n v="6"/>
    <n v="15000"/>
    <n v="16800"/>
  </r>
  <r>
    <x v="0"/>
    <x v="0"/>
    <s v="手持类POS设备"/>
    <x v="6"/>
    <x v="21"/>
    <x v="1"/>
    <s v="手持数据采集"/>
    <x v="20"/>
    <n v="1800"/>
    <n v="2"/>
    <n v="3600"/>
    <n v="5000"/>
  </r>
  <r>
    <x v="0"/>
    <x v="1"/>
    <s v="工程材料及施工"/>
    <x v="6"/>
    <x v="12"/>
    <x v="1"/>
    <s v="含管线敷设，接线工艺处理、设备安装、调试"/>
    <x v="21"/>
    <n v="200"/>
    <n v="10"/>
    <n v="2000"/>
    <n v="6000"/>
  </r>
  <r>
    <x v="0"/>
    <x v="0"/>
    <s v="电源类设备"/>
    <x v="7"/>
    <x v="1"/>
    <x v="0"/>
    <s v="12V/1A"/>
    <x v="17"/>
    <n v="30"/>
    <n v="10"/>
    <n v="300"/>
    <n v="350"/>
  </r>
  <r>
    <x v="0"/>
    <x v="0"/>
    <s v="收费类POS设备"/>
    <x v="7"/>
    <x v="19"/>
    <x v="0"/>
    <s v="HD256/IP/RS232"/>
    <x v="4"/>
    <n v="950"/>
    <n v="10"/>
    <n v="9500"/>
    <n v="14650"/>
  </r>
  <r>
    <x v="0"/>
    <x v="1"/>
    <s v="工程材料及施工"/>
    <x v="7"/>
    <x v="7"/>
    <x v="0"/>
    <s v="含管线敷设，接线工艺处理、设备安装、调试"/>
    <x v="18"/>
    <n v="100"/>
    <n v="10"/>
    <n v="1000"/>
    <n v="3500"/>
  </r>
  <r>
    <x v="2"/>
    <x v="2"/>
    <s v="PC服务器类设备"/>
    <x v="8"/>
    <x v="22"/>
    <x v="1"/>
    <s v="联想启天M6900 (Intel 奔腾双核 E5300/1G/160G/17LCD)"/>
    <x v="6"/>
    <n v="3800"/>
    <n v="1"/>
    <n v="3800"/>
    <n v="4000"/>
  </r>
  <r>
    <x v="1"/>
    <x v="0"/>
    <s v="通道类设备"/>
    <x v="9"/>
    <x v="23"/>
    <x v="0"/>
    <s v="LS50SM-S"/>
    <x v="22"/>
    <n v="9100"/>
    <n v="11"/>
    <n v="100100"/>
    <n v="163900"/>
  </r>
  <r>
    <x v="1"/>
    <x v="0"/>
    <s v="通道类设备"/>
    <x v="9"/>
    <x v="24"/>
    <x v="0"/>
    <s v="摄像头(强光抑制、高速彩色)，镜头(自动光圈)和套件"/>
    <x v="12"/>
    <n v="4500"/>
    <n v="22"/>
    <n v="99000"/>
    <n v="110000"/>
  </r>
  <r>
    <x v="1"/>
    <x v="0"/>
    <s v="辅助类设备"/>
    <x v="9"/>
    <x v="25"/>
    <x v="0"/>
    <m/>
    <x v="23"/>
    <n v="2100"/>
    <n v="22"/>
    <n v="46200"/>
    <n v="52800"/>
  </r>
  <r>
    <x v="1"/>
    <x v="1"/>
    <s v="工程材料及施工"/>
    <x v="9"/>
    <x v="12"/>
    <x v="0"/>
    <s v="含管线敷设，接线工艺处理、设备安装、调试"/>
    <x v="24"/>
    <n v="800"/>
    <n v="11"/>
    <n v="8800"/>
    <n v="13200"/>
  </r>
  <r>
    <x v="0"/>
    <x v="0"/>
    <s v="体育锻炼手持机"/>
    <x v="10"/>
    <x v="26"/>
    <x v="0"/>
    <m/>
    <x v="19"/>
    <n v="2500"/>
    <n v="6"/>
    <n v="15000"/>
    <n v="16800"/>
  </r>
  <r>
    <x v="1"/>
    <x v="0"/>
    <s v="体育锻炼手持机"/>
    <x v="10"/>
    <x v="26"/>
    <x v="0"/>
    <m/>
    <x v="19"/>
    <n v="2500"/>
    <n v="10"/>
    <n v="25000"/>
    <n v="28000"/>
  </r>
  <r>
    <x v="2"/>
    <x v="3"/>
    <s v="数据库软件"/>
    <x v="11"/>
    <x v="27"/>
    <x v="0"/>
    <s v="Oracle 10G企业版25用户"/>
    <x v="25"/>
    <n v="93000"/>
    <n v="1"/>
    <n v="93000"/>
    <n v="133000"/>
  </r>
  <r>
    <x v="2"/>
    <x v="3"/>
    <s v="操作系统软件"/>
    <x v="11"/>
    <x v="28"/>
    <x v="0"/>
    <s v="Redhat Linux AS5"/>
    <x v="26"/>
    <n v="8500"/>
    <n v="2"/>
    <n v="17000"/>
    <n v="20000"/>
  </r>
  <r>
    <x v="2"/>
    <x v="3"/>
    <s v="操作系统软件"/>
    <x v="11"/>
    <x v="29"/>
    <x v="0"/>
    <s v="Windows2008 STD"/>
    <x v="27"/>
    <n v="7500"/>
    <n v="3"/>
    <n v="22500"/>
    <n v="28500"/>
  </r>
  <r>
    <x v="2"/>
    <x v="2"/>
    <s v="PC服务器类设备"/>
    <x v="11"/>
    <x v="30"/>
    <x v="0"/>
    <s v="DELL 服务器类别:机架式 CPU类型:Xeon X5550 CPU频率:2660MHz 内存大小:6GB；2个千兆网口；2个300GB 10k硬盘；RAID0/1控制器；DVD-RW；板载VGA接口；上架套件；冗余电源；电源线；HBA卡"/>
    <x v="28"/>
    <n v="32000"/>
    <n v="2"/>
    <n v="64000"/>
    <n v="70000"/>
  </r>
  <r>
    <x v="2"/>
    <x v="2"/>
    <s v="PC服务器类设备"/>
    <x v="11"/>
    <x v="31"/>
    <x v="1"/>
    <s v="1颗Xeon E5530 2.40GHz处理器；4GB Memory；2个千兆网口；2个146GB 10k硬盘；RAID0/1控制器；DVD-RW；板载VGA接口；上架套件；冗余电源；电源线"/>
    <x v="29"/>
    <m/>
    <n v="2"/>
    <n v="0"/>
    <n v="60000"/>
  </r>
  <r>
    <x v="2"/>
    <x v="2"/>
    <s v="PC服务器类设备"/>
    <x v="11"/>
    <x v="32"/>
    <x v="1"/>
    <s v="Brocade 200E_x000a_16口4 Gbit/sec光纤通道交换机"/>
    <x v="30"/>
    <m/>
    <n v="1"/>
    <n v="0"/>
    <n v="40000"/>
  </r>
  <r>
    <x v="2"/>
    <x v="2"/>
    <s v="PC服务器类设备"/>
    <x v="11"/>
    <x v="33"/>
    <x v="0"/>
    <s v="DELL PowerVault(TM) MD1000机架安装模块化磁盘盘柜，3U，SAS和SATA II_x000a_3*500GB, 3.5&quot;, 7.2Krpm, SATA II硬盘,热插拔Interposer"/>
    <x v="31"/>
    <n v="29000"/>
    <n v="1"/>
    <n v="29000"/>
    <n v="33000"/>
  </r>
  <r>
    <x v="2"/>
    <x v="2"/>
    <s v="PC服务器类设备"/>
    <x v="11"/>
    <x v="34"/>
    <x v="0"/>
    <s v="dell 1颗Xeon E5530 2.40GHz处理器；4GB Memory；2个千兆网口；2个146GB 10k硬盘；RAID0/1控制器；DVD-RW；板载VGA接口；上架套件；冗余电源；电源线"/>
    <x v="32"/>
    <n v="25000"/>
    <n v="1"/>
    <n v="25000"/>
    <n v="28000"/>
  </r>
  <r>
    <x v="2"/>
    <x v="2"/>
    <s v="PC服务器类设备"/>
    <x v="11"/>
    <x v="35"/>
    <x v="0"/>
    <s v="联想启天M6900 (Intel 奔腾双核 E5300/1G/160G/17LCD)"/>
    <x v="6"/>
    <n v="3800"/>
    <n v="2"/>
    <n v="7600"/>
    <n v="8000"/>
  </r>
  <r>
    <x v="2"/>
    <x v="2"/>
    <s v="PC服务器类设备"/>
    <x v="11"/>
    <x v="36"/>
    <x v="0"/>
    <s v="联想启天M6900 (Intel 奔腾双核 E5300/1G/160G/17LCD)"/>
    <x v="6"/>
    <n v="3800"/>
    <n v="1"/>
    <n v="3800"/>
    <n v="4000"/>
  </r>
  <r>
    <x v="2"/>
    <x v="2"/>
    <s v="PC服务器类设备"/>
    <x v="11"/>
    <x v="37"/>
    <x v="0"/>
    <s v="联想启天M6900 (Intel 奔腾双核 E5300/1G/160G/17LCD)"/>
    <x v="6"/>
    <n v="3800"/>
    <n v="8"/>
    <n v="30400"/>
    <n v="32000"/>
  </r>
  <r>
    <x v="2"/>
    <x v="2"/>
    <s v="PC服务器类设备"/>
    <x v="9"/>
    <x v="22"/>
    <x v="0"/>
    <s v="联想启天M6900 (Intel 奔腾双核 E5300/1G/160G/17LCD)"/>
    <x v="6"/>
    <n v="3800"/>
    <n v="11"/>
    <n v="41800"/>
    <n v="44000"/>
  </r>
  <r>
    <x v="2"/>
    <x v="2"/>
    <s v="打印设备"/>
    <x v="11"/>
    <x v="38"/>
    <x v="0"/>
    <s v="HP p1008 laserjet"/>
    <x v="33"/>
    <n v="1350"/>
    <n v="3"/>
    <n v="4050"/>
    <n v="5400"/>
  </r>
  <r>
    <x v="2"/>
    <x v="2"/>
    <s v="打印设备"/>
    <x v="11"/>
    <x v="39"/>
    <x v="0"/>
    <s v="通用型号"/>
    <x v="34"/>
    <n v="290"/>
    <n v="10"/>
    <n v="2900"/>
    <n v="3200"/>
  </r>
  <r>
    <x v="2"/>
    <x v="2"/>
    <s v="打印设备"/>
    <x v="11"/>
    <x v="40"/>
    <x v="0"/>
    <s v="HITI CS-310"/>
    <x v="35"/>
    <n v="8000"/>
    <n v="2"/>
    <n v="16000"/>
    <n v="23100"/>
  </r>
  <r>
    <x v="2"/>
    <x v="2"/>
    <s v="拍照设备"/>
    <x v="11"/>
    <x v="41"/>
    <x v="0"/>
    <s v="一个低灯、一个高灯为一组[低灯支架1M~1.4M；高灯支架1.4M~2.5M]"/>
    <x v="36"/>
    <n v="500"/>
    <n v="2"/>
    <n v="1000"/>
    <n v="3900"/>
  </r>
  <r>
    <x v="2"/>
    <x v="2"/>
    <s v="拍照设备"/>
    <x v="11"/>
    <x v="42"/>
    <x v="0"/>
    <s v="拍照幕布 蓝色或灰色"/>
    <x v="37"/>
    <n v="100"/>
    <n v="2"/>
    <n v="200"/>
    <n v="1300"/>
  </r>
  <r>
    <x v="2"/>
    <x v="2"/>
    <s v="拍照设备"/>
    <x v="11"/>
    <x v="43"/>
    <x v="0"/>
    <s v="CANON SX1001S"/>
    <x v="38"/>
    <n v="2900"/>
    <n v="2"/>
    <n v="5800"/>
    <n v="5980"/>
  </r>
  <r>
    <x v="2"/>
    <x v="2"/>
    <s v="电源类设备"/>
    <x v="11"/>
    <x v="44"/>
    <x v="0"/>
    <s v="山特 6KVA 主机（3小时）"/>
    <x v="39"/>
    <n v="45000"/>
    <n v="2"/>
    <n v="90000"/>
    <n v="100000"/>
  </r>
  <r>
    <x v="2"/>
    <x v="2"/>
    <s v="辅助类设备"/>
    <x v="11"/>
    <x v="45"/>
    <x v="0"/>
    <s v="图腾42U机柜"/>
    <x v="40"/>
    <n v="4000"/>
    <n v="1"/>
    <n v="4000"/>
    <n v="5500"/>
  </r>
  <r>
    <x v="2"/>
    <x v="2"/>
    <s v="辅助类设备"/>
    <x v="11"/>
    <x v="46"/>
    <x v="0"/>
    <s v="KVM液晶套件"/>
    <x v="0"/>
    <n v="4000"/>
    <n v="1"/>
    <n v="4000"/>
    <n v="4800"/>
  </r>
  <r>
    <x v="2"/>
    <x v="2"/>
    <s v="语音设备"/>
    <x v="12"/>
    <x v="47"/>
    <x v="0"/>
    <s v="东进D081A八线/PCI"/>
    <x v="40"/>
    <n v="4000"/>
    <n v="1"/>
    <n v="4000"/>
    <n v="5500"/>
  </r>
  <r>
    <x v="2"/>
    <x v="4"/>
    <s v="核心平台类"/>
    <x v="11"/>
    <x v="48"/>
    <x v="0"/>
    <s v="V3.0"/>
    <x v="41"/>
    <m/>
    <n v="1"/>
    <n v="0"/>
    <n v="260000"/>
  </r>
  <r>
    <x v="2"/>
    <x v="4"/>
    <s v="核心平台类"/>
    <x v="11"/>
    <x v="49"/>
    <x v="0"/>
    <s v="V3.0"/>
    <x v="42"/>
    <m/>
    <n v="1"/>
    <n v="0"/>
    <n v="90000"/>
  </r>
  <r>
    <x v="2"/>
    <x v="4"/>
    <s v="核心平台类"/>
    <x v="11"/>
    <x v="50"/>
    <x v="0"/>
    <s v="V3.0"/>
    <x v="43"/>
    <m/>
    <n v="1"/>
    <n v="0"/>
    <n v="80000"/>
  </r>
  <r>
    <x v="2"/>
    <x v="4"/>
    <s v="身份识别类"/>
    <x v="13"/>
    <x v="51"/>
    <x v="0"/>
    <s v="V3.0"/>
    <x v="29"/>
    <m/>
    <n v="1"/>
    <n v="0"/>
    <n v="30000"/>
  </r>
  <r>
    <x v="2"/>
    <x v="4"/>
    <s v="金融服务类"/>
    <x v="14"/>
    <x v="52"/>
    <x v="2"/>
    <s v="V3.0"/>
    <x v="30"/>
    <m/>
    <n v="1"/>
    <n v="0"/>
    <n v="40000"/>
  </r>
  <r>
    <x v="2"/>
    <x v="4"/>
    <s v="金融服务类"/>
    <x v="0"/>
    <x v="53"/>
    <x v="0"/>
    <s v="V3.0"/>
    <x v="44"/>
    <m/>
    <n v="1"/>
    <n v="0"/>
    <n v="25000"/>
  </r>
  <r>
    <x v="2"/>
    <x v="4"/>
    <s v="金融服务类"/>
    <x v="1"/>
    <x v="54"/>
    <x v="0"/>
    <s v="V3.0"/>
    <x v="44"/>
    <m/>
    <n v="1"/>
    <n v="0"/>
    <n v="25000"/>
  </r>
  <r>
    <x v="2"/>
    <x v="4"/>
    <s v="金融服务类"/>
    <x v="15"/>
    <x v="55"/>
    <x v="1"/>
    <s v="V3.0"/>
    <x v="45"/>
    <m/>
    <n v="1"/>
    <n v="0"/>
    <n v="20000"/>
  </r>
  <r>
    <x v="2"/>
    <x v="4"/>
    <s v="金融服务类"/>
    <x v="16"/>
    <x v="56"/>
    <x v="1"/>
    <s v="V3.0"/>
    <x v="45"/>
    <m/>
    <n v="1"/>
    <n v="0"/>
    <n v="20000"/>
  </r>
  <r>
    <x v="2"/>
    <x v="4"/>
    <s v="金融服务类"/>
    <x v="6"/>
    <x v="57"/>
    <x v="0"/>
    <s v="V3.0"/>
    <x v="45"/>
    <m/>
    <n v="1"/>
    <n v="0"/>
    <n v="20000"/>
  </r>
  <r>
    <x v="2"/>
    <x v="4"/>
    <s v="身份识别类"/>
    <x v="17"/>
    <x v="58"/>
    <x v="0"/>
    <s v="上海万欣"/>
    <x v="46"/>
    <n v="45000"/>
    <n v="1"/>
    <n v="45000"/>
    <n v="55000"/>
  </r>
  <r>
    <x v="2"/>
    <x v="4"/>
    <s v="身份识别类"/>
    <x v="3"/>
    <x v="59"/>
    <x v="0"/>
    <s v="V3.0"/>
    <x v="28"/>
    <m/>
    <n v="1"/>
    <n v="0"/>
    <n v="35000"/>
  </r>
  <r>
    <x v="2"/>
    <x v="4"/>
    <s v="身份识别类"/>
    <x v="18"/>
    <x v="60"/>
    <x v="0"/>
    <s v="V3.0"/>
    <x v="29"/>
    <m/>
    <n v="1"/>
    <n v="0"/>
    <n v="30000"/>
  </r>
  <r>
    <x v="2"/>
    <x v="4"/>
    <s v="身份识别类"/>
    <x v="2"/>
    <x v="61"/>
    <x v="0"/>
    <s v="V3.0"/>
    <x v="44"/>
    <m/>
    <n v="1"/>
    <n v="0"/>
    <n v="25000"/>
  </r>
  <r>
    <x v="2"/>
    <x v="4"/>
    <s v="流程整合类"/>
    <x v="19"/>
    <x v="62"/>
    <x v="0"/>
    <m/>
    <x v="45"/>
    <m/>
    <n v="1"/>
    <n v="0"/>
    <n v="20000"/>
  </r>
  <r>
    <x v="2"/>
    <x v="4"/>
    <s v="流程整合类"/>
    <x v="7"/>
    <x v="63"/>
    <x v="0"/>
    <m/>
    <x v="45"/>
    <m/>
    <n v="1"/>
    <n v="0"/>
    <n v="20000"/>
  </r>
  <r>
    <x v="2"/>
    <x v="4"/>
    <s v="流程整合类"/>
    <x v="20"/>
    <x v="64"/>
    <x v="0"/>
    <m/>
    <x v="45"/>
    <m/>
    <n v="1"/>
    <n v="0"/>
    <n v="20000"/>
  </r>
  <r>
    <x v="2"/>
    <x v="4"/>
    <s v="流程整合类"/>
    <x v="21"/>
    <x v="65"/>
    <x v="0"/>
    <m/>
    <x v="29"/>
    <m/>
    <n v="1"/>
    <n v="0"/>
    <n v="30000"/>
  </r>
  <r>
    <x v="2"/>
    <x v="4"/>
    <s v="流程整合类"/>
    <x v="22"/>
    <x v="66"/>
    <x v="0"/>
    <m/>
    <x v="29"/>
    <m/>
    <n v="1"/>
    <n v="0"/>
    <n v="30000"/>
  </r>
  <r>
    <x v="2"/>
    <x v="4"/>
    <s v="全局服务类"/>
    <x v="23"/>
    <x v="67"/>
    <x v="0"/>
    <s v="kingstar"/>
    <x v="47"/>
    <m/>
    <n v="1"/>
    <n v="0"/>
    <n v="0"/>
  </r>
  <r>
    <x v="2"/>
    <x v="4"/>
    <s v="全局服务类"/>
    <x v="24"/>
    <x v="68"/>
    <x v="0"/>
    <m/>
    <x v="30"/>
    <m/>
    <n v="1"/>
    <n v="0"/>
    <n v="40000"/>
  </r>
  <r>
    <x v="2"/>
    <x v="4"/>
    <s v="全局服务类"/>
    <x v="25"/>
    <x v="69"/>
    <x v="0"/>
    <s v="kingstar"/>
    <x v="47"/>
    <m/>
    <n v="1"/>
    <n v="0"/>
    <n v="0"/>
  </r>
  <r>
    <x v="2"/>
    <x v="4"/>
    <s v="身份识别类"/>
    <x v="26"/>
    <x v="70"/>
    <x v="0"/>
    <m/>
    <x v="29"/>
    <m/>
    <n v="1"/>
    <n v="0"/>
    <n v="30000"/>
  </r>
  <r>
    <x v="2"/>
    <x v="4"/>
    <s v="信息服务类"/>
    <x v="27"/>
    <x v="71"/>
    <x v="0"/>
    <s v="V3.0"/>
    <x v="44"/>
    <m/>
    <n v="1"/>
    <n v="0"/>
    <n v="25000"/>
  </r>
  <r>
    <x v="2"/>
    <x v="4"/>
    <s v="信息服务类"/>
    <x v="28"/>
    <x v="72"/>
    <x v="0"/>
    <s v="V3.0"/>
    <x v="28"/>
    <m/>
    <n v="1"/>
    <n v="0"/>
    <n v="35000"/>
  </r>
  <r>
    <x v="2"/>
    <x v="4"/>
    <s v="信息服务类"/>
    <x v="29"/>
    <x v="73"/>
    <x v="1"/>
    <s v="V3.0"/>
    <x v="29"/>
    <m/>
    <n v="1"/>
    <n v="0"/>
    <n v="30000"/>
  </r>
  <r>
    <x v="2"/>
    <x v="4"/>
    <s v="信息服务类"/>
    <x v="12"/>
    <x v="74"/>
    <x v="0"/>
    <s v="V3.0"/>
    <x v="45"/>
    <m/>
    <n v="1"/>
    <n v="0"/>
    <n v="20000"/>
  </r>
  <r>
    <x v="1"/>
    <x v="0"/>
    <s v="485集线器"/>
    <x v="0"/>
    <x v="0"/>
    <x v="0"/>
    <s v="HD-CCU"/>
    <x v="0"/>
    <n v="3500"/>
    <n v="5"/>
    <n v="17500"/>
    <n v="24000"/>
  </r>
  <r>
    <x v="1"/>
    <x v="0"/>
    <s v="485集线器"/>
    <x v="15"/>
    <x v="0"/>
    <x v="1"/>
    <s v="HD-CCU"/>
    <x v="0"/>
    <n v="3500"/>
    <n v="2"/>
    <n v="7000"/>
    <n v="9600"/>
  </r>
  <r>
    <x v="1"/>
    <x v="0"/>
    <s v="IC卡读写器"/>
    <x v="11"/>
    <x v="75"/>
    <x v="0"/>
    <s v="剑龙D8-USB-A-I"/>
    <x v="48"/>
    <n v="350"/>
    <n v="10"/>
    <n v="3500"/>
    <n v="15000"/>
  </r>
  <r>
    <x v="1"/>
    <x v="0"/>
    <s v="IC卡读写器"/>
    <x v="18"/>
    <x v="75"/>
    <x v="0"/>
    <s v="剑龙D8-USB-A-I"/>
    <x v="48"/>
    <n v="350"/>
    <n v="10"/>
    <n v="3500"/>
    <n v="15000"/>
  </r>
  <r>
    <x v="1"/>
    <x v="0"/>
    <s v="IC卡读写器"/>
    <x v="2"/>
    <x v="13"/>
    <x v="0"/>
    <s v="AR-721H-1356"/>
    <x v="11"/>
    <n v="650"/>
    <n v="80"/>
    <n v="52000"/>
    <n v="60000"/>
  </r>
  <r>
    <x v="0"/>
    <x v="0"/>
    <s v="IC卡读写器"/>
    <x v="11"/>
    <x v="76"/>
    <x v="1"/>
    <s v="剑龙D6-USB-A-I"/>
    <x v="48"/>
    <n v="350"/>
    <n v="4"/>
    <n v="1400"/>
    <n v="6000"/>
  </r>
  <r>
    <x v="0"/>
    <x v="0"/>
    <s v="IC卡片"/>
    <x v="11"/>
    <x v="77"/>
    <x v="0"/>
    <s v="FM1208"/>
    <x v="49"/>
    <n v="10"/>
    <n v="18000"/>
    <n v="180000"/>
    <n v="324000"/>
  </r>
  <r>
    <x v="0"/>
    <x v="0"/>
    <s v="IC卡片"/>
    <x v="11"/>
    <x v="78"/>
    <x v="0"/>
    <s v="照片、姓名等个人化信息制作、印刷，双面覆膜"/>
    <x v="50"/>
    <n v="1.2"/>
    <n v="18000"/>
    <n v="21600"/>
    <n v="27000"/>
  </r>
  <r>
    <x v="1"/>
    <x v="0"/>
    <s v="电源类设备"/>
    <x v="0"/>
    <x v="1"/>
    <x v="0"/>
    <s v="12V/30A"/>
    <x v="1"/>
    <n v="220"/>
    <n v="10"/>
    <n v="2200"/>
    <n v="3300"/>
  </r>
  <r>
    <x v="1"/>
    <x v="0"/>
    <s v="电源类设备"/>
    <x v="0"/>
    <x v="2"/>
    <x v="1"/>
    <s v="山特 1KVA 主机（3小时）圣能电池100AH×3电池箱"/>
    <x v="2"/>
    <m/>
    <n v="6"/>
    <n v="0"/>
    <n v="21600"/>
  </r>
  <r>
    <x v="1"/>
    <x v="0"/>
    <s v="电源类设备"/>
    <x v="15"/>
    <x v="79"/>
    <x v="1"/>
    <s v="HD-XYJKZ"/>
    <x v="51"/>
    <n v="250"/>
    <n v="32"/>
    <n v="8000"/>
    <n v="8320"/>
  </r>
  <r>
    <x v="1"/>
    <x v="0"/>
    <s v="电源类设备"/>
    <x v="15"/>
    <x v="80"/>
    <x v="1"/>
    <s v="小天鹅自动洗衣机"/>
    <x v="48"/>
    <n v="1350"/>
    <n v="32"/>
    <n v="43200"/>
    <n v="48000"/>
  </r>
  <r>
    <x v="1"/>
    <x v="0"/>
    <s v="电源类设备"/>
    <x v="15"/>
    <x v="1"/>
    <x v="1"/>
    <s v="12V/30A"/>
    <x v="1"/>
    <n v="220"/>
    <n v="32"/>
    <n v="7040"/>
    <n v="10560"/>
  </r>
  <r>
    <x v="1"/>
    <x v="0"/>
    <s v="电源类设备"/>
    <x v="16"/>
    <x v="1"/>
    <x v="1"/>
    <s v="12V/1A"/>
    <x v="17"/>
    <n v="30"/>
    <n v="8"/>
    <n v="240"/>
    <n v="280"/>
  </r>
  <r>
    <x v="1"/>
    <x v="0"/>
    <s v="门禁控制器"/>
    <x v="2"/>
    <x v="14"/>
    <x v="0"/>
    <s v="AR-716EV2 "/>
    <x v="12"/>
    <n v="3510"/>
    <n v="8"/>
    <n v="28080"/>
    <n v="40000"/>
  </r>
  <r>
    <x v="1"/>
    <x v="0"/>
    <s v="通道类设备"/>
    <x v="30"/>
    <x v="81"/>
    <x v="0"/>
    <s v=" SKE06MS1"/>
    <x v="52"/>
    <n v="9000"/>
    <n v="1"/>
    <n v="9000"/>
    <n v="12000"/>
  </r>
  <r>
    <x v="1"/>
    <x v="0"/>
    <s v="通道类设备"/>
    <x v="30"/>
    <x v="82"/>
    <x v="0"/>
    <s v=" SKE06MS1"/>
    <x v="53"/>
    <n v="43000"/>
    <n v="3"/>
    <n v="129000"/>
    <n v="149400"/>
  </r>
  <r>
    <x v="1"/>
    <x v="0"/>
    <s v="通道类设备"/>
    <x v="8"/>
    <x v="83"/>
    <x v="0"/>
    <s v="L100DM_S 室外型M1卡，不锈钢+亚克力"/>
    <x v="54"/>
    <n v="6600"/>
    <n v="2"/>
    <n v="13200"/>
    <n v="20600"/>
  </r>
  <r>
    <x v="1"/>
    <x v="0"/>
    <s v="通道类设备"/>
    <x v="8"/>
    <x v="84"/>
    <x v="0"/>
    <s v="L100DM_S 室内型M1卡，不锈钢+亚克力"/>
    <x v="22"/>
    <n v="10680"/>
    <n v="10"/>
    <n v="106800"/>
    <n v="149000"/>
  </r>
  <r>
    <x v="1"/>
    <x v="0"/>
    <s v="指纹类设备"/>
    <x v="26"/>
    <x v="85"/>
    <x v="0"/>
    <s v="(空白)"/>
    <x v="55"/>
    <n v="750"/>
    <n v="10"/>
    <n v="7500"/>
    <n v="8000"/>
  </r>
  <r>
    <x v="1"/>
    <x v="0"/>
    <s v="指纹类设备"/>
    <x v="26"/>
    <x v="86"/>
    <x v="0"/>
    <s v="(空白)"/>
    <x v="56"/>
    <n v="750"/>
    <n v="2"/>
    <n v="1500"/>
    <n v="160"/>
  </r>
  <r>
    <x v="1"/>
    <x v="0"/>
    <s v="身份识别类设备"/>
    <x v="3"/>
    <x v="17"/>
    <x v="0"/>
    <s v="SMTKQMF-V22/G/A/IP"/>
    <x v="3"/>
    <n v="950"/>
    <n v="20"/>
    <n v="19000"/>
    <n v="27600"/>
  </r>
  <r>
    <x v="1"/>
    <x v="0"/>
    <s v="收费类POS设备"/>
    <x v="0"/>
    <x v="3"/>
    <x v="0"/>
    <s v="HDS221"/>
    <x v="3"/>
    <n v="950"/>
    <n v="200"/>
    <n v="190000"/>
    <n v="276000"/>
  </r>
  <r>
    <x v="1"/>
    <x v="0"/>
    <s v="收费类POS设备"/>
    <x v="1"/>
    <x v="87"/>
    <x v="1"/>
    <s v="HD-208（带电磁阀）"/>
    <x v="8"/>
    <n v="280"/>
    <n v="10"/>
    <n v="2800"/>
    <n v="4200"/>
  </r>
  <r>
    <x v="1"/>
    <x v="0"/>
    <s v="收费类POS设备"/>
    <x v="1"/>
    <x v="1"/>
    <x v="1"/>
    <s v="12V/30A"/>
    <x v="1"/>
    <n v="220"/>
    <n v="10"/>
    <n v="2200"/>
    <n v="3300"/>
  </r>
  <r>
    <x v="1"/>
    <x v="0"/>
    <s v="收费类POS设备"/>
    <x v="1"/>
    <x v="9"/>
    <x v="1"/>
    <s v="HD-CCU"/>
    <x v="0"/>
    <n v="3500"/>
    <n v="1"/>
    <n v="3500"/>
    <n v="4800"/>
  </r>
  <r>
    <x v="1"/>
    <x v="0"/>
    <s v="收费类POS设备"/>
    <x v="1"/>
    <x v="88"/>
    <x v="1"/>
    <s v="HD-208（带电磁阀）"/>
    <x v="8"/>
    <n v="280"/>
    <n v="10"/>
    <n v="2800"/>
    <n v="4200"/>
  </r>
  <r>
    <x v="1"/>
    <x v="0"/>
    <s v="收费类POS设备"/>
    <x v="16"/>
    <x v="89"/>
    <x v="1"/>
    <s v="HD106（IP型）"/>
    <x v="57"/>
    <n v="500"/>
    <n v="8"/>
    <n v="4000"/>
    <n v="6240"/>
  </r>
  <r>
    <x v="1"/>
    <x v="0"/>
    <s v="收费类POS设备"/>
    <x v="6"/>
    <x v="20"/>
    <x v="0"/>
    <s v="车载机（红外） Z18-G"/>
    <x v="19"/>
    <n v="2500"/>
    <n v="20"/>
    <n v="50000"/>
    <n v="56000"/>
  </r>
  <r>
    <x v="1"/>
    <x v="0"/>
    <s v="收费类POS设备"/>
    <x v="17"/>
    <x v="19"/>
    <x v="0"/>
    <s v="HD256/IP/RS232"/>
    <x v="4"/>
    <n v="950"/>
    <n v="10"/>
    <n v="9500"/>
    <n v="14650"/>
  </r>
  <r>
    <x v="1"/>
    <x v="0"/>
    <s v="电控类设备"/>
    <x v="31"/>
    <x v="90"/>
    <x v="0"/>
    <s v="含主控、从控、Led显示屏以及开关电源等"/>
    <x v="58"/>
    <n v="200"/>
    <n v="2000"/>
    <n v="400000"/>
    <n v="518000"/>
  </r>
  <r>
    <x v="1"/>
    <x v="0"/>
    <s v="电控类设备"/>
    <x v="31"/>
    <x v="91"/>
    <x v="0"/>
    <s v="485转tcp/ip"/>
    <x v="59"/>
    <n v="400"/>
    <n v="40"/>
    <n v="16000"/>
    <n v="18000"/>
  </r>
  <r>
    <x v="1"/>
    <x v="0"/>
    <s v="电控类设备"/>
    <x v="31"/>
    <x v="92"/>
    <x v="0"/>
    <s v="分层式"/>
    <x v="24"/>
    <n v="1000"/>
    <n v="40"/>
    <n v="40000"/>
    <n v="48000"/>
  </r>
  <r>
    <x v="1"/>
    <x v="0"/>
    <s v="辅助类设备"/>
    <x v="2"/>
    <x v="15"/>
    <x v="0"/>
    <s v="AR-K201 "/>
    <x v="13"/>
    <n v="290"/>
    <n v="80"/>
    <n v="23200"/>
    <n v="40000"/>
  </r>
  <r>
    <x v="1"/>
    <x v="0"/>
    <s v="辅助类设备"/>
    <x v="2"/>
    <x v="16"/>
    <x v="0"/>
    <s v="MJXT-AN013"/>
    <x v="14"/>
    <n v="20"/>
    <n v="80"/>
    <n v="1600"/>
    <n v="2000"/>
  </r>
  <r>
    <x v="1"/>
    <x v="0"/>
    <s v="辅助类设备"/>
    <x v="8"/>
    <x v="93"/>
    <x v="0"/>
    <s v="PCI转双串口卡"/>
    <x v="56"/>
    <n v="60"/>
    <n v="3"/>
    <n v="180"/>
    <n v="240"/>
  </r>
  <r>
    <x v="1"/>
    <x v="0"/>
    <s v="自助服务类设备"/>
    <x v="27"/>
    <x v="94"/>
    <x v="0"/>
    <s v="豪普曼"/>
    <x v="60"/>
    <n v="8200"/>
    <n v="15"/>
    <n v="123000"/>
    <n v="176250"/>
  </r>
  <r>
    <x v="1"/>
    <x v="0"/>
    <s v="寄存柜"/>
    <x v="32"/>
    <x v="95"/>
    <x v="0"/>
    <m/>
    <x v="13"/>
    <n v="450"/>
    <n v="100"/>
    <n v="45000"/>
    <n v="50000"/>
  </r>
  <r>
    <x v="1"/>
    <x v="0"/>
    <s v="手持类POS设备"/>
    <x v="6"/>
    <x v="21"/>
    <x v="0"/>
    <s v="手持数据采集"/>
    <x v="20"/>
    <n v="1800"/>
    <n v="2"/>
    <n v="3600"/>
    <n v="5000"/>
  </r>
  <r>
    <x v="1"/>
    <x v="1"/>
    <s v="工程材料及施工"/>
    <x v="27"/>
    <x v="12"/>
    <x v="0"/>
    <s v="含管线敷设，接线工艺处理、设备安装、调试"/>
    <x v="21"/>
    <n v="300"/>
    <n v="15"/>
    <n v="4500"/>
    <n v="9000"/>
  </r>
  <r>
    <x v="1"/>
    <x v="1"/>
    <s v="工程材料及施工"/>
    <x v="0"/>
    <x v="7"/>
    <x v="0"/>
    <s v="含管线敷设，接线工艺处理、设备安装、调试"/>
    <x v="7"/>
    <n v="200"/>
    <n v="200"/>
    <n v="40000"/>
    <n v="40000"/>
  </r>
  <r>
    <x v="1"/>
    <x v="0"/>
    <s v="收费类POS设备"/>
    <x v="1"/>
    <x v="10"/>
    <x v="0"/>
    <s v="HDS221"/>
    <x v="61"/>
    <n v="950"/>
    <n v="10"/>
    <n v="9500"/>
    <n v="14800"/>
  </r>
  <r>
    <x v="1"/>
    <x v="1"/>
    <s v="工程材料及施工"/>
    <x v="1"/>
    <x v="12"/>
    <x v="0"/>
    <s v="含管线敷设，接线工艺处理、设备安装、调试"/>
    <x v="10"/>
    <n v="80"/>
    <n v="10"/>
    <n v="800"/>
    <n v="1100"/>
  </r>
  <r>
    <x v="1"/>
    <x v="1"/>
    <s v="工程材料及施工"/>
    <x v="31"/>
    <x v="12"/>
    <x v="0"/>
    <s v="含管线敷设，接线工艺处理、设备安装、调试"/>
    <x v="56"/>
    <n v="50"/>
    <n v="2000"/>
    <n v="100000"/>
    <n v="160000"/>
  </r>
  <r>
    <x v="1"/>
    <x v="1"/>
    <s v="工程材料及施工"/>
    <x v="15"/>
    <x v="12"/>
    <x v="1"/>
    <s v="含管线敷设，接线工艺处理、设备安装、调试"/>
    <x v="62"/>
    <n v="200"/>
    <n v="32"/>
    <n v="6400"/>
    <n v="8000"/>
  </r>
  <r>
    <x v="1"/>
    <x v="1"/>
    <s v="工程材料及施工"/>
    <x v="16"/>
    <x v="12"/>
    <x v="1"/>
    <s v="含管线敷设，接线工艺处理、设备安装、调试"/>
    <x v="62"/>
    <n v="200"/>
    <n v="8"/>
    <n v="1600"/>
    <n v="2000"/>
  </r>
  <r>
    <x v="1"/>
    <x v="1"/>
    <s v="工程材料及施工"/>
    <x v="6"/>
    <x v="12"/>
    <x v="0"/>
    <s v="含管线敷设，接线工艺处理、设备安装、调试"/>
    <x v="21"/>
    <n v="200"/>
    <n v="10"/>
    <n v="2000"/>
    <n v="6000"/>
  </r>
  <r>
    <x v="1"/>
    <x v="1"/>
    <s v="工程材料及施工"/>
    <x v="17"/>
    <x v="12"/>
    <x v="0"/>
    <s v="含管线敷设，接线工艺处理、安装"/>
    <x v="13"/>
    <n v="300"/>
    <n v="10"/>
    <n v="3000"/>
    <n v="5000"/>
  </r>
  <r>
    <x v="1"/>
    <x v="1"/>
    <s v="工程材料及施工"/>
    <x v="3"/>
    <x v="12"/>
    <x v="0"/>
    <s v="含管线敷设，接线工艺处理、设备安装、调试"/>
    <x v="16"/>
    <n v="300"/>
    <n v="20"/>
    <n v="6000"/>
    <n v="6000"/>
  </r>
  <r>
    <x v="1"/>
    <x v="1"/>
    <s v="工程材料及施工"/>
    <x v="2"/>
    <x v="12"/>
    <x v="0"/>
    <s v="含管线敷设，接线工艺处理、设备安装、调试"/>
    <x v="15"/>
    <n v="400"/>
    <n v="80"/>
    <n v="32000"/>
    <n v="32000"/>
  </r>
  <r>
    <x v="1"/>
    <x v="1"/>
    <s v="工程材料及施工"/>
    <x v="30"/>
    <x v="12"/>
    <x v="0"/>
    <s v="含管线敷设，接线工艺处理、设备安装、调试"/>
    <x v="24"/>
    <n v="800"/>
    <n v="3"/>
    <n v="2400"/>
    <n v="3600"/>
  </r>
  <r>
    <x v="1"/>
    <x v="1"/>
    <s v="工程材料及施工"/>
    <x v="8"/>
    <x v="12"/>
    <x v="0"/>
    <s v="含管线敷设，接线工艺处理、设备安装、调试"/>
    <x v="24"/>
    <n v="800"/>
    <n v="12"/>
    <n v="9600"/>
    <n v="14400"/>
  </r>
  <r>
    <x v="3"/>
    <x v="5"/>
    <s v="系统集成费"/>
    <x v="33"/>
    <x v="96"/>
    <x v="3"/>
    <s v="项目总价15%"/>
    <x v="63"/>
    <m/>
    <m/>
    <n v="731298"/>
    <n v="731298"/>
  </r>
  <r>
    <x v="1"/>
    <x v="0"/>
    <s v="电源类设备"/>
    <x v="7"/>
    <x v="1"/>
    <x v="0"/>
    <s v="12V/1A"/>
    <x v="17"/>
    <n v="30"/>
    <n v="2"/>
    <n v="60"/>
    <n v="70"/>
  </r>
  <r>
    <x v="1"/>
    <x v="0"/>
    <s v="收费类POS设备"/>
    <x v="7"/>
    <x v="19"/>
    <x v="0"/>
    <s v="HD256/IP/RS232"/>
    <x v="4"/>
    <n v="950"/>
    <n v="2"/>
    <n v="1900"/>
    <n v="2930"/>
  </r>
  <r>
    <x v="1"/>
    <x v="1"/>
    <s v="工程材料及施工"/>
    <x v="7"/>
    <x v="7"/>
    <x v="0"/>
    <s v="含管线敷设，接线工艺处理、设备安装、调试"/>
    <x v="18"/>
    <n v="100"/>
    <n v="2"/>
    <n v="200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4106" applyNumberFormats="1" applyBorderFormats="1" applyFontFormats="1" applyPatternFormats="1" applyAlignmentFormats="1" applyWidthHeightFormats="1" dataCaption="数据" updatedVersion="3" showMemberPropertyTips="0" useAutoFormatting="1" itemPrintTitles="1" createdVersion="1" indent="0" compact="0" compactData="0" gridDropZones="1">
  <location ref="A3:H137" firstHeaderRow="0" firstDataRow="1" firstDataCol="5" rowPageCount="1" colPageCount="1"/>
  <pivotFields count="12">
    <pivotField axis="axisRow" compact="0" outline="0" subtotalTop="0" showAll="0" insertBlankRow="1" includeNewItemsInFilter="1">
      <items count="5">
        <item x="0"/>
        <item x="2"/>
        <item x="3"/>
        <item x="1"/>
        <item t="default"/>
      </items>
    </pivotField>
    <pivotField axis="axisRow" compact="0" outline="0" subtotalTop="0" showAll="0" includeNewItemsInFilter="1">
      <items count="7">
        <item x="4"/>
        <item x="2"/>
        <item x="3"/>
        <item x="0"/>
        <item x="1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34">
        <item x="11"/>
        <item x="14"/>
        <item x="0"/>
        <item x="1"/>
        <item x="31"/>
        <item x="15"/>
        <item x="16"/>
        <item x="6"/>
        <item x="13"/>
        <item x="17"/>
        <item x="3"/>
        <item x="18"/>
        <item x="2"/>
        <item x="30"/>
        <item x="26"/>
        <item x="8"/>
        <item x="27"/>
        <item x="28"/>
        <item x="29"/>
        <item x="12"/>
        <item x="19"/>
        <item x="7"/>
        <item x="20"/>
        <item x="21"/>
        <item x="22"/>
        <item x="23"/>
        <item x="24"/>
        <item x="25"/>
        <item x="4"/>
        <item x="5"/>
        <item x="10"/>
        <item x="32"/>
        <item x="33"/>
        <item x="9"/>
      </items>
    </pivotField>
    <pivotField axis="axisRow" compact="0" outline="0" subtotalTop="0" showAll="0" includeNewItemsInFilter="1" defaultSubtotal="0">
      <items count="106">
        <item x="14"/>
        <item x="46"/>
        <item x="27"/>
        <item x="44"/>
        <item x="34"/>
        <item x="38"/>
        <item x="68"/>
        <item m="1" x="101"/>
        <item m="1" x="104"/>
        <item x="15"/>
        <item x="33"/>
        <item x="83"/>
        <item m="1" x="97"/>
        <item x="41"/>
        <item x="90"/>
        <item x="92"/>
        <item x="19"/>
        <item x="71"/>
        <item x="77"/>
        <item x="75"/>
        <item x="17"/>
        <item x="79"/>
        <item x="12"/>
        <item x="7"/>
        <item x="20"/>
        <item x="3"/>
        <item x="32"/>
        <item m="1" x="103"/>
        <item x="60"/>
        <item x="58"/>
        <item x="45"/>
        <item x="48"/>
        <item x="89"/>
        <item x="10"/>
        <item x="95"/>
        <item m="1" x="99"/>
        <item x="49"/>
        <item x="62"/>
        <item x="76"/>
        <item x="73"/>
        <item x="78"/>
        <item x="37"/>
        <item x="1"/>
        <item x="16"/>
        <item m="1" x="105"/>
        <item x="59"/>
        <item x="70"/>
        <item x="88"/>
        <item x="8"/>
        <item x="61"/>
        <item x="42"/>
        <item x="51"/>
        <item x="94"/>
        <item x="50"/>
        <item x="39"/>
        <item x="81"/>
        <item x="82"/>
        <item x="2"/>
        <item x="13"/>
        <item x="21"/>
        <item x="22"/>
        <item x="30"/>
        <item x="43"/>
        <item x="66"/>
        <item x="69"/>
        <item x="93"/>
        <item x="84"/>
        <item x="54"/>
        <item x="67"/>
        <item x="26"/>
        <item x="9"/>
        <item x="91"/>
        <item x="35"/>
        <item x="63"/>
        <item x="18"/>
        <item x="80"/>
        <item x="11"/>
        <item x="53"/>
        <item x="57"/>
        <item x="64"/>
        <item x="72"/>
        <item x="36"/>
        <item x="52"/>
        <item x="31"/>
        <item x="65"/>
        <item x="74"/>
        <item x="47"/>
        <item x="40"/>
        <item x="0"/>
        <item x="56"/>
        <item x="55"/>
        <item x="96"/>
        <item x="87"/>
        <item x="85"/>
        <item x="86"/>
        <item x="23"/>
        <item x="24"/>
        <item m="1" x="102"/>
        <item m="1" x="100"/>
        <item m="1" x="98"/>
        <item x="28"/>
        <item x="29"/>
        <item x="25"/>
        <item x="4"/>
        <item x="5"/>
        <item x="6"/>
      </items>
    </pivotField>
    <pivotField axis="axisPage" compact="0" outline="0" subtotalTop="0" showAll="0" includeNewItemsInFilter="1">
      <items count="5">
        <item x="0"/>
        <item h="1" x="1"/>
        <item h="1" x="2"/>
        <item x="3"/>
        <item t="default"/>
      </items>
    </pivotField>
    <pivotField compact="0" outline="0" subtotalTop="0" showAll="0" includeNewItemsInFilter="1"/>
    <pivotField axis="axisRow" compact="0" numFmtId="183" outline="0" subtotalTop="0" showAll="0" includeNewItemsInFilter="1">
      <items count="86">
        <item x="50"/>
        <item m="1" x="74"/>
        <item x="14"/>
        <item x="17"/>
        <item x="56"/>
        <item m="1" x="81"/>
        <item x="62"/>
        <item x="58"/>
        <item x="51"/>
        <item x="16"/>
        <item x="34"/>
        <item x="1"/>
        <item x="18"/>
        <item x="15"/>
        <item x="59"/>
        <item m="1" x="77"/>
        <item x="13"/>
        <item m="1" x="75"/>
        <item x="21"/>
        <item x="37"/>
        <item x="11"/>
        <item x="57"/>
        <item m="1" x="65"/>
        <item x="24"/>
        <item x="3"/>
        <item x="4"/>
        <item x="48"/>
        <item m="1" x="78"/>
        <item x="36"/>
        <item m="1" x="82"/>
        <item m="1" x="80"/>
        <item x="19"/>
        <item m="1" x="79"/>
        <item x="38"/>
        <item m="1" x="84"/>
        <item x="2"/>
        <item m="1" x="67"/>
        <item x="0"/>
        <item x="12"/>
        <item x="40"/>
        <item x="9"/>
        <item x="26"/>
        <item x="54"/>
        <item x="35"/>
        <item x="60"/>
        <item x="52"/>
        <item x="22"/>
        <item x="45"/>
        <item x="44"/>
        <item x="29"/>
        <item x="28"/>
        <item x="30"/>
        <item m="1" x="76"/>
        <item x="53"/>
        <item x="39"/>
        <item m="1" x="68"/>
        <item x="43"/>
        <item x="42"/>
        <item m="1" x="64"/>
        <item m="1" x="73"/>
        <item x="41"/>
        <item x="63"/>
        <item x="46"/>
        <item m="1" x="72"/>
        <item x="20"/>
        <item x="6"/>
        <item x="33"/>
        <item x="8"/>
        <item m="1" x="71"/>
        <item x="31"/>
        <item x="32"/>
        <item x="10"/>
        <item m="1" x="66"/>
        <item x="7"/>
        <item m="1" x="70"/>
        <item m="1" x="83"/>
        <item x="25"/>
        <item x="27"/>
        <item x="23"/>
        <item x="61"/>
        <item x="47"/>
        <item x="55"/>
        <item x="5"/>
        <item m="1" x="69"/>
        <item x="49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2" outline="0" subtotalTop="0" showAll="0" includeNewItemsInFilter="1"/>
  </pivotFields>
  <rowFields count="5">
    <field x="0"/>
    <field x="1"/>
    <field x="3"/>
    <field x="4"/>
    <field x="7"/>
  </rowFields>
  <rowItems count="134">
    <i>
      <x/>
      <x v="3"/>
      <x/>
      <x v="18"/>
      <x v="84"/>
    </i>
    <i r="3">
      <x v="40"/>
      <x/>
    </i>
    <i r="2">
      <x v="2"/>
      <x v="25"/>
      <x v="24"/>
    </i>
    <i r="3">
      <x v="42"/>
      <x v="11"/>
    </i>
    <i r="3">
      <x v="57"/>
      <x v="35"/>
    </i>
    <i r="3">
      <x v="88"/>
      <x v="37"/>
    </i>
    <i r="3">
      <x v="103"/>
      <x v="25"/>
    </i>
    <i r="3">
      <x v="104"/>
      <x v="82"/>
    </i>
    <i r="3">
      <x v="105"/>
      <x v="65"/>
    </i>
    <i r="2">
      <x v="3"/>
      <x v="33"/>
      <x v="24"/>
    </i>
    <i r="2">
      <x v="7"/>
      <x v="24"/>
      <x v="31"/>
    </i>
    <i r="2">
      <x v="10"/>
      <x v="20"/>
      <x v="24"/>
    </i>
    <i r="2">
      <x v="12"/>
      <x/>
      <x v="38"/>
    </i>
    <i r="3">
      <x v="9"/>
      <x v="16"/>
    </i>
    <i r="3">
      <x v="43"/>
      <x v="2"/>
    </i>
    <i r="3">
      <x v="58"/>
      <x v="20"/>
    </i>
    <i r="2">
      <x v="21"/>
      <x v="16"/>
      <x v="25"/>
    </i>
    <i r="3">
      <x v="42"/>
      <x v="3"/>
    </i>
    <i r="2">
      <x v="29"/>
      <x v="16"/>
      <x v="25"/>
    </i>
    <i r="3">
      <x v="42"/>
      <x v="3"/>
    </i>
    <i r="2">
      <x v="30"/>
      <x v="69"/>
      <x v="31"/>
    </i>
    <i t="default" r="1">
      <x v="3"/>
    </i>
    <i r="1">
      <x v="4"/>
      <x v="2"/>
      <x v="23"/>
      <x v="73"/>
    </i>
    <i r="2">
      <x v="10"/>
      <x v="22"/>
      <x v="9"/>
    </i>
    <i r="2">
      <x v="12"/>
      <x v="22"/>
      <x v="13"/>
    </i>
    <i r="2">
      <x v="21"/>
      <x v="23"/>
      <x v="12"/>
    </i>
    <i r="2">
      <x v="29"/>
      <x v="23"/>
      <x v="12"/>
    </i>
    <i t="default" r="1">
      <x v="4"/>
    </i>
    <i t="default">
      <x/>
    </i>
    <i t="blank">
      <x/>
    </i>
    <i>
      <x v="1"/>
      <x/>
      <x/>
      <x v="31"/>
      <x v="60"/>
    </i>
    <i r="3">
      <x v="36"/>
      <x v="57"/>
    </i>
    <i r="3">
      <x v="53"/>
      <x v="56"/>
    </i>
    <i r="2">
      <x v="2"/>
      <x v="77"/>
      <x v="48"/>
    </i>
    <i r="2">
      <x v="3"/>
      <x v="67"/>
      <x v="48"/>
    </i>
    <i r="2">
      <x v="7"/>
      <x v="78"/>
      <x v="47"/>
    </i>
    <i r="2">
      <x v="8"/>
      <x v="51"/>
      <x v="49"/>
    </i>
    <i r="2">
      <x v="9"/>
      <x v="29"/>
      <x v="62"/>
    </i>
    <i r="2">
      <x v="10"/>
      <x v="45"/>
      <x v="50"/>
    </i>
    <i r="2">
      <x v="11"/>
      <x v="28"/>
      <x v="49"/>
    </i>
    <i r="2">
      <x v="12"/>
      <x v="49"/>
      <x v="48"/>
    </i>
    <i r="2">
      <x v="14"/>
      <x v="46"/>
      <x v="49"/>
    </i>
    <i r="2">
      <x v="16"/>
      <x v="17"/>
      <x v="48"/>
    </i>
    <i r="2">
      <x v="17"/>
      <x v="80"/>
      <x v="50"/>
    </i>
    <i r="2">
      <x v="19"/>
      <x v="85"/>
      <x v="47"/>
    </i>
    <i r="2">
      <x v="20"/>
      <x v="37"/>
      <x v="47"/>
    </i>
    <i r="2">
      <x v="21"/>
      <x v="73"/>
      <x v="47"/>
    </i>
    <i r="2">
      <x v="22"/>
      <x v="79"/>
      <x v="47"/>
    </i>
    <i r="2">
      <x v="23"/>
      <x v="84"/>
      <x v="49"/>
    </i>
    <i r="2">
      <x v="24"/>
      <x v="63"/>
      <x v="49"/>
    </i>
    <i r="2">
      <x v="25"/>
      <x v="68"/>
      <x v="80"/>
    </i>
    <i r="2">
      <x v="26"/>
      <x v="6"/>
      <x v="51"/>
    </i>
    <i r="2">
      <x v="27"/>
      <x v="64"/>
      <x v="80"/>
    </i>
    <i t="default" r="1">
      <x/>
    </i>
    <i r="1">
      <x v="1"/>
      <x/>
      <x v="1"/>
      <x v="37"/>
    </i>
    <i r="3">
      <x v="3"/>
      <x v="54"/>
    </i>
    <i r="3">
      <x v="4"/>
      <x v="70"/>
    </i>
    <i r="3">
      <x v="5"/>
      <x v="66"/>
    </i>
    <i r="3">
      <x v="10"/>
      <x v="69"/>
    </i>
    <i r="3">
      <x v="13"/>
      <x v="28"/>
    </i>
    <i r="3">
      <x v="30"/>
      <x v="39"/>
    </i>
    <i r="3">
      <x v="41"/>
      <x v="65"/>
    </i>
    <i r="3">
      <x v="50"/>
      <x v="19"/>
    </i>
    <i r="3">
      <x v="54"/>
      <x v="10"/>
    </i>
    <i r="3">
      <x v="61"/>
      <x v="50"/>
    </i>
    <i r="3">
      <x v="62"/>
      <x v="33"/>
    </i>
    <i r="3">
      <x v="72"/>
      <x v="65"/>
    </i>
    <i r="3">
      <x v="81"/>
      <x v="65"/>
    </i>
    <i r="3">
      <x v="87"/>
      <x v="43"/>
    </i>
    <i r="2">
      <x v="19"/>
      <x v="86"/>
      <x v="39"/>
    </i>
    <i r="2">
      <x v="33"/>
      <x v="60"/>
      <x v="65"/>
    </i>
    <i t="default" r="1">
      <x v="1"/>
    </i>
    <i r="1">
      <x v="2"/>
      <x/>
      <x v="2"/>
      <x v="76"/>
    </i>
    <i r="3">
      <x v="100"/>
      <x v="41"/>
    </i>
    <i r="3">
      <x v="101"/>
      <x v="77"/>
    </i>
    <i t="default" r="1">
      <x v="2"/>
    </i>
    <i t="default">
      <x v="1"/>
    </i>
    <i t="blank">
      <x v="1"/>
    </i>
    <i>
      <x v="2"/>
      <x v="5"/>
      <x v="32"/>
      <x v="91"/>
      <x v="61"/>
    </i>
    <i t="default" r="1">
      <x v="5"/>
    </i>
    <i t="default">
      <x v="2"/>
    </i>
    <i t="blank">
      <x v="2"/>
    </i>
    <i>
      <x v="3"/>
      <x v="3"/>
      <x/>
      <x v="19"/>
      <x v="26"/>
    </i>
    <i r="2">
      <x v="2"/>
      <x v="25"/>
      <x v="24"/>
    </i>
    <i r="3">
      <x v="42"/>
      <x v="11"/>
    </i>
    <i r="3">
      <x v="88"/>
      <x v="37"/>
    </i>
    <i r="2">
      <x v="3"/>
      <x v="33"/>
      <x v="79"/>
    </i>
    <i r="2">
      <x v="4"/>
      <x v="14"/>
      <x v="7"/>
    </i>
    <i r="3">
      <x v="15"/>
      <x v="23"/>
    </i>
    <i r="3">
      <x v="71"/>
      <x v="14"/>
    </i>
    <i r="2">
      <x v="7"/>
      <x v="24"/>
      <x v="31"/>
    </i>
    <i r="3">
      <x v="59"/>
      <x v="64"/>
    </i>
    <i r="2">
      <x v="9"/>
      <x v="16"/>
      <x v="25"/>
    </i>
    <i r="2">
      <x v="10"/>
      <x v="20"/>
      <x v="24"/>
    </i>
    <i r="2">
      <x v="11"/>
      <x v="19"/>
      <x v="26"/>
    </i>
    <i r="2">
      <x v="12"/>
      <x/>
      <x v="38"/>
    </i>
    <i r="3">
      <x v="9"/>
      <x v="16"/>
    </i>
    <i r="3">
      <x v="43"/>
      <x v="2"/>
    </i>
    <i r="3">
      <x v="58"/>
      <x v="20"/>
    </i>
    <i r="2">
      <x v="13"/>
      <x v="55"/>
      <x v="45"/>
    </i>
    <i r="3">
      <x v="56"/>
      <x v="53"/>
    </i>
    <i r="2">
      <x v="14"/>
      <x v="93"/>
      <x v="81"/>
    </i>
    <i r="3">
      <x v="94"/>
      <x v="4"/>
    </i>
    <i r="2">
      <x v="15"/>
      <x v="11"/>
      <x v="42"/>
    </i>
    <i r="3">
      <x v="65"/>
      <x v="4"/>
    </i>
    <i r="3">
      <x v="66"/>
      <x v="46"/>
    </i>
    <i r="2">
      <x v="16"/>
      <x v="52"/>
      <x v="44"/>
    </i>
    <i r="2">
      <x v="21"/>
      <x v="16"/>
      <x v="25"/>
    </i>
    <i r="3">
      <x v="42"/>
      <x v="3"/>
    </i>
    <i r="2">
      <x v="29"/>
      <x v="16"/>
      <x v="25"/>
    </i>
    <i r="3">
      <x v="42"/>
      <x v="3"/>
    </i>
    <i r="2">
      <x v="30"/>
      <x v="69"/>
      <x v="31"/>
    </i>
    <i r="2">
      <x v="31"/>
      <x v="34"/>
      <x v="16"/>
    </i>
    <i r="2">
      <x v="33"/>
      <x v="95"/>
      <x v="46"/>
    </i>
    <i r="3">
      <x v="96"/>
      <x v="38"/>
    </i>
    <i r="3">
      <x v="102"/>
      <x v="78"/>
    </i>
    <i t="default" r="1">
      <x v="3"/>
    </i>
    <i r="1">
      <x v="4"/>
      <x v="2"/>
      <x v="23"/>
      <x v="73"/>
    </i>
    <i r="2">
      <x v="3"/>
      <x v="22"/>
      <x v="71"/>
    </i>
    <i r="2">
      <x v="4"/>
      <x v="22"/>
      <x v="4"/>
    </i>
    <i r="2">
      <x v="7"/>
      <x v="22"/>
      <x v="18"/>
    </i>
    <i r="2">
      <x v="9"/>
      <x v="22"/>
      <x v="16"/>
    </i>
    <i r="2">
      <x v="10"/>
      <x v="22"/>
      <x v="9"/>
    </i>
    <i r="2">
      <x v="12"/>
      <x v="22"/>
      <x v="13"/>
    </i>
    <i r="2">
      <x v="13"/>
      <x v="22"/>
      <x v="23"/>
    </i>
    <i r="2">
      <x v="15"/>
      <x v="22"/>
      <x v="23"/>
    </i>
    <i r="2">
      <x v="16"/>
      <x v="22"/>
      <x v="18"/>
    </i>
    <i r="2">
      <x v="21"/>
      <x v="23"/>
      <x v="12"/>
    </i>
    <i r="2">
      <x v="29"/>
      <x v="23"/>
      <x v="12"/>
    </i>
    <i r="2">
      <x v="33"/>
      <x v="22"/>
      <x v="23"/>
    </i>
    <i t="default" r="1">
      <x v="4"/>
    </i>
    <i t="default">
      <x v="3"/>
    </i>
    <i t="blank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0"/>
  </pageFields>
  <dataFields count="3">
    <dataField name="求和项:数量" fld="9" baseField="0" baseItem="0"/>
    <dataField name="求和项:总价" fld="11" baseField="0" baseItem="0" numFmtId="7"/>
    <dataField name="求和项:成本合计" fld="10" baseField="0" baseItem="0" numFmtId="182"/>
  </dataFields>
  <formats count="5">
    <format dxfId="4">
      <pivotArea type="all" dataOnly="0" outline="0" fieldPosition="0"/>
    </format>
    <format dxfId="3">
      <pivotArea outline="0" fieldPosition="0"/>
    </format>
    <format dxfId="2">
      <pivotArea outline="0" fieldPosition="0">
        <references count="1">
          <reference field="4294967294" count="1" selected="0">
            <x v="2"/>
          </reference>
        </references>
      </pivotArea>
    </format>
    <format dxfId="1">
      <pivotArea outline="0" fieldPosition="0">
        <references count="1">
          <reference field="4294967294" count="1" selected="0">
            <x v="2"/>
          </reference>
        </references>
      </pivotArea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列表1" displayName="列表1" ref="A2:L151" insertRowShift="1" totalsRowShown="0" headerRowDxfId="8" headerRowBorderDxfId="6" tableBorderDxfId="7" totalsRowBorderDxfId="5">
  <autoFilter ref="A2:L151">
    <filterColumn colId="0">
      <filters>
        <filter val="通用"/>
        <filter val="新校区"/>
      </filters>
    </filterColumn>
    <filterColumn colId="3">
      <filters>
        <filter val="55.寄存柜管理系统"/>
      </filters>
    </filterColumn>
  </autoFilter>
  <tableColumns count="12">
    <tableColumn id="1" name="校区" dataDxfId="20"/>
    <tableColumn id="2" name="产品大类" dataDxfId="19"/>
    <tableColumn id="3" name="产品类别" dataDxfId="18"/>
    <tableColumn id="4" name="子系统" dataDxfId="17"/>
    <tableColumn id="5" name="产品名称" dataDxfId="16"/>
    <tableColumn id="6" name="需求与否" dataDxfId="15"/>
    <tableColumn id="7" name="型号及配置" dataDxfId="14"/>
    <tableColumn id="8" name="单价" dataDxfId="13"/>
    <tableColumn id="11" name="成本单价" dataDxfId="12"/>
    <tableColumn id="9" name="数量" dataDxfId="11"/>
    <tableColumn id="12" name="成本合计" dataDxfId="10"/>
    <tableColumn id="10" name="总价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C25" sqref="C25"/>
    </sheetView>
  </sheetViews>
  <sheetFormatPr defaultRowHeight="14.25"/>
  <cols>
    <col min="1" max="1" width="14.875" customWidth="1"/>
    <col min="2" max="2" width="19.875" customWidth="1"/>
    <col min="3" max="3" width="16.375" customWidth="1"/>
  </cols>
  <sheetData>
    <row r="1" spans="1:4" ht="35.25" customHeight="1" thickBot="1">
      <c r="A1" s="213" t="s">
        <v>157</v>
      </c>
      <c r="B1" s="214"/>
      <c r="C1" s="215"/>
      <c r="D1" s="1"/>
    </row>
    <row r="2" spans="1:4" ht="20.25" thickBot="1">
      <c r="A2" s="40" t="s">
        <v>158</v>
      </c>
      <c r="B2" s="40" t="s">
        <v>7</v>
      </c>
      <c r="C2" s="41" t="s">
        <v>8</v>
      </c>
    </row>
    <row r="3" spans="1:4" ht="15" thickBot="1">
      <c r="A3" s="219" t="s">
        <v>0</v>
      </c>
      <c r="B3" s="3" t="s">
        <v>4</v>
      </c>
      <c r="C3" s="4">
        <v>200</v>
      </c>
    </row>
    <row r="4" spans="1:4" ht="15" thickBot="1">
      <c r="A4" s="220"/>
      <c r="B4" s="3" t="s">
        <v>5</v>
      </c>
      <c r="C4" s="4">
        <v>20</v>
      </c>
    </row>
    <row r="5" spans="1:4" ht="15" thickBot="1">
      <c r="A5" s="220"/>
      <c r="B5" s="3" t="s">
        <v>6</v>
      </c>
      <c r="C5" s="4">
        <v>18</v>
      </c>
    </row>
    <row r="6" spans="1:4" ht="15" thickBot="1">
      <c r="A6" s="220"/>
      <c r="B6" s="3" t="s">
        <v>12</v>
      </c>
      <c r="C6" s="4">
        <v>4</v>
      </c>
    </row>
    <row r="7" spans="1:4" ht="15" thickBot="1">
      <c r="A7" s="219" t="s">
        <v>1</v>
      </c>
      <c r="B7" s="3" t="s">
        <v>9</v>
      </c>
      <c r="C7" s="4">
        <v>500</v>
      </c>
    </row>
    <row r="8" spans="1:4" ht="15" thickBot="1">
      <c r="A8" s="220"/>
      <c r="B8" s="3" t="s">
        <v>10</v>
      </c>
      <c r="C8" s="4">
        <v>8</v>
      </c>
    </row>
    <row r="9" spans="1:4" ht="15" thickBot="1">
      <c r="A9" s="220"/>
      <c r="B9" s="3" t="s">
        <v>12</v>
      </c>
      <c r="C9" s="4">
        <v>3</v>
      </c>
    </row>
    <row r="10" spans="1:4" ht="15" thickBot="1">
      <c r="A10" s="220"/>
      <c r="B10" s="3" t="s">
        <v>19</v>
      </c>
      <c r="C10" s="4">
        <v>3</v>
      </c>
    </row>
    <row r="11" spans="1:4" ht="15" thickBot="1">
      <c r="A11" s="220"/>
      <c r="B11" s="3" t="s">
        <v>18</v>
      </c>
      <c r="C11" s="4">
        <v>6</v>
      </c>
    </row>
    <row r="12" spans="1:4" ht="15" thickBot="1">
      <c r="A12" s="220"/>
      <c r="B12" s="3" t="s">
        <v>17</v>
      </c>
      <c r="C12" s="4">
        <v>1000</v>
      </c>
    </row>
    <row r="13" spans="1:4" ht="15" thickBot="1">
      <c r="A13" s="219" t="s">
        <v>2</v>
      </c>
      <c r="B13" s="3" t="s">
        <v>10</v>
      </c>
      <c r="C13" s="4">
        <v>20</v>
      </c>
    </row>
    <row r="14" spans="1:4" ht="15" thickBot="1">
      <c r="A14" s="220"/>
      <c r="B14" s="3" t="s">
        <v>12</v>
      </c>
      <c r="C14" s="4">
        <v>3</v>
      </c>
    </row>
    <row r="15" spans="1:4" ht="15" thickBot="1">
      <c r="A15" s="220"/>
      <c r="B15" s="3" t="s">
        <v>17</v>
      </c>
      <c r="C15" s="4">
        <v>3000</v>
      </c>
    </row>
    <row r="16" spans="1:4" ht="15" thickBot="1">
      <c r="A16" s="219" t="s">
        <v>3</v>
      </c>
      <c r="B16" s="3" t="s">
        <v>11</v>
      </c>
      <c r="C16" s="4">
        <v>20</v>
      </c>
    </row>
    <row r="17" spans="1:3" ht="15" thickBot="1">
      <c r="A17" s="220"/>
      <c r="B17" s="3" t="s">
        <v>12</v>
      </c>
      <c r="C17" s="4">
        <v>4</v>
      </c>
    </row>
    <row r="18" spans="1:3" ht="15" customHeight="1" thickBot="1">
      <c r="A18" s="221" t="s">
        <v>21</v>
      </c>
      <c r="B18" s="5" t="s">
        <v>14</v>
      </c>
      <c r="C18" s="6">
        <v>20</v>
      </c>
    </row>
    <row r="19" spans="1:3" ht="15" thickBot="1">
      <c r="A19" s="221"/>
      <c r="B19" s="3" t="s">
        <v>17</v>
      </c>
      <c r="C19" s="4">
        <v>5000</v>
      </c>
    </row>
    <row r="20" spans="1:3" ht="15" thickBot="1">
      <c r="A20" s="219" t="s">
        <v>13</v>
      </c>
      <c r="B20" s="3" t="s">
        <v>14</v>
      </c>
      <c r="C20" s="4">
        <v>6</v>
      </c>
    </row>
    <row r="21" spans="1:3" ht="15" thickBot="1">
      <c r="A21" s="220"/>
      <c r="B21" s="3" t="s">
        <v>17</v>
      </c>
      <c r="C21" s="4">
        <v>2000</v>
      </c>
    </row>
    <row r="22" spans="1:3" ht="15" thickBot="1">
      <c r="A22" s="3" t="s">
        <v>15</v>
      </c>
      <c r="B22" s="3" t="s">
        <v>14</v>
      </c>
      <c r="C22" s="4">
        <v>10</v>
      </c>
    </row>
    <row r="23" spans="1:3" ht="15" thickBot="1">
      <c r="A23" s="4" t="s">
        <v>20</v>
      </c>
      <c r="B23" s="5" t="s">
        <v>10</v>
      </c>
      <c r="C23" s="6">
        <v>10</v>
      </c>
    </row>
    <row r="24" spans="1:3" ht="15" thickBot="1">
      <c r="A24" s="2" t="s">
        <v>16</v>
      </c>
      <c r="B24" s="3" t="s">
        <v>10</v>
      </c>
      <c r="C24" s="4">
        <v>18</v>
      </c>
    </row>
    <row r="25" spans="1:3" ht="15" thickBot="1">
      <c r="A25" s="4" t="s">
        <v>22</v>
      </c>
      <c r="B25" s="4"/>
      <c r="C25" s="6">
        <v>18000</v>
      </c>
    </row>
    <row r="26" spans="1:3">
      <c r="A26" s="216" t="s">
        <v>155</v>
      </c>
      <c r="B26" s="217"/>
      <c r="C26" s="217"/>
    </row>
    <row r="27" spans="1:3">
      <c r="A27" s="218"/>
      <c r="B27" s="218"/>
      <c r="C27" s="218"/>
    </row>
    <row r="28" spans="1:3">
      <c r="A28" s="211" t="s">
        <v>156</v>
      </c>
      <c r="B28" s="212"/>
      <c r="C28" s="212"/>
    </row>
  </sheetData>
  <mergeCells count="9">
    <mergeCell ref="A28:C28"/>
    <mergeCell ref="A1:C1"/>
    <mergeCell ref="A26:C27"/>
    <mergeCell ref="A20:A21"/>
    <mergeCell ref="A3:A6"/>
    <mergeCell ref="A7:A12"/>
    <mergeCell ref="A13:A15"/>
    <mergeCell ref="A16:A17"/>
    <mergeCell ref="A18:A19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6"/>
  <sheetViews>
    <sheetView topLeftCell="A58" workbookViewId="0">
      <selection activeCell="C37" sqref="C37:G37"/>
    </sheetView>
  </sheetViews>
  <sheetFormatPr defaultRowHeight="14.25"/>
  <cols>
    <col min="1" max="1" width="14.875" bestFit="1" customWidth="1"/>
    <col min="2" max="2" width="16.75" bestFit="1" customWidth="1"/>
    <col min="3" max="3" width="22.875" bestFit="1" customWidth="1"/>
    <col min="4" max="4" width="22.875" customWidth="1"/>
    <col min="5" max="5" width="4.75" bestFit="1" customWidth="1"/>
    <col min="6" max="6" width="5" bestFit="1" customWidth="1"/>
  </cols>
  <sheetData>
    <row r="1" spans="1:6">
      <c r="A1" s="7" t="s">
        <v>23</v>
      </c>
      <c r="B1" s="231" t="s">
        <v>24</v>
      </c>
      <c r="C1" s="231"/>
      <c r="D1" s="8" t="s">
        <v>159</v>
      </c>
      <c r="E1" s="9" t="s">
        <v>25</v>
      </c>
      <c r="F1" s="10" t="s">
        <v>26</v>
      </c>
    </row>
    <row r="2" spans="1:6">
      <c r="A2" s="11" t="s">
        <v>27</v>
      </c>
      <c r="B2" s="12"/>
      <c r="C2" s="12"/>
      <c r="D2" s="12"/>
      <c r="E2" s="13"/>
      <c r="F2" s="14"/>
    </row>
    <row r="3" spans="1:6">
      <c r="A3" s="224" t="s">
        <v>28</v>
      </c>
      <c r="B3" s="12" t="s">
        <v>29</v>
      </c>
      <c r="C3" s="12" t="s">
        <v>30</v>
      </c>
      <c r="D3" s="12"/>
      <c r="E3" s="13" t="s">
        <v>31</v>
      </c>
      <c r="F3" s="14">
        <v>2</v>
      </c>
    </row>
    <row r="4" spans="1:6">
      <c r="A4" s="224"/>
      <c r="B4" s="12" t="s">
        <v>32</v>
      </c>
      <c r="C4" s="12" t="s">
        <v>33</v>
      </c>
      <c r="D4" s="12"/>
      <c r="E4" s="13" t="s">
        <v>31</v>
      </c>
      <c r="F4" s="14">
        <v>2</v>
      </c>
    </row>
    <row r="5" spans="1:6">
      <c r="A5" s="224"/>
      <c r="B5" s="12" t="s">
        <v>34</v>
      </c>
      <c r="C5" s="12" t="s">
        <v>35</v>
      </c>
      <c r="D5" s="12"/>
      <c r="E5" s="13" t="s">
        <v>31</v>
      </c>
      <c r="F5" s="14">
        <v>3</v>
      </c>
    </row>
    <row r="6" spans="1:6">
      <c r="A6" s="224"/>
      <c r="B6" s="15" t="s">
        <v>36</v>
      </c>
      <c r="C6" s="15" t="s">
        <v>37</v>
      </c>
      <c r="D6" s="15"/>
      <c r="E6" s="16" t="s">
        <v>31</v>
      </c>
      <c r="F6" s="17">
        <v>1</v>
      </c>
    </row>
    <row r="7" spans="1:6">
      <c r="A7" s="18" t="s">
        <v>38</v>
      </c>
      <c r="B7" s="19"/>
      <c r="C7" s="8"/>
      <c r="D7" s="8"/>
      <c r="E7" s="10"/>
      <c r="F7" s="10"/>
    </row>
    <row r="8" spans="1:6">
      <c r="A8" s="11"/>
      <c r="B8" s="12"/>
      <c r="C8" s="12"/>
      <c r="D8" s="12"/>
      <c r="E8" s="13"/>
      <c r="F8" s="14"/>
    </row>
    <row r="9" spans="1:6">
      <c r="A9" s="20" t="s">
        <v>23</v>
      </c>
      <c r="B9" s="223" t="s">
        <v>24</v>
      </c>
      <c r="C9" s="223"/>
      <c r="D9" s="21"/>
      <c r="E9" s="22" t="s">
        <v>25</v>
      </c>
      <c r="F9" s="23" t="s">
        <v>26</v>
      </c>
    </row>
    <row r="10" spans="1:6">
      <c r="A10" s="11" t="s">
        <v>39</v>
      </c>
      <c r="B10" s="12"/>
      <c r="C10" s="12"/>
      <c r="D10" s="12"/>
      <c r="E10" s="13"/>
      <c r="F10" s="14"/>
    </row>
    <row r="11" spans="1:6">
      <c r="A11" s="225" t="s">
        <v>40</v>
      </c>
      <c r="B11" s="226" t="s">
        <v>41</v>
      </c>
      <c r="C11" s="24" t="s">
        <v>42</v>
      </c>
      <c r="D11" s="24"/>
      <c r="E11" s="25" t="s">
        <v>43</v>
      </c>
      <c r="F11" s="25">
        <v>2</v>
      </c>
    </row>
    <row r="12" spans="1:6">
      <c r="A12" s="225"/>
      <c r="B12" s="226"/>
      <c r="C12" s="24" t="s">
        <v>44</v>
      </c>
      <c r="D12" s="24"/>
      <c r="E12" s="25" t="s">
        <v>31</v>
      </c>
      <c r="F12" s="25">
        <v>1</v>
      </c>
    </row>
    <row r="13" spans="1:6">
      <c r="A13" s="225"/>
      <c r="B13" s="226"/>
      <c r="C13" s="24" t="s">
        <v>45</v>
      </c>
      <c r="D13" s="24"/>
      <c r="E13" s="25" t="s">
        <v>46</v>
      </c>
      <c r="F13" s="25">
        <v>2</v>
      </c>
    </row>
    <row r="14" spans="1:6">
      <c r="A14" s="225"/>
      <c r="B14" s="226"/>
      <c r="C14" s="24" t="s">
        <v>47</v>
      </c>
      <c r="D14" s="24"/>
      <c r="E14" s="25" t="s">
        <v>46</v>
      </c>
      <c r="F14" s="25">
        <v>1</v>
      </c>
    </row>
    <row r="15" spans="1:6">
      <c r="A15" s="225"/>
      <c r="B15" s="226"/>
      <c r="C15" s="24" t="s">
        <v>48</v>
      </c>
      <c r="D15" s="24"/>
      <c r="E15" s="25" t="s">
        <v>43</v>
      </c>
      <c r="F15" s="25">
        <v>1</v>
      </c>
    </row>
    <row r="16" spans="1:6">
      <c r="A16" s="225"/>
      <c r="B16" s="226" t="s">
        <v>49</v>
      </c>
      <c r="C16" s="24" t="s">
        <v>50</v>
      </c>
      <c r="D16" s="24"/>
      <c r="E16" s="25" t="s">
        <v>43</v>
      </c>
      <c r="F16" s="25">
        <v>1</v>
      </c>
    </row>
    <row r="17" spans="1:6">
      <c r="A17" s="225"/>
      <c r="B17" s="226"/>
      <c r="C17" s="24" t="s">
        <v>51</v>
      </c>
      <c r="D17" s="24"/>
      <c r="E17" s="25" t="s">
        <v>43</v>
      </c>
      <c r="F17" s="25">
        <v>1</v>
      </c>
    </row>
    <row r="18" spans="1:6">
      <c r="A18" s="225"/>
      <c r="B18" s="226"/>
      <c r="C18" s="24" t="s">
        <v>52</v>
      </c>
      <c r="D18" s="24"/>
      <c r="E18" s="25" t="s">
        <v>43</v>
      </c>
      <c r="F18" s="25">
        <v>1</v>
      </c>
    </row>
    <row r="19" spans="1:6">
      <c r="A19" s="225" t="s">
        <v>53</v>
      </c>
      <c r="B19" s="226" t="s">
        <v>54</v>
      </c>
      <c r="C19" s="24" t="s">
        <v>12</v>
      </c>
      <c r="D19" s="24"/>
      <c r="E19" s="25" t="s">
        <v>43</v>
      </c>
      <c r="F19" s="26">
        <v>3</v>
      </c>
    </row>
    <row r="20" spans="1:6">
      <c r="A20" s="225"/>
      <c r="B20" s="226"/>
      <c r="C20" s="24" t="s">
        <v>55</v>
      </c>
      <c r="D20" s="24"/>
      <c r="E20" s="25" t="s">
        <v>43</v>
      </c>
      <c r="F20" s="26">
        <v>2</v>
      </c>
    </row>
    <row r="21" spans="1:6">
      <c r="A21" s="225"/>
      <c r="B21" s="226"/>
      <c r="C21" s="24" t="s">
        <v>56</v>
      </c>
      <c r="D21" s="24"/>
      <c r="E21" s="25" t="s">
        <v>43</v>
      </c>
      <c r="F21" s="26">
        <v>2</v>
      </c>
    </row>
    <row r="22" spans="1:6">
      <c r="A22" s="225"/>
      <c r="B22" s="226"/>
      <c r="C22" s="24" t="s">
        <v>57</v>
      </c>
      <c r="D22" s="24"/>
      <c r="E22" s="25" t="s">
        <v>43</v>
      </c>
      <c r="F22" s="26">
        <v>2</v>
      </c>
    </row>
    <row r="23" spans="1:6">
      <c r="A23" s="225"/>
      <c r="B23" s="226" t="s">
        <v>58</v>
      </c>
      <c r="C23" s="24" t="s">
        <v>12</v>
      </c>
      <c r="D23" s="24"/>
      <c r="E23" s="25" t="s">
        <v>43</v>
      </c>
      <c r="F23" s="26">
        <v>1</v>
      </c>
    </row>
    <row r="24" spans="1:6">
      <c r="A24" s="225"/>
      <c r="B24" s="226"/>
      <c r="C24" s="24" t="s">
        <v>57</v>
      </c>
      <c r="D24" s="24"/>
      <c r="E24" s="25" t="s">
        <v>43</v>
      </c>
      <c r="F24" s="26">
        <v>1</v>
      </c>
    </row>
    <row r="25" spans="1:6">
      <c r="A25" s="225"/>
      <c r="B25" s="15" t="s">
        <v>59</v>
      </c>
      <c r="C25" s="24" t="s">
        <v>12</v>
      </c>
      <c r="D25" s="24"/>
      <c r="E25" s="25" t="s">
        <v>43</v>
      </c>
      <c r="F25" s="26">
        <v>1</v>
      </c>
    </row>
    <row r="26" spans="1:6">
      <c r="A26" s="225"/>
      <c r="B26" s="15" t="s">
        <v>60</v>
      </c>
      <c r="C26" s="24" t="s">
        <v>12</v>
      </c>
      <c r="D26" s="24"/>
      <c r="E26" s="25" t="s">
        <v>43</v>
      </c>
      <c r="F26" s="26">
        <v>1</v>
      </c>
    </row>
    <row r="27" spans="1:6">
      <c r="A27" s="27" t="s">
        <v>61</v>
      </c>
      <c r="B27" s="28"/>
      <c r="C27" s="21"/>
      <c r="D27" s="21"/>
      <c r="E27" s="23"/>
      <c r="F27" s="23"/>
    </row>
    <row r="28" spans="1:6">
      <c r="A28" s="227" t="s">
        <v>62</v>
      </c>
      <c r="B28" s="228"/>
      <c r="C28" s="29"/>
      <c r="D28" s="29"/>
      <c r="E28" s="30"/>
      <c r="F28" s="30"/>
    </row>
    <row r="29" spans="1:6" ht="20.25">
      <c r="A29" s="229" t="s">
        <v>63</v>
      </c>
      <c r="B29" s="230"/>
      <c r="C29" s="230"/>
      <c r="D29" s="42"/>
      <c r="E29" s="31"/>
      <c r="F29" s="31"/>
    </row>
    <row r="30" spans="1:6">
      <c r="A30" s="20" t="s">
        <v>23</v>
      </c>
      <c r="B30" s="223" t="s">
        <v>24</v>
      </c>
      <c r="C30" s="223"/>
      <c r="D30" s="21"/>
      <c r="E30" s="22" t="s">
        <v>25</v>
      </c>
      <c r="F30" s="23" t="s">
        <v>26</v>
      </c>
    </row>
    <row r="31" spans="1:6">
      <c r="A31" s="11" t="s">
        <v>64</v>
      </c>
      <c r="B31" s="12"/>
      <c r="C31" s="12"/>
      <c r="D31" s="12"/>
      <c r="E31" s="13"/>
      <c r="F31" s="14"/>
    </row>
    <row r="32" spans="1:6">
      <c r="A32" s="224" t="s">
        <v>65</v>
      </c>
      <c r="B32" s="226" t="s">
        <v>66</v>
      </c>
      <c r="C32" s="29" t="s">
        <v>67</v>
      </c>
      <c r="D32" s="29"/>
      <c r="E32" s="32" t="s">
        <v>31</v>
      </c>
      <c r="F32" s="26">
        <v>1</v>
      </c>
    </row>
    <row r="33" spans="1:6">
      <c r="A33" s="224"/>
      <c r="B33" s="226"/>
      <c r="C33" s="29" t="s">
        <v>68</v>
      </c>
      <c r="D33" s="29"/>
      <c r="E33" s="32" t="s">
        <v>31</v>
      </c>
      <c r="F33" s="26">
        <v>1</v>
      </c>
    </row>
    <row r="34" spans="1:6">
      <c r="A34" s="224"/>
      <c r="B34" s="226" t="s">
        <v>69</v>
      </c>
      <c r="C34" s="29" t="s">
        <v>70</v>
      </c>
      <c r="D34" s="29"/>
      <c r="E34" s="32" t="s">
        <v>31</v>
      </c>
      <c r="F34" s="26">
        <v>1</v>
      </c>
    </row>
    <row r="35" spans="1:6">
      <c r="A35" s="224"/>
      <c r="B35" s="226"/>
      <c r="C35" s="29" t="s">
        <v>71</v>
      </c>
      <c r="D35" s="29"/>
      <c r="E35" s="32" t="s">
        <v>31</v>
      </c>
      <c r="F35" s="26">
        <v>1</v>
      </c>
    </row>
    <row r="36" spans="1:6">
      <c r="A36" s="224"/>
      <c r="B36" s="226"/>
      <c r="C36" s="29" t="s">
        <v>72</v>
      </c>
      <c r="D36" s="29"/>
      <c r="E36" s="32" t="s">
        <v>31</v>
      </c>
      <c r="F36" s="26">
        <v>1</v>
      </c>
    </row>
    <row r="37" spans="1:6">
      <c r="A37" s="224"/>
      <c r="B37" s="226"/>
      <c r="C37" s="29" t="s">
        <v>73</v>
      </c>
      <c r="D37" s="29"/>
      <c r="E37" s="32" t="s">
        <v>31</v>
      </c>
      <c r="F37" s="26">
        <v>1</v>
      </c>
    </row>
    <row r="38" spans="1:6">
      <c r="A38" s="224" t="s">
        <v>74</v>
      </c>
      <c r="B38" s="226" t="s">
        <v>75</v>
      </c>
      <c r="C38" s="33" t="s">
        <v>76</v>
      </c>
      <c r="D38" s="33"/>
      <c r="E38" s="29" t="s">
        <v>31</v>
      </c>
      <c r="F38" s="26">
        <v>1</v>
      </c>
    </row>
    <row r="39" spans="1:6">
      <c r="A39" s="224"/>
      <c r="B39" s="226"/>
      <c r="C39" s="33" t="s">
        <v>77</v>
      </c>
      <c r="D39" s="33"/>
      <c r="E39" s="29" t="s">
        <v>31</v>
      </c>
      <c r="F39" s="26">
        <v>1</v>
      </c>
    </row>
    <row r="40" spans="1:6">
      <c r="A40" s="224"/>
      <c r="B40" s="226"/>
      <c r="C40" s="33" t="s">
        <v>78</v>
      </c>
      <c r="D40" s="33"/>
      <c r="E40" s="29" t="s">
        <v>31</v>
      </c>
      <c r="F40" s="26">
        <v>1</v>
      </c>
    </row>
    <row r="41" spans="1:6">
      <c r="A41" s="224"/>
      <c r="B41" s="226"/>
      <c r="C41" s="33" t="s">
        <v>79</v>
      </c>
      <c r="D41" s="33"/>
      <c r="E41" s="29" t="s">
        <v>31</v>
      </c>
      <c r="F41" s="26">
        <v>1</v>
      </c>
    </row>
    <row r="42" spans="1:6">
      <c r="A42" s="224"/>
      <c r="B42" s="226"/>
      <c r="C42" s="33" t="s">
        <v>80</v>
      </c>
      <c r="D42" s="33"/>
      <c r="E42" s="29" t="s">
        <v>31</v>
      </c>
      <c r="F42" s="26">
        <v>1</v>
      </c>
    </row>
    <row r="43" spans="1:6">
      <c r="A43" s="224"/>
      <c r="B43" s="226"/>
      <c r="C43" s="33" t="s">
        <v>81</v>
      </c>
      <c r="D43" s="33"/>
      <c r="E43" s="29" t="s">
        <v>31</v>
      </c>
      <c r="F43" s="26">
        <v>1</v>
      </c>
    </row>
    <row r="44" spans="1:6">
      <c r="A44" s="224"/>
      <c r="B44" s="226" t="s">
        <v>82</v>
      </c>
      <c r="C44" s="15" t="s">
        <v>83</v>
      </c>
      <c r="D44" s="15"/>
      <c r="E44" s="29" t="s">
        <v>31</v>
      </c>
      <c r="F44" s="26">
        <v>1</v>
      </c>
    </row>
    <row r="45" spans="1:6">
      <c r="A45" s="224"/>
      <c r="B45" s="226"/>
      <c r="C45" s="33" t="s">
        <v>84</v>
      </c>
      <c r="D45" s="33"/>
      <c r="E45" s="29" t="s">
        <v>31</v>
      </c>
      <c r="F45" s="26">
        <v>1</v>
      </c>
    </row>
    <row r="46" spans="1:6">
      <c r="A46" s="224"/>
      <c r="B46" s="226"/>
      <c r="C46" s="29" t="s">
        <v>85</v>
      </c>
      <c r="D46" s="29"/>
      <c r="E46" s="29" t="s">
        <v>31</v>
      </c>
      <c r="F46" s="26">
        <v>1</v>
      </c>
    </row>
    <row r="47" spans="1:6">
      <c r="A47" s="224"/>
      <c r="B47" s="226"/>
      <c r="C47" s="29" t="s">
        <v>86</v>
      </c>
      <c r="D47" s="29"/>
      <c r="E47" s="29" t="s">
        <v>43</v>
      </c>
      <c r="F47" s="30">
        <v>500</v>
      </c>
    </row>
    <row r="48" spans="1:6">
      <c r="A48" s="224"/>
      <c r="B48" s="226" t="s">
        <v>87</v>
      </c>
      <c r="C48" s="33" t="s">
        <v>88</v>
      </c>
      <c r="D48" s="33"/>
      <c r="E48" s="29" t="s">
        <v>31</v>
      </c>
      <c r="F48" s="16">
        <v>1</v>
      </c>
    </row>
    <row r="49" spans="1:6">
      <c r="A49" s="224"/>
      <c r="B49" s="226"/>
      <c r="C49" s="33" t="s">
        <v>89</v>
      </c>
      <c r="D49" s="33"/>
      <c r="E49" s="29" t="s">
        <v>31</v>
      </c>
      <c r="F49" s="16">
        <v>1</v>
      </c>
    </row>
    <row r="50" spans="1:6">
      <c r="A50" s="224"/>
      <c r="B50" s="226"/>
      <c r="C50" s="33" t="s">
        <v>90</v>
      </c>
      <c r="D50" s="33"/>
      <c r="E50" s="29" t="s">
        <v>31</v>
      </c>
      <c r="F50" s="16">
        <v>1</v>
      </c>
    </row>
    <row r="51" spans="1:6">
      <c r="A51" s="224"/>
      <c r="B51" s="226"/>
      <c r="C51" s="33" t="s">
        <v>91</v>
      </c>
      <c r="D51" s="33"/>
      <c r="E51" s="29" t="s">
        <v>31</v>
      </c>
      <c r="F51" s="16">
        <v>1</v>
      </c>
    </row>
    <row r="52" spans="1:6">
      <c r="A52" s="224"/>
      <c r="B52" s="226"/>
      <c r="C52" s="33" t="s">
        <v>92</v>
      </c>
      <c r="D52" s="33"/>
      <c r="E52" s="29" t="s">
        <v>31</v>
      </c>
      <c r="F52" s="16">
        <v>1</v>
      </c>
    </row>
    <row r="53" spans="1:6">
      <c r="A53" s="224"/>
      <c r="B53" s="15" t="s">
        <v>93</v>
      </c>
      <c r="C53" s="29" t="s">
        <v>94</v>
      </c>
      <c r="D53" s="29"/>
      <c r="E53" s="29" t="s">
        <v>31</v>
      </c>
      <c r="F53" s="16">
        <v>1</v>
      </c>
    </row>
    <row r="54" spans="1:6">
      <c r="A54" s="224"/>
      <c r="B54" s="226" t="s">
        <v>95</v>
      </c>
      <c r="C54" s="33" t="s">
        <v>96</v>
      </c>
      <c r="D54" s="33"/>
      <c r="E54" s="29" t="s">
        <v>31</v>
      </c>
      <c r="F54" s="16">
        <v>1</v>
      </c>
    </row>
    <row r="55" spans="1:6">
      <c r="A55" s="224"/>
      <c r="B55" s="226"/>
      <c r="C55" s="15" t="s">
        <v>97</v>
      </c>
      <c r="D55" s="15"/>
      <c r="E55" s="29" t="s">
        <v>31</v>
      </c>
      <c r="F55" s="16">
        <v>1</v>
      </c>
    </row>
    <row r="56" spans="1:6">
      <c r="A56" s="224"/>
      <c r="B56" s="226"/>
      <c r="C56" s="15" t="s">
        <v>98</v>
      </c>
      <c r="D56" s="15"/>
      <c r="E56" s="29" t="s">
        <v>31</v>
      </c>
      <c r="F56" s="16">
        <v>1</v>
      </c>
    </row>
    <row r="57" spans="1:6">
      <c r="A57" s="224"/>
      <c r="B57" s="226"/>
      <c r="C57" s="15" t="s">
        <v>99</v>
      </c>
      <c r="D57" s="15"/>
      <c r="E57" s="29" t="s">
        <v>31</v>
      </c>
      <c r="F57" s="16">
        <v>1</v>
      </c>
    </row>
    <row r="58" spans="1:6">
      <c r="A58" s="224"/>
      <c r="B58" s="226"/>
      <c r="C58" s="15" t="s">
        <v>100</v>
      </c>
      <c r="D58" s="15"/>
      <c r="E58" s="29" t="s">
        <v>31</v>
      </c>
      <c r="F58" s="16">
        <v>1</v>
      </c>
    </row>
    <row r="59" spans="1:6">
      <c r="A59" s="224"/>
      <c r="B59" s="226"/>
      <c r="C59" s="24" t="s">
        <v>101</v>
      </c>
      <c r="D59" s="24"/>
      <c r="E59" s="29" t="s">
        <v>31</v>
      </c>
      <c r="F59" s="26">
        <v>1</v>
      </c>
    </row>
    <row r="60" spans="1:6">
      <c r="A60" s="18" t="s">
        <v>38</v>
      </c>
      <c r="B60" s="19"/>
      <c r="C60" s="8"/>
      <c r="D60" s="8"/>
      <c r="E60" s="10"/>
      <c r="F60" s="10"/>
    </row>
    <row r="61" spans="1:6">
      <c r="A61" s="20" t="s">
        <v>23</v>
      </c>
      <c r="B61" s="223" t="s">
        <v>24</v>
      </c>
      <c r="C61" s="223"/>
      <c r="D61" s="21"/>
      <c r="E61" s="22" t="s">
        <v>25</v>
      </c>
      <c r="F61" s="23" t="s">
        <v>26</v>
      </c>
    </row>
    <row r="62" spans="1:6">
      <c r="A62" s="11" t="s">
        <v>39</v>
      </c>
      <c r="B62" s="12"/>
      <c r="C62" s="12"/>
      <c r="D62" s="12"/>
      <c r="E62" s="13"/>
      <c r="F62" s="14"/>
    </row>
    <row r="63" spans="1:6">
      <c r="A63" s="224" t="s">
        <v>40</v>
      </c>
      <c r="B63" s="222" t="s">
        <v>49</v>
      </c>
      <c r="C63" s="24" t="s">
        <v>102</v>
      </c>
      <c r="D63" s="24"/>
      <c r="E63" s="25" t="s">
        <v>43</v>
      </c>
      <c r="F63" s="25">
        <v>1</v>
      </c>
    </row>
    <row r="64" spans="1:6">
      <c r="A64" s="224"/>
      <c r="B64" s="222"/>
      <c r="C64" s="24" t="s">
        <v>103</v>
      </c>
      <c r="D64" s="24"/>
      <c r="E64" s="25" t="s">
        <v>104</v>
      </c>
      <c r="F64" s="25">
        <v>1</v>
      </c>
    </row>
    <row r="65" spans="1:6">
      <c r="A65" s="224"/>
      <c r="B65" s="222"/>
      <c r="C65" s="24" t="s">
        <v>105</v>
      </c>
      <c r="D65" s="24"/>
      <c r="E65" s="25" t="s">
        <v>43</v>
      </c>
      <c r="F65" s="25">
        <v>15</v>
      </c>
    </row>
    <row r="66" spans="1:6">
      <c r="A66" s="224"/>
      <c r="B66" s="222"/>
      <c r="C66" s="34" t="s">
        <v>106</v>
      </c>
      <c r="D66" s="34"/>
      <c r="E66" s="35" t="s">
        <v>43</v>
      </c>
      <c r="F66" s="35">
        <v>1</v>
      </c>
    </row>
    <row r="67" spans="1:6">
      <c r="A67" s="36" t="s">
        <v>107</v>
      </c>
      <c r="B67" s="37"/>
      <c r="C67" s="37"/>
      <c r="D67" s="37"/>
      <c r="E67" s="38"/>
      <c r="F67" s="38"/>
    </row>
    <row r="68" spans="1:6">
      <c r="A68" s="225" t="s">
        <v>108</v>
      </c>
      <c r="B68" s="24" t="s">
        <v>54</v>
      </c>
      <c r="C68" s="24" t="s">
        <v>109</v>
      </c>
      <c r="D68" s="24"/>
      <c r="E68" s="25" t="s">
        <v>43</v>
      </c>
      <c r="F68" s="25">
        <v>6</v>
      </c>
    </row>
    <row r="69" spans="1:6">
      <c r="A69" s="225"/>
      <c r="B69" s="24" t="s">
        <v>58</v>
      </c>
      <c r="C69" s="24" t="s">
        <v>109</v>
      </c>
      <c r="D69" s="24"/>
      <c r="E69" s="25" t="s">
        <v>43</v>
      </c>
      <c r="F69" s="25">
        <v>4</v>
      </c>
    </row>
    <row r="70" spans="1:6">
      <c r="A70" s="225"/>
      <c r="B70" s="222" t="s">
        <v>110</v>
      </c>
      <c r="C70" s="24" t="s">
        <v>111</v>
      </c>
      <c r="D70" s="24"/>
      <c r="E70" s="25" t="s">
        <v>43</v>
      </c>
      <c r="F70" s="25">
        <v>4</v>
      </c>
    </row>
    <row r="71" spans="1:6">
      <c r="A71" s="225"/>
      <c r="B71" s="222"/>
      <c r="C71" s="24" t="s">
        <v>112</v>
      </c>
      <c r="D71" s="24"/>
      <c r="E71" s="25" t="s">
        <v>104</v>
      </c>
      <c r="F71" s="25">
        <v>4</v>
      </c>
    </row>
    <row r="72" spans="1:6">
      <c r="A72" s="225"/>
      <c r="B72" s="222"/>
      <c r="C72" s="24" t="s">
        <v>109</v>
      </c>
      <c r="D72" s="24"/>
      <c r="E72" s="25" t="s">
        <v>43</v>
      </c>
      <c r="F72" s="25">
        <v>4</v>
      </c>
    </row>
    <row r="73" spans="1:6">
      <c r="A73" s="225"/>
      <c r="B73" s="222"/>
      <c r="C73" s="24" t="s">
        <v>113</v>
      </c>
      <c r="D73" s="24"/>
      <c r="E73" s="25" t="s">
        <v>43</v>
      </c>
      <c r="F73" s="25">
        <v>200</v>
      </c>
    </row>
    <row r="74" spans="1:6">
      <c r="A74" s="225"/>
      <c r="B74" s="222" t="s">
        <v>114</v>
      </c>
      <c r="C74" s="39" t="s">
        <v>115</v>
      </c>
      <c r="D74" s="39"/>
      <c r="E74" s="39" t="s">
        <v>116</v>
      </c>
      <c r="F74" s="25">
        <v>10</v>
      </c>
    </row>
    <row r="75" spans="1:6">
      <c r="A75" s="225"/>
      <c r="B75" s="222"/>
      <c r="C75" s="39" t="s">
        <v>117</v>
      </c>
      <c r="D75" s="39"/>
      <c r="E75" s="39" t="s">
        <v>46</v>
      </c>
      <c r="F75" s="25">
        <v>2</v>
      </c>
    </row>
    <row r="76" spans="1:6">
      <c r="A76" s="225"/>
      <c r="B76" s="24" t="s">
        <v>118</v>
      </c>
      <c r="C76" s="24" t="s">
        <v>119</v>
      </c>
      <c r="D76" s="24"/>
      <c r="E76" s="25" t="s">
        <v>43</v>
      </c>
      <c r="F76" s="25">
        <v>10</v>
      </c>
    </row>
    <row r="77" spans="1:6">
      <c r="A77" s="225"/>
      <c r="B77" s="222" t="s">
        <v>120</v>
      </c>
      <c r="C77" s="24" t="s">
        <v>121</v>
      </c>
      <c r="D77" s="24"/>
      <c r="E77" s="25" t="s">
        <v>122</v>
      </c>
      <c r="F77" s="25">
        <v>2000</v>
      </c>
    </row>
    <row r="78" spans="1:6">
      <c r="A78" s="225"/>
      <c r="B78" s="222"/>
      <c r="C78" s="24" t="s">
        <v>123</v>
      </c>
      <c r="D78" s="24"/>
      <c r="E78" s="25" t="s">
        <v>43</v>
      </c>
      <c r="F78" s="25">
        <v>4</v>
      </c>
    </row>
    <row r="79" spans="1:6">
      <c r="A79" s="225"/>
      <c r="B79" s="222"/>
      <c r="C79" s="24" t="s">
        <v>124</v>
      </c>
      <c r="D79" s="24"/>
      <c r="E79" s="25" t="s">
        <v>31</v>
      </c>
      <c r="F79" s="25">
        <v>4</v>
      </c>
    </row>
    <row r="80" spans="1:6">
      <c r="A80" s="225"/>
      <c r="B80" s="222"/>
      <c r="C80" s="24" t="s">
        <v>125</v>
      </c>
      <c r="D80" s="24"/>
      <c r="E80" s="25" t="s">
        <v>43</v>
      </c>
      <c r="F80" s="25">
        <v>4</v>
      </c>
    </row>
    <row r="81" spans="1:6">
      <c r="A81" s="225"/>
      <c r="B81" s="222"/>
      <c r="C81" s="24" t="s">
        <v>111</v>
      </c>
      <c r="D81" s="24"/>
      <c r="E81" s="25" t="s">
        <v>43</v>
      </c>
      <c r="F81" s="25">
        <v>1</v>
      </c>
    </row>
    <row r="82" spans="1:6">
      <c r="A82" s="225"/>
      <c r="B82" s="24" t="s">
        <v>126</v>
      </c>
      <c r="C82" s="24" t="s">
        <v>127</v>
      </c>
      <c r="D82" s="24"/>
      <c r="E82" s="25" t="s">
        <v>128</v>
      </c>
      <c r="F82" s="25">
        <v>12</v>
      </c>
    </row>
    <row r="83" spans="1:6">
      <c r="A83" s="225"/>
      <c r="B83" s="24" t="s">
        <v>129</v>
      </c>
      <c r="C83" s="24" t="s">
        <v>130</v>
      </c>
      <c r="D83" s="24"/>
      <c r="E83" s="25" t="s">
        <v>104</v>
      </c>
      <c r="F83" s="25">
        <v>2000</v>
      </c>
    </row>
    <row r="84" spans="1:6">
      <c r="A84" s="225"/>
      <c r="B84" s="222" t="s">
        <v>131</v>
      </c>
      <c r="C84" s="24" t="s">
        <v>132</v>
      </c>
      <c r="D84" s="24"/>
      <c r="E84" s="25" t="s">
        <v>43</v>
      </c>
      <c r="F84" s="25">
        <v>2</v>
      </c>
    </row>
    <row r="85" spans="1:6">
      <c r="A85" s="225"/>
      <c r="B85" s="222"/>
      <c r="C85" s="24" t="s">
        <v>133</v>
      </c>
      <c r="D85" s="24"/>
      <c r="E85" s="25" t="s">
        <v>43</v>
      </c>
      <c r="F85" s="25">
        <v>10</v>
      </c>
    </row>
    <row r="86" spans="1:6">
      <c r="A86" s="225"/>
      <c r="B86" s="222" t="s">
        <v>134</v>
      </c>
      <c r="C86" s="24" t="s">
        <v>135</v>
      </c>
      <c r="D86" s="24"/>
      <c r="E86" s="25" t="s">
        <v>43</v>
      </c>
      <c r="F86" s="25">
        <v>100</v>
      </c>
    </row>
    <row r="87" spans="1:6">
      <c r="A87" s="225"/>
      <c r="B87" s="222"/>
      <c r="C87" s="24" t="s">
        <v>136</v>
      </c>
      <c r="D87" s="24"/>
      <c r="E87" s="25" t="s">
        <v>46</v>
      </c>
      <c r="F87" s="25">
        <v>5</v>
      </c>
    </row>
    <row r="88" spans="1:6">
      <c r="A88" s="225"/>
      <c r="B88" s="222"/>
      <c r="C88" s="24" t="s">
        <v>111</v>
      </c>
      <c r="D88" s="24"/>
      <c r="E88" s="25" t="s">
        <v>43</v>
      </c>
      <c r="F88" s="25">
        <v>2</v>
      </c>
    </row>
    <row r="89" spans="1:6">
      <c r="A89" s="225"/>
      <c r="B89" s="24" t="s">
        <v>137</v>
      </c>
      <c r="C89" s="24" t="s">
        <v>109</v>
      </c>
      <c r="D89" s="24"/>
      <c r="E89" s="25" t="s">
        <v>43</v>
      </c>
      <c r="F89" s="25">
        <v>10</v>
      </c>
    </row>
    <row r="90" spans="1:6">
      <c r="A90" s="225"/>
      <c r="B90" s="222" t="s">
        <v>138</v>
      </c>
      <c r="C90" s="24" t="s">
        <v>139</v>
      </c>
      <c r="D90" s="24"/>
      <c r="E90" s="25" t="s">
        <v>43</v>
      </c>
      <c r="F90" s="25">
        <v>80</v>
      </c>
    </row>
    <row r="91" spans="1:6">
      <c r="A91" s="225"/>
      <c r="B91" s="222"/>
      <c r="C91" s="24" t="s">
        <v>140</v>
      </c>
      <c r="D91" s="24"/>
      <c r="E91" s="25" t="s">
        <v>43</v>
      </c>
      <c r="F91" s="25">
        <v>80</v>
      </c>
    </row>
    <row r="92" spans="1:6">
      <c r="A92" s="225"/>
      <c r="B92" s="222"/>
      <c r="C92" s="24" t="s">
        <v>141</v>
      </c>
      <c r="D92" s="24"/>
      <c r="E92" s="25" t="s">
        <v>46</v>
      </c>
      <c r="F92" s="25">
        <v>80</v>
      </c>
    </row>
    <row r="93" spans="1:6">
      <c r="A93" s="225"/>
      <c r="B93" s="222"/>
      <c r="C93" s="24" t="s">
        <v>142</v>
      </c>
      <c r="D93" s="24"/>
      <c r="E93" s="25" t="s">
        <v>46</v>
      </c>
      <c r="F93" s="25">
        <v>80</v>
      </c>
    </row>
    <row r="94" spans="1:6">
      <c r="A94" s="225"/>
      <c r="B94" s="222"/>
      <c r="C94" s="24" t="s">
        <v>143</v>
      </c>
      <c r="D94" s="24"/>
      <c r="E94" s="25" t="s">
        <v>46</v>
      </c>
      <c r="F94" s="25">
        <v>80</v>
      </c>
    </row>
    <row r="95" spans="1:6">
      <c r="A95" s="225"/>
      <c r="B95" s="222"/>
      <c r="C95" s="24" t="s">
        <v>111</v>
      </c>
      <c r="D95" s="24"/>
      <c r="E95" s="25" t="s">
        <v>43</v>
      </c>
      <c r="F95" s="25">
        <v>2</v>
      </c>
    </row>
    <row r="96" spans="1:6">
      <c r="A96" s="225"/>
      <c r="B96" s="222" t="s">
        <v>3</v>
      </c>
      <c r="C96" s="24" t="s">
        <v>144</v>
      </c>
      <c r="D96" s="24"/>
      <c r="E96" s="25" t="s">
        <v>43</v>
      </c>
      <c r="F96" s="25">
        <v>20</v>
      </c>
    </row>
    <row r="97" spans="1:6">
      <c r="A97" s="225"/>
      <c r="B97" s="222"/>
      <c r="C97" s="24" t="s">
        <v>145</v>
      </c>
      <c r="D97" s="24"/>
      <c r="E97" s="25" t="s">
        <v>43</v>
      </c>
      <c r="F97" s="25">
        <v>10</v>
      </c>
    </row>
    <row r="98" spans="1:6">
      <c r="A98" s="225"/>
      <c r="B98" s="24" t="s">
        <v>146</v>
      </c>
      <c r="C98" s="24" t="s">
        <v>147</v>
      </c>
      <c r="D98" s="24"/>
      <c r="E98" s="25" t="s">
        <v>43</v>
      </c>
      <c r="F98" s="25">
        <v>10</v>
      </c>
    </row>
    <row r="99" spans="1:6">
      <c r="A99" s="225"/>
      <c r="B99" s="222" t="s">
        <v>16</v>
      </c>
      <c r="C99" s="24" t="s">
        <v>148</v>
      </c>
      <c r="D99" s="24"/>
      <c r="E99" s="25" t="s">
        <v>43</v>
      </c>
      <c r="F99" s="25">
        <v>3</v>
      </c>
    </row>
    <row r="100" spans="1:6">
      <c r="A100" s="225"/>
      <c r="B100" s="222"/>
      <c r="C100" s="24" t="s">
        <v>109</v>
      </c>
      <c r="D100" s="24"/>
      <c r="E100" s="25" t="s">
        <v>43</v>
      </c>
      <c r="F100" s="25">
        <v>2</v>
      </c>
    </row>
    <row r="101" spans="1:6">
      <c r="A101" s="225"/>
      <c r="B101" s="222"/>
      <c r="C101" s="24" t="s">
        <v>149</v>
      </c>
      <c r="D101" s="24"/>
      <c r="E101" s="25" t="s">
        <v>122</v>
      </c>
      <c r="F101" s="25">
        <v>100</v>
      </c>
    </row>
    <row r="102" spans="1:6">
      <c r="A102" s="225"/>
      <c r="B102" s="222"/>
      <c r="C102" s="24" t="s">
        <v>150</v>
      </c>
      <c r="D102" s="24"/>
      <c r="E102" s="25" t="s">
        <v>43</v>
      </c>
      <c r="F102" s="25">
        <v>8</v>
      </c>
    </row>
    <row r="103" spans="1:6">
      <c r="A103" s="225"/>
      <c r="B103" s="222" t="s">
        <v>151</v>
      </c>
      <c r="C103" s="24" t="s">
        <v>152</v>
      </c>
      <c r="D103" s="24"/>
      <c r="E103" s="25" t="s">
        <v>43</v>
      </c>
      <c r="F103" s="25">
        <v>32</v>
      </c>
    </row>
    <row r="104" spans="1:6">
      <c r="A104" s="225"/>
      <c r="B104" s="222"/>
      <c r="C104" s="24" t="s">
        <v>153</v>
      </c>
      <c r="D104" s="24"/>
      <c r="E104" s="25" t="s">
        <v>43</v>
      </c>
      <c r="F104" s="25">
        <v>32</v>
      </c>
    </row>
    <row r="105" spans="1:6">
      <c r="A105" s="225"/>
      <c r="B105" s="222"/>
      <c r="C105" s="24" t="s">
        <v>111</v>
      </c>
      <c r="D105" s="24"/>
      <c r="E105" s="25" t="s">
        <v>43</v>
      </c>
      <c r="F105" s="25">
        <v>1</v>
      </c>
    </row>
    <row r="106" spans="1:6">
      <c r="A106" s="225"/>
      <c r="B106" s="24" t="s">
        <v>154</v>
      </c>
      <c r="C106" s="24" t="s">
        <v>109</v>
      </c>
      <c r="D106" s="24"/>
      <c r="E106" s="25" t="s">
        <v>43</v>
      </c>
      <c r="F106" s="25">
        <v>3</v>
      </c>
    </row>
  </sheetData>
  <mergeCells count="33">
    <mergeCell ref="B1:C1"/>
    <mergeCell ref="A3:A6"/>
    <mergeCell ref="B9:C9"/>
    <mergeCell ref="A11:A18"/>
    <mergeCell ref="B11:B15"/>
    <mergeCell ref="B16:B18"/>
    <mergeCell ref="B19:B22"/>
    <mergeCell ref="B23:B24"/>
    <mergeCell ref="A28:B28"/>
    <mergeCell ref="A29:C29"/>
    <mergeCell ref="B30:C30"/>
    <mergeCell ref="B86:B88"/>
    <mergeCell ref="A32:A37"/>
    <mergeCell ref="B32:B33"/>
    <mergeCell ref="B34:B37"/>
    <mergeCell ref="A19:A26"/>
    <mergeCell ref="B90:B95"/>
    <mergeCell ref="B84:B85"/>
    <mergeCell ref="B54:B59"/>
    <mergeCell ref="A38:A59"/>
    <mergeCell ref="B38:B43"/>
    <mergeCell ref="B44:B47"/>
    <mergeCell ref="B48:B52"/>
    <mergeCell ref="B99:B102"/>
    <mergeCell ref="B103:B105"/>
    <mergeCell ref="B61:C61"/>
    <mergeCell ref="A63:A66"/>
    <mergeCell ref="B63:B66"/>
    <mergeCell ref="A68:A106"/>
    <mergeCell ref="B70:B73"/>
    <mergeCell ref="B74:B75"/>
    <mergeCell ref="B77:B81"/>
    <mergeCell ref="B96:B97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6"/>
  <sheetViews>
    <sheetView topLeftCell="A49" workbookViewId="0">
      <selection activeCell="C14" sqref="C14"/>
    </sheetView>
  </sheetViews>
  <sheetFormatPr defaultRowHeight="14.25"/>
  <cols>
    <col min="1" max="1" width="14.875" bestFit="1" customWidth="1"/>
    <col min="2" max="2" width="16.75" bestFit="1" customWidth="1"/>
    <col min="3" max="3" width="22.875" bestFit="1" customWidth="1"/>
    <col min="4" max="4" width="22.875" customWidth="1"/>
    <col min="5" max="5" width="4.75" bestFit="1" customWidth="1"/>
    <col min="6" max="6" width="5" bestFit="1" customWidth="1"/>
  </cols>
  <sheetData>
    <row r="1" spans="1:6">
      <c r="A1" s="7" t="s">
        <v>160</v>
      </c>
      <c r="B1" s="231" t="s">
        <v>24</v>
      </c>
      <c r="C1" s="231"/>
      <c r="D1" s="8" t="s">
        <v>161</v>
      </c>
      <c r="E1" s="9" t="s">
        <v>162</v>
      </c>
      <c r="F1" s="10" t="s">
        <v>163</v>
      </c>
    </row>
    <row r="2" spans="1:6">
      <c r="A2" s="11" t="s">
        <v>164</v>
      </c>
      <c r="B2" s="12"/>
      <c r="C2" s="12"/>
      <c r="D2" s="12"/>
      <c r="E2" s="13"/>
      <c r="F2" s="14"/>
    </row>
    <row r="3" spans="1:6">
      <c r="A3" s="224" t="s">
        <v>165</v>
      </c>
      <c r="B3" s="12" t="s">
        <v>29</v>
      </c>
      <c r="C3" s="12" t="s">
        <v>30</v>
      </c>
      <c r="D3" s="12" t="s">
        <v>267</v>
      </c>
      <c r="E3" s="13" t="s">
        <v>166</v>
      </c>
      <c r="F3" s="14">
        <v>2</v>
      </c>
    </row>
    <row r="4" spans="1:6">
      <c r="A4" s="224"/>
      <c r="B4" s="12" t="s">
        <v>32</v>
      </c>
      <c r="C4" s="12" t="s">
        <v>33</v>
      </c>
      <c r="D4" s="12"/>
      <c r="E4" s="13" t="s">
        <v>166</v>
      </c>
      <c r="F4" s="14">
        <v>2</v>
      </c>
    </row>
    <row r="5" spans="1:6">
      <c r="A5" s="224"/>
      <c r="B5" s="12" t="s">
        <v>34</v>
      </c>
      <c r="C5" s="12" t="s">
        <v>35</v>
      </c>
      <c r="D5" s="12"/>
      <c r="E5" s="13" t="s">
        <v>166</v>
      </c>
      <c r="F5" s="14">
        <v>3</v>
      </c>
    </row>
    <row r="6" spans="1:6">
      <c r="A6" s="224"/>
      <c r="B6" s="15" t="s">
        <v>167</v>
      </c>
      <c r="C6" s="15" t="s">
        <v>168</v>
      </c>
      <c r="D6" s="15"/>
      <c r="E6" s="16" t="s">
        <v>166</v>
      </c>
      <c r="F6" s="17">
        <v>1</v>
      </c>
    </row>
    <row r="7" spans="1:6">
      <c r="A7" s="18" t="s">
        <v>169</v>
      </c>
      <c r="B7" s="19"/>
      <c r="C7" s="8"/>
      <c r="D7" s="8"/>
      <c r="E7" s="10"/>
      <c r="F7" s="10"/>
    </row>
    <row r="8" spans="1:6">
      <c r="A8" s="11"/>
      <c r="B8" s="12"/>
      <c r="C8" s="12"/>
      <c r="D8" s="12"/>
      <c r="E8" s="13"/>
      <c r="F8" s="14"/>
    </row>
    <row r="9" spans="1:6">
      <c r="A9" s="20" t="s">
        <v>160</v>
      </c>
      <c r="B9" s="223" t="s">
        <v>24</v>
      </c>
      <c r="C9" s="223"/>
      <c r="D9" s="21"/>
      <c r="E9" s="22" t="s">
        <v>162</v>
      </c>
      <c r="F9" s="23" t="s">
        <v>163</v>
      </c>
    </row>
    <row r="10" spans="1:6">
      <c r="A10" s="11" t="s">
        <v>170</v>
      </c>
      <c r="B10" s="12"/>
      <c r="C10" s="12"/>
      <c r="D10" s="12"/>
      <c r="E10" s="13"/>
      <c r="F10" s="14"/>
    </row>
    <row r="11" spans="1:6">
      <c r="A11" s="225" t="s">
        <v>171</v>
      </c>
      <c r="B11" s="226" t="s">
        <v>41</v>
      </c>
      <c r="C11" s="24" t="s">
        <v>172</v>
      </c>
      <c r="D11" s="24"/>
      <c r="E11" s="25" t="s">
        <v>173</v>
      </c>
      <c r="F11" s="25">
        <v>2</v>
      </c>
    </row>
    <row r="12" spans="1:6">
      <c r="A12" s="225"/>
      <c r="B12" s="226"/>
      <c r="C12" s="24" t="s">
        <v>174</v>
      </c>
      <c r="D12" s="24"/>
      <c r="E12" s="25" t="s">
        <v>166</v>
      </c>
      <c r="F12" s="25">
        <v>1</v>
      </c>
    </row>
    <row r="13" spans="1:6">
      <c r="A13" s="225"/>
      <c r="B13" s="226"/>
      <c r="C13" s="24" t="s">
        <v>175</v>
      </c>
      <c r="D13" s="24"/>
      <c r="E13" s="25" t="s">
        <v>176</v>
      </c>
      <c r="F13" s="25">
        <v>2</v>
      </c>
    </row>
    <row r="14" spans="1:6">
      <c r="A14" s="225"/>
      <c r="B14" s="226"/>
      <c r="C14" s="24" t="s">
        <v>177</v>
      </c>
      <c r="D14" s="24"/>
      <c r="E14" s="25" t="s">
        <v>176</v>
      </c>
      <c r="F14" s="25">
        <v>1</v>
      </c>
    </row>
    <row r="15" spans="1:6">
      <c r="A15" s="225"/>
      <c r="B15" s="226"/>
      <c r="C15" s="24" t="s">
        <v>178</v>
      </c>
      <c r="D15" s="24"/>
      <c r="E15" s="25" t="s">
        <v>173</v>
      </c>
      <c r="F15" s="25">
        <v>1</v>
      </c>
    </row>
    <row r="16" spans="1:6">
      <c r="A16" s="225"/>
      <c r="B16" s="226" t="s">
        <v>179</v>
      </c>
      <c r="C16" s="24" t="s">
        <v>180</v>
      </c>
      <c r="D16" s="24"/>
      <c r="E16" s="25" t="s">
        <v>173</v>
      </c>
      <c r="F16" s="25">
        <v>1</v>
      </c>
    </row>
    <row r="17" spans="1:6">
      <c r="A17" s="225"/>
      <c r="B17" s="226"/>
      <c r="C17" s="24" t="s">
        <v>181</v>
      </c>
      <c r="D17" s="24"/>
      <c r="E17" s="25" t="s">
        <v>173</v>
      </c>
      <c r="F17" s="25">
        <v>1</v>
      </c>
    </row>
    <row r="18" spans="1:6">
      <c r="A18" s="225"/>
      <c r="B18" s="226"/>
      <c r="C18" s="24" t="s">
        <v>182</v>
      </c>
      <c r="D18" s="24"/>
      <c r="E18" s="25" t="s">
        <v>173</v>
      </c>
      <c r="F18" s="25">
        <v>1</v>
      </c>
    </row>
    <row r="19" spans="1:6">
      <c r="A19" s="225" t="s">
        <v>53</v>
      </c>
      <c r="B19" s="226" t="s">
        <v>54</v>
      </c>
      <c r="C19" s="24" t="s">
        <v>183</v>
      </c>
      <c r="D19" s="24"/>
      <c r="E19" s="25" t="s">
        <v>173</v>
      </c>
      <c r="F19" s="26">
        <v>3</v>
      </c>
    </row>
    <row r="20" spans="1:6">
      <c r="A20" s="225"/>
      <c r="B20" s="226"/>
      <c r="C20" s="24" t="s">
        <v>184</v>
      </c>
      <c r="D20" s="24"/>
      <c r="E20" s="25" t="s">
        <v>173</v>
      </c>
      <c r="F20" s="26">
        <v>2</v>
      </c>
    </row>
    <row r="21" spans="1:6">
      <c r="A21" s="225"/>
      <c r="B21" s="226"/>
      <c r="C21" s="24" t="s">
        <v>185</v>
      </c>
      <c r="D21" s="24"/>
      <c r="E21" s="25" t="s">
        <v>173</v>
      </c>
      <c r="F21" s="26">
        <v>2</v>
      </c>
    </row>
    <row r="22" spans="1:6">
      <c r="A22" s="225"/>
      <c r="B22" s="226"/>
      <c r="C22" s="24" t="s">
        <v>186</v>
      </c>
      <c r="D22" s="24"/>
      <c r="E22" s="25" t="s">
        <v>173</v>
      </c>
      <c r="F22" s="26">
        <v>2</v>
      </c>
    </row>
    <row r="23" spans="1:6">
      <c r="A23" s="225"/>
      <c r="B23" s="226" t="s">
        <v>187</v>
      </c>
      <c r="C23" s="24" t="s">
        <v>183</v>
      </c>
      <c r="D23" s="24"/>
      <c r="E23" s="25" t="s">
        <v>173</v>
      </c>
      <c r="F23" s="26">
        <v>1</v>
      </c>
    </row>
    <row r="24" spans="1:6">
      <c r="A24" s="225"/>
      <c r="B24" s="226"/>
      <c r="C24" s="24" t="s">
        <v>186</v>
      </c>
      <c r="D24" s="24"/>
      <c r="E24" s="25" t="s">
        <v>173</v>
      </c>
      <c r="F24" s="26">
        <v>1</v>
      </c>
    </row>
    <row r="25" spans="1:6">
      <c r="A25" s="225"/>
      <c r="B25" s="15" t="s">
        <v>188</v>
      </c>
      <c r="C25" s="24" t="s">
        <v>183</v>
      </c>
      <c r="D25" s="24"/>
      <c r="E25" s="25" t="s">
        <v>173</v>
      </c>
      <c r="F25" s="26">
        <v>1</v>
      </c>
    </row>
    <row r="26" spans="1:6">
      <c r="A26" s="225"/>
      <c r="B26" s="15" t="s">
        <v>60</v>
      </c>
      <c r="C26" s="24" t="s">
        <v>183</v>
      </c>
      <c r="D26" s="24"/>
      <c r="E26" s="25" t="s">
        <v>173</v>
      </c>
      <c r="F26" s="26">
        <v>1</v>
      </c>
    </row>
    <row r="27" spans="1:6">
      <c r="A27" s="27" t="s">
        <v>189</v>
      </c>
      <c r="B27" s="28"/>
      <c r="C27" s="21"/>
      <c r="D27" s="21"/>
      <c r="E27" s="23"/>
      <c r="F27" s="23"/>
    </row>
    <row r="28" spans="1:6">
      <c r="A28" s="227" t="s">
        <v>190</v>
      </c>
      <c r="B28" s="228"/>
      <c r="C28" s="29"/>
      <c r="D28" s="29"/>
      <c r="E28" s="30"/>
      <c r="F28" s="30"/>
    </row>
    <row r="29" spans="1:6" ht="20.25">
      <c r="A29" s="229" t="s">
        <v>191</v>
      </c>
      <c r="B29" s="230"/>
      <c r="C29" s="230"/>
      <c r="D29" s="42"/>
      <c r="E29" s="31"/>
      <c r="F29" s="31"/>
    </row>
    <row r="30" spans="1:6">
      <c r="A30" s="20" t="s">
        <v>160</v>
      </c>
      <c r="B30" s="223" t="s">
        <v>24</v>
      </c>
      <c r="C30" s="223"/>
      <c r="D30" s="21"/>
      <c r="E30" s="22" t="s">
        <v>162</v>
      </c>
      <c r="F30" s="23" t="s">
        <v>163</v>
      </c>
    </row>
    <row r="31" spans="1:6">
      <c r="A31" s="11" t="s">
        <v>192</v>
      </c>
      <c r="B31" s="12"/>
      <c r="C31" s="12"/>
      <c r="D31" s="12"/>
      <c r="E31" s="13"/>
      <c r="F31" s="14"/>
    </row>
    <row r="32" spans="1:6">
      <c r="A32" s="224" t="s">
        <v>65</v>
      </c>
      <c r="B32" s="226" t="s">
        <v>193</v>
      </c>
      <c r="C32" s="29" t="s">
        <v>67</v>
      </c>
      <c r="D32" s="29"/>
      <c r="E32" s="32" t="s">
        <v>166</v>
      </c>
      <c r="F32" s="26">
        <v>1</v>
      </c>
    </row>
    <row r="33" spans="1:6">
      <c r="A33" s="224"/>
      <c r="B33" s="226"/>
      <c r="C33" s="29" t="s">
        <v>68</v>
      </c>
      <c r="D33" s="29"/>
      <c r="E33" s="32" t="s">
        <v>166</v>
      </c>
      <c r="F33" s="26">
        <v>1</v>
      </c>
    </row>
    <row r="34" spans="1:6">
      <c r="A34" s="224"/>
      <c r="B34" s="226" t="s">
        <v>194</v>
      </c>
      <c r="C34" s="29" t="s">
        <v>70</v>
      </c>
      <c r="D34" s="29"/>
      <c r="E34" s="32" t="s">
        <v>166</v>
      </c>
      <c r="F34" s="26">
        <v>1</v>
      </c>
    </row>
    <row r="35" spans="1:6">
      <c r="A35" s="224"/>
      <c r="B35" s="226"/>
      <c r="C35" s="29" t="s">
        <v>71</v>
      </c>
      <c r="D35" s="29"/>
      <c r="E35" s="32" t="s">
        <v>166</v>
      </c>
      <c r="F35" s="26">
        <v>1</v>
      </c>
    </row>
    <row r="36" spans="1:6">
      <c r="A36" s="224"/>
      <c r="B36" s="226"/>
      <c r="C36" s="29" t="s">
        <v>72</v>
      </c>
      <c r="D36" s="29"/>
      <c r="E36" s="32" t="s">
        <v>166</v>
      </c>
      <c r="F36" s="26">
        <v>1</v>
      </c>
    </row>
    <row r="37" spans="1:6">
      <c r="A37" s="224"/>
      <c r="B37" s="226"/>
      <c r="C37" s="29" t="s">
        <v>195</v>
      </c>
      <c r="D37" s="29"/>
      <c r="E37" s="32" t="s">
        <v>166</v>
      </c>
      <c r="F37" s="26">
        <v>1</v>
      </c>
    </row>
    <row r="38" spans="1:6">
      <c r="A38" s="224" t="s">
        <v>196</v>
      </c>
      <c r="B38" s="226" t="s">
        <v>197</v>
      </c>
      <c r="C38" s="33" t="s">
        <v>76</v>
      </c>
      <c r="D38" s="33"/>
      <c r="E38" s="29" t="s">
        <v>166</v>
      </c>
      <c r="F38" s="26">
        <v>1</v>
      </c>
    </row>
    <row r="39" spans="1:6">
      <c r="A39" s="224"/>
      <c r="B39" s="226"/>
      <c r="C39" s="33" t="s">
        <v>77</v>
      </c>
      <c r="D39" s="33"/>
      <c r="E39" s="29" t="s">
        <v>166</v>
      </c>
      <c r="F39" s="26">
        <v>1</v>
      </c>
    </row>
    <row r="40" spans="1:6">
      <c r="A40" s="224"/>
      <c r="B40" s="226"/>
      <c r="C40" s="33" t="s">
        <v>198</v>
      </c>
      <c r="D40" s="33"/>
      <c r="E40" s="29" t="s">
        <v>166</v>
      </c>
      <c r="F40" s="26">
        <v>1</v>
      </c>
    </row>
    <row r="41" spans="1:6">
      <c r="A41" s="224"/>
      <c r="B41" s="226"/>
      <c r="C41" s="33" t="s">
        <v>199</v>
      </c>
      <c r="D41" s="33"/>
      <c r="E41" s="29" t="s">
        <v>166</v>
      </c>
      <c r="F41" s="26">
        <v>1</v>
      </c>
    </row>
    <row r="42" spans="1:6">
      <c r="A42" s="224"/>
      <c r="B42" s="226"/>
      <c r="C42" s="33" t="s">
        <v>200</v>
      </c>
      <c r="D42" s="33"/>
      <c r="E42" s="29" t="s">
        <v>166</v>
      </c>
      <c r="F42" s="26">
        <v>1</v>
      </c>
    </row>
    <row r="43" spans="1:6">
      <c r="A43" s="224"/>
      <c r="B43" s="226"/>
      <c r="C43" s="33" t="s">
        <v>81</v>
      </c>
      <c r="D43" s="33"/>
      <c r="E43" s="29" t="s">
        <v>166</v>
      </c>
      <c r="F43" s="26">
        <v>1</v>
      </c>
    </row>
    <row r="44" spans="1:6">
      <c r="A44" s="224"/>
      <c r="B44" s="226" t="s">
        <v>201</v>
      </c>
      <c r="C44" s="15" t="s">
        <v>83</v>
      </c>
      <c r="D44" s="15"/>
      <c r="E44" s="29" t="s">
        <v>166</v>
      </c>
      <c r="F44" s="26">
        <v>1</v>
      </c>
    </row>
    <row r="45" spans="1:6">
      <c r="A45" s="224"/>
      <c r="B45" s="226"/>
      <c r="C45" s="33" t="s">
        <v>202</v>
      </c>
      <c r="D45" s="33"/>
      <c r="E45" s="29" t="s">
        <v>166</v>
      </c>
      <c r="F45" s="26">
        <v>1</v>
      </c>
    </row>
    <row r="46" spans="1:6">
      <c r="A46" s="224"/>
      <c r="B46" s="226"/>
      <c r="C46" s="29" t="s">
        <v>203</v>
      </c>
      <c r="D46" s="29"/>
      <c r="E46" s="29" t="s">
        <v>166</v>
      </c>
      <c r="F46" s="26">
        <v>1</v>
      </c>
    </row>
    <row r="47" spans="1:6">
      <c r="A47" s="224"/>
      <c r="B47" s="226"/>
      <c r="C47" s="29" t="s">
        <v>204</v>
      </c>
      <c r="D47" s="29"/>
      <c r="E47" s="29" t="s">
        <v>173</v>
      </c>
      <c r="F47" s="30">
        <v>500</v>
      </c>
    </row>
    <row r="48" spans="1:6">
      <c r="A48" s="224"/>
      <c r="B48" s="226" t="s">
        <v>205</v>
      </c>
      <c r="C48" s="33" t="s">
        <v>88</v>
      </c>
      <c r="D48" s="33"/>
      <c r="E48" s="29" t="s">
        <v>166</v>
      </c>
      <c r="F48" s="16">
        <v>1</v>
      </c>
    </row>
    <row r="49" spans="1:6">
      <c r="A49" s="224"/>
      <c r="B49" s="226"/>
      <c r="C49" s="33" t="s">
        <v>89</v>
      </c>
      <c r="D49" s="33"/>
      <c r="E49" s="29" t="s">
        <v>166</v>
      </c>
      <c r="F49" s="16">
        <v>1</v>
      </c>
    </row>
    <row r="50" spans="1:6">
      <c r="A50" s="224"/>
      <c r="B50" s="226"/>
      <c r="C50" s="33" t="s">
        <v>206</v>
      </c>
      <c r="D50" s="33"/>
      <c r="E50" s="29" t="s">
        <v>166</v>
      </c>
      <c r="F50" s="16">
        <v>1</v>
      </c>
    </row>
    <row r="51" spans="1:6">
      <c r="A51" s="224"/>
      <c r="B51" s="226"/>
      <c r="C51" s="33" t="s">
        <v>207</v>
      </c>
      <c r="D51" s="33"/>
      <c r="E51" s="29" t="s">
        <v>166</v>
      </c>
      <c r="F51" s="16">
        <v>1</v>
      </c>
    </row>
    <row r="52" spans="1:6">
      <c r="A52" s="224"/>
      <c r="B52" s="226"/>
      <c r="C52" s="33" t="s">
        <v>208</v>
      </c>
      <c r="D52" s="33"/>
      <c r="E52" s="29" t="s">
        <v>166</v>
      </c>
      <c r="F52" s="16">
        <v>1</v>
      </c>
    </row>
    <row r="53" spans="1:6">
      <c r="A53" s="224"/>
      <c r="B53" s="15" t="s">
        <v>209</v>
      </c>
      <c r="C53" s="29" t="s">
        <v>94</v>
      </c>
      <c r="D53" s="29"/>
      <c r="E53" s="29" t="s">
        <v>166</v>
      </c>
      <c r="F53" s="16">
        <v>1</v>
      </c>
    </row>
    <row r="54" spans="1:6">
      <c r="A54" s="224"/>
      <c r="B54" s="226" t="s">
        <v>210</v>
      </c>
      <c r="C54" s="33" t="s">
        <v>96</v>
      </c>
      <c r="D54" s="33"/>
      <c r="E54" s="29" t="s">
        <v>166</v>
      </c>
      <c r="F54" s="16">
        <v>1</v>
      </c>
    </row>
    <row r="55" spans="1:6">
      <c r="A55" s="224"/>
      <c r="B55" s="226"/>
      <c r="C55" s="15" t="s">
        <v>97</v>
      </c>
      <c r="D55" s="15"/>
      <c r="E55" s="29" t="s">
        <v>166</v>
      </c>
      <c r="F55" s="16">
        <v>1</v>
      </c>
    </row>
    <row r="56" spans="1:6">
      <c r="A56" s="224"/>
      <c r="B56" s="226"/>
      <c r="C56" s="15" t="s">
        <v>98</v>
      </c>
      <c r="D56" s="15"/>
      <c r="E56" s="29" t="s">
        <v>166</v>
      </c>
      <c r="F56" s="16">
        <v>1</v>
      </c>
    </row>
    <row r="57" spans="1:6">
      <c r="A57" s="224"/>
      <c r="B57" s="226"/>
      <c r="C57" s="15" t="s">
        <v>211</v>
      </c>
      <c r="D57" s="15"/>
      <c r="E57" s="29" t="s">
        <v>166</v>
      </c>
      <c r="F57" s="16">
        <v>1</v>
      </c>
    </row>
    <row r="58" spans="1:6">
      <c r="A58" s="224"/>
      <c r="B58" s="226"/>
      <c r="C58" s="15" t="s">
        <v>212</v>
      </c>
      <c r="D58" s="15"/>
      <c r="E58" s="29" t="s">
        <v>166</v>
      </c>
      <c r="F58" s="16">
        <v>1</v>
      </c>
    </row>
    <row r="59" spans="1:6">
      <c r="A59" s="224"/>
      <c r="B59" s="226"/>
      <c r="C59" s="24" t="s">
        <v>213</v>
      </c>
      <c r="D59" s="24"/>
      <c r="E59" s="29" t="s">
        <v>166</v>
      </c>
      <c r="F59" s="26">
        <v>1</v>
      </c>
    </row>
    <row r="60" spans="1:6">
      <c r="A60" s="18" t="s">
        <v>169</v>
      </c>
      <c r="B60" s="19"/>
      <c r="C60" s="8"/>
      <c r="D60" s="8"/>
      <c r="E60" s="10"/>
      <c r="F60" s="10"/>
    </row>
    <row r="61" spans="1:6">
      <c r="A61" s="20" t="s">
        <v>160</v>
      </c>
      <c r="B61" s="223" t="s">
        <v>24</v>
      </c>
      <c r="C61" s="223"/>
      <c r="D61" s="21"/>
      <c r="E61" s="22" t="s">
        <v>162</v>
      </c>
      <c r="F61" s="23" t="s">
        <v>163</v>
      </c>
    </row>
    <row r="62" spans="1:6">
      <c r="A62" s="11" t="s">
        <v>170</v>
      </c>
      <c r="B62" s="12"/>
      <c r="C62" s="12"/>
      <c r="D62" s="12"/>
      <c r="E62" s="13"/>
      <c r="F62" s="14"/>
    </row>
    <row r="63" spans="1:6">
      <c r="A63" s="224" t="s">
        <v>171</v>
      </c>
      <c r="B63" s="222" t="s">
        <v>179</v>
      </c>
      <c r="C63" s="24" t="s">
        <v>214</v>
      </c>
      <c r="D63" s="24"/>
      <c r="E63" s="25" t="s">
        <v>173</v>
      </c>
      <c r="F63" s="25">
        <v>1</v>
      </c>
    </row>
    <row r="64" spans="1:6">
      <c r="A64" s="224"/>
      <c r="B64" s="222"/>
      <c r="C64" s="24" t="s">
        <v>215</v>
      </c>
      <c r="D64" s="24"/>
      <c r="E64" s="25" t="s">
        <v>216</v>
      </c>
      <c r="F64" s="25">
        <v>1</v>
      </c>
    </row>
    <row r="65" spans="1:6">
      <c r="A65" s="224"/>
      <c r="B65" s="222"/>
      <c r="C65" s="24" t="s">
        <v>217</v>
      </c>
      <c r="D65" s="24"/>
      <c r="E65" s="25" t="s">
        <v>173</v>
      </c>
      <c r="F65" s="25">
        <v>15</v>
      </c>
    </row>
    <row r="66" spans="1:6">
      <c r="A66" s="224"/>
      <c r="B66" s="222"/>
      <c r="C66" s="34" t="s">
        <v>218</v>
      </c>
      <c r="D66" s="34"/>
      <c r="E66" s="35" t="s">
        <v>173</v>
      </c>
      <c r="F66" s="35">
        <v>1</v>
      </c>
    </row>
    <row r="67" spans="1:6">
      <c r="A67" s="36" t="s">
        <v>219</v>
      </c>
      <c r="B67" s="37"/>
      <c r="C67" s="37"/>
      <c r="D67" s="37"/>
      <c r="E67" s="38"/>
      <c r="F67" s="38"/>
    </row>
    <row r="68" spans="1:6">
      <c r="A68" s="225" t="s">
        <v>220</v>
      </c>
      <c r="B68" s="24" t="s">
        <v>54</v>
      </c>
      <c r="C68" s="24" t="s">
        <v>221</v>
      </c>
      <c r="D68" s="24"/>
      <c r="E68" s="25" t="s">
        <v>173</v>
      </c>
      <c r="F68" s="25">
        <v>6</v>
      </c>
    </row>
    <row r="69" spans="1:6">
      <c r="A69" s="225"/>
      <c r="B69" s="24" t="s">
        <v>187</v>
      </c>
      <c r="C69" s="24" t="s">
        <v>221</v>
      </c>
      <c r="D69" s="24"/>
      <c r="E69" s="25" t="s">
        <v>173</v>
      </c>
      <c r="F69" s="25">
        <v>4</v>
      </c>
    </row>
    <row r="70" spans="1:6">
      <c r="A70" s="225"/>
      <c r="B70" s="222" t="s">
        <v>110</v>
      </c>
      <c r="C70" s="24" t="s">
        <v>222</v>
      </c>
      <c r="D70" s="24"/>
      <c r="E70" s="25" t="s">
        <v>173</v>
      </c>
      <c r="F70" s="25">
        <v>4</v>
      </c>
    </row>
    <row r="71" spans="1:6">
      <c r="A71" s="225"/>
      <c r="B71" s="222"/>
      <c r="C71" s="24" t="s">
        <v>223</v>
      </c>
      <c r="D71" s="24"/>
      <c r="E71" s="25" t="s">
        <v>216</v>
      </c>
      <c r="F71" s="25">
        <v>4</v>
      </c>
    </row>
    <row r="72" spans="1:6">
      <c r="A72" s="225"/>
      <c r="B72" s="222"/>
      <c r="C72" s="24" t="s">
        <v>221</v>
      </c>
      <c r="D72" s="24"/>
      <c r="E72" s="25" t="s">
        <v>173</v>
      </c>
      <c r="F72" s="25">
        <v>4</v>
      </c>
    </row>
    <row r="73" spans="1:6">
      <c r="A73" s="225"/>
      <c r="B73" s="222"/>
      <c r="C73" s="24" t="s">
        <v>224</v>
      </c>
      <c r="D73" s="24"/>
      <c r="E73" s="25" t="s">
        <v>173</v>
      </c>
      <c r="F73" s="25">
        <v>200</v>
      </c>
    </row>
    <row r="74" spans="1:6">
      <c r="A74" s="225"/>
      <c r="B74" s="222" t="s">
        <v>225</v>
      </c>
      <c r="C74" s="39" t="s">
        <v>226</v>
      </c>
      <c r="D74" s="39"/>
      <c r="E74" s="39" t="s">
        <v>116</v>
      </c>
      <c r="F74" s="25">
        <v>10</v>
      </c>
    </row>
    <row r="75" spans="1:6">
      <c r="A75" s="225"/>
      <c r="B75" s="222"/>
      <c r="C75" s="39" t="s">
        <v>227</v>
      </c>
      <c r="D75" s="39"/>
      <c r="E75" s="39" t="s">
        <v>176</v>
      </c>
      <c r="F75" s="25">
        <v>2</v>
      </c>
    </row>
    <row r="76" spans="1:6">
      <c r="A76" s="225"/>
      <c r="B76" s="24" t="s">
        <v>228</v>
      </c>
      <c r="C76" s="24" t="s">
        <v>229</v>
      </c>
      <c r="D76" s="24"/>
      <c r="E76" s="25" t="s">
        <v>173</v>
      </c>
      <c r="F76" s="25">
        <v>10</v>
      </c>
    </row>
    <row r="77" spans="1:6">
      <c r="A77" s="225"/>
      <c r="B77" s="222" t="s">
        <v>230</v>
      </c>
      <c r="C77" s="24" t="s">
        <v>231</v>
      </c>
      <c r="D77" s="24"/>
      <c r="E77" s="25" t="s">
        <v>232</v>
      </c>
      <c r="F77" s="25">
        <v>2000</v>
      </c>
    </row>
    <row r="78" spans="1:6">
      <c r="A78" s="225"/>
      <c r="B78" s="222"/>
      <c r="C78" s="24" t="s">
        <v>233</v>
      </c>
      <c r="D78" s="24"/>
      <c r="E78" s="25" t="s">
        <v>173</v>
      </c>
      <c r="F78" s="25">
        <v>4</v>
      </c>
    </row>
    <row r="79" spans="1:6">
      <c r="A79" s="225"/>
      <c r="B79" s="222"/>
      <c r="C79" s="24" t="s">
        <v>234</v>
      </c>
      <c r="D79" s="24"/>
      <c r="E79" s="25" t="s">
        <v>166</v>
      </c>
      <c r="F79" s="25">
        <v>4</v>
      </c>
    </row>
    <row r="80" spans="1:6">
      <c r="A80" s="225"/>
      <c r="B80" s="222"/>
      <c r="C80" s="24" t="s">
        <v>235</v>
      </c>
      <c r="D80" s="24"/>
      <c r="E80" s="25" t="s">
        <v>173</v>
      </c>
      <c r="F80" s="25">
        <v>4</v>
      </c>
    </row>
    <row r="81" spans="1:6">
      <c r="A81" s="225"/>
      <c r="B81" s="222"/>
      <c r="C81" s="24" t="s">
        <v>222</v>
      </c>
      <c r="D81" s="24"/>
      <c r="E81" s="25" t="s">
        <v>173</v>
      </c>
      <c r="F81" s="25">
        <v>1</v>
      </c>
    </row>
    <row r="82" spans="1:6">
      <c r="A82" s="225"/>
      <c r="B82" s="24" t="s">
        <v>236</v>
      </c>
      <c r="C82" s="24" t="s">
        <v>237</v>
      </c>
      <c r="D82" s="24"/>
      <c r="E82" s="25" t="s">
        <v>238</v>
      </c>
      <c r="F82" s="25">
        <v>12</v>
      </c>
    </row>
    <row r="83" spans="1:6">
      <c r="A83" s="225"/>
      <c r="B83" s="24" t="s">
        <v>239</v>
      </c>
      <c r="C83" s="24" t="s">
        <v>240</v>
      </c>
      <c r="D83" s="24"/>
      <c r="E83" s="25" t="s">
        <v>216</v>
      </c>
      <c r="F83" s="25">
        <v>2000</v>
      </c>
    </row>
    <row r="84" spans="1:6">
      <c r="A84" s="225"/>
      <c r="B84" s="222" t="s">
        <v>241</v>
      </c>
      <c r="C84" s="24" t="s">
        <v>242</v>
      </c>
      <c r="D84" s="24"/>
      <c r="E84" s="25" t="s">
        <v>173</v>
      </c>
      <c r="F84" s="25">
        <v>2</v>
      </c>
    </row>
    <row r="85" spans="1:6">
      <c r="A85" s="225"/>
      <c r="B85" s="222"/>
      <c r="C85" s="24" t="s">
        <v>243</v>
      </c>
      <c r="D85" s="24"/>
      <c r="E85" s="25" t="s">
        <v>173</v>
      </c>
      <c r="F85" s="25">
        <v>10</v>
      </c>
    </row>
    <row r="86" spans="1:6">
      <c r="A86" s="225"/>
      <c r="B86" s="222" t="s">
        <v>244</v>
      </c>
      <c r="C86" s="24" t="s">
        <v>245</v>
      </c>
      <c r="D86" s="24"/>
      <c r="E86" s="25" t="s">
        <v>173</v>
      </c>
      <c r="F86" s="25">
        <v>100</v>
      </c>
    </row>
    <row r="87" spans="1:6">
      <c r="A87" s="225"/>
      <c r="B87" s="222"/>
      <c r="C87" s="24" t="s">
        <v>246</v>
      </c>
      <c r="D87" s="24"/>
      <c r="E87" s="25" t="s">
        <v>176</v>
      </c>
      <c r="F87" s="25">
        <v>5</v>
      </c>
    </row>
    <row r="88" spans="1:6">
      <c r="A88" s="225"/>
      <c r="B88" s="222"/>
      <c r="C88" s="24" t="s">
        <v>222</v>
      </c>
      <c r="D88" s="24"/>
      <c r="E88" s="25" t="s">
        <v>173</v>
      </c>
      <c r="F88" s="25">
        <v>2</v>
      </c>
    </row>
    <row r="89" spans="1:6">
      <c r="A89" s="225"/>
      <c r="B89" s="24" t="s">
        <v>247</v>
      </c>
      <c r="C89" s="24" t="s">
        <v>221</v>
      </c>
      <c r="D89" s="24"/>
      <c r="E89" s="25" t="s">
        <v>173</v>
      </c>
      <c r="F89" s="25">
        <v>10</v>
      </c>
    </row>
    <row r="90" spans="1:6">
      <c r="A90" s="225"/>
      <c r="B90" s="222" t="s">
        <v>248</v>
      </c>
      <c r="C90" s="24" t="s">
        <v>249</v>
      </c>
      <c r="D90" s="24"/>
      <c r="E90" s="25" t="s">
        <v>173</v>
      </c>
      <c r="F90" s="25">
        <v>80</v>
      </c>
    </row>
    <row r="91" spans="1:6">
      <c r="A91" s="225"/>
      <c r="B91" s="222"/>
      <c r="C91" s="24" t="s">
        <v>250</v>
      </c>
      <c r="D91" s="24"/>
      <c r="E91" s="25" t="s">
        <v>173</v>
      </c>
      <c r="F91" s="25">
        <v>80</v>
      </c>
    </row>
    <row r="92" spans="1:6">
      <c r="A92" s="225"/>
      <c r="B92" s="222"/>
      <c r="C92" s="24" t="s">
        <v>251</v>
      </c>
      <c r="D92" s="24"/>
      <c r="E92" s="25" t="s">
        <v>176</v>
      </c>
      <c r="F92" s="25">
        <v>80</v>
      </c>
    </row>
    <row r="93" spans="1:6">
      <c r="A93" s="225"/>
      <c r="B93" s="222"/>
      <c r="C93" s="24" t="s">
        <v>252</v>
      </c>
      <c r="D93" s="24"/>
      <c r="E93" s="25" t="s">
        <v>176</v>
      </c>
      <c r="F93" s="25">
        <v>80</v>
      </c>
    </row>
    <row r="94" spans="1:6">
      <c r="A94" s="225"/>
      <c r="B94" s="222"/>
      <c r="C94" s="24" t="s">
        <v>253</v>
      </c>
      <c r="D94" s="24"/>
      <c r="E94" s="25" t="s">
        <v>176</v>
      </c>
      <c r="F94" s="25">
        <v>80</v>
      </c>
    </row>
    <row r="95" spans="1:6">
      <c r="A95" s="225"/>
      <c r="B95" s="222"/>
      <c r="C95" s="24" t="s">
        <v>222</v>
      </c>
      <c r="D95" s="24"/>
      <c r="E95" s="25" t="s">
        <v>173</v>
      </c>
      <c r="F95" s="25">
        <v>2</v>
      </c>
    </row>
    <row r="96" spans="1:6">
      <c r="A96" s="225"/>
      <c r="B96" s="222" t="s">
        <v>254</v>
      </c>
      <c r="C96" s="24" t="s">
        <v>255</v>
      </c>
      <c r="D96" s="24"/>
      <c r="E96" s="25" t="s">
        <v>173</v>
      </c>
      <c r="F96" s="25">
        <v>20</v>
      </c>
    </row>
    <row r="97" spans="1:6">
      <c r="A97" s="225"/>
      <c r="B97" s="222"/>
      <c r="C97" s="24" t="s">
        <v>256</v>
      </c>
      <c r="D97" s="24"/>
      <c r="E97" s="25" t="s">
        <v>173</v>
      </c>
      <c r="F97" s="25">
        <v>10</v>
      </c>
    </row>
    <row r="98" spans="1:6">
      <c r="A98" s="225"/>
      <c r="B98" s="24" t="s">
        <v>257</v>
      </c>
      <c r="C98" s="24" t="s">
        <v>258</v>
      </c>
      <c r="D98" s="24"/>
      <c r="E98" s="25" t="s">
        <v>173</v>
      </c>
      <c r="F98" s="25">
        <v>10</v>
      </c>
    </row>
    <row r="99" spans="1:6">
      <c r="A99" s="225"/>
      <c r="B99" s="222" t="s">
        <v>259</v>
      </c>
      <c r="C99" s="24" t="s">
        <v>260</v>
      </c>
      <c r="D99" s="24"/>
      <c r="E99" s="25" t="s">
        <v>173</v>
      </c>
      <c r="F99" s="25">
        <v>3</v>
      </c>
    </row>
    <row r="100" spans="1:6">
      <c r="A100" s="225"/>
      <c r="B100" s="222"/>
      <c r="C100" s="24" t="s">
        <v>221</v>
      </c>
      <c r="D100" s="24"/>
      <c r="E100" s="25" t="s">
        <v>173</v>
      </c>
      <c r="F100" s="25">
        <v>2</v>
      </c>
    </row>
    <row r="101" spans="1:6">
      <c r="A101" s="225"/>
      <c r="B101" s="222"/>
      <c r="C101" s="24" t="s">
        <v>261</v>
      </c>
      <c r="D101" s="24"/>
      <c r="E101" s="25" t="s">
        <v>232</v>
      </c>
      <c r="F101" s="25">
        <v>100</v>
      </c>
    </row>
    <row r="102" spans="1:6">
      <c r="A102" s="225"/>
      <c r="B102" s="222"/>
      <c r="C102" s="24" t="s">
        <v>262</v>
      </c>
      <c r="D102" s="24"/>
      <c r="E102" s="25" t="s">
        <v>173</v>
      </c>
      <c r="F102" s="25">
        <v>8</v>
      </c>
    </row>
    <row r="103" spans="1:6">
      <c r="A103" s="225"/>
      <c r="B103" s="222" t="s">
        <v>263</v>
      </c>
      <c r="C103" s="24" t="s">
        <v>264</v>
      </c>
      <c r="D103" s="24"/>
      <c r="E103" s="25" t="s">
        <v>173</v>
      </c>
      <c r="F103" s="25">
        <v>32</v>
      </c>
    </row>
    <row r="104" spans="1:6">
      <c r="A104" s="225"/>
      <c r="B104" s="222"/>
      <c r="C104" s="24" t="s">
        <v>265</v>
      </c>
      <c r="D104" s="24"/>
      <c r="E104" s="25" t="s">
        <v>173</v>
      </c>
      <c r="F104" s="25">
        <v>32</v>
      </c>
    </row>
    <row r="105" spans="1:6">
      <c r="A105" s="225"/>
      <c r="B105" s="222"/>
      <c r="C105" s="24" t="s">
        <v>222</v>
      </c>
      <c r="D105" s="24"/>
      <c r="E105" s="25" t="s">
        <v>173</v>
      </c>
      <c r="F105" s="25">
        <v>1</v>
      </c>
    </row>
    <row r="106" spans="1:6">
      <c r="A106" s="225"/>
      <c r="B106" s="24" t="s">
        <v>266</v>
      </c>
      <c r="C106" s="24" t="s">
        <v>221</v>
      </c>
      <c r="D106" s="24"/>
      <c r="E106" s="25" t="s">
        <v>173</v>
      </c>
      <c r="F106" s="25">
        <v>3</v>
      </c>
    </row>
  </sheetData>
  <mergeCells count="33">
    <mergeCell ref="B99:B102"/>
    <mergeCell ref="B103:B105"/>
    <mergeCell ref="B61:C61"/>
    <mergeCell ref="A63:A66"/>
    <mergeCell ref="B63:B66"/>
    <mergeCell ref="A68:A106"/>
    <mergeCell ref="B70:B73"/>
    <mergeCell ref="B74:B75"/>
    <mergeCell ref="B77:B81"/>
    <mergeCell ref="B84:B85"/>
    <mergeCell ref="B86:B88"/>
    <mergeCell ref="B90:B95"/>
    <mergeCell ref="B96:B97"/>
    <mergeCell ref="A38:A59"/>
    <mergeCell ref="B38:B43"/>
    <mergeCell ref="B44:B47"/>
    <mergeCell ref="B48:B52"/>
    <mergeCell ref="B54:B59"/>
    <mergeCell ref="A29:C29"/>
    <mergeCell ref="B30:C30"/>
    <mergeCell ref="A32:A37"/>
    <mergeCell ref="B32:B33"/>
    <mergeCell ref="B34:B37"/>
    <mergeCell ref="A19:A26"/>
    <mergeCell ref="B19:B22"/>
    <mergeCell ref="B23:B24"/>
    <mergeCell ref="A28:B28"/>
    <mergeCell ref="B1:C1"/>
    <mergeCell ref="A3:A6"/>
    <mergeCell ref="B9:C9"/>
    <mergeCell ref="A11:A18"/>
    <mergeCell ref="B11:B15"/>
    <mergeCell ref="B16:B18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H175"/>
  <sheetViews>
    <sheetView topLeftCell="A16" workbookViewId="0">
      <selection activeCell="F3" sqref="F3"/>
    </sheetView>
  </sheetViews>
  <sheetFormatPr defaultRowHeight="14.25"/>
  <cols>
    <col min="1" max="1" width="13.125" bestFit="1" customWidth="1"/>
    <col min="2" max="2" width="13.625" bestFit="1" customWidth="1"/>
    <col min="3" max="3" width="15.375" customWidth="1"/>
    <col min="4" max="4" width="20.5" customWidth="1"/>
    <col min="5" max="5" width="38.25" style="69" customWidth="1"/>
    <col min="6" max="6" width="10.5" style="74" customWidth="1"/>
    <col min="7" max="7" width="5.875" bestFit="1" customWidth="1"/>
    <col min="8" max="8" width="13.875" bestFit="1" customWidth="1"/>
  </cols>
  <sheetData>
    <row r="2" spans="1:8">
      <c r="A2" s="59" t="s">
        <v>542</v>
      </c>
      <c r="B2" s="59" t="s">
        <v>543</v>
      </c>
      <c r="C2" s="59" t="s">
        <v>544</v>
      </c>
      <c r="D2" s="59" t="s">
        <v>545</v>
      </c>
      <c r="E2" s="63" t="s">
        <v>546</v>
      </c>
      <c r="F2" s="60" t="s">
        <v>547</v>
      </c>
      <c r="G2" s="61" t="s">
        <v>548</v>
      </c>
      <c r="H2" s="62" t="s">
        <v>549</v>
      </c>
    </row>
    <row r="3" spans="1:8">
      <c r="A3" s="43" t="s">
        <v>537</v>
      </c>
      <c r="B3" s="44" t="s">
        <v>538</v>
      </c>
      <c r="C3" s="45" t="s">
        <v>270</v>
      </c>
      <c r="D3" s="76" t="s">
        <v>554</v>
      </c>
      <c r="E3" s="64" t="s">
        <v>790</v>
      </c>
      <c r="F3" s="70">
        <v>240000</v>
      </c>
      <c r="G3" s="46">
        <v>1</v>
      </c>
      <c r="H3" s="47">
        <f>F3*G3</f>
        <v>240000</v>
      </c>
    </row>
    <row r="4" spans="1:8">
      <c r="A4" s="48"/>
      <c r="B4" s="44" t="s">
        <v>539</v>
      </c>
      <c r="C4" s="45" t="s">
        <v>270</v>
      </c>
      <c r="D4" s="75" t="s">
        <v>34</v>
      </c>
      <c r="E4" s="64" t="s">
        <v>540</v>
      </c>
      <c r="F4" s="70">
        <v>10000</v>
      </c>
      <c r="G4" s="46">
        <v>1</v>
      </c>
      <c r="H4" s="47">
        <f t="shared" ref="H4:H99" si="0">F4*G4</f>
        <v>10000</v>
      </c>
    </row>
    <row r="5" spans="1:8">
      <c r="A5" s="50"/>
      <c r="B5" s="50"/>
      <c r="C5" s="50"/>
      <c r="D5" s="50"/>
      <c r="E5" s="65"/>
      <c r="F5" s="71"/>
      <c r="G5" s="51"/>
      <c r="H5" s="52">
        <f>SUM(H3:H4)</f>
        <v>250000</v>
      </c>
    </row>
    <row r="6" spans="1:8" ht="24">
      <c r="A6" s="43" t="s">
        <v>473</v>
      </c>
      <c r="B6" s="53" t="s">
        <v>474</v>
      </c>
      <c r="C6" s="45" t="s">
        <v>270</v>
      </c>
      <c r="D6" s="75" t="s">
        <v>550</v>
      </c>
      <c r="E6" s="64" t="s">
        <v>475</v>
      </c>
      <c r="F6" s="70">
        <v>31000</v>
      </c>
      <c r="G6" s="46">
        <v>2</v>
      </c>
      <c r="H6" s="47">
        <f t="shared" ref="H6:H35" si="1">F6*G6</f>
        <v>62000</v>
      </c>
    </row>
    <row r="7" spans="1:8" ht="24">
      <c r="A7" s="48"/>
      <c r="B7" s="48"/>
      <c r="C7" s="48"/>
      <c r="D7" s="75" t="s">
        <v>551</v>
      </c>
      <c r="E7" s="64" t="s">
        <v>476</v>
      </c>
      <c r="F7" s="70">
        <v>20105</v>
      </c>
      <c r="G7" s="46">
        <v>2</v>
      </c>
      <c r="H7" s="47">
        <f t="shared" si="1"/>
        <v>40210</v>
      </c>
    </row>
    <row r="8" spans="1:8" ht="36">
      <c r="A8" s="48"/>
      <c r="B8" s="48"/>
      <c r="C8" s="48"/>
      <c r="D8" s="75" t="s">
        <v>477</v>
      </c>
      <c r="E8" s="64" t="s">
        <v>478</v>
      </c>
      <c r="F8" s="70">
        <v>379500</v>
      </c>
      <c r="G8" s="46">
        <v>1</v>
      </c>
      <c r="H8" s="47">
        <f t="shared" si="1"/>
        <v>379500</v>
      </c>
    </row>
    <row r="9" spans="1:8" ht="24">
      <c r="A9" s="48"/>
      <c r="B9" s="48"/>
      <c r="C9" s="48"/>
      <c r="D9" s="75" t="s">
        <v>552</v>
      </c>
      <c r="E9" s="64" t="s">
        <v>476</v>
      </c>
      <c r="F9" s="70">
        <v>20105</v>
      </c>
      <c r="G9" s="46">
        <v>2</v>
      </c>
      <c r="H9" s="47">
        <f t="shared" si="1"/>
        <v>40210</v>
      </c>
    </row>
    <row r="10" spans="1:8" ht="24">
      <c r="A10" s="48"/>
      <c r="B10" s="48"/>
      <c r="C10" s="48"/>
      <c r="D10" s="75" t="s">
        <v>553</v>
      </c>
      <c r="E10" s="64" t="s">
        <v>476</v>
      </c>
      <c r="F10" s="70">
        <v>20105</v>
      </c>
      <c r="G10" s="46">
        <v>1</v>
      </c>
      <c r="H10" s="47">
        <f>F10*G10</f>
        <v>20105</v>
      </c>
    </row>
    <row r="11" spans="1:8" ht="36">
      <c r="A11" s="48"/>
      <c r="B11" s="48"/>
      <c r="C11" s="48"/>
      <c r="D11" s="75" t="s">
        <v>479</v>
      </c>
      <c r="E11" s="66" t="s">
        <v>480</v>
      </c>
      <c r="F11" s="70">
        <v>4600</v>
      </c>
      <c r="G11" s="46">
        <v>4</v>
      </c>
      <c r="H11" s="47">
        <f t="shared" si="1"/>
        <v>18400</v>
      </c>
    </row>
    <row r="12" spans="1:8" ht="24">
      <c r="A12" s="48"/>
      <c r="B12" s="48"/>
      <c r="C12" s="45" t="s">
        <v>337</v>
      </c>
      <c r="D12" s="44" t="s">
        <v>481</v>
      </c>
      <c r="E12" s="66" t="s">
        <v>482</v>
      </c>
      <c r="F12" s="70">
        <v>4600</v>
      </c>
      <c r="G12" s="46">
        <v>5</v>
      </c>
      <c r="H12" s="47">
        <f t="shared" si="1"/>
        <v>23000</v>
      </c>
    </row>
    <row r="13" spans="1:8" ht="84">
      <c r="A13" s="48"/>
      <c r="B13" s="48"/>
      <c r="C13" s="45" t="s">
        <v>339</v>
      </c>
      <c r="D13" s="44" t="s">
        <v>483</v>
      </c>
      <c r="E13" s="66" t="s">
        <v>484</v>
      </c>
      <c r="F13" s="70">
        <v>3500</v>
      </c>
      <c r="G13" s="46">
        <v>51</v>
      </c>
      <c r="H13" s="47">
        <f t="shared" si="1"/>
        <v>178500</v>
      </c>
    </row>
    <row r="14" spans="1:8">
      <c r="A14" s="48"/>
      <c r="B14" s="44" t="s">
        <v>485</v>
      </c>
      <c r="C14" s="45" t="s">
        <v>270</v>
      </c>
      <c r="D14" s="75" t="s">
        <v>486</v>
      </c>
      <c r="E14" s="64" t="s">
        <v>487</v>
      </c>
      <c r="F14" s="70">
        <v>2600</v>
      </c>
      <c r="G14" s="46">
        <v>3</v>
      </c>
      <c r="H14" s="47">
        <f t="shared" si="1"/>
        <v>7800</v>
      </c>
    </row>
    <row r="15" spans="1:8">
      <c r="A15" s="48"/>
      <c r="B15" s="48"/>
      <c r="C15" s="48"/>
      <c r="D15" s="75" t="s">
        <v>488</v>
      </c>
      <c r="E15" s="66" t="s">
        <v>489</v>
      </c>
      <c r="F15" s="70">
        <v>400</v>
      </c>
      <c r="G15" s="46">
        <v>10</v>
      </c>
      <c r="H15" s="47">
        <f t="shared" si="1"/>
        <v>4000</v>
      </c>
    </row>
    <row r="16" spans="1:8">
      <c r="A16" s="48"/>
      <c r="B16" s="48"/>
      <c r="C16" s="48"/>
      <c r="D16" s="75" t="s">
        <v>490</v>
      </c>
      <c r="E16" s="64" t="s">
        <v>491</v>
      </c>
      <c r="F16" s="70">
        <v>11550</v>
      </c>
      <c r="G16" s="46">
        <v>2</v>
      </c>
      <c r="H16" s="47">
        <f t="shared" si="1"/>
        <v>23100</v>
      </c>
    </row>
    <row r="17" spans="1:8" ht="24">
      <c r="A17" s="48"/>
      <c r="B17" s="44" t="s">
        <v>492</v>
      </c>
      <c r="C17" s="45" t="s">
        <v>270</v>
      </c>
      <c r="D17" s="75" t="s">
        <v>493</v>
      </c>
      <c r="E17" s="66" t="s">
        <v>494</v>
      </c>
      <c r="F17" s="70">
        <v>1950</v>
      </c>
      <c r="G17" s="46">
        <v>2</v>
      </c>
      <c r="H17" s="47">
        <f t="shared" si="1"/>
        <v>3900</v>
      </c>
    </row>
    <row r="18" spans="1:8">
      <c r="A18" s="48"/>
      <c r="B18" s="48"/>
      <c r="C18" s="48"/>
      <c r="D18" s="75" t="s">
        <v>495</v>
      </c>
      <c r="E18" s="66" t="s">
        <v>496</v>
      </c>
      <c r="F18" s="70">
        <v>650</v>
      </c>
      <c r="G18" s="46">
        <v>2</v>
      </c>
      <c r="H18" s="47">
        <f t="shared" si="1"/>
        <v>1300</v>
      </c>
    </row>
    <row r="19" spans="1:8">
      <c r="A19" s="48"/>
      <c r="B19" s="48"/>
      <c r="C19" s="48"/>
      <c r="D19" s="75" t="s">
        <v>497</v>
      </c>
      <c r="E19" s="64" t="s">
        <v>498</v>
      </c>
      <c r="F19" s="70">
        <v>2990</v>
      </c>
      <c r="G19" s="46">
        <v>2</v>
      </c>
      <c r="H19" s="47">
        <f t="shared" si="1"/>
        <v>5980</v>
      </c>
    </row>
    <row r="20" spans="1:8">
      <c r="A20" s="48"/>
      <c r="B20" s="48"/>
      <c r="C20" s="45" t="s">
        <v>339</v>
      </c>
      <c r="D20" s="44" t="s">
        <v>499</v>
      </c>
      <c r="E20" s="66" t="s">
        <v>500</v>
      </c>
      <c r="F20" s="70">
        <v>4258</v>
      </c>
      <c r="G20" s="46">
        <v>20</v>
      </c>
      <c r="H20" s="47">
        <f t="shared" si="1"/>
        <v>85160</v>
      </c>
    </row>
    <row r="21" spans="1:8" ht="36">
      <c r="A21" s="48"/>
      <c r="B21" s="44" t="s">
        <v>501</v>
      </c>
      <c r="C21" s="45" t="s">
        <v>270</v>
      </c>
      <c r="D21" s="53" t="s">
        <v>502</v>
      </c>
      <c r="E21" s="64" t="s">
        <v>503</v>
      </c>
      <c r="F21" s="70">
        <v>7560</v>
      </c>
      <c r="G21" s="46">
        <v>70</v>
      </c>
      <c r="H21" s="47">
        <f t="shared" si="1"/>
        <v>529200</v>
      </c>
    </row>
    <row r="22" spans="1:8" ht="36">
      <c r="A22" s="48"/>
      <c r="B22" s="48"/>
      <c r="C22" s="48"/>
      <c r="D22" s="53" t="s">
        <v>504</v>
      </c>
      <c r="E22" s="64" t="s">
        <v>505</v>
      </c>
      <c r="F22" s="70">
        <v>36330</v>
      </c>
      <c r="G22" s="46">
        <v>3</v>
      </c>
      <c r="H22" s="47">
        <f t="shared" si="1"/>
        <v>108990</v>
      </c>
    </row>
    <row r="23" spans="1:8" ht="24">
      <c r="A23" s="48"/>
      <c r="B23" s="48"/>
      <c r="C23" s="48"/>
      <c r="D23" s="53" t="s">
        <v>506</v>
      </c>
      <c r="E23" s="64" t="s">
        <v>507</v>
      </c>
      <c r="F23" s="70">
        <v>41160</v>
      </c>
      <c r="G23" s="46">
        <v>2</v>
      </c>
      <c r="H23" s="47">
        <f t="shared" si="1"/>
        <v>82320</v>
      </c>
    </row>
    <row r="24" spans="1:8">
      <c r="A24" s="48"/>
      <c r="B24" s="48"/>
      <c r="C24" s="48"/>
      <c r="D24" s="53" t="s">
        <v>508</v>
      </c>
      <c r="E24" s="64" t="s">
        <v>509</v>
      </c>
      <c r="F24" s="70">
        <v>5880</v>
      </c>
      <c r="G24" s="46">
        <v>2</v>
      </c>
      <c r="H24" s="47">
        <f t="shared" si="1"/>
        <v>11760</v>
      </c>
    </row>
    <row r="25" spans="1:8">
      <c r="A25" s="48"/>
      <c r="B25" s="48"/>
      <c r="C25" s="48"/>
      <c r="D25" s="53" t="s">
        <v>510</v>
      </c>
      <c r="E25" s="64" t="s">
        <v>511</v>
      </c>
      <c r="F25" s="70">
        <v>26712</v>
      </c>
      <c r="G25" s="46">
        <v>4</v>
      </c>
      <c r="H25" s="47">
        <f t="shared" si="1"/>
        <v>106848</v>
      </c>
    </row>
    <row r="26" spans="1:8">
      <c r="A26" s="48"/>
      <c r="B26" s="48"/>
      <c r="C26" s="48"/>
      <c r="D26" s="53" t="s">
        <v>512</v>
      </c>
      <c r="E26" s="64" t="s">
        <v>513</v>
      </c>
      <c r="F26" s="70">
        <v>39312</v>
      </c>
      <c r="G26" s="46">
        <v>2</v>
      </c>
      <c r="H26" s="47">
        <f t="shared" si="1"/>
        <v>78624</v>
      </c>
    </row>
    <row r="27" spans="1:8" ht="24">
      <c r="A27" s="48"/>
      <c r="B27" s="48"/>
      <c r="C27" s="48"/>
      <c r="D27" s="53" t="s">
        <v>514</v>
      </c>
      <c r="E27" s="64" t="s">
        <v>515</v>
      </c>
      <c r="F27" s="70">
        <v>41496</v>
      </c>
      <c r="G27" s="46">
        <v>2</v>
      </c>
      <c r="H27" s="47">
        <f t="shared" si="1"/>
        <v>82992</v>
      </c>
    </row>
    <row r="28" spans="1:8">
      <c r="A28" s="48"/>
      <c r="B28" s="48"/>
      <c r="C28" s="48"/>
      <c r="D28" s="53" t="s">
        <v>516</v>
      </c>
      <c r="E28" s="64" t="s">
        <v>517</v>
      </c>
      <c r="F28" s="70">
        <v>2058</v>
      </c>
      <c r="G28" s="46">
        <v>3</v>
      </c>
      <c r="H28" s="47">
        <f t="shared" si="1"/>
        <v>6174</v>
      </c>
    </row>
    <row r="29" spans="1:8">
      <c r="A29" s="48"/>
      <c r="B29" s="48"/>
      <c r="C29" s="48"/>
      <c r="D29" s="53" t="s">
        <v>518</v>
      </c>
      <c r="E29" s="64" t="s">
        <v>519</v>
      </c>
      <c r="F29" s="70">
        <v>84000</v>
      </c>
      <c r="G29" s="46">
        <v>1</v>
      </c>
      <c r="H29" s="47">
        <f t="shared" si="1"/>
        <v>84000</v>
      </c>
    </row>
    <row r="30" spans="1:8">
      <c r="A30" s="48"/>
      <c r="B30" s="48"/>
      <c r="C30" s="48"/>
      <c r="D30" s="53" t="s">
        <v>520</v>
      </c>
      <c r="E30" s="66" t="s">
        <v>521</v>
      </c>
      <c r="F30" s="70">
        <v>3960</v>
      </c>
      <c r="G30" s="46">
        <v>152</v>
      </c>
      <c r="H30" s="47">
        <f t="shared" si="1"/>
        <v>601920</v>
      </c>
    </row>
    <row r="31" spans="1:8">
      <c r="A31" s="48"/>
      <c r="B31" s="44" t="s">
        <v>522</v>
      </c>
      <c r="C31" s="45" t="s">
        <v>270</v>
      </c>
      <c r="D31" s="75" t="s">
        <v>523</v>
      </c>
      <c r="E31" s="66" t="s">
        <v>524</v>
      </c>
      <c r="F31" s="70">
        <v>9200</v>
      </c>
      <c r="G31" s="46">
        <v>1</v>
      </c>
      <c r="H31" s="47">
        <f t="shared" si="1"/>
        <v>9200</v>
      </c>
    </row>
    <row r="32" spans="1:8">
      <c r="A32" s="48"/>
      <c r="B32" s="44" t="s">
        <v>373</v>
      </c>
      <c r="C32" s="45" t="s">
        <v>270</v>
      </c>
      <c r="D32" s="76" t="s">
        <v>555</v>
      </c>
      <c r="E32" s="64" t="s">
        <v>559</v>
      </c>
      <c r="F32" s="70">
        <v>200000</v>
      </c>
      <c r="G32" s="46">
        <v>1</v>
      </c>
      <c r="H32" s="47">
        <f t="shared" si="1"/>
        <v>200000</v>
      </c>
    </row>
    <row r="33" spans="1:8">
      <c r="A33" s="48"/>
      <c r="B33" s="44" t="s">
        <v>556</v>
      </c>
      <c r="C33" s="45" t="s">
        <v>270</v>
      </c>
      <c r="D33" s="75" t="s">
        <v>557</v>
      </c>
      <c r="E33" s="66" t="s">
        <v>560</v>
      </c>
      <c r="F33" s="70">
        <v>5500</v>
      </c>
      <c r="G33" s="46">
        <v>1</v>
      </c>
      <c r="H33" s="47">
        <f>F33*G33</f>
        <v>5500</v>
      </c>
    </row>
    <row r="34" spans="1:8">
      <c r="A34" s="48"/>
      <c r="B34" s="44" t="s">
        <v>556</v>
      </c>
      <c r="C34" s="45" t="s">
        <v>270</v>
      </c>
      <c r="D34" s="76" t="s">
        <v>558</v>
      </c>
      <c r="E34" s="64" t="s">
        <v>561</v>
      </c>
      <c r="F34" s="70">
        <v>4800</v>
      </c>
      <c r="G34" s="46">
        <v>1</v>
      </c>
      <c r="H34" s="47">
        <f>F34*G34</f>
        <v>4800</v>
      </c>
    </row>
    <row r="35" spans="1:8">
      <c r="A35" s="48"/>
      <c r="B35" s="44" t="s">
        <v>525</v>
      </c>
      <c r="C35" s="45" t="s">
        <v>348</v>
      </c>
      <c r="D35" s="75" t="s">
        <v>526</v>
      </c>
      <c r="E35" s="66" t="s">
        <v>527</v>
      </c>
      <c r="F35" s="70">
        <v>5500</v>
      </c>
      <c r="G35" s="46">
        <v>1</v>
      </c>
      <c r="H35" s="47">
        <f t="shared" si="1"/>
        <v>5500</v>
      </c>
    </row>
    <row r="36" spans="1:8">
      <c r="A36" s="50"/>
      <c r="B36" s="50"/>
      <c r="C36" s="50"/>
      <c r="D36" s="50"/>
      <c r="E36" s="65"/>
      <c r="F36" s="71"/>
      <c r="G36" s="51"/>
      <c r="H36" s="52">
        <f>SUM(H6:H35)</f>
        <v>2810993</v>
      </c>
    </row>
    <row r="37" spans="1:8">
      <c r="A37" s="43" t="s">
        <v>268</v>
      </c>
      <c r="B37" s="44" t="s">
        <v>269</v>
      </c>
      <c r="C37" s="45" t="s">
        <v>270</v>
      </c>
      <c r="D37" s="75" t="s">
        <v>271</v>
      </c>
      <c r="E37" s="64" t="s">
        <v>272</v>
      </c>
      <c r="F37" s="70">
        <v>30000</v>
      </c>
      <c r="G37" s="46">
        <v>1</v>
      </c>
      <c r="H37" s="47">
        <f t="shared" si="0"/>
        <v>30000</v>
      </c>
    </row>
    <row r="38" spans="1:8">
      <c r="A38" s="48"/>
      <c r="B38" s="48"/>
      <c r="C38" s="48"/>
      <c r="D38" s="75" t="s">
        <v>273</v>
      </c>
      <c r="E38" s="64" t="s">
        <v>272</v>
      </c>
      <c r="F38" s="70">
        <v>90000</v>
      </c>
      <c r="G38" s="46">
        <v>1</v>
      </c>
      <c r="H38" s="47">
        <f t="shared" si="0"/>
        <v>90000</v>
      </c>
    </row>
    <row r="39" spans="1:8">
      <c r="A39" s="48"/>
      <c r="B39" s="48"/>
      <c r="C39" s="48"/>
      <c r="D39" s="75" t="s">
        <v>274</v>
      </c>
      <c r="E39" s="64" t="s">
        <v>272</v>
      </c>
      <c r="F39" s="70">
        <v>30000</v>
      </c>
      <c r="G39" s="46">
        <v>1</v>
      </c>
      <c r="H39" s="47">
        <f t="shared" si="0"/>
        <v>30000</v>
      </c>
    </row>
    <row r="40" spans="1:8">
      <c r="A40" s="48"/>
      <c r="B40" s="48"/>
      <c r="C40" s="48"/>
      <c r="D40" s="75" t="s">
        <v>275</v>
      </c>
      <c r="E40" s="64" t="s">
        <v>272</v>
      </c>
      <c r="F40" s="70">
        <v>10000</v>
      </c>
      <c r="G40" s="46">
        <v>1</v>
      </c>
      <c r="H40" s="47">
        <f t="shared" si="0"/>
        <v>10000</v>
      </c>
    </row>
    <row r="41" spans="1:8">
      <c r="A41" s="48"/>
      <c r="B41" s="48"/>
      <c r="C41" s="48"/>
      <c r="D41" s="75" t="s">
        <v>276</v>
      </c>
      <c r="E41" s="64" t="s">
        <v>272</v>
      </c>
      <c r="F41" s="70">
        <v>30000</v>
      </c>
      <c r="G41" s="46">
        <v>1</v>
      </c>
      <c r="H41" s="47">
        <f t="shared" si="0"/>
        <v>30000</v>
      </c>
    </row>
    <row r="42" spans="1:8">
      <c r="A42" s="48"/>
      <c r="B42" s="48"/>
      <c r="C42" s="48"/>
      <c r="D42" s="75" t="s">
        <v>277</v>
      </c>
      <c r="E42" s="64" t="s">
        <v>272</v>
      </c>
      <c r="F42" s="70">
        <v>15000</v>
      </c>
      <c r="G42" s="46">
        <v>1</v>
      </c>
      <c r="H42" s="47">
        <f t="shared" si="0"/>
        <v>15000</v>
      </c>
    </row>
    <row r="43" spans="1:8">
      <c r="A43" s="48"/>
      <c r="B43" s="48"/>
      <c r="C43" s="48"/>
      <c r="D43" s="75" t="s">
        <v>278</v>
      </c>
      <c r="E43" s="64" t="s">
        <v>272</v>
      </c>
      <c r="F43" s="70">
        <v>30000</v>
      </c>
      <c r="G43" s="46">
        <v>1</v>
      </c>
      <c r="H43" s="47">
        <f t="shared" si="0"/>
        <v>30000</v>
      </c>
    </row>
    <row r="44" spans="1:8">
      <c r="A44" s="48"/>
      <c r="B44" s="48"/>
      <c r="C44" s="48"/>
      <c r="D44" s="75" t="s">
        <v>279</v>
      </c>
      <c r="E44" s="64" t="s">
        <v>272</v>
      </c>
      <c r="F44" s="70">
        <v>100000</v>
      </c>
      <c r="G44" s="46">
        <v>1</v>
      </c>
      <c r="H44" s="47">
        <f t="shared" si="0"/>
        <v>100000</v>
      </c>
    </row>
    <row r="45" spans="1:8">
      <c r="A45" s="48"/>
      <c r="B45" s="48"/>
      <c r="C45" s="48"/>
      <c r="D45" s="75" t="s">
        <v>280</v>
      </c>
      <c r="E45" s="64" t="s">
        <v>272</v>
      </c>
      <c r="F45" s="70">
        <v>15000</v>
      </c>
      <c r="G45" s="46">
        <v>1</v>
      </c>
      <c r="H45" s="47">
        <f t="shared" si="0"/>
        <v>15000</v>
      </c>
    </row>
    <row r="46" spans="1:8">
      <c r="A46" s="48"/>
      <c r="B46" s="44" t="s">
        <v>281</v>
      </c>
      <c r="C46" s="45" t="s">
        <v>282</v>
      </c>
      <c r="D46" s="77" t="s">
        <v>283</v>
      </c>
      <c r="E46" s="64" t="s">
        <v>272</v>
      </c>
      <c r="F46" s="70">
        <v>20000</v>
      </c>
      <c r="G46" s="46">
        <v>1</v>
      </c>
      <c r="H46" s="47">
        <f t="shared" si="0"/>
        <v>20000</v>
      </c>
    </row>
    <row r="47" spans="1:8">
      <c r="A47" s="48"/>
      <c r="B47" s="48"/>
      <c r="C47" s="45" t="s">
        <v>284</v>
      </c>
      <c r="D47" s="44" t="s">
        <v>285</v>
      </c>
      <c r="E47" s="64" t="s">
        <v>272</v>
      </c>
      <c r="F47" s="70">
        <v>30000</v>
      </c>
      <c r="G47" s="46">
        <v>0</v>
      </c>
      <c r="H47" s="47">
        <f t="shared" si="0"/>
        <v>0</v>
      </c>
    </row>
    <row r="48" spans="1:8">
      <c r="A48" s="48"/>
      <c r="B48" s="48"/>
      <c r="C48" s="45" t="s">
        <v>286</v>
      </c>
      <c r="D48" s="44" t="s">
        <v>287</v>
      </c>
      <c r="E48" s="64" t="s">
        <v>272</v>
      </c>
      <c r="F48" s="70">
        <v>20000</v>
      </c>
      <c r="G48" s="46">
        <v>0</v>
      </c>
      <c r="H48" s="47">
        <f t="shared" si="0"/>
        <v>0</v>
      </c>
    </row>
    <row r="49" spans="1:8">
      <c r="A49" s="48"/>
      <c r="B49" s="48"/>
      <c r="C49" s="45" t="s">
        <v>288</v>
      </c>
      <c r="D49" s="44" t="s">
        <v>289</v>
      </c>
      <c r="E49" s="64" t="s">
        <v>272</v>
      </c>
      <c r="F49" s="70">
        <v>20000</v>
      </c>
      <c r="G49" s="46">
        <v>0</v>
      </c>
      <c r="H49" s="47">
        <f t="shared" si="0"/>
        <v>0</v>
      </c>
    </row>
    <row r="50" spans="1:8">
      <c r="A50" s="48"/>
      <c r="B50" s="48"/>
      <c r="C50" s="45" t="s">
        <v>290</v>
      </c>
      <c r="D50" s="44" t="s">
        <v>291</v>
      </c>
      <c r="E50" s="64" t="s">
        <v>292</v>
      </c>
      <c r="F50" s="70">
        <v>20000</v>
      </c>
      <c r="G50" s="46">
        <v>0</v>
      </c>
      <c r="H50" s="47">
        <f t="shared" si="0"/>
        <v>0</v>
      </c>
    </row>
    <row r="51" spans="1:8">
      <c r="A51" s="48"/>
      <c r="B51" s="48"/>
      <c r="C51" s="45" t="s">
        <v>293</v>
      </c>
      <c r="D51" s="75" t="s">
        <v>294</v>
      </c>
      <c r="E51" s="64" t="s">
        <v>292</v>
      </c>
      <c r="F51" s="70">
        <v>0</v>
      </c>
      <c r="G51" s="46">
        <v>1</v>
      </c>
      <c r="H51" s="47">
        <f t="shared" si="0"/>
        <v>0</v>
      </c>
    </row>
    <row r="52" spans="1:8">
      <c r="A52" s="48"/>
      <c r="B52" s="48"/>
      <c r="C52" s="45" t="s">
        <v>295</v>
      </c>
      <c r="D52" s="44" t="s">
        <v>296</v>
      </c>
      <c r="E52" s="64" t="s">
        <v>292</v>
      </c>
      <c r="F52" s="70">
        <v>20000</v>
      </c>
      <c r="G52" s="46">
        <v>0</v>
      </c>
      <c r="H52" s="47">
        <f t="shared" si="0"/>
        <v>0</v>
      </c>
    </row>
    <row r="53" spans="1:8">
      <c r="A53" s="48"/>
      <c r="B53" s="48"/>
      <c r="C53" s="45" t="s">
        <v>297</v>
      </c>
      <c r="D53" s="44" t="s">
        <v>298</v>
      </c>
      <c r="E53" s="64" t="s">
        <v>272</v>
      </c>
      <c r="F53" s="70">
        <v>20000</v>
      </c>
      <c r="G53" s="46">
        <v>0</v>
      </c>
      <c r="H53" s="47">
        <f t="shared" si="0"/>
        <v>0</v>
      </c>
    </row>
    <row r="54" spans="1:8">
      <c r="A54" s="48"/>
      <c r="B54" s="48"/>
      <c r="C54" s="45" t="s">
        <v>299</v>
      </c>
      <c r="D54" s="44" t="s">
        <v>300</v>
      </c>
      <c r="E54" s="64" t="s">
        <v>272</v>
      </c>
      <c r="F54" s="70">
        <v>20000</v>
      </c>
      <c r="G54" s="46">
        <v>0</v>
      </c>
      <c r="H54" s="47">
        <f t="shared" si="0"/>
        <v>0</v>
      </c>
    </row>
    <row r="55" spans="1:8">
      <c r="A55" s="48"/>
      <c r="B55" s="48"/>
      <c r="C55" s="45" t="s">
        <v>301</v>
      </c>
      <c r="D55" s="44" t="s">
        <v>302</v>
      </c>
      <c r="E55" s="64" t="s">
        <v>292</v>
      </c>
      <c r="F55" s="70">
        <v>40000</v>
      </c>
      <c r="G55" s="46">
        <v>0</v>
      </c>
      <c r="H55" s="47">
        <f t="shared" si="0"/>
        <v>0</v>
      </c>
    </row>
    <row r="56" spans="1:8">
      <c r="A56" s="48"/>
      <c r="B56" s="48"/>
      <c r="C56" s="45" t="s">
        <v>303</v>
      </c>
      <c r="D56" s="44" t="s">
        <v>304</v>
      </c>
      <c r="E56" s="64" t="s">
        <v>292</v>
      </c>
      <c r="F56" s="70">
        <v>10000</v>
      </c>
      <c r="G56" s="46">
        <v>0</v>
      </c>
      <c r="H56" s="47">
        <f t="shared" si="0"/>
        <v>0</v>
      </c>
    </row>
    <row r="57" spans="1:8">
      <c r="A57" s="48"/>
      <c r="B57" s="44" t="s">
        <v>305</v>
      </c>
      <c r="C57" s="45" t="s">
        <v>306</v>
      </c>
      <c r="D57" s="75" t="s">
        <v>307</v>
      </c>
      <c r="E57" s="64" t="s">
        <v>292</v>
      </c>
      <c r="F57" s="70">
        <v>20000</v>
      </c>
      <c r="G57" s="46">
        <v>1</v>
      </c>
      <c r="H57" s="47">
        <f t="shared" si="0"/>
        <v>20000</v>
      </c>
    </row>
    <row r="58" spans="1:8">
      <c r="A58" s="48"/>
      <c r="B58" s="78"/>
      <c r="C58" s="45"/>
      <c r="D58" s="75" t="s">
        <v>564</v>
      </c>
      <c r="E58" s="64"/>
      <c r="F58" s="70">
        <v>20000</v>
      </c>
      <c r="G58" s="46">
        <v>1</v>
      </c>
      <c r="H58" s="47">
        <f t="shared" si="0"/>
        <v>20000</v>
      </c>
    </row>
    <row r="59" spans="1:8">
      <c r="A59" s="48"/>
      <c r="B59" s="78"/>
      <c r="C59" s="45"/>
      <c r="D59" s="75" t="s">
        <v>565</v>
      </c>
      <c r="E59" s="64"/>
      <c r="F59" s="70">
        <v>20000</v>
      </c>
      <c r="G59" s="46">
        <v>1</v>
      </c>
      <c r="H59" s="47">
        <f t="shared" si="0"/>
        <v>20000</v>
      </c>
    </row>
    <row r="60" spans="1:8">
      <c r="A60" s="48"/>
      <c r="B60" s="48"/>
      <c r="C60" s="45" t="s">
        <v>308</v>
      </c>
      <c r="D60" s="77" t="s">
        <v>309</v>
      </c>
      <c r="E60" s="64" t="s">
        <v>292</v>
      </c>
      <c r="F60" s="70">
        <v>20000</v>
      </c>
      <c r="G60" s="46">
        <v>1</v>
      </c>
      <c r="H60" s="47">
        <f t="shared" si="0"/>
        <v>20000</v>
      </c>
    </row>
    <row r="61" spans="1:8">
      <c r="A61" s="48"/>
      <c r="B61" s="48"/>
      <c r="C61" s="45"/>
      <c r="D61" s="77" t="s">
        <v>566</v>
      </c>
      <c r="E61" s="64"/>
      <c r="F61" s="70">
        <v>20000</v>
      </c>
      <c r="G61" s="46">
        <v>1</v>
      </c>
      <c r="H61" s="47">
        <f t="shared" si="0"/>
        <v>20000</v>
      </c>
    </row>
    <row r="62" spans="1:8">
      <c r="A62" s="48"/>
      <c r="B62" s="48"/>
      <c r="C62" s="45" t="s">
        <v>310</v>
      </c>
      <c r="D62" s="44" t="s">
        <v>311</v>
      </c>
      <c r="E62" s="64" t="s">
        <v>292</v>
      </c>
      <c r="F62" s="70">
        <v>20000</v>
      </c>
      <c r="G62" s="46">
        <v>0</v>
      </c>
      <c r="H62" s="47">
        <f t="shared" si="0"/>
        <v>0</v>
      </c>
    </row>
    <row r="63" spans="1:8">
      <c r="A63" s="48"/>
      <c r="B63" s="48"/>
      <c r="C63" s="45" t="s">
        <v>312</v>
      </c>
      <c r="D63" s="44" t="s">
        <v>313</v>
      </c>
      <c r="E63" s="64" t="s">
        <v>272</v>
      </c>
      <c r="F63" s="70">
        <v>20000</v>
      </c>
      <c r="G63" s="46">
        <v>0</v>
      </c>
      <c r="H63" s="47">
        <f t="shared" si="0"/>
        <v>0</v>
      </c>
    </row>
    <row r="64" spans="1:8">
      <c r="A64" s="48"/>
      <c r="B64" s="44" t="s">
        <v>314</v>
      </c>
      <c r="C64" s="45" t="s">
        <v>315</v>
      </c>
      <c r="D64" s="44" t="s">
        <v>316</v>
      </c>
      <c r="E64" s="64" t="s">
        <v>317</v>
      </c>
      <c r="F64" s="70">
        <v>200000</v>
      </c>
      <c r="G64" s="46">
        <v>0</v>
      </c>
      <c r="H64" s="47">
        <f t="shared" si="0"/>
        <v>0</v>
      </c>
    </row>
    <row r="65" spans="1:8">
      <c r="A65" s="48"/>
      <c r="B65" s="48"/>
      <c r="C65" s="45" t="s">
        <v>318</v>
      </c>
      <c r="D65" s="75" t="s">
        <v>563</v>
      </c>
      <c r="E65" s="64" t="s">
        <v>292</v>
      </c>
      <c r="F65" s="70">
        <v>80000</v>
      </c>
      <c r="G65" s="46">
        <v>1</v>
      </c>
      <c r="H65" s="47">
        <f t="shared" si="0"/>
        <v>80000</v>
      </c>
    </row>
    <row r="66" spans="1:8">
      <c r="A66" s="48"/>
      <c r="B66" s="48"/>
      <c r="C66" s="45"/>
      <c r="D66" s="75" t="s">
        <v>562</v>
      </c>
      <c r="E66" s="64"/>
      <c r="F66" s="70">
        <v>40000</v>
      </c>
      <c r="G66" s="46">
        <v>1</v>
      </c>
      <c r="H66" s="47">
        <f>F66*G66</f>
        <v>40000</v>
      </c>
    </row>
    <row r="67" spans="1:8">
      <c r="A67" s="48"/>
      <c r="B67" s="48"/>
      <c r="C67" s="45" t="s">
        <v>319</v>
      </c>
      <c r="D67" s="75" t="s">
        <v>320</v>
      </c>
      <c r="E67" s="64" t="s">
        <v>317</v>
      </c>
      <c r="F67" s="70">
        <v>120000</v>
      </c>
      <c r="G67" s="46">
        <v>1</v>
      </c>
      <c r="H67" s="47">
        <f t="shared" si="0"/>
        <v>120000</v>
      </c>
    </row>
    <row r="68" spans="1:8">
      <c r="A68" s="48"/>
      <c r="B68" s="44" t="s">
        <v>321</v>
      </c>
      <c r="C68" s="45" t="s">
        <v>322</v>
      </c>
      <c r="D68" s="75" t="s">
        <v>323</v>
      </c>
      <c r="E68" s="66" t="s">
        <v>324</v>
      </c>
      <c r="F68" s="70">
        <v>80000</v>
      </c>
      <c r="G68" s="46">
        <v>1</v>
      </c>
      <c r="H68" s="47">
        <f t="shared" si="0"/>
        <v>80000</v>
      </c>
    </row>
    <row r="69" spans="1:8">
      <c r="A69" s="48"/>
      <c r="B69" s="48"/>
      <c r="C69" s="45" t="s">
        <v>325</v>
      </c>
      <c r="D69" s="75" t="s">
        <v>326</v>
      </c>
      <c r="E69" s="64" t="s">
        <v>272</v>
      </c>
      <c r="F69" s="70">
        <v>20000</v>
      </c>
      <c r="G69" s="46">
        <v>1</v>
      </c>
      <c r="H69" s="47">
        <f t="shared" si="0"/>
        <v>20000</v>
      </c>
    </row>
    <row r="70" spans="1:8">
      <c r="A70" s="48"/>
      <c r="B70" s="48"/>
      <c r="C70" s="45" t="s">
        <v>327</v>
      </c>
      <c r="D70" s="75" t="s">
        <v>328</v>
      </c>
      <c r="E70" s="64" t="s">
        <v>272</v>
      </c>
      <c r="F70" s="70">
        <v>20000</v>
      </c>
      <c r="G70" s="46">
        <v>1</v>
      </c>
      <c r="H70" s="47">
        <f t="shared" si="0"/>
        <v>20000</v>
      </c>
    </row>
    <row r="71" spans="1:8">
      <c r="A71" s="48"/>
      <c r="B71" s="48"/>
      <c r="C71" s="45" t="s">
        <v>329</v>
      </c>
      <c r="D71" s="75" t="s">
        <v>330</v>
      </c>
      <c r="E71" s="64" t="s">
        <v>272</v>
      </c>
      <c r="F71" s="70">
        <v>30000</v>
      </c>
      <c r="G71" s="46">
        <v>1</v>
      </c>
      <c r="H71" s="47">
        <f t="shared" si="0"/>
        <v>30000</v>
      </c>
    </row>
    <row r="72" spans="1:8">
      <c r="A72" s="48"/>
      <c r="B72" s="48"/>
      <c r="C72" s="45" t="s">
        <v>331</v>
      </c>
      <c r="D72" s="75" t="s">
        <v>332</v>
      </c>
      <c r="E72" s="64" t="s">
        <v>272</v>
      </c>
      <c r="F72" s="70">
        <v>20000</v>
      </c>
      <c r="G72" s="46">
        <v>1</v>
      </c>
      <c r="H72" s="47">
        <f t="shared" si="0"/>
        <v>20000</v>
      </c>
    </row>
    <row r="73" spans="1:8">
      <c r="A73" s="48"/>
      <c r="B73" s="48"/>
      <c r="C73" s="45" t="s">
        <v>333</v>
      </c>
      <c r="D73" s="44" t="s">
        <v>334</v>
      </c>
      <c r="E73" s="64" t="s">
        <v>272</v>
      </c>
      <c r="F73" s="70">
        <v>40000</v>
      </c>
      <c r="G73" s="46">
        <v>0</v>
      </c>
      <c r="H73" s="47">
        <f t="shared" si="0"/>
        <v>0</v>
      </c>
    </row>
    <row r="74" spans="1:8">
      <c r="A74" s="48"/>
      <c r="B74" s="48"/>
      <c r="C74" s="45" t="s">
        <v>335</v>
      </c>
      <c r="D74" s="75" t="s">
        <v>336</v>
      </c>
      <c r="E74" s="64" t="s">
        <v>292</v>
      </c>
      <c r="F74" s="70">
        <v>20000</v>
      </c>
      <c r="G74" s="46">
        <v>1</v>
      </c>
      <c r="H74" s="47">
        <f t="shared" si="0"/>
        <v>20000</v>
      </c>
    </row>
    <row r="75" spans="1:8">
      <c r="A75" s="48"/>
      <c r="B75" s="48"/>
      <c r="C75" s="45" t="s">
        <v>337</v>
      </c>
      <c r="D75" s="44" t="s">
        <v>338</v>
      </c>
      <c r="E75" s="64" t="s">
        <v>292</v>
      </c>
      <c r="F75" s="70">
        <v>14000</v>
      </c>
      <c r="G75" s="46">
        <v>0</v>
      </c>
      <c r="H75" s="47">
        <f t="shared" si="0"/>
        <v>0</v>
      </c>
    </row>
    <row r="76" spans="1:8">
      <c r="A76" s="48"/>
      <c r="B76" s="48"/>
      <c r="C76" s="45" t="s">
        <v>339</v>
      </c>
      <c r="D76" s="44" t="s">
        <v>340</v>
      </c>
      <c r="E76" s="64" t="s">
        <v>272</v>
      </c>
      <c r="F76" s="70">
        <v>20000</v>
      </c>
      <c r="G76" s="46">
        <v>0</v>
      </c>
      <c r="H76" s="47">
        <f t="shared" si="0"/>
        <v>0</v>
      </c>
    </row>
    <row r="77" spans="1:8">
      <c r="A77" s="48"/>
      <c r="B77" s="44" t="s">
        <v>341</v>
      </c>
      <c r="C77" s="45" t="s">
        <v>342</v>
      </c>
      <c r="D77" s="44" t="s">
        <v>343</v>
      </c>
      <c r="E77" s="64" t="s">
        <v>272</v>
      </c>
      <c r="F77" s="70">
        <v>20000</v>
      </c>
      <c r="G77" s="46">
        <v>0</v>
      </c>
      <c r="H77" s="47">
        <f t="shared" si="0"/>
        <v>0</v>
      </c>
    </row>
    <row r="78" spans="1:8">
      <c r="A78" s="48"/>
      <c r="B78" s="48"/>
      <c r="C78" s="45" t="s">
        <v>344</v>
      </c>
      <c r="D78" s="44" t="s">
        <v>345</v>
      </c>
      <c r="E78" s="64" t="s">
        <v>272</v>
      </c>
      <c r="F78" s="70">
        <v>20000</v>
      </c>
      <c r="G78" s="46">
        <v>0</v>
      </c>
      <c r="H78" s="47">
        <f t="shared" si="0"/>
        <v>0</v>
      </c>
    </row>
    <row r="79" spans="1:8">
      <c r="A79" s="48"/>
      <c r="B79" s="48"/>
      <c r="C79" s="45" t="s">
        <v>346</v>
      </c>
      <c r="D79" s="44" t="s">
        <v>347</v>
      </c>
      <c r="E79" s="64" t="s">
        <v>272</v>
      </c>
      <c r="F79" s="70">
        <v>20000</v>
      </c>
      <c r="G79" s="46">
        <v>0</v>
      </c>
      <c r="H79" s="47">
        <f t="shared" si="0"/>
        <v>0</v>
      </c>
    </row>
    <row r="80" spans="1:8">
      <c r="A80" s="48"/>
      <c r="B80" s="48"/>
      <c r="C80" s="45" t="s">
        <v>348</v>
      </c>
      <c r="D80" s="75" t="s">
        <v>349</v>
      </c>
      <c r="E80" s="64" t="s">
        <v>272</v>
      </c>
      <c r="F80" s="70">
        <v>20000</v>
      </c>
      <c r="G80" s="46">
        <v>1</v>
      </c>
      <c r="H80" s="47">
        <f t="shared" si="0"/>
        <v>20000</v>
      </c>
    </row>
    <row r="81" spans="1:8">
      <c r="A81" s="50"/>
      <c r="B81" s="50"/>
      <c r="C81" s="50"/>
      <c r="D81" s="50"/>
      <c r="E81" s="65"/>
      <c r="F81" s="71"/>
      <c r="G81" s="51"/>
      <c r="H81" s="52">
        <f>SUM(H37:H80)</f>
        <v>920000</v>
      </c>
    </row>
    <row r="82" spans="1:8">
      <c r="A82" s="43" t="s">
        <v>350</v>
      </c>
      <c r="B82" s="53" t="s">
        <v>351</v>
      </c>
      <c r="C82" s="45" t="s">
        <v>286</v>
      </c>
      <c r="D82" s="75" t="s">
        <v>352</v>
      </c>
      <c r="E82" s="64" t="s">
        <v>353</v>
      </c>
      <c r="F82" s="70">
        <v>4800</v>
      </c>
      <c r="G82" s="46">
        <v>5</v>
      </c>
      <c r="H82" s="47">
        <f t="shared" si="0"/>
        <v>24000</v>
      </c>
    </row>
    <row r="83" spans="1:8">
      <c r="A83" s="48"/>
      <c r="B83" s="48"/>
      <c r="C83" s="45" t="s">
        <v>290</v>
      </c>
      <c r="D83" s="44" t="s">
        <v>352</v>
      </c>
      <c r="E83" s="64" t="s">
        <v>353</v>
      </c>
      <c r="F83" s="70">
        <v>4800</v>
      </c>
      <c r="G83" s="46">
        <v>43</v>
      </c>
      <c r="H83" s="47">
        <f t="shared" si="0"/>
        <v>206400</v>
      </c>
    </row>
    <row r="84" spans="1:8">
      <c r="A84" s="48"/>
      <c r="B84" s="48"/>
      <c r="C84" s="45" t="s">
        <v>295</v>
      </c>
      <c r="D84" s="75" t="s">
        <v>352</v>
      </c>
      <c r="E84" s="64" t="s">
        <v>353</v>
      </c>
      <c r="F84" s="70">
        <v>4800</v>
      </c>
      <c r="G84" s="46">
        <v>2</v>
      </c>
      <c r="H84" s="47">
        <f t="shared" si="0"/>
        <v>9600</v>
      </c>
    </row>
    <row r="85" spans="1:8">
      <c r="A85" s="48"/>
      <c r="B85" s="53" t="s">
        <v>354</v>
      </c>
      <c r="C85" s="45" t="s">
        <v>270</v>
      </c>
      <c r="D85" s="75" t="s">
        <v>568</v>
      </c>
      <c r="E85" s="66" t="s">
        <v>355</v>
      </c>
      <c r="F85" s="70">
        <v>1500</v>
      </c>
      <c r="G85" s="46">
        <v>6</v>
      </c>
      <c r="H85" s="47">
        <f t="shared" si="0"/>
        <v>9000</v>
      </c>
    </row>
    <row r="86" spans="1:8">
      <c r="A86" s="48"/>
      <c r="B86" s="48"/>
      <c r="C86" s="45" t="s">
        <v>327</v>
      </c>
      <c r="D86" s="75" t="s">
        <v>568</v>
      </c>
      <c r="E86" s="66" t="s">
        <v>356</v>
      </c>
      <c r="F86" s="70">
        <v>1500</v>
      </c>
      <c r="G86" s="46">
        <v>4</v>
      </c>
      <c r="H86" s="47">
        <f t="shared" si="0"/>
        <v>6000</v>
      </c>
    </row>
    <row r="87" spans="1:8">
      <c r="A87" s="48"/>
      <c r="B87" s="48"/>
      <c r="C87" s="45" t="s">
        <v>329</v>
      </c>
      <c r="D87" s="75" t="s">
        <v>357</v>
      </c>
      <c r="E87" s="64" t="s">
        <v>358</v>
      </c>
      <c r="F87" s="70">
        <v>750</v>
      </c>
      <c r="G87" s="46">
        <v>80</v>
      </c>
      <c r="H87" s="47">
        <f t="shared" si="0"/>
        <v>60000</v>
      </c>
    </row>
    <row r="88" spans="1:8">
      <c r="A88" s="48"/>
      <c r="B88" s="48"/>
      <c r="C88" s="45" t="s">
        <v>333</v>
      </c>
      <c r="D88" s="44" t="s">
        <v>359</v>
      </c>
      <c r="E88" s="64" t="s">
        <v>358</v>
      </c>
      <c r="F88" s="70">
        <v>750</v>
      </c>
      <c r="G88" s="46">
        <v>186</v>
      </c>
      <c r="H88" s="47">
        <f t="shared" si="0"/>
        <v>139500</v>
      </c>
    </row>
    <row r="89" spans="1:8">
      <c r="A89" s="48"/>
      <c r="B89" s="48"/>
      <c r="C89" s="45" t="s">
        <v>337</v>
      </c>
      <c r="D89" s="44" t="s">
        <v>360</v>
      </c>
      <c r="E89" s="64" t="s">
        <v>361</v>
      </c>
      <c r="F89" s="70">
        <v>1260</v>
      </c>
      <c r="G89" s="46">
        <v>5</v>
      </c>
      <c r="H89" s="47">
        <f t="shared" si="0"/>
        <v>6300</v>
      </c>
    </row>
    <row r="90" spans="1:8">
      <c r="A90" s="48"/>
      <c r="B90" s="48"/>
      <c r="C90" s="48"/>
      <c r="D90" s="44" t="s">
        <v>362</v>
      </c>
      <c r="E90" s="64" t="s">
        <v>363</v>
      </c>
      <c r="F90" s="70">
        <v>2140</v>
      </c>
      <c r="G90" s="46">
        <v>5</v>
      </c>
      <c r="H90" s="47">
        <f t="shared" si="0"/>
        <v>10700</v>
      </c>
    </row>
    <row r="91" spans="1:8">
      <c r="A91" s="48"/>
      <c r="B91" s="53" t="s">
        <v>364</v>
      </c>
      <c r="C91" s="45" t="s">
        <v>270</v>
      </c>
      <c r="D91" s="44" t="s">
        <v>365</v>
      </c>
      <c r="E91" s="64" t="s">
        <v>366</v>
      </c>
      <c r="F91" s="70">
        <v>11</v>
      </c>
      <c r="G91" s="46">
        <v>30000</v>
      </c>
      <c r="H91" s="47">
        <f t="shared" si="0"/>
        <v>330000</v>
      </c>
    </row>
    <row r="92" spans="1:8">
      <c r="A92" s="48"/>
      <c r="B92" s="48"/>
      <c r="C92" s="48"/>
      <c r="D92" s="44" t="s">
        <v>367</v>
      </c>
      <c r="E92" s="66" t="s">
        <v>368</v>
      </c>
      <c r="F92" s="70">
        <v>1.5</v>
      </c>
      <c r="G92" s="46">
        <v>30000</v>
      </c>
      <c r="H92" s="47">
        <f t="shared" si="0"/>
        <v>45000</v>
      </c>
    </row>
    <row r="93" spans="1:8">
      <c r="A93" s="48"/>
      <c r="B93" s="44" t="s">
        <v>369</v>
      </c>
      <c r="C93" s="45" t="s">
        <v>290</v>
      </c>
      <c r="D93" s="44" t="s">
        <v>369</v>
      </c>
      <c r="E93" s="64" t="s">
        <v>370</v>
      </c>
      <c r="F93" s="70">
        <v>74</v>
      </c>
      <c r="G93" s="46">
        <v>690</v>
      </c>
      <c r="H93" s="47">
        <f t="shared" si="0"/>
        <v>51060</v>
      </c>
    </row>
    <row r="94" spans="1:8">
      <c r="A94" s="48"/>
      <c r="B94" s="48"/>
      <c r="C94" s="48"/>
      <c r="D94" s="44" t="s">
        <v>371</v>
      </c>
      <c r="E94" s="64" t="s">
        <v>372</v>
      </c>
      <c r="F94" s="70">
        <v>135</v>
      </c>
      <c r="G94" s="46">
        <v>75</v>
      </c>
      <c r="H94" s="47">
        <f t="shared" si="0"/>
        <v>10125</v>
      </c>
    </row>
    <row r="95" spans="1:8">
      <c r="A95" s="48"/>
      <c r="B95" s="44" t="s">
        <v>373</v>
      </c>
      <c r="C95" s="45" t="s">
        <v>284</v>
      </c>
      <c r="D95" s="44" t="s">
        <v>374</v>
      </c>
      <c r="E95" s="64" t="s">
        <v>375</v>
      </c>
      <c r="F95" s="70">
        <v>64</v>
      </c>
      <c r="G95" s="46">
        <v>4</v>
      </c>
      <c r="H95" s="47">
        <f t="shared" si="0"/>
        <v>256</v>
      </c>
    </row>
    <row r="96" spans="1:8">
      <c r="A96" s="48"/>
      <c r="B96" s="48"/>
      <c r="C96" s="45" t="s">
        <v>286</v>
      </c>
      <c r="D96" s="44" t="s">
        <v>374</v>
      </c>
      <c r="E96" s="64" t="s">
        <v>375</v>
      </c>
      <c r="F96" s="70">
        <v>64</v>
      </c>
      <c r="G96" s="46">
        <v>93</v>
      </c>
      <c r="H96" s="47">
        <f t="shared" si="0"/>
        <v>5952</v>
      </c>
    </row>
    <row r="97" spans="1:8">
      <c r="A97" s="48"/>
      <c r="B97" s="48"/>
      <c r="C97" s="48"/>
      <c r="D97" s="44" t="s">
        <v>376</v>
      </c>
      <c r="E97" s="64" t="s">
        <v>377</v>
      </c>
      <c r="F97" s="70">
        <v>330</v>
      </c>
      <c r="G97" s="46">
        <v>14</v>
      </c>
      <c r="H97" s="47">
        <f t="shared" si="0"/>
        <v>4620</v>
      </c>
    </row>
    <row r="98" spans="1:8">
      <c r="A98" s="48"/>
      <c r="B98" s="48"/>
      <c r="C98" s="48"/>
      <c r="D98" s="44" t="s">
        <v>378</v>
      </c>
      <c r="E98" s="66" t="s">
        <v>379</v>
      </c>
      <c r="F98" s="70">
        <v>3600</v>
      </c>
      <c r="G98" s="46">
        <v>6</v>
      </c>
      <c r="H98" s="47">
        <f t="shared" si="0"/>
        <v>21600</v>
      </c>
    </row>
    <row r="99" spans="1:8">
      <c r="A99" s="48"/>
      <c r="B99" s="48"/>
      <c r="C99" s="45" t="s">
        <v>290</v>
      </c>
      <c r="D99" s="44" t="s">
        <v>376</v>
      </c>
      <c r="E99" s="64" t="s">
        <v>377</v>
      </c>
      <c r="F99" s="70">
        <v>330</v>
      </c>
      <c r="G99" s="46">
        <v>45</v>
      </c>
      <c r="H99" s="47">
        <f t="shared" si="0"/>
        <v>14850</v>
      </c>
    </row>
    <row r="100" spans="1:8">
      <c r="A100" s="48"/>
      <c r="B100" s="48"/>
      <c r="C100" s="45" t="s">
        <v>295</v>
      </c>
      <c r="D100" s="75" t="s">
        <v>577</v>
      </c>
      <c r="E100" s="64" t="s">
        <v>380</v>
      </c>
      <c r="F100" s="70">
        <v>260</v>
      </c>
      <c r="G100" s="46">
        <v>32</v>
      </c>
      <c r="H100" s="47">
        <f t="shared" ref="H100:H157" si="2">F100*G100</f>
        <v>8320</v>
      </c>
    </row>
    <row r="101" spans="1:8">
      <c r="A101" s="48"/>
      <c r="B101" s="48"/>
      <c r="C101" s="48"/>
      <c r="D101" s="75" t="s">
        <v>376</v>
      </c>
      <c r="E101" s="64" t="s">
        <v>377</v>
      </c>
      <c r="F101" s="70">
        <v>330</v>
      </c>
      <c r="G101" s="46">
        <v>32</v>
      </c>
      <c r="H101" s="47">
        <f t="shared" si="2"/>
        <v>10560</v>
      </c>
    </row>
    <row r="102" spans="1:8">
      <c r="A102" s="48"/>
      <c r="B102" s="48"/>
      <c r="C102" s="45" t="s">
        <v>297</v>
      </c>
      <c r="D102" s="75" t="s">
        <v>576</v>
      </c>
      <c r="E102" s="64" t="s">
        <v>375</v>
      </c>
      <c r="F102" s="70">
        <v>64</v>
      </c>
      <c r="G102" s="46">
        <v>8</v>
      </c>
      <c r="H102" s="47">
        <f t="shared" si="2"/>
        <v>512</v>
      </c>
    </row>
    <row r="103" spans="1:8">
      <c r="A103" s="48"/>
      <c r="B103" s="48"/>
      <c r="C103" s="45" t="s">
        <v>322</v>
      </c>
      <c r="D103" s="44" t="s">
        <v>381</v>
      </c>
      <c r="E103" s="64" t="s">
        <v>375</v>
      </c>
      <c r="F103" s="70">
        <v>64</v>
      </c>
      <c r="G103" s="46">
        <v>30</v>
      </c>
      <c r="H103" s="47">
        <f t="shared" si="2"/>
        <v>1920</v>
      </c>
    </row>
    <row r="104" spans="1:8">
      <c r="A104" s="48"/>
      <c r="B104" s="48"/>
      <c r="C104" s="45" t="s">
        <v>325</v>
      </c>
      <c r="D104" s="44" t="s">
        <v>374</v>
      </c>
      <c r="E104" s="64" t="s">
        <v>375</v>
      </c>
      <c r="F104" s="70">
        <v>64</v>
      </c>
      <c r="G104" s="46">
        <v>2</v>
      </c>
      <c r="H104" s="47">
        <f t="shared" si="2"/>
        <v>128</v>
      </c>
    </row>
    <row r="105" spans="1:8">
      <c r="A105" s="48"/>
      <c r="B105" s="48"/>
      <c r="C105" s="45" t="s">
        <v>333</v>
      </c>
      <c r="D105" s="44" t="s">
        <v>374</v>
      </c>
      <c r="E105" s="64" t="s">
        <v>375</v>
      </c>
      <c r="F105" s="70">
        <v>64</v>
      </c>
      <c r="G105" s="46">
        <v>186</v>
      </c>
      <c r="H105" s="47">
        <f t="shared" si="2"/>
        <v>11904</v>
      </c>
    </row>
    <row r="106" spans="1:8">
      <c r="A106" s="48"/>
      <c r="B106" s="44" t="s">
        <v>382</v>
      </c>
      <c r="C106" s="45" t="s">
        <v>329</v>
      </c>
      <c r="D106" s="76" t="s">
        <v>572</v>
      </c>
      <c r="E106" s="64" t="s">
        <v>383</v>
      </c>
      <c r="F106" s="70">
        <v>5000</v>
      </c>
      <c r="G106" s="46">
        <v>8</v>
      </c>
      <c r="H106" s="47">
        <f t="shared" si="2"/>
        <v>40000</v>
      </c>
    </row>
    <row r="107" spans="1:8" ht="24">
      <c r="A107" s="48"/>
      <c r="B107" s="44" t="s">
        <v>384</v>
      </c>
      <c r="C107" s="45" t="s">
        <v>339</v>
      </c>
      <c r="D107" s="44" t="s">
        <v>385</v>
      </c>
      <c r="E107" s="66" t="s">
        <v>386</v>
      </c>
      <c r="F107" s="70">
        <v>4600</v>
      </c>
      <c r="G107" s="46">
        <v>20</v>
      </c>
      <c r="H107" s="47">
        <f t="shared" si="2"/>
        <v>92000</v>
      </c>
    </row>
    <row r="108" spans="1:8">
      <c r="A108" s="48"/>
      <c r="B108" s="44" t="s">
        <v>387</v>
      </c>
      <c r="C108" s="45" t="s">
        <v>337</v>
      </c>
      <c r="D108" s="53" t="s">
        <v>388</v>
      </c>
      <c r="E108" s="64" t="s">
        <v>389</v>
      </c>
      <c r="F108" s="70">
        <v>780</v>
      </c>
      <c r="G108" s="46">
        <v>5</v>
      </c>
      <c r="H108" s="47">
        <f t="shared" si="2"/>
        <v>3900</v>
      </c>
    </row>
    <row r="109" spans="1:8">
      <c r="A109" s="48"/>
      <c r="B109" s="48"/>
      <c r="C109" s="48"/>
      <c r="D109" s="53" t="s">
        <v>390</v>
      </c>
      <c r="E109" s="66" t="s">
        <v>391</v>
      </c>
      <c r="F109" s="70">
        <v>3800</v>
      </c>
      <c r="G109" s="46">
        <v>5</v>
      </c>
      <c r="H109" s="47">
        <f t="shared" si="2"/>
        <v>19000</v>
      </c>
    </row>
    <row r="110" spans="1:8">
      <c r="A110" s="48"/>
      <c r="B110" s="48"/>
      <c r="C110" s="48"/>
      <c r="D110" s="44" t="s">
        <v>392</v>
      </c>
      <c r="E110" s="64" t="s">
        <v>393</v>
      </c>
      <c r="F110" s="70">
        <v>315</v>
      </c>
      <c r="G110" s="46">
        <v>20</v>
      </c>
      <c r="H110" s="47">
        <f t="shared" si="2"/>
        <v>6300</v>
      </c>
    </row>
    <row r="111" spans="1:8">
      <c r="A111" s="48"/>
      <c r="B111" s="48"/>
      <c r="C111" s="48"/>
      <c r="D111" s="44" t="s">
        <v>394</v>
      </c>
      <c r="E111" s="64" t="s">
        <v>395</v>
      </c>
      <c r="F111" s="70">
        <v>4460</v>
      </c>
      <c r="G111" s="46">
        <v>5</v>
      </c>
      <c r="H111" s="47">
        <f t="shared" si="2"/>
        <v>22300</v>
      </c>
    </row>
    <row r="112" spans="1:8">
      <c r="A112" s="48"/>
      <c r="B112" s="48"/>
      <c r="C112" s="48"/>
      <c r="D112" s="44" t="s">
        <v>396</v>
      </c>
      <c r="E112" s="64" t="s">
        <v>397</v>
      </c>
      <c r="F112" s="70">
        <v>9100</v>
      </c>
      <c r="G112" s="46">
        <v>5</v>
      </c>
      <c r="H112" s="47">
        <f t="shared" si="2"/>
        <v>45500</v>
      </c>
    </row>
    <row r="113" spans="1:8">
      <c r="A113" s="48"/>
      <c r="B113" s="48"/>
      <c r="C113" s="48"/>
      <c r="D113" s="44" t="s">
        <v>360</v>
      </c>
      <c r="E113" s="64" t="s">
        <v>361</v>
      </c>
      <c r="F113" s="70">
        <v>1260</v>
      </c>
      <c r="G113" s="46">
        <v>5</v>
      </c>
      <c r="H113" s="47">
        <f t="shared" si="2"/>
        <v>6300</v>
      </c>
    </row>
    <row r="114" spans="1:8">
      <c r="A114" s="48"/>
      <c r="B114" s="48"/>
      <c r="C114" s="48"/>
      <c r="D114" s="44" t="s">
        <v>398</v>
      </c>
      <c r="E114" s="64" t="s">
        <v>399</v>
      </c>
      <c r="F114" s="70">
        <v>930</v>
      </c>
      <c r="G114" s="46">
        <v>10</v>
      </c>
      <c r="H114" s="47">
        <f t="shared" si="2"/>
        <v>9300</v>
      </c>
    </row>
    <row r="115" spans="1:8">
      <c r="A115" s="48"/>
      <c r="B115" s="48"/>
      <c r="C115" s="48"/>
      <c r="D115" s="44" t="s">
        <v>400</v>
      </c>
      <c r="E115" s="64" t="s">
        <v>401</v>
      </c>
      <c r="F115" s="70">
        <v>3700</v>
      </c>
      <c r="G115" s="46">
        <v>5</v>
      </c>
      <c r="H115" s="47">
        <f t="shared" si="2"/>
        <v>18500</v>
      </c>
    </row>
    <row r="116" spans="1:8">
      <c r="A116" s="48"/>
      <c r="B116" s="48"/>
      <c r="C116" s="48"/>
      <c r="D116" s="44" t="s">
        <v>402</v>
      </c>
      <c r="E116" s="64" t="s">
        <v>395</v>
      </c>
      <c r="F116" s="70">
        <v>4460</v>
      </c>
      <c r="G116" s="46">
        <v>5</v>
      </c>
      <c r="H116" s="47">
        <f t="shared" si="2"/>
        <v>22300</v>
      </c>
    </row>
    <row r="117" spans="1:8">
      <c r="A117" s="48"/>
      <c r="B117" s="48"/>
      <c r="C117" s="48"/>
      <c r="D117" s="44" t="s">
        <v>403</v>
      </c>
      <c r="E117" s="64" t="s">
        <v>404</v>
      </c>
      <c r="F117" s="70">
        <v>2100</v>
      </c>
      <c r="G117" s="46">
        <v>5</v>
      </c>
      <c r="H117" s="47">
        <f t="shared" si="2"/>
        <v>10500</v>
      </c>
    </row>
    <row r="118" spans="1:8">
      <c r="A118" s="48"/>
      <c r="B118" s="48"/>
      <c r="C118" s="48"/>
      <c r="D118" s="44" t="s">
        <v>405</v>
      </c>
      <c r="E118" s="64" t="s">
        <v>406</v>
      </c>
      <c r="F118" s="70">
        <v>470</v>
      </c>
      <c r="G118" s="46">
        <v>5</v>
      </c>
      <c r="H118" s="47">
        <f t="shared" si="2"/>
        <v>2350</v>
      </c>
    </row>
    <row r="119" spans="1:8">
      <c r="A119" s="48"/>
      <c r="B119" s="48"/>
      <c r="C119" s="48"/>
      <c r="D119" s="44" t="s">
        <v>407</v>
      </c>
      <c r="E119" s="64" t="s">
        <v>397</v>
      </c>
      <c r="F119" s="70">
        <v>9100</v>
      </c>
      <c r="G119" s="46">
        <v>5</v>
      </c>
      <c r="H119" s="47">
        <f t="shared" si="2"/>
        <v>45500</v>
      </c>
    </row>
    <row r="120" spans="1:8">
      <c r="A120" s="48"/>
      <c r="B120" s="48"/>
      <c r="C120" s="48"/>
      <c r="D120" s="44" t="s">
        <v>408</v>
      </c>
      <c r="E120" s="64" t="s">
        <v>409</v>
      </c>
      <c r="F120" s="70">
        <v>70</v>
      </c>
      <c r="G120" s="46">
        <v>10</v>
      </c>
      <c r="H120" s="47">
        <f t="shared" si="2"/>
        <v>700</v>
      </c>
    </row>
    <row r="121" spans="1:8">
      <c r="A121" s="48"/>
      <c r="B121" s="48"/>
      <c r="C121" s="48"/>
      <c r="D121" s="44" t="s">
        <v>410</v>
      </c>
      <c r="E121" s="64" t="s">
        <v>411</v>
      </c>
      <c r="F121" s="70">
        <v>1052</v>
      </c>
      <c r="G121" s="46">
        <v>20</v>
      </c>
      <c r="H121" s="47">
        <f t="shared" si="2"/>
        <v>21040</v>
      </c>
    </row>
    <row r="122" spans="1:8">
      <c r="A122" s="48"/>
      <c r="B122" s="48"/>
      <c r="C122" s="48"/>
      <c r="D122" s="44" t="s">
        <v>412</v>
      </c>
      <c r="E122" s="64" t="s">
        <v>413</v>
      </c>
      <c r="F122" s="70">
        <v>3500</v>
      </c>
      <c r="G122" s="46">
        <v>5</v>
      </c>
      <c r="H122" s="47">
        <f t="shared" si="2"/>
        <v>17500</v>
      </c>
    </row>
    <row r="123" spans="1:8">
      <c r="A123" s="48"/>
      <c r="B123" s="48"/>
      <c r="C123" s="48"/>
      <c r="D123" s="44" t="s">
        <v>414</v>
      </c>
      <c r="E123" s="64" t="s">
        <v>415</v>
      </c>
      <c r="F123" s="70">
        <v>490</v>
      </c>
      <c r="G123" s="46">
        <v>5</v>
      </c>
      <c r="H123" s="47">
        <f t="shared" si="2"/>
        <v>2450</v>
      </c>
    </row>
    <row r="124" spans="1:8">
      <c r="A124" s="48"/>
      <c r="B124" s="48"/>
      <c r="C124" s="48"/>
      <c r="D124" s="44" t="s">
        <v>416</v>
      </c>
      <c r="E124" s="64">
        <v>601</v>
      </c>
      <c r="F124" s="70">
        <v>8900</v>
      </c>
      <c r="G124" s="46">
        <v>5</v>
      </c>
      <c r="H124" s="47">
        <f t="shared" si="2"/>
        <v>44500</v>
      </c>
    </row>
    <row r="125" spans="1:8">
      <c r="A125" s="48"/>
      <c r="B125" s="44" t="s">
        <v>417</v>
      </c>
      <c r="C125" s="45" t="s">
        <v>331</v>
      </c>
      <c r="D125" s="75" t="s">
        <v>418</v>
      </c>
      <c r="E125" s="64" t="s">
        <v>419</v>
      </c>
      <c r="F125" s="70">
        <v>12000</v>
      </c>
      <c r="G125" s="46">
        <v>1</v>
      </c>
      <c r="H125" s="47">
        <f t="shared" si="2"/>
        <v>12000</v>
      </c>
    </row>
    <row r="126" spans="1:8">
      <c r="A126" s="48"/>
      <c r="B126" s="48"/>
      <c r="C126" s="48"/>
      <c r="D126" s="75" t="s">
        <v>420</v>
      </c>
      <c r="E126" s="64" t="s">
        <v>419</v>
      </c>
      <c r="F126" s="70">
        <v>49800</v>
      </c>
      <c r="G126" s="46">
        <v>3</v>
      </c>
      <c r="H126" s="47">
        <f t="shared" si="2"/>
        <v>149400</v>
      </c>
    </row>
    <row r="127" spans="1:8">
      <c r="A127" s="48"/>
      <c r="B127" s="48"/>
      <c r="C127" s="45" t="s">
        <v>339</v>
      </c>
      <c r="D127" s="75" t="s">
        <v>421</v>
      </c>
      <c r="E127" s="64" t="s">
        <v>422</v>
      </c>
      <c r="F127" s="70">
        <v>10300</v>
      </c>
      <c r="G127" s="46">
        <v>2</v>
      </c>
      <c r="H127" s="47">
        <f t="shared" si="2"/>
        <v>20600</v>
      </c>
    </row>
    <row r="128" spans="1:8">
      <c r="A128" s="48"/>
      <c r="B128" s="48"/>
      <c r="C128" s="48"/>
      <c r="D128" s="75" t="s">
        <v>423</v>
      </c>
      <c r="E128" s="64" t="s">
        <v>424</v>
      </c>
      <c r="F128" s="70">
        <v>14900</v>
      </c>
      <c r="G128" s="46">
        <v>10</v>
      </c>
      <c r="H128" s="47">
        <f t="shared" si="2"/>
        <v>149000</v>
      </c>
    </row>
    <row r="129" spans="1:8">
      <c r="A129" s="48"/>
      <c r="B129" s="44" t="s">
        <v>425</v>
      </c>
      <c r="C129" s="45" t="s">
        <v>335</v>
      </c>
      <c r="D129" s="75" t="s">
        <v>426</v>
      </c>
      <c r="E129" s="64" t="s">
        <v>292</v>
      </c>
      <c r="F129" s="70">
        <v>5500</v>
      </c>
      <c r="G129" s="46">
        <v>10</v>
      </c>
      <c r="H129" s="47">
        <f t="shared" si="2"/>
        <v>55000</v>
      </c>
    </row>
    <row r="130" spans="1:8">
      <c r="A130" s="48"/>
      <c r="B130" s="48"/>
      <c r="C130" s="48"/>
      <c r="D130" s="75" t="s">
        <v>427</v>
      </c>
      <c r="E130" s="64" t="s">
        <v>292</v>
      </c>
      <c r="F130" s="70">
        <v>2000</v>
      </c>
      <c r="G130" s="46">
        <v>2</v>
      </c>
      <c r="H130" s="47">
        <f t="shared" si="2"/>
        <v>4000</v>
      </c>
    </row>
    <row r="131" spans="1:8">
      <c r="A131" s="48"/>
      <c r="B131" s="44" t="s">
        <v>428</v>
      </c>
      <c r="C131" s="45" t="s">
        <v>325</v>
      </c>
      <c r="D131" s="75" t="s">
        <v>573</v>
      </c>
      <c r="E131" s="64" t="s">
        <v>429</v>
      </c>
      <c r="F131" s="70">
        <v>1900</v>
      </c>
      <c r="G131" s="46">
        <v>20</v>
      </c>
      <c r="H131" s="47">
        <f t="shared" si="2"/>
        <v>38000</v>
      </c>
    </row>
    <row r="132" spans="1:8">
      <c r="A132" s="48"/>
      <c r="B132" s="48"/>
      <c r="C132" s="48"/>
      <c r="D132" s="44" t="s">
        <v>430</v>
      </c>
      <c r="E132" s="64" t="s">
        <v>431</v>
      </c>
      <c r="F132" s="70">
        <v>1700</v>
      </c>
      <c r="G132" s="46">
        <v>200</v>
      </c>
      <c r="H132" s="47">
        <f t="shared" si="2"/>
        <v>340000</v>
      </c>
    </row>
    <row r="133" spans="1:8">
      <c r="A133" s="48"/>
      <c r="B133" s="48"/>
      <c r="C133" s="45" t="s">
        <v>327</v>
      </c>
      <c r="D133" s="44" t="s">
        <v>432</v>
      </c>
      <c r="E133" s="64" t="s">
        <v>433</v>
      </c>
      <c r="F133" s="70">
        <v>3600</v>
      </c>
      <c r="G133" s="46">
        <v>3</v>
      </c>
      <c r="H133" s="47">
        <f t="shared" si="2"/>
        <v>10800</v>
      </c>
    </row>
    <row r="134" spans="1:8">
      <c r="A134" s="48"/>
      <c r="B134" s="48"/>
      <c r="C134" s="45" t="s">
        <v>337</v>
      </c>
      <c r="D134" s="44" t="s">
        <v>434</v>
      </c>
      <c r="E134" s="64" t="s">
        <v>435</v>
      </c>
      <c r="F134" s="70">
        <v>4300</v>
      </c>
      <c r="G134" s="46">
        <v>5</v>
      </c>
      <c r="H134" s="47">
        <f t="shared" si="2"/>
        <v>21500</v>
      </c>
    </row>
    <row r="135" spans="1:8">
      <c r="A135" s="48"/>
      <c r="B135" s="44" t="s">
        <v>436</v>
      </c>
      <c r="C135" s="45" t="s">
        <v>286</v>
      </c>
      <c r="D135" s="75" t="s">
        <v>569</v>
      </c>
      <c r="E135" s="64" t="s">
        <v>437</v>
      </c>
      <c r="F135" s="70">
        <v>1080</v>
      </c>
      <c r="G135" s="46">
        <v>200</v>
      </c>
      <c r="H135" s="47">
        <f t="shared" si="2"/>
        <v>216000</v>
      </c>
    </row>
    <row r="136" spans="1:8">
      <c r="A136" s="48"/>
      <c r="B136" s="48"/>
      <c r="C136" s="48"/>
      <c r="D136" s="44" t="s">
        <v>438</v>
      </c>
      <c r="E136" s="64" t="s">
        <v>439</v>
      </c>
      <c r="F136" s="70">
        <v>3600</v>
      </c>
      <c r="G136" s="46">
        <v>10</v>
      </c>
      <c r="H136" s="47">
        <f t="shared" si="2"/>
        <v>36000</v>
      </c>
    </row>
    <row r="137" spans="1:8">
      <c r="A137" s="48"/>
      <c r="B137" s="48"/>
      <c r="C137" s="48"/>
      <c r="D137" s="44" t="s">
        <v>440</v>
      </c>
      <c r="E137" s="64" t="s">
        <v>441</v>
      </c>
      <c r="F137" s="70">
        <v>1150</v>
      </c>
      <c r="G137" s="46">
        <v>7</v>
      </c>
      <c r="H137" s="47">
        <f t="shared" si="2"/>
        <v>8050</v>
      </c>
    </row>
    <row r="138" spans="1:8">
      <c r="A138" s="48"/>
      <c r="B138" s="48"/>
      <c r="C138" s="48"/>
      <c r="D138" s="48"/>
      <c r="E138" s="64" t="s">
        <v>442</v>
      </c>
      <c r="F138" s="70">
        <v>1450</v>
      </c>
      <c r="G138" s="46">
        <v>93</v>
      </c>
      <c r="H138" s="47">
        <f t="shared" si="2"/>
        <v>134850</v>
      </c>
    </row>
    <row r="139" spans="1:8">
      <c r="A139" s="48"/>
      <c r="B139" s="48"/>
      <c r="C139" s="45" t="s">
        <v>290</v>
      </c>
      <c r="D139" s="75" t="s">
        <v>135</v>
      </c>
      <c r="E139" s="64" t="s">
        <v>445</v>
      </c>
      <c r="F139" s="70">
        <v>600</v>
      </c>
      <c r="G139" s="46">
        <v>100</v>
      </c>
      <c r="H139" s="47">
        <f t="shared" si="2"/>
        <v>60000</v>
      </c>
    </row>
    <row r="140" spans="1:8">
      <c r="A140" s="48"/>
      <c r="B140" s="48"/>
      <c r="C140" s="45"/>
      <c r="D140" s="75" t="s">
        <v>136</v>
      </c>
      <c r="E140" s="64"/>
      <c r="F140" s="70">
        <v>380</v>
      </c>
      <c r="G140" s="46">
        <v>5</v>
      </c>
      <c r="H140" s="47">
        <f t="shared" si="2"/>
        <v>1900</v>
      </c>
    </row>
    <row r="141" spans="1:8">
      <c r="A141" s="48"/>
      <c r="B141" s="48"/>
      <c r="C141" s="45"/>
      <c r="D141" s="75" t="s">
        <v>111</v>
      </c>
      <c r="E141" s="64" t="s">
        <v>570</v>
      </c>
      <c r="F141" s="70">
        <v>3800</v>
      </c>
      <c r="G141" s="46">
        <v>4</v>
      </c>
      <c r="H141" s="47">
        <f t="shared" si="2"/>
        <v>15200</v>
      </c>
    </row>
    <row r="142" spans="1:8">
      <c r="A142" s="48"/>
      <c r="B142" s="48"/>
      <c r="C142" s="45" t="s">
        <v>290</v>
      </c>
      <c r="D142" s="75" t="s">
        <v>443</v>
      </c>
      <c r="E142" s="64" t="s">
        <v>445</v>
      </c>
      <c r="F142" s="70">
        <v>600</v>
      </c>
      <c r="G142" s="46">
        <v>2000</v>
      </c>
      <c r="H142" s="47">
        <f>F142*G142</f>
        <v>1200000</v>
      </c>
    </row>
    <row r="143" spans="1:8">
      <c r="A143" s="48"/>
      <c r="B143" s="48"/>
      <c r="C143" s="45" t="s">
        <v>295</v>
      </c>
      <c r="D143" s="44" t="s">
        <v>446</v>
      </c>
      <c r="E143" s="64" t="s">
        <v>444</v>
      </c>
      <c r="F143" s="70">
        <v>390</v>
      </c>
      <c r="G143" s="46">
        <v>129</v>
      </c>
      <c r="H143" s="47">
        <f t="shared" si="2"/>
        <v>50310</v>
      </c>
    </row>
    <row r="144" spans="1:8">
      <c r="A144" s="48"/>
      <c r="B144" s="48"/>
      <c r="C144" s="45" t="s">
        <v>297</v>
      </c>
      <c r="D144" s="75" t="s">
        <v>443</v>
      </c>
      <c r="E144" s="64" t="s">
        <v>447</v>
      </c>
      <c r="F144" s="70">
        <v>780</v>
      </c>
      <c r="G144" s="46">
        <v>8</v>
      </c>
      <c r="H144" s="47">
        <f t="shared" si="2"/>
        <v>6240</v>
      </c>
    </row>
    <row r="145" spans="1:8">
      <c r="A145" s="48"/>
      <c r="B145" s="48"/>
      <c r="C145" s="45" t="s">
        <v>303</v>
      </c>
      <c r="D145" s="75" t="s">
        <v>448</v>
      </c>
      <c r="E145" s="66" t="s">
        <v>449</v>
      </c>
      <c r="F145" s="70">
        <v>2950</v>
      </c>
      <c r="G145" s="46">
        <v>10</v>
      </c>
      <c r="H145" s="47">
        <f t="shared" si="2"/>
        <v>29500</v>
      </c>
    </row>
    <row r="146" spans="1:8">
      <c r="A146" s="48"/>
      <c r="B146" s="48"/>
      <c r="C146" s="45" t="s">
        <v>322</v>
      </c>
      <c r="D146" s="75" t="s">
        <v>571</v>
      </c>
      <c r="E146" s="64" t="s">
        <v>450</v>
      </c>
      <c r="F146" s="70">
        <v>1465</v>
      </c>
      <c r="G146" s="46">
        <v>10</v>
      </c>
      <c r="H146" s="47">
        <f t="shared" si="2"/>
        <v>14650</v>
      </c>
    </row>
    <row r="147" spans="1:8">
      <c r="A147" s="48"/>
      <c r="B147" s="48"/>
      <c r="C147" s="45" t="s">
        <v>310</v>
      </c>
      <c r="D147" s="44" t="s">
        <v>438</v>
      </c>
      <c r="E147" s="64" t="s">
        <v>439</v>
      </c>
      <c r="F147" s="70">
        <v>3600</v>
      </c>
      <c r="G147" s="46">
        <v>2</v>
      </c>
      <c r="H147" s="47">
        <f t="shared" si="2"/>
        <v>7200</v>
      </c>
    </row>
    <row r="148" spans="1:8">
      <c r="A148" s="48"/>
      <c r="B148" s="44" t="s">
        <v>451</v>
      </c>
      <c r="C148" s="45" t="s">
        <v>322</v>
      </c>
      <c r="D148" s="44" t="s">
        <v>452</v>
      </c>
      <c r="E148" s="66" t="s">
        <v>453</v>
      </c>
      <c r="F148" s="70">
        <v>2050</v>
      </c>
      <c r="G148" s="46">
        <v>8</v>
      </c>
      <c r="H148" s="47">
        <f t="shared" si="2"/>
        <v>16400</v>
      </c>
    </row>
    <row r="149" spans="1:8">
      <c r="A149" s="48"/>
      <c r="B149" s="48"/>
      <c r="C149" s="48"/>
      <c r="D149" s="44" t="s">
        <v>454</v>
      </c>
      <c r="E149" s="64" t="s">
        <v>455</v>
      </c>
      <c r="F149" s="70">
        <v>1380</v>
      </c>
      <c r="G149" s="46">
        <v>30</v>
      </c>
      <c r="H149" s="47">
        <f t="shared" si="2"/>
        <v>41400</v>
      </c>
    </row>
    <row r="150" spans="1:8">
      <c r="A150" s="48"/>
      <c r="B150" s="44" t="s">
        <v>456</v>
      </c>
      <c r="C150" s="45" t="s">
        <v>329</v>
      </c>
      <c r="D150" s="75" t="s">
        <v>457</v>
      </c>
      <c r="E150" s="64" t="s">
        <v>458</v>
      </c>
      <c r="F150" s="70">
        <v>500</v>
      </c>
      <c r="G150" s="46">
        <v>80</v>
      </c>
      <c r="H150" s="47">
        <f t="shared" si="2"/>
        <v>40000</v>
      </c>
    </row>
    <row r="151" spans="1:8">
      <c r="A151" s="48"/>
      <c r="B151" s="48"/>
      <c r="C151" s="48"/>
      <c r="D151" s="75" t="s">
        <v>459</v>
      </c>
      <c r="E151" s="64" t="s">
        <v>460</v>
      </c>
      <c r="F151" s="70">
        <v>25</v>
      </c>
      <c r="G151" s="46">
        <v>80</v>
      </c>
      <c r="H151" s="47">
        <f t="shared" si="2"/>
        <v>2000</v>
      </c>
    </row>
    <row r="152" spans="1:8">
      <c r="A152" s="48"/>
      <c r="B152" s="48"/>
      <c r="C152" s="45" t="s">
        <v>333</v>
      </c>
      <c r="D152" s="44" t="s">
        <v>461</v>
      </c>
      <c r="E152" s="64" t="s">
        <v>462</v>
      </c>
      <c r="F152" s="70">
        <v>250</v>
      </c>
      <c r="G152" s="46">
        <v>186</v>
      </c>
      <c r="H152" s="47">
        <f t="shared" si="2"/>
        <v>46500</v>
      </c>
    </row>
    <row r="153" spans="1:8">
      <c r="A153" s="48"/>
      <c r="B153" s="48"/>
      <c r="C153" s="45" t="s">
        <v>339</v>
      </c>
      <c r="D153" s="44" t="s">
        <v>463</v>
      </c>
      <c r="E153" s="64" t="s">
        <v>464</v>
      </c>
      <c r="F153" s="70">
        <v>80</v>
      </c>
      <c r="G153" s="46">
        <v>51</v>
      </c>
      <c r="H153" s="47">
        <f t="shared" si="2"/>
        <v>4080</v>
      </c>
    </row>
    <row r="154" spans="1:8">
      <c r="A154" s="48"/>
      <c r="B154" s="44" t="s">
        <v>465</v>
      </c>
      <c r="C154" s="45" t="s">
        <v>282</v>
      </c>
      <c r="D154" s="75" t="s">
        <v>466</v>
      </c>
      <c r="E154" s="66" t="s">
        <v>567</v>
      </c>
      <c r="F154" s="70">
        <v>11750</v>
      </c>
      <c r="G154" s="46">
        <v>15</v>
      </c>
      <c r="H154" s="47">
        <f t="shared" si="2"/>
        <v>176250</v>
      </c>
    </row>
    <row r="155" spans="1:8">
      <c r="A155" s="48"/>
      <c r="B155" s="44" t="s">
        <v>467</v>
      </c>
      <c r="C155" s="45" t="s">
        <v>284</v>
      </c>
      <c r="D155" s="44" t="s">
        <v>468</v>
      </c>
      <c r="E155" s="64" t="s">
        <v>469</v>
      </c>
      <c r="F155" s="70">
        <v>1530</v>
      </c>
      <c r="G155" s="46">
        <v>4</v>
      </c>
      <c r="H155" s="47">
        <f t="shared" si="2"/>
        <v>6120</v>
      </c>
    </row>
    <row r="156" spans="1:8">
      <c r="A156" s="48"/>
      <c r="B156" s="44" t="s">
        <v>574</v>
      </c>
      <c r="C156" s="45"/>
      <c r="D156" s="75" t="s">
        <v>575</v>
      </c>
      <c r="E156" s="64"/>
      <c r="F156" s="70">
        <v>800</v>
      </c>
      <c r="G156" s="46">
        <v>100</v>
      </c>
      <c r="H156" s="47">
        <f t="shared" si="2"/>
        <v>80000</v>
      </c>
    </row>
    <row r="157" spans="1:8">
      <c r="A157" s="48"/>
      <c r="B157" s="44" t="s">
        <v>470</v>
      </c>
      <c r="C157" s="45" t="s">
        <v>303</v>
      </c>
      <c r="D157" s="75" t="s">
        <v>471</v>
      </c>
      <c r="E157" s="66" t="s">
        <v>472</v>
      </c>
      <c r="F157" s="70">
        <v>3800</v>
      </c>
      <c r="G157" s="46">
        <v>2</v>
      </c>
      <c r="H157" s="47">
        <f t="shared" si="2"/>
        <v>7600</v>
      </c>
    </row>
    <row r="158" spans="1:8">
      <c r="A158" s="50"/>
      <c r="B158" s="50"/>
      <c r="C158" s="50"/>
      <c r="D158" s="50"/>
      <c r="E158" s="65"/>
      <c r="F158" s="71"/>
      <c r="G158" s="51"/>
      <c r="H158" s="52">
        <f>SUM(H82:H157)</f>
        <v>4418797</v>
      </c>
    </row>
    <row r="159" spans="1:8">
      <c r="A159" s="43" t="s">
        <v>528</v>
      </c>
      <c r="B159" s="44" t="s">
        <v>528</v>
      </c>
      <c r="C159" s="45" t="s">
        <v>282</v>
      </c>
      <c r="D159" s="44" t="s">
        <v>529</v>
      </c>
      <c r="E159" s="66" t="s">
        <v>530</v>
      </c>
      <c r="F159" s="70">
        <v>600</v>
      </c>
      <c r="G159" s="46">
        <v>16</v>
      </c>
      <c r="H159" s="47">
        <f t="shared" ref="H159:H173" si="3">F159*G159</f>
        <v>9600</v>
      </c>
    </row>
    <row r="160" spans="1:8">
      <c r="A160" s="48"/>
      <c r="B160" s="48"/>
      <c r="C160" s="45" t="s">
        <v>286</v>
      </c>
      <c r="D160" s="44" t="s">
        <v>531</v>
      </c>
      <c r="E160" s="66" t="s">
        <v>530</v>
      </c>
      <c r="F160" s="70">
        <v>450</v>
      </c>
      <c r="G160" s="46">
        <v>93</v>
      </c>
      <c r="H160" s="47">
        <f t="shared" si="3"/>
        <v>41850</v>
      </c>
    </row>
    <row r="161" spans="1:8">
      <c r="A161" s="48"/>
      <c r="B161" s="48"/>
      <c r="C161" s="48"/>
      <c r="D161" s="44" t="s">
        <v>532</v>
      </c>
      <c r="E161" s="66" t="s">
        <v>530</v>
      </c>
      <c r="F161" s="70">
        <v>250</v>
      </c>
      <c r="G161" s="46">
        <v>276</v>
      </c>
      <c r="H161" s="47">
        <f t="shared" si="3"/>
        <v>69000</v>
      </c>
    </row>
    <row r="162" spans="1:8">
      <c r="A162" s="48"/>
      <c r="B162" s="48"/>
      <c r="C162" s="45" t="s">
        <v>290</v>
      </c>
      <c r="D162" s="44" t="s">
        <v>529</v>
      </c>
      <c r="E162" s="66" t="s">
        <v>530</v>
      </c>
      <c r="F162" s="70">
        <v>200</v>
      </c>
      <c r="G162" s="46">
        <v>75</v>
      </c>
      <c r="H162" s="47">
        <f t="shared" si="3"/>
        <v>15000</v>
      </c>
    </row>
    <row r="163" spans="1:8">
      <c r="A163" s="48"/>
      <c r="B163" s="48"/>
      <c r="C163" s="48"/>
      <c r="D163" s="48"/>
      <c r="E163" s="67"/>
      <c r="F163" s="72">
        <v>250</v>
      </c>
      <c r="G163" s="54">
        <v>690</v>
      </c>
      <c r="H163" s="47">
        <f t="shared" si="3"/>
        <v>172500</v>
      </c>
    </row>
    <row r="164" spans="1:8">
      <c r="A164" s="48"/>
      <c r="B164" s="48"/>
      <c r="C164" s="45" t="s">
        <v>295</v>
      </c>
      <c r="D164" s="44" t="s">
        <v>529</v>
      </c>
      <c r="E164" s="66" t="s">
        <v>530</v>
      </c>
      <c r="F164" s="70">
        <v>250</v>
      </c>
      <c r="G164" s="46">
        <v>129</v>
      </c>
      <c r="H164" s="47">
        <f t="shared" si="3"/>
        <v>32250</v>
      </c>
    </row>
    <row r="165" spans="1:8">
      <c r="A165" s="48"/>
      <c r="B165" s="48"/>
      <c r="C165" s="45" t="s">
        <v>322</v>
      </c>
      <c r="D165" s="44" t="s">
        <v>529</v>
      </c>
      <c r="E165" s="66" t="s">
        <v>533</v>
      </c>
      <c r="F165" s="70">
        <v>500</v>
      </c>
      <c r="G165" s="46">
        <v>38</v>
      </c>
      <c r="H165" s="47">
        <f t="shared" si="3"/>
        <v>19000</v>
      </c>
    </row>
    <row r="166" spans="1:8">
      <c r="A166" s="48"/>
      <c r="B166" s="48"/>
      <c r="C166" s="45" t="s">
        <v>325</v>
      </c>
      <c r="D166" s="44" t="s">
        <v>529</v>
      </c>
      <c r="E166" s="66" t="s">
        <v>533</v>
      </c>
      <c r="F166" s="70">
        <v>100</v>
      </c>
      <c r="G166" s="46">
        <v>200</v>
      </c>
      <c r="H166" s="47">
        <f t="shared" si="3"/>
        <v>20000</v>
      </c>
    </row>
    <row r="167" spans="1:8">
      <c r="A167" s="48"/>
      <c r="B167" s="48"/>
      <c r="C167" s="48"/>
      <c r="D167" s="48"/>
      <c r="E167" s="66" t="s">
        <v>530</v>
      </c>
      <c r="F167" s="70">
        <v>300</v>
      </c>
      <c r="G167" s="46">
        <v>2</v>
      </c>
      <c r="H167" s="47">
        <f t="shared" si="3"/>
        <v>600</v>
      </c>
    </row>
    <row r="168" spans="1:8">
      <c r="A168" s="48"/>
      <c r="B168" s="48"/>
      <c r="C168" s="45" t="s">
        <v>329</v>
      </c>
      <c r="D168" s="44" t="s">
        <v>529</v>
      </c>
      <c r="E168" s="66" t="s">
        <v>530</v>
      </c>
      <c r="F168" s="70">
        <v>400</v>
      </c>
      <c r="G168" s="46">
        <v>200</v>
      </c>
      <c r="H168" s="47">
        <f t="shared" si="3"/>
        <v>80000</v>
      </c>
    </row>
    <row r="169" spans="1:8">
      <c r="A169" s="48"/>
      <c r="B169" s="48"/>
      <c r="C169" s="45" t="s">
        <v>331</v>
      </c>
      <c r="D169" s="44" t="s">
        <v>529</v>
      </c>
      <c r="E169" s="66" t="s">
        <v>530</v>
      </c>
      <c r="F169" s="70">
        <v>1200</v>
      </c>
      <c r="G169" s="46">
        <v>6</v>
      </c>
      <c r="H169" s="47">
        <f t="shared" si="3"/>
        <v>7200</v>
      </c>
    </row>
    <row r="170" spans="1:8">
      <c r="A170" s="48"/>
      <c r="B170" s="48"/>
      <c r="C170" s="45" t="s">
        <v>333</v>
      </c>
      <c r="D170" s="44" t="s">
        <v>529</v>
      </c>
      <c r="E170" s="66" t="s">
        <v>530</v>
      </c>
      <c r="F170" s="70">
        <v>130</v>
      </c>
      <c r="G170" s="46">
        <v>186</v>
      </c>
      <c r="H170" s="47">
        <f t="shared" si="3"/>
        <v>24180</v>
      </c>
    </row>
    <row r="171" spans="1:8">
      <c r="A171" s="48"/>
      <c r="B171" s="48"/>
      <c r="C171" s="45" t="s">
        <v>337</v>
      </c>
      <c r="D171" s="44" t="s">
        <v>529</v>
      </c>
      <c r="E171" s="66" t="s">
        <v>534</v>
      </c>
      <c r="F171" s="70">
        <v>9000</v>
      </c>
      <c r="G171" s="46">
        <v>5</v>
      </c>
      <c r="H171" s="47">
        <f t="shared" si="3"/>
        <v>45000</v>
      </c>
    </row>
    <row r="172" spans="1:8">
      <c r="A172" s="48"/>
      <c r="B172" s="48"/>
      <c r="C172" s="45" t="s">
        <v>339</v>
      </c>
      <c r="D172" s="44" t="s">
        <v>529</v>
      </c>
      <c r="E172" s="66" t="s">
        <v>530</v>
      </c>
      <c r="F172" s="70">
        <v>2000</v>
      </c>
      <c r="G172" s="46">
        <v>51</v>
      </c>
      <c r="H172" s="47">
        <f t="shared" si="3"/>
        <v>102000</v>
      </c>
    </row>
    <row r="173" spans="1:8">
      <c r="A173" s="48"/>
      <c r="B173" s="48"/>
      <c r="C173" s="49" t="s">
        <v>535</v>
      </c>
      <c r="D173" s="44" t="s">
        <v>536</v>
      </c>
      <c r="E173" s="64" t="s">
        <v>292</v>
      </c>
      <c r="F173" s="70">
        <v>50000</v>
      </c>
      <c r="G173" s="46">
        <v>1</v>
      </c>
      <c r="H173" s="47">
        <f t="shared" si="3"/>
        <v>50000</v>
      </c>
    </row>
    <row r="174" spans="1:8">
      <c r="A174" s="50"/>
      <c r="B174" s="50"/>
      <c r="C174" s="50"/>
      <c r="D174" s="50"/>
      <c r="E174" s="65"/>
      <c r="F174" s="71"/>
      <c r="G174" s="51"/>
      <c r="H174" s="52">
        <f>SUM(H159:H173)</f>
        <v>688180</v>
      </c>
    </row>
    <row r="175" spans="1:8">
      <c r="A175" s="55" t="s">
        <v>541</v>
      </c>
      <c r="B175" s="56"/>
      <c r="C175" s="56"/>
      <c r="D175" s="56"/>
      <c r="E175" s="68"/>
      <c r="F175" s="73"/>
      <c r="G175" s="57"/>
      <c r="H175" s="58">
        <f>SUM(H174,H36,H158,H81,H5)</f>
        <v>9087970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N165"/>
  <sheetViews>
    <sheetView topLeftCell="C1" workbookViewId="0">
      <pane ySplit="2" topLeftCell="A3" activePane="bottomLeft" state="frozenSplit"/>
      <selection pane="bottomLeft" activeCell="I165" sqref="I165"/>
    </sheetView>
  </sheetViews>
  <sheetFormatPr defaultRowHeight="11.25"/>
  <cols>
    <col min="1" max="1" width="9" style="79"/>
    <col min="2" max="2" width="13.125" style="82" bestFit="1" customWidth="1"/>
    <col min="3" max="3" width="13.625" style="79" bestFit="1" customWidth="1"/>
    <col min="4" max="4" width="15.375" style="79" customWidth="1"/>
    <col min="5" max="5" width="24" style="79" bestFit="1" customWidth="1"/>
    <col min="6" max="6" width="8.75" style="79" customWidth="1"/>
    <col min="7" max="7" width="40.75" style="80" customWidth="1"/>
    <col min="8" max="9" width="10.5" style="81" customWidth="1"/>
    <col min="10" max="10" width="5.875" style="79" bestFit="1" customWidth="1"/>
    <col min="11" max="11" width="12" style="79" bestFit="1" customWidth="1"/>
    <col min="12" max="12" width="13.875" style="79" bestFit="1" customWidth="1"/>
    <col min="13" max="16384" width="9" style="79"/>
  </cols>
  <sheetData>
    <row r="2" spans="1:12">
      <c r="A2" s="108" t="s">
        <v>609</v>
      </c>
      <c r="B2" s="109" t="s">
        <v>542</v>
      </c>
      <c r="C2" s="110" t="s">
        <v>543</v>
      </c>
      <c r="D2" s="110" t="s">
        <v>544</v>
      </c>
      <c r="E2" s="110" t="s">
        <v>545</v>
      </c>
      <c r="F2" s="110" t="s">
        <v>610</v>
      </c>
      <c r="G2" s="111" t="s">
        <v>546</v>
      </c>
      <c r="H2" s="112" t="s">
        <v>547</v>
      </c>
      <c r="I2" s="112" t="s">
        <v>701</v>
      </c>
      <c r="J2" s="113" t="s">
        <v>548</v>
      </c>
      <c r="K2" s="113" t="s">
        <v>703</v>
      </c>
      <c r="L2" s="114" t="s">
        <v>549</v>
      </c>
    </row>
    <row r="3" spans="1:12" hidden="1">
      <c r="A3" s="106" t="s">
        <v>611</v>
      </c>
      <c r="B3" s="84" t="s">
        <v>350</v>
      </c>
      <c r="C3" s="86" t="s">
        <v>612</v>
      </c>
      <c r="D3" s="86" t="s">
        <v>592</v>
      </c>
      <c r="E3" s="85" t="s">
        <v>352</v>
      </c>
      <c r="F3" s="184" t="s">
        <v>824</v>
      </c>
      <c r="G3" s="88" t="s">
        <v>353</v>
      </c>
      <c r="H3" s="101">
        <v>4800</v>
      </c>
      <c r="I3" s="101">
        <v>3500</v>
      </c>
      <c r="J3" s="102">
        <v>5</v>
      </c>
      <c r="K3" s="102">
        <f>I3*J3</f>
        <v>17500</v>
      </c>
      <c r="L3" s="107">
        <f t="shared" ref="L3:L46" si="0">H3*J3</f>
        <v>24000</v>
      </c>
    </row>
    <row r="4" spans="1:12" hidden="1">
      <c r="A4" s="106" t="s">
        <v>611</v>
      </c>
      <c r="B4" s="84" t="s">
        <v>350</v>
      </c>
      <c r="C4" s="86" t="s">
        <v>373</v>
      </c>
      <c r="D4" s="86" t="s">
        <v>592</v>
      </c>
      <c r="E4" s="87" t="s">
        <v>376</v>
      </c>
      <c r="F4" s="87" t="s">
        <v>709</v>
      </c>
      <c r="G4" s="88" t="s">
        <v>377</v>
      </c>
      <c r="H4" s="101">
        <v>330</v>
      </c>
      <c r="I4" s="101">
        <v>220</v>
      </c>
      <c r="J4" s="102">
        <v>10</v>
      </c>
      <c r="K4" s="102">
        <f t="shared" ref="K4:K80" si="1">I4*J4</f>
        <v>2200</v>
      </c>
      <c r="L4" s="107">
        <f t="shared" si="0"/>
        <v>3300</v>
      </c>
    </row>
    <row r="5" spans="1:12" hidden="1">
      <c r="A5" s="106" t="s">
        <v>611</v>
      </c>
      <c r="B5" s="84" t="s">
        <v>350</v>
      </c>
      <c r="C5" s="86" t="s">
        <v>373</v>
      </c>
      <c r="D5" s="86" t="s">
        <v>592</v>
      </c>
      <c r="E5" s="87" t="s">
        <v>590</v>
      </c>
      <c r="F5" s="87" t="s">
        <v>709</v>
      </c>
      <c r="G5" s="88" t="s">
        <v>614</v>
      </c>
      <c r="H5" s="101">
        <v>3600</v>
      </c>
      <c r="I5" s="101"/>
      <c r="J5" s="102">
        <v>5</v>
      </c>
      <c r="K5" s="102">
        <f t="shared" si="1"/>
        <v>0</v>
      </c>
      <c r="L5" s="107">
        <f t="shared" si="0"/>
        <v>18000</v>
      </c>
    </row>
    <row r="6" spans="1:12" hidden="1">
      <c r="A6" s="106" t="s">
        <v>611</v>
      </c>
      <c r="B6" s="84" t="s">
        <v>350</v>
      </c>
      <c r="C6" s="86" t="s">
        <v>615</v>
      </c>
      <c r="D6" s="86" t="s">
        <v>592</v>
      </c>
      <c r="E6" s="85" t="s">
        <v>589</v>
      </c>
      <c r="F6" s="85" t="s">
        <v>709</v>
      </c>
      <c r="G6" s="88" t="s">
        <v>437</v>
      </c>
      <c r="H6" s="101">
        <v>1380</v>
      </c>
      <c r="I6" s="101">
        <v>950</v>
      </c>
      <c r="J6" s="102">
        <v>175</v>
      </c>
      <c r="K6" s="102">
        <f t="shared" si="1"/>
        <v>166250</v>
      </c>
      <c r="L6" s="107">
        <f t="shared" si="0"/>
        <v>241500</v>
      </c>
    </row>
    <row r="7" spans="1:12" hidden="1">
      <c r="A7" s="106" t="s">
        <v>611</v>
      </c>
      <c r="B7" s="84" t="s">
        <v>350</v>
      </c>
      <c r="C7" s="86" t="s">
        <v>615</v>
      </c>
      <c r="D7" s="86" t="s">
        <v>592</v>
      </c>
      <c r="E7" s="209" t="s">
        <v>978</v>
      </c>
      <c r="F7" s="85" t="s">
        <v>709</v>
      </c>
      <c r="G7" s="210" t="s">
        <v>979</v>
      </c>
      <c r="H7" s="101">
        <v>1465</v>
      </c>
      <c r="I7" s="101">
        <v>1000</v>
      </c>
      <c r="J7" s="102">
        <v>20</v>
      </c>
      <c r="K7" s="102">
        <f t="shared" si="1"/>
        <v>20000</v>
      </c>
      <c r="L7" s="107">
        <f t="shared" si="0"/>
        <v>29300</v>
      </c>
    </row>
    <row r="8" spans="1:12" hidden="1">
      <c r="A8" s="106" t="s">
        <v>611</v>
      </c>
      <c r="B8" s="84" t="s">
        <v>350</v>
      </c>
      <c r="C8" s="86" t="s">
        <v>615</v>
      </c>
      <c r="D8" s="86" t="s">
        <v>592</v>
      </c>
      <c r="E8" s="184" t="s">
        <v>825</v>
      </c>
      <c r="F8" s="85" t="s">
        <v>709</v>
      </c>
      <c r="G8" s="186" t="s">
        <v>826</v>
      </c>
      <c r="H8" s="101">
        <v>900</v>
      </c>
      <c r="I8" s="101">
        <v>250</v>
      </c>
      <c r="J8" s="102">
        <v>18</v>
      </c>
      <c r="K8" s="102">
        <f>I8*J8</f>
        <v>4500</v>
      </c>
      <c r="L8" s="107">
        <f>H8*J8</f>
        <v>16200</v>
      </c>
    </row>
    <row r="9" spans="1:12" s="201" customFormat="1" hidden="1">
      <c r="A9" s="106" t="s">
        <v>611</v>
      </c>
      <c r="B9" s="84" t="s">
        <v>350</v>
      </c>
      <c r="C9" s="197" t="s">
        <v>580</v>
      </c>
      <c r="D9" s="86" t="s">
        <v>592</v>
      </c>
      <c r="E9" s="184" t="s">
        <v>829</v>
      </c>
      <c r="F9" s="184" t="s">
        <v>827</v>
      </c>
      <c r="G9" s="186" t="s">
        <v>828</v>
      </c>
      <c r="H9" s="198">
        <v>4000</v>
      </c>
      <c r="I9" s="198">
        <v>3800</v>
      </c>
      <c r="J9" s="199">
        <v>4</v>
      </c>
      <c r="K9" s="199">
        <f>I9*J9</f>
        <v>15200</v>
      </c>
      <c r="L9" s="200">
        <f>H9*J9</f>
        <v>16000</v>
      </c>
    </row>
    <row r="10" spans="1:12" hidden="1">
      <c r="A10" s="106" t="s">
        <v>611</v>
      </c>
      <c r="B10" s="84" t="s">
        <v>528</v>
      </c>
      <c r="C10" s="86" t="s">
        <v>528</v>
      </c>
      <c r="D10" s="86" t="s">
        <v>592</v>
      </c>
      <c r="E10" s="87" t="s">
        <v>531</v>
      </c>
      <c r="F10" s="185" t="s">
        <v>824</v>
      </c>
      <c r="G10" s="88" t="s">
        <v>530</v>
      </c>
      <c r="H10" s="101">
        <v>200</v>
      </c>
      <c r="I10" s="101">
        <v>200</v>
      </c>
      <c r="J10" s="102">
        <v>175</v>
      </c>
      <c r="K10" s="102">
        <f t="shared" si="1"/>
        <v>35000</v>
      </c>
      <c r="L10" s="107">
        <f t="shared" si="0"/>
        <v>35000</v>
      </c>
    </row>
    <row r="11" spans="1:12" hidden="1">
      <c r="A11" s="106" t="s">
        <v>611</v>
      </c>
      <c r="B11" s="84" t="s">
        <v>350</v>
      </c>
      <c r="C11" s="86" t="s">
        <v>615</v>
      </c>
      <c r="D11" s="86" t="s">
        <v>591</v>
      </c>
      <c r="E11" s="85" t="s">
        <v>616</v>
      </c>
      <c r="F11" s="85"/>
      <c r="G11" s="130" t="s">
        <v>704</v>
      </c>
      <c r="H11" s="101">
        <v>420</v>
      </c>
      <c r="I11" s="101">
        <f>H11</f>
        <v>420</v>
      </c>
      <c r="J11" s="102">
        <v>500</v>
      </c>
      <c r="K11" s="102">
        <f t="shared" si="1"/>
        <v>210000</v>
      </c>
      <c r="L11" s="107">
        <f t="shared" si="0"/>
        <v>210000</v>
      </c>
    </row>
    <row r="12" spans="1:12" hidden="1">
      <c r="A12" s="106" t="s">
        <v>611</v>
      </c>
      <c r="B12" s="84" t="s">
        <v>350</v>
      </c>
      <c r="C12" s="86" t="s">
        <v>615</v>
      </c>
      <c r="D12" s="86" t="s">
        <v>591</v>
      </c>
      <c r="E12" s="85" t="s">
        <v>617</v>
      </c>
      <c r="F12" s="85"/>
      <c r="G12" s="88" t="s">
        <v>377</v>
      </c>
      <c r="H12" s="101">
        <v>330</v>
      </c>
      <c r="I12" s="101">
        <f>H12</f>
        <v>330</v>
      </c>
      <c r="J12" s="102">
        <v>10</v>
      </c>
      <c r="K12" s="102">
        <f t="shared" si="1"/>
        <v>3300</v>
      </c>
      <c r="L12" s="107">
        <f t="shared" si="0"/>
        <v>3300</v>
      </c>
    </row>
    <row r="13" spans="1:12" hidden="1">
      <c r="A13" s="106" t="s">
        <v>611</v>
      </c>
      <c r="B13" s="84" t="s">
        <v>350</v>
      </c>
      <c r="C13" s="86" t="s">
        <v>615</v>
      </c>
      <c r="D13" s="86" t="s">
        <v>591</v>
      </c>
      <c r="E13" s="85" t="s">
        <v>618</v>
      </c>
      <c r="F13" s="85"/>
      <c r="G13" s="88" t="s">
        <v>619</v>
      </c>
      <c r="H13" s="101">
        <v>4800</v>
      </c>
      <c r="I13" s="101">
        <f>H13</f>
        <v>4800</v>
      </c>
      <c r="J13" s="102">
        <v>5</v>
      </c>
      <c r="K13" s="102">
        <f t="shared" si="1"/>
        <v>24000</v>
      </c>
      <c r="L13" s="107">
        <f t="shared" si="0"/>
        <v>24000</v>
      </c>
    </row>
    <row r="14" spans="1:12" hidden="1">
      <c r="A14" s="106" t="s">
        <v>611</v>
      </c>
      <c r="B14" s="84" t="s">
        <v>350</v>
      </c>
      <c r="C14" s="86" t="s">
        <v>620</v>
      </c>
      <c r="D14" s="86" t="s">
        <v>591</v>
      </c>
      <c r="E14" s="85" t="s">
        <v>621</v>
      </c>
      <c r="F14" s="184" t="s">
        <v>824</v>
      </c>
      <c r="G14" s="88" t="s">
        <v>622</v>
      </c>
      <c r="H14" s="101">
        <v>1380</v>
      </c>
      <c r="I14" s="101">
        <f>H14</f>
        <v>1380</v>
      </c>
      <c r="J14" s="102">
        <v>8</v>
      </c>
      <c r="K14" s="102">
        <f t="shared" si="1"/>
        <v>11040</v>
      </c>
      <c r="L14" s="107">
        <f t="shared" si="0"/>
        <v>11040</v>
      </c>
    </row>
    <row r="15" spans="1:12" hidden="1">
      <c r="A15" s="106" t="s">
        <v>611</v>
      </c>
      <c r="B15" s="84" t="s">
        <v>350</v>
      </c>
      <c r="C15" s="86" t="s">
        <v>623</v>
      </c>
      <c r="D15" s="86" t="s">
        <v>591</v>
      </c>
      <c r="E15" s="85" t="s">
        <v>624</v>
      </c>
      <c r="F15" s="85"/>
      <c r="G15" s="88"/>
      <c r="H15" s="101">
        <v>5800</v>
      </c>
      <c r="I15" s="101"/>
      <c r="J15" s="102">
        <v>6</v>
      </c>
      <c r="K15" s="102">
        <f t="shared" si="1"/>
        <v>0</v>
      </c>
      <c r="L15" s="107">
        <f t="shared" si="0"/>
        <v>34800</v>
      </c>
    </row>
    <row r="16" spans="1:12" hidden="1">
      <c r="A16" s="106" t="s">
        <v>611</v>
      </c>
      <c r="B16" s="84" t="s">
        <v>528</v>
      </c>
      <c r="C16" s="86" t="s">
        <v>528</v>
      </c>
      <c r="D16" s="86" t="s">
        <v>591</v>
      </c>
      <c r="E16" s="87" t="s">
        <v>529</v>
      </c>
      <c r="F16" s="87"/>
      <c r="G16" s="88" t="s">
        <v>530</v>
      </c>
      <c r="H16" s="101">
        <v>110</v>
      </c>
      <c r="I16" s="101">
        <f>H16</f>
        <v>110</v>
      </c>
      <c r="J16" s="102">
        <v>500</v>
      </c>
      <c r="K16" s="102">
        <f t="shared" si="1"/>
        <v>55000</v>
      </c>
      <c r="L16" s="107">
        <f t="shared" si="0"/>
        <v>55000</v>
      </c>
    </row>
    <row r="17" spans="1:12" hidden="1">
      <c r="A17" s="106" t="s">
        <v>611</v>
      </c>
      <c r="B17" s="84" t="s">
        <v>350</v>
      </c>
      <c r="C17" s="86" t="s">
        <v>625</v>
      </c>
      <c r="D17" s="86" t="s">
        <v>595</v>
      </c>
      <c r="E17" s="85" t="s">
        <v>357</v>
      </c>
      <c r="F17" s="184" t="s">
        <v>824</v>
      </c>
      <c r="G17" s="88" t="s">
        <v>358</v>
      </c>
      <c r="H17" s="101">
        <v>750</v>
      </c>
      <c r="I17" s="101">
        <v>650</v>
      </c>
      <c r="J17" s="102">
        <v>20</v>
      </c>
      <c r="K17" s="102">
        <f t="shared" si="1"/>
        <v>13000</v>
      </c>
      <c r="L17" s="107">
        <f t="shared" si="0"/>
        <v>15000</v>
      </c>
    </row>
    <row r="18" spans="1:12" hidden="1">
      <c r="A18" s="106" t="s">
        <v>611</v>
      </c>
      <c r="B18" s="84" t="s">
        <v>350</v>
      </c>
      <c r="C18" s="86" t="s">
        <v>382</v>
      </c>
      <c r="D18" s="86" t="s">
        <v>595</v>
      </c>
      <c r="E18" s="85" t="s">
        <v>586</v>
      </c>
      <c r="F18" s="184" t="s">
        <v>824</v>
      </c>
      <c r="G18" s="88" t="s">
        <v>383</v>
      </c>
      <c r="H18" s="101">
        <v>5000</v>
      </c>
      <c r="I18" s="101">
        <v>3510</v>
      </c>
      <c r="J18" s="102">
        <v>5</v>
      </c>
      <c r="K18" s="102">
        <f t="shared" si="1"/>
        <v>17550</v>
      </c>
      <c r="L18" s="107">
        <f t="shared" si="0"/>
        <v>25000</v>
      </c>
    </row>
    <row r="19" spans="1:12" hidden="1">
      <c r="A19" s="106" t="s">
        <v>611</v>
      </c>
      <c r="B19" s="84" t="s">
        <v>350</v>
      </c>
      <c r="C19" s="86" t="s">
        <v>456</v>
      </c>
      <c r="D19" s="86" t="s">
        <v>595</v>
      </c>
      <c r="E19" s="85" t="s">
        <v>457</v>
      </c>
      <c r="F19" s="85" t="s">
        <v>709</v>
      </c>
      <c r="G19" s="88" t="s">
        <v>458</v>
      </c>
      <c r="H19" s="101">
        <v>500</v>
      </c>
      <c r="I19" s="101">
        <v>290</v>
      </c>
      <c r="J19" s="102">
        <v>20</v>
      </c>
      <c r="K19" s="102">
        <f t="shared" si="1"/>
        <v>5800</v>
      </c>
      <c r="L19" s="107">
        <f t="shared" si="0"/>
        <v>10000</v>
      </c>
    </row>
    <row r="20" spans="1:12" hidden="1">
      <c r="A20" s="106" t="s">
        <v>611</v>
      </c>
      <c r="B20" s="84" t="s">
        <v>350</v>
      </c>
      <c r="C20" s="86" t="s">
        <v>456</v>
      </c>
      <c r="D20" s="86" t="s">
        <v>595</v>
      </c>
      <c r="E20" s="85" t="s">
        <v>459</v>
      </c>
      <c r="F20" s="85" t="s">
        <v>709</v>
      </c>
      <c r="G20" s="88" t="s">
        <v>460</v>
      </c>
      <c r="H20" s="101">
        <v>25</v>
      </c>
      <c r="I20" s="101">
        <v>20</v>
      </c>
      <c r="J20" s="102">
        <v>20</v>
      </c>
      <c r="K20" s="102">
        <f t="shared" si="1"/>
        <v>400</v>
      </c>
      <c r="L20" s="107">
        <f t="shared" si="0"/>
        <v>500</v>
      </c>
    </row>
    <row r="21" spans="1:12" hidden="1">
      <c r="A21" s="106" t="s">
        <v>611</v>
      </c>
      <c r="B21" s="84" t="s">
        <v>528</v>
      </c>
      <c r="C21" s="86" t="s">
        <v>528</v>
      </c>
      <c r="D21" s="86" t="s">
        <v>595</v>
      </c>
      <c r="E21" s="87" t="s">
        <v>529</v>
      </c>
      <c r="F21" s="87" t="s">
        <v>709</v>
      </c>
      <c r="G21" s="88" t="s">
        <v>530</v>
      </c>
      <c r="H21" s="101">
        <v>400</v>
      </c>
      <c r="I21" s="101">
        <v>400</v>
      </c>
      <c r="J21" s="102">
        <v>20</v>
      </c>
      <c r="K21" s="102">
        <f t="shared" si="1"/>
        <v>8000</v>
      </c>
      <c r="L21" s="107">
        <f t="shared" si="0"/>
        <v>8000</v>
      </c>
    </row>
    <row r="22" spans="1:12" hidden="1">
      <c r="A22" s="106" t="s">
        <v>611</v>
      </c>
      <c r="B22" s="84" t="s">
        <v>350</v>
      </c>
      <c r="C22" s="86" t="s">
        <v>428</v>
      </c>
      <c r="D22" s="86" t="s">
        <v>594</v>
      </c>
      <c r="E22" s="85" t="s">
        <v>588</v>
      </c>
      <c r="F22" s="184" t="s">
        <v>824</v>
      </c>
      <c r="G22" s="88" t="s">
        <v>429</v>
      </c>
      <c r="H22" s="101">
        <v>1380</v>
      </c>
      <c r="I22" s="101">
        <v>950</v>
      </c>
      <c r="J22" s="102">
        <v>20</v>
      </c>
      <c r="K22" s="102">
        <f t="shared" si="1"/>
        <v>19000</v>
      </c>
      <c r="L22" s="107">
        <f t="shared" si="0"/>
        <v>27600</v>
      </c>
    </row>
    <row r="23" spans="1:12" hidden="1">
      <c r="A23" s="106" t="s">
        <v>611</v>
      </c>
      <c r="B23" s="84" t="s">
        <v>528</v>
      </c>
      <c r="C23" s="86" t="s">
        <v>528</v>
      </c>
      <c r="D23" s="86" t="s">
        <v>594</v>
      </c>
      <c r="E23" s="87" t="s">
        <v>529</v>
      </c>
      <c r="F23" s="197" t="s">
        <v>824</v>
      </c>
      <c r="G23" s="88" t="s">
        <v>530</v>
      </c>
      <c r="H23" s="101">
        <v>300</v>
      </c>
      <c r="I23" s="101">
        <v>300</v>
      </c>
      <c r="J23" s="102">
        <v>20</v>
      </c>
      <c r="K23" s="102">
        <f t="shared" si="1"/>
        <v>6000</v>
      </c>
      <c r="L23" s="107">
        <f t="shared" si="0"/>
        <v>6000</v>
      </c>
    </row>
    <row r="24" spans="1:12" hidden="1">
      <c r="A24" s="106" t="s">
        <v>611</v>
      </c>
      <c r="B24" s="84" t="s">
        <v>350</v>
      </c>
      <c r="C24" s="86" t="s">
        <v>612</v>
      </c>
      <c r="D24" s="86" t="s">
        <v>626</v>
      </c>
      <c r="E24" s="85" t="s">
        <v>352</v>
      </c>
      <c r="F24" s="85"/>
      <c r="G24" s="88" t="s">
        <v>353</v>
      </c>
      <c r="H24" s="101">
        <v>4800</v>
      </c>
      <c r="I24" s="101">
        <v>3500</v>
      </c>
      <c r="J24" s="102">
        <v>2</v>
      </c>
      <c r="K24" s="102">
        <f t="shared" si="1"/>
        <v>7000</v>
      </c>
      <c r="L24" s="107">
        <f t="shared" si="0"/>
        <v>9600</v>
      </c>
    </row>
    <row r="25" spans="1:12" hidden="1">
      <c r="A25" s="106" t="s">
        <v>611</v>
      </c>
      <c r="B25" s="84" t="s">
        <v>350</v>
      </c>
      <c r="C25" s="86" t="s">
        <v>373</v>
      </c>
      <c r="D25" s="86" t="s">
        <v>626</v>
      </c>
      <c r="E25" s="87" t="s">
        <v>376</v>
      </c>
      <c r="F25" s="87"/>
      <c r="G25" s="88" t="s">
        <v>627</v>
      </c>
      <c r="H25" s="101">
        <v>35</v>
      </c>
      <c r="I25" s="101">
        <v>30</v>
      </c>
      <c r="J25" s="102">
        <v>20</v>
      </c>
      <c r="K25" s="102">
        <f t="shared" si="1"/>
        <v>600</v>
      </c>
      <c r="L25" s="107">
        <f t="shared" si="0"/>
        <v>700</v>
      </c>
    </row>
    <row r="26" spans="1:12" hidden="1">
      <c r="A26" s="106" t="s">
        <v>611</v>
      </c>
      <c r="B26" s="84" t="s">
        <v>350</v>
      </c>
      <c r="C26" s="86" t="s">
        <v>615</v>
      </c>
      <c r="D26" s="86" t="s">
        <v>626</v>
      </c>
      <c r="E26" s="85" t="s">
        <v>628</v>
      </c>
      <c r="F26" s="85"/>
      <c r="G26" s="88" t="s">
        <v>437</v>
      </c>
      <c r="H26" s="101">
        <v>1380</v>
      </c>
      <c r="I26" s="101">
        <v>950</v>
      </c>
      <c r="J26" s="102">
        <v>20</v>
      </c>
      <c r="K26" s="102">
        <f t="shared" si="1"/>
        <v>19000</v>
      </c>
      <c r="L26" s="107">
        <f t="shared" si="0"/>
        <v>27600</v>
      </c>
    </row>
    <row r="27" spans="1:12" hidden="1">
      <c r="A27" s="106" t="s">
        <v>611</v>
      </c>
      <c r="B27" s="84" t="s">
        <v>528</v>
      </c>
      <c r="C27" s="86" t="s">
        <v>528</v>
      </c>
      <c r="D27" s="86" t="s">
        <v>626</v>
      </c>
      <c r="E27" s="87" t="s">
        <v>531</v>
      </c>
      <c r="F27" s="87"/>
      <c r="G27" s="88" t="s">
        <v>530</v>
      </c>
      <c r="H27" s="101">
        <v>350</v>
      </c>
      <c r="I27" s="101">
        <v>350</v>
      </c>
      <c r="J27" s="102">
        <v>20</v>
      </c>
      <c r="K27" s="102">
        <f t="shared" si="1"/>
        <v>7000</v>
      </c>
      <c r="L27" s="107">
        <f t="shared" si="0"/>
        <v>7000</v>
      </c>
    </row>
    <row r="28" spans="1:12" hidden="1">
      <c r="A28" s="106" t="s">
        <v>798</v>
      </c>
      <c r="B28" s="84" t="s">
        <v>350</v>
      </c>
      <c r="C28" s="86" t="s">
        <v>373</v>
      </c>
      <c r="D28" s="86" t="s">
        <v>629</v>
      </c>
      <c r="E28" s="87" t="s">
        <v>376</v>
      </c>
      <c r="F28" s="87" t="s">
        <v>613</v>
      </c>
      <c r="G28" s="88" t="s">
        <v>627</v>
      </c>
      <c r="H28" s="101">
        <v>35</v>
      </c>
      <c r="I28" s="101">
        <v>30</v>
      </c>
      <c r="J28" s="102">
        <v>6</v>
      </c>
      <c r="K28" s="102">
        <f t="shared" si="1"/>
        <v>180</v>
      </c>
      <c r="L28" s="107">
        <f t="shared" si="0"/>
        <v>210</v>
      </c>
    </row>
    <row r="29" spans="1:12" hidden="1">
      <c r="A29" s="106" t="s">
        <v>798</v>
      </c>
      <c r="B29" s="84" t="s">
        <v>350</v>
      </c>
      <c r="C29" s="86" t="s">
        <v>615</v>
      </c>
      <c r="D29" s="86" t="s">
        <v>629</v>
      </c>
      <c r="E29" s="85" t="s">
        <v>587</v>
      </c>
      <c r="F29" s="85" t="s">
        <v>613</v>
      </c>
      <c r="G29" s="88" t="s">
        <v>450</v>
      </c>
      <c r="H29" s="101">
        <v>1465</v>
      </c>
      <c r="I29" s="101">
        <v>950</v>
      </c>
      <c r="J29" s="102">
        <v>6</v>
      </c>
      <c r="K29" s="102">
        <f t="shared" si="1"/>
        <v>5700</v>
      </c>
      <c r="L29" s="107">
        <f t="shared" si="0"/>
        <v>8790</v>
      </c>
    </row>
    <row r="30" spans="1:12" s="201" customFormat="1" hidden="1">
      <c r="A30" s="195" t="s">
        <v>833</v>
      </c>
      <c r="B30" s="196" t="s">
        <v>350</v>
      </c>
      <c r="C30" s="197" t="s">
        <v>373</v>
      </c>
      <c r="D30" s="197" t="s">
        <v>831</v>
      </c>
      <c r="E30" s="185" t="s">
        <v>376</v>
      </c>
      <c r="F30" s="185" t="s">
        <v>827</v>
      </c>
      <c r="G30" s="186" t="s">
        <v>832</v>
      </c>
      <c r="H30" s="198">
        <v>35</v>
      </c>
      <c r="I30" s="198">
        <v>30</v>
      </c>
      <c r="J30" s="199">
        <v>8</v>
      </c>
      <c r="K30" s="199">
        <f t="shared" si="1"/>
        <v>240</v>
      </c>
      <c r="L30" s="200">
        <f t="shared" si="0"/>
        <v>280</v>
      </c>
    </row>
    <row r="31" spans="1:12" s="201" customFormat="1" hidden="1">
      <c r="A31" s="195" t="s">
        <v>830</v>
      </c>
      <c r="B31" s="196" t="s">
        <v>350</v>
      </c>
      <c r="C31" s="197" t="s">
        <v>615</v>
      </c>
      <c r="D31" s="197" t="s">
        <v>831</v>
      </c>
      <c r="E31" s="184" t="s">
        <v>587</v>
      </c>
      <c r="F31" s="184" t="s">
        <v>827</v>
      </c>
      <c r="G31" s="186" t="s">
        <v>450</v>
      </c>
      <c r="H31" s="198">
        <v>1465</v>
      </c>
      <c r="I31" s="198">
        <v>950</v>
      </c>
      <c r="J31" s="199">
        <v>8</v>
      </c>
      <c r="K31" s="199">
        <f t="shared" si="1"/>
        <v>7600</v>
      </c>
      <c r="L31" s="200">
        <f t="shared" si="0"/>
        <v>11720</v>
      </c>
    </row>
    <row r="32" spans="1:12" s="201" customFormat="1" hidden="1">
      <c r="A32" s="195" t="s">
        <v>830</v>
      </c>
      <c r="B32" s="196" t="s">
        <v>528</v>
      </c>
      <c r="C32" s="197" t="s">
        <v>528</v>
      </c>
      <c r="D32" s="197" t="s">
        <v>831</v>
      </c>
      <c r="E32" s="185" t="s">
        <v>531</v>
      </c>
      <c r="F32" s="185" t="s">
        <v>827</v>
      </c>
      <c r="G32" s="186" t="s">
        <v>530</v>
      </c>
      <c r="H32" s="198">
        <v>350</v>
      </c>
      <c r="I32" s="198">
        <v>100</v>
      </c>
      <c r="J32" s="199">
        <v>8</v>
      </c>
      <c r="K32" s="199">
        <f t="shared" si="1"/>
        <v>800</v>
      </c>
      <c r="L32" s="200">
        <f t="shared" si="0"/>
        <v>2800</v>
      </c>
    </row>
    <row r="33" spans="1:12" hidden="1">
      <c r="A33" s="106" t="s">
        <v>798</v>
      </c>
      <c r="B33" s="84" t="s">
        <v>528</v>
      </c>
      <c r="C33" s="86" t="s">
        <v>528</v>
      </c>
      <c r="D33" s="86" t="s">
        <v>629</v>
      </c>
      <c r="E33" s="87" t="s">
        <v>531</v>
      </c>
      <c r="F33" s="87" t="s">
        <v>613</v>
      </c>
      <c r="G33" s="88" t="s">
        <v>530</v>
      </c>
      <c r="H33" s="101">
        <v>350</v>
      </c>
      <c r="I33" s="101">
        <v>100</v>
      </c>
      <c r="J33" s="102">
        <v>6</v>
      </c>
      <c r="K33" s="102">
        <f t="shared" si="1"/>
        <v>600</v>
      </c>
      <c r="L33" s="107">
        <f t="shared" si="0"/>
        <v>2100</v>
      </c>
    </row>
    <row r="34" spans="1:12" hidden="1">
      <c r="A34" s="106" t="s">
        <v>611</v>
      </c>
      <c r="B34" s="84" t="s">
        <v>350</v>
      </c>
      <c r="C34" s="86" t="s">
        <v>615</v>
      </c>
      <c r="D34" s="86" t="s">
        <v>593</v>
      </c>
      <c r="E34" s="85" t="s">
        <v>448</v>
      </c>
      <c r="F34" s="184" t="s">
        <v>824</v>
      </c>
      <c r="G34" s="88" t="s">
        <v>630</v>
      </c>
      <c r="H34" s="101">
        <v>2800</v>
      </c>
      <c r="I34" s="101">
        <v>2500</v>
      </c>
      <c r="J34" s="102">
        <v>6</v>
      </c>
      <c r="K34" s="102">
        <f t="shared" si="1"/>
        <v>15000</v>
      </c>
      <c r="L34" s="107">
        <f t="shared" si="0"/>
        <v>16800</v>
      </c>
    </row>
    <row r="35" spans="1:12" hidden="1">
      <c r="A35" s="106" t="s">
        <v>611</v>
      </c>
      <c r="B35" s="84" t="s">
        <v>350</v>
      </c>
      <c r="C35" s="86" t="s">
        <v>631</v>
      </c>
      <c r="D35" s="86" t="s">
        <v>593</v>
      </c>
      <c r="E35" s="85" t="s">
        <v>471</v>
      </c>
      <c r="F35" s="85"/>
      <c r="G35" s="88" t="s">
        <v>472</v>
      </c>
      <c r="H35" s="101">
        <v>2500</v>
      </c>
      <c r="I35" s="101">
        <v>1800</v>
      </c>
      <c r="J35" s="102">
        <v>2</v>
      </c>
      <c r="K35" s="102">
        <f t="shared" si="1"/>
        <v>3600</v>
      </c>
      <c r="L35" s="107">
        <f t="shared" si="0"/>
        <v>5000</v>
      </c>
    </row>
    <row r="36" spans="1:12" hidden="1">
      <c r="A36" s="106" t="s">
        <v>611</v>
      </c>
      <c r="B36" s="84" t="s">
        <v>528</v>
      </c>
      <c r="C36" s="86" t="s">
        <v>528</v>
      </c>
      <c r="D36" s="86" t="s">
        <v>632</v>
      </c>
      <c r="E36" s="87" t="s">
        <v>529</v>
      </c>
      <c r="F36" s="87"/>
      <c r="G36" s="88" t="s">
        <v>530</v>
      </c>
      <c r="H36" s="101">
        <v>600</v>
      </c>
      <c r="I36" s="101">
        <v>200</v>
      </c>
      <c r="J36" s="102">
        <v>10</v>
      </c>
      <c r="K36" s="102">
        <f t="shared" si="1"/>
        <v>2000</v>
      </c>
      <c r="L36" s="107">
        <f t="shared" si="0"/>
        <v>6000</v>
      </c>
    </row>
    <row r="37" spans="1:12" hidden="1">
      <c r="A37" s="106" t="s">
        <v>799</v>
      </c>
      <c r="B37" s="84" t="s">
        <v>350</v>
      </c>
      <c r="C37" s="86" t="s">
        <v>373</v>
      </c>
      <c r="D37" s="86" t="s">
        <v>633</v>
      </c>
      <c r="E37" s="87" t="s">
        <v>376</v>
      </c>
      <c r="F37" s="185" t="s">
        <v>824</v>
      </c>
      <c r="G37" s="88" t="s">
        <v>627</v>
      </c>
      <c r="H37" s="101">
        <v>35</v>
      </c>
      <c r="I37" s="101">
        <v>30</v>
      </c>
      <c r="J37" s="102">
        <v>10</v>
      </c>
      <c r="K37" s="102">
        <f t="shared" si="1"/>
        <v>300</v>
      </c>
      <c r="L37" s="107">
        <f t="shared" si="0"/>
        <v>350</v>
      </c>
    </row>
    <row r="38" spans="1:12" hidden="1">
      <c r="A38" s="106" t="s">
        <v>611</v>
      </c>
      <c r="B38" s="84" t="s">
        <v>350</v>
      </c>
      <c r="C38" s="86" t="s">
        <v>615</v>
      </c>
      <c r="D38" s="86" t="s">
        <v>633</v>
      </c>
      <c r="E38" s="85" t="s">
        <v>587</v>
      </c>
      <c r="F38" s="184" t="s">
        <v>824</v>
      </c>
      <c r="G38" s="88" t="s">
        <v>634</v>
      </c>
      <c r="H38" s="101">
        <v>1465</v>
      </c>
      <c r="I38" s="101">
        <v>950</v>
      </c>
      <c r="J38" s="102">
        <v>10</v>
      </c>
      <c r="K38" s="102">
        <f t="shared" si="1"/>
        <v>9500</v>
      </c>
      <c r="L38" s="107">
        <f t="shared" si="0"/>
        <v>14650</v>
      </c>
    </row>
    <row r="39" spans="1:12" hidden="1">
      <c r="A39" s="143" t="s">
        <v>780</v>
      </c>
      <c r="B39" s="84" t="s">
        <v>528</v>
      </c>
      <c r="C39" s="86" t="s">
        <v>528</v>
      </c>
      <c r="D39" s="86" t="s">
        <v>633</v>
      </c>
      <c r="E39" s="87" t="s">
        <v>531</v>
      </c>
      <c r="F39" s="185" t="s">
        <v>824</v>
      </c>
      <c r="G39" s="88" t="s">
        <v>530</v>
      </c>
      <c r="H39" s="101">
        <v>350</v>
      </c>
      <c r="I39" s="101">
        <v>100</v>
      </c>
      <c r="J39" s="102">
        <v>10</v>
      </c>
      <c r="K39" s="102">
        <f t="shared" si="1"/>
        <v>1000</v>
      </c>
      <c r="L39" s="107">
        <f t="shared" si="0"/>
        <v>3500</v>
      </c>
    </row>
    <row r="40" spans="1:12" hidden="1">
      <c r="A40" s="106" t="s">
        <v>638</v>
      </c>
      <c r="B40" s="84" t="s">
        <v>473</v>
      </c>
      <c r="C40" s="86" t="s">
        <v>580</v>
      </c>
      <c r="D40" s="86" t="s">
        <v>812</v>
      </c>
      <c r="E40" s="87" t="s">
        <v>483</v>
      </c>
      <c r="F40" s="87"/>
      <c r="G40" s="88" t="s">
        <v>702</v>
      </c>
      <c r="H40" s="101">
        <v>4000</v>
      </c>
      <c r="I40" s="101">
        <v>3800</v>
      </c>
      <c r="J40" s="102">
        <v>1</v>
      </c>
      <c r="K40" s="102">
        <f>I40*J40</f>
        <v>3800</v>
      </c>
      <c r="L40" s="107">
        <f t="shared" si="0"/>
        <v>4000</v>
      </c>
    </row>
    <row r="41" spans="1:12" hidden="1">
      <c r="A41" s="106" t="s">
        <v>798</v>
      </c>
      <c r="B41" s="84" t="s">
        <v>350</v>
      </c>
      <c r="C41" s="144" t="s">
        <v>784</v>
      </c>
      <c r="D41" s="144" t="s">
        <v>783</v>
      </c>
      <c r="E41" s="146" t="s">
        <v>782</v>
      </c>
      <c r="F41" s="87" t="s">
        <v>613</v>
      </c>
      <c r="G41" s="145" t="s">
        <v>781</v>
      </c>
      <c r="H41" s="101">
        <v>14900</v>
      </c>
      <c r="I41" s="101">
        <v>9100</v>
      </c>
      <c r="J41" s="102">
        <v>11</v>
      </c>
      <c r="K41" s="102">
        <f t="shared" si="1"/>
        <v>100100</v>
      </c>
      <c r="L41" s="107">
        <f t="shared" si="0"/>
        <v>163900</v>
      </c>
    </row>
    <row r="42" spans="1:12" hidden="1">
      <c r="A42" s="106" t="s">
        <v>798</v>
      </c>
      <c r="B42" s="84" t="s">
        <v>350</v>
      </c>
      <c r="C42" s="144" t="s">
        <v>785</v>
      </c>
      <c r="D42" s="144" t="s">
        <v>779</v>
      </c>
      <c r="E42" s="147" t="s">
        <v>786</v>
      </c>
      <c r="F42" s="87" t="s">
        <v>613</v>
      </c>
      <c r="G42" s="145" t="s">
        <v>787</v>
      </c>
      <c r="H42" s="101">
        <v>5000</v>
      </c>
      <c r="I42" s="101">
        <v>4500</v>
      </c>
      <c r="J42" s="102">
        <v>22</v>
      </c>
      <c r="K42" s="102">
        <f t="shared" si="1"/>
        <v>99000</v>
      </c>
      <c r="L42" s="107">
        <f t="shared" si="0"/>
        <v>110000</v>
      </c>
    </row>
    <row r="43" spans="1:12" hidden="1">
      <c r="A43" s="106" t="s">
        <v>798</v>
      </c>
      <c r="B43" s="84" t="s">
        <v>350</v>
      </c>
      <c r="C43" s="86" t="s">
        <v>456</v>
      </c>
      <c r="D43" s="144" t="s">
        <v>779</v>
      </c>
      <c r="E43" s="87" t="s">
        <v>806</v>
      </c>
      <c r="F43" s="87" t="s">
        <v>613</v>
      </c>
      <c r="G43" s="88"/>
      <c r="H43" s="101">
        <v>2400</v>
      </c>
      <c r="I43" s="101">
        <v>2100</v>
      </c>
      <c r="J43" s="102">
        <v>22</v>
      </c>
      <c r="K43" s="102">
        <f>I43*J43</f>
        <v>46200</v>
      </c>
      <c r="L43" s="107">
        <f>H43*J43</f>
        <v>52800</v>
      </c>
    </row>
    <row r="44" spans="1:12" hidden="1">
      <c r="A44" s="106" t="s">
        <v>798</v>
      </c>
      <c r="B44" s="84" t="s">
        <v>528</v>
      </c>
      <c r="C44" s="86" t="s">
        <v>528</v>
      </c>
      <c r="D44" s="144" t="s">
        <v>779</v>
      </c>
      <c r="E44" s="87" t="s">
        <v>529</v>
      </c>
      <c r="F44" s="87" t="s">
        <v>613</v>
      </c>
      <c r="G44" s="88" t="s">
        <v>530</v>
      </c>
      <c r="H44" s="101">
        <v>1200</v>
      </c>
      <c r="I44" s="101">
        <v>800</v>
      </c>
      <c r="J44" s="102">
        <v>11</v>
      </c>
      <c r="K44" s="102">
        <f t="shared" si="1"/>
        <v>8800</v>
      </c>
      <c r="L44" s="107">
        <f t="shared" si="0"/>
        <v>13200</v>
      </c>
    </row>
    <row r="45" spans="1:12" hidden="1">
      <c r="A45" s="176" t="s">
        <v>715</v>
      </c>
      <c r="B45" s="177" t="s">
        <v>350</v>
      </c>
      <c r="C45" s="178" t="s">
        <v>737</v>
      </c>
      <c r="D45" s="178" t="s">
        <v>738</v>
      </c>
      <c r="E45" s="179" t="s">
        <v>739</v>
      </c>
      <c r="F45" s="179" t="s">
        <v>709</v>
      </c>
      <c r="G45" s="180"/>
      <c r="H45" s="181">
        <v>2800</v>
      </c>
      <c r="I45" s="181">
        <v>2500</v>
      </c>
      <c r="J45" s="182">
        <v>6</v>
      </c>
      <c r="K45" s="182">
        <f t="shared" si="1"/>
        <v>15000</v>
      </c>
      <c r="L45" s="183">
        <f t="shared" si="0"/>
        <v>16800</v>
      </c>
    </row>
    <row r="46" spans="1:12" hidden="1">
      <c r="A46" s="106" t="s">
        <v>798</v>
      </c>
      <c r="B46" s="84" t="s">
        <v>350</v>
      </c>
      <c r="C46" s="86" t="s">
        <v>635</v>
      </c>
      <c r="D46" s="86" t="s">
        <v>636</v>
      </c>
      <c r="E46" s="87" t="s">
        <v>637</v>
      </c>
      <c r="F46" s="87" t="s">
        <v>613</v>
      </c>
      <c r="G46" s="88"/>
      <c r="H46" s="101">
        <v>2800</v>
      </c>
      <c r="I46" s="101">
        <v>2500</v>
      </c>
      <c r="J46" s="102">
        <v>10</v>
      </c>
      <c r="K46" s="102">
        <f t="shared" si="1"/>
        <v>25000</v>
      </c>
      <c r="L46" s="107">
        <f t="shared" si="0"/>
        <v>28000</v>
      </c>
    </row>
    <row r="47" spans="1:12" hidden="1">
      <c r="A47" s="106" t="s">
        <v>638</v>
      </c>
      <c r="B47" s="84" t="s">
        <v>537</v>
      </c>
      <c r="C47" s="86" t="s">
        <v>538</v>
      </c>
      <c r="D47" s="86" t="s">
        <v>579</v>
      </c>
      <c r="E47" s="85" t="s">
        <v>639</v>
      </c>
      <c r="F47" s="149" t="s">
        <v>792</v>
      </c>
      <c r="G47" s="148" t="s">
        <v>791</v>
      </c>
      <c r="H47" s="101">
        <v>133000</v>
      </c>
      <c r="I47" s="101">
        <v>93000</v>
      </c>
      <c r="J47" s="102">
        <v>1</v>
      </c>
      <c r="K47" s="102">
        <f t="shared" si="1"/>
        <v>93000</v>
      </c>
      <c r="L47" s="107">
        <f>H47*J47</f>
        <v>133000</v>
      </c>
    </row>
    <row r="48" spans="1:12" hidden="1">
      <c r="A48" s="106" t="s">
        <v>638</v>
      </c>
      <c r="B48" s="84" t="s">
        <v>537</v>
      </c>
      <c r="C48" s="86" t="s">
        <v>539</v>
      </c>
      <c r="D48" s="86" t="s">
        <v>579</v>
      </c>
      <c r="E48" s="85" t="s">
        <v>797</v>
      </c>
      <c r="F48" s="149" t="s">
        <v>792</v>
      </c>
      <c r="G48" s="88" t="s">
        <v>796</v>
      </c>
      <c r="H48" s="101">
        <v>10000</v>
      </c>
      <c r="I48" s="101">
        <v>8500</v>
      </c>
      <c r="J48" s="102">
        <v>2</v>
      </c>
      <c r="K48" s="102">
        <f t="shared" si="1"/>
        <v>17000</v>
      </c>
      <c r="L48" s="107">
        <f>H48*J48</f>
        <v>20000</v>
      </c>
    </row>
    <row r="49" spans="1:12" hidden="1">
      <c r="A49" s="106" t="s">
        <v>638</v>
      </c>
      <c r="B49" s="84" t="s">
        <v>537</v>
      </c>
      <c r="C49" s="86" t="s">
        <v>539</v>
      </c>
      <c r="D49" s="86" t="s">
        <v>579</v>
      </c>
      <c r="E49" s="85" t="s">
        <v>795</v>
      </c>
      <c r="F49" s="149" t="s">
        <v>792</v>
      </c>
      <c r="G49" s="88" t="s">
        <v>793</v>
      </c>
      <c r="H49" s="101">
        <v>9500</v>
      </c>
      <c r="I49" s="101">
        <v>7500</v>
      </c>
      <c r="J49" s="102">
        <v>3</v>
      </c>
      <c r="K49" s="102">
        <f>I49*J49</f>
        <v>22500</v>
      </c>
      <c r="L49" s="107">
        <f>H49*J49</f>
        <v>28500</v>
      </c>
    </row>
    <row r="50" spans="1:12" ht="45" hidden="1">
      <c r="A50" s="106" t="s">
        <v>638</v>
      </c>
      <c r="B50" s="84" t="s">
        <v>473</v>
      </c>
      <c r="C50" s="86" t="s">
        <v>580</v>
      </c>
      <c r="D50" s="86" t="s">
        <v>579</v>
      </c>
      <c r="E50" s="85" t="s">
        <v>550</v>
      </c>
      <c r="F50" s="85" t="s">
        <v>613</v>
      </c>
      <c r="G50" s="88" t="s">
        <v>818</v>
      </c>
      <c r="H50" s="101">
        <v>35000</v>
      </c>
      <c r="I50" s="101">
        <v>32000</v>
      </c>
      <c r="J50" s="102">
        <v>2</v>
      </c>
      <c r="K50" s="102">
        <f t="shared" si="1"/>
        <v>64000</v>
      </c>
      <c r="L50" s="107">
        <f>H50*J50</f>
        <v>70000</v>
      </c>
    </row>
    <row r="51" spans="1:12" ht="33.75" hidden="1">
      <c r="A51" s="106" t="s">
        <v>638</v>
      </c>
      <c r="B51" s="84" t="s">
        <v>473</v>
      </c>
      <c r="C51" s="86" t="s">
        <v>580</v>
      </c>
      <c r="D51" s="86" t="s">
        <v>579</v>
      </c>
      <c r="E51" s="85" t="s">
        <v>640</v>
      </c>
      <c r="F51" s="85"/>
      <c r="G51" s="88" t="s">
        <v>641</v>
      </c>
      <c r="H51" s="101">
        <v>30000</v>
      </c>
      <c r="I51" s="101"/>
      <c r="J51" s="102">
        <v>2</v>
      </c>
      <c r="K51" s="102">
        <f t="shared" si="1"/>
        <v>0</v>
      </c>
      <c r="L51" s="107">
        <f t="shared" ref="L51:L68" si="2">H51*J51</f>
        <v>60000</v>
      </c>
    </row>
    <row r="52" spans="1:12" ht="22.5" hidden="1">
      <c r="A52" s="106" t="s">
        <v>638</v>
      </c>
      <c r="B52" s="84" t="s">
        <v>473</v>
      </c>
      <c r="C52" s="86" t="s">
        <v>580</v>
      </c>
      <c r="D52" s="86" t="s">
        <v>579</v>
      </c>
      <c r="E52" s="85" t="s">
        <v>642</v>
      </c>
      <c r="F52" s="85"/>
      <c r="G52" s="88" t="s">
        <v>643</v>
      </c>
      <c r="H52" s="101">
        <v>40000</v>
      </c>
      <c r="I52" s="101"/>
      <c r="J52" s="102">
        <v>1</v>
      </c>
      <c r="K52" s="102">
        <f t="shared" si="1"/>
        <v>0</v>
      </c>
      <c r="L52" s="107">
        <f>H52*J52</f>
        <v>40000</v>
      </c>
    </row>
    <row r="53" spans="1:12" ht="33.75" hidden="1">
      <c r="A53" s="106" t="s">
        <v>638</v>
      </c>
      <c r="B53" s="84" t="s">
        <v>473</v>
      </c>
      <c r="C53" s="86" t="s">
        <v>580</v>
      </c>
      <c r="D53" s="86" t="s">
        <v>579</v>
      </c>
      <c r="E53" s="85" t="s">
        <v>44</v>
      </c>
      <c r="F53" s="85" t="s">
        <v>613</v>
      </c>
      <c r="G53" s="88" t="s">
        <v>817</v>
      </c>
      <c r="H53" s="101">
        <v>33000</v>
      </c>
      <c r="I53" s="101">
        <v>29000</v>
      </c>
      <c r="J53" s="102">
        <v>1</v>
      </c>
      <c r="K53" s="102">
        <f t="shared" si="1"/>
        <v>29000</v>
      </c>
      <c r="L53" s="107">
        <f t="shared" si="2"/>
        <v>33000</v>
      </c>
    </row>
    <row r="54" spans="1:12" ht="33.75" hidden="1">
      <c r="A54" s="106" t="s">
        <v>638</v>
      </c>
      <c r="B54" s="84" t="s">
        <v>473</v>
      </c>
      <c r="C54" s="86" t="s">
        <v>580</v>
      </c>
      <c r="D54" s="86" t="s">
        <v>579</v>
      </c>
      <c r="E54" s="85" t="s">
        <v>815</v>
      </c>
      <c r="F54" s="85" t="s">
        <v>613</v>
      </c>
      <c r="G54" s="88" t="s">
        <v>819</v>
      </c>
      <c r="H54" s="101">
        <v>28000</v>
      </c>
      <c r="I54" s="101">
        <v>25000</v>
      </c>
      <c r="J54" s="102">
        <v>1</v>
      </c>
      <c r="K54" s="102">
        <f t="shared" si="1"/>
        <v>25000</v>
      </c>
      <c r="L54" s="107">
        <f>H54*J54</f>
        <v>28000</v>
      </c>
    </row>
    <row r="55" spans="1:12" hidden="1">
      <c r="A55" s="106" t="s">
        <v>638</v>
      </c>
      <c r="B55" s="84" t="s">
        <v>473</v>
      </c>
      <c r="C55" s="86" t="s">
        <v>580</v>
      </c>
      <c r="D55" s="86" t="s">
        <v>579</v>
      </c>
      <c r="E55" s="85" t="s">
        <v>644</v>
      </c>
      <c r="F55" s="85" t="s">
        <v>613</v>
      </c>
      <c r="G55" s="88" t="s">
        <v>702</v>
      </c>
      <c r="H55" s="101">
        <v>4000</v>
      </c>
      <c r="I55" s="101">
        <v>3800</v>
      </c>
      <c r="J55" s="102">
        <v>2</v>
      </c>
      <c r="K55" s="102">
        <f t="shared" si="1"/>
        <v>7600</v>
      </c>
      <c r="L55" s="107">
        <f t="shared" si="2"/>
        <v>8000</v>
      </c>
    </row>
    <row r="56" spans="1:12" hidden="1">
      <c r="A56" s="106" t="s">
        <v>638</v>
      </c>
      <c r="B56" s="84" t="s">
        <v>473</v>
      </c>
      <c r="C56" s="86" t="s">
        <v>580</v>
      </c>
      <c r="D56" s="86" t="s">
        <v>579</v>
      </c>
      <c r="E56" s="85" t="s">
        <v>645</v>
      </c>
      <c r="F56" s="85" t="s">
        <v>613</v>
      </c>
      <c r="G56" s="88" t="s">
        <v>702</v>
      </c>
      <c r="H56" s="101">
        <v>4000</v>
      </c>
      <c r="I56" s="101">
        <v>3800</v>
      </c>
      <c r="J56" s="102">
        <v>1</v>
      </c>
      <c r="K56" s="102">
        <f t="shared" si="1"/>
        <v>3800</v>
      </c>
      <c r="L56" s="107">
        <f t="shared" si="2"/>
        <v>4000</v>
      </c>
    </row>
    <row r="57" spans="1:12" hidden="1">
      <c r="A57" s="106" t="s">
        <v>638</v>
      </c>
      <c r="B57" s="84" t="s">
        <v>473</v>
      </c>
      <c r="C57" s="86" t="s">
        <v>580</v>
      </c>
      <c r="D57" s="86" t="s">
        <v>579</v>
      </c>
      <c r="E57" s="85" t="s">
        <v>479</v>
      </c>
      <c r="F57" s="85" t="s">
        <v>613</v>
      </c>
      <c r="G57" s="88" t="s">
        <v>702</v>
      </c>
      <c r="H57" s="101">
        <v>4000</v>
      </c>
      <c r="I57" s="101">
        <v>3800</v>
      </c>
      <c r="J57" s="102">
        <v>8</v>
      </c>
      <c r="K57" s="102">
        <f t="shared" si="1"/>
        <v>30400</v>
      </c>
      <c r="L57" s="107">
        <f t="shared" si="2"/>
        <v>32000</v>
      </c>
    </row>
    <row r="58" spans="1:12" hidden="1">
      <c r="A58" s="106" t="s">
        <v>638</v>
      </c>
      <c r="B58" s="84" t="s">
        <v>473</v>
      </c>
      <c r="C58" s="86" t="s">
        <v>580</v>
      </c>
      <c r="D58" s="86" t="s">
        <v>811</v>
      </c>
      <c r="E58" s="87" t="s">
        <v>483</v>
      </c>
      <c r="F58" s="87" t="s">
        <v>613</v>
      </c>
      <c r="G58" s="88" t="s">
        <v>702</v>
      </c>
      <c r="H58" s="101">
        <v>4000</v>
      </c>
      <c r="I58" s="101">
        <v>3800</v>
      </c>
      <c r="J58" s="102">
        <v>11</v>
      </c>
      <c r="K58" s="102">
        <f t="shared" si="1"/>
        <v>41800</v>
      </c>
      <c r="L58" s="107">
        <f t="shared" si="2"/>
        <v>44000</v>
      </c>
    </row>
    <row r="59" spans="1:12" hidden="1">
      <c r="A59" s="106" t="s">
        <v>638</v>
      </c>
      <c r="B59" s="84" t="s">
        <v>473</v>
      </c>
      <c r="C59" s="86" t="s">
        <v>485</v>
      </c>
      <c r="D59" s="86" t="s">
        <v>579</v>
      </c>
      <c r="E59" s="85" t="s">
        <v>976</v>
      </c>
      <c r="F59" s="85" t="s">
        <v>613</v>
      </c>
      <c r="G59" s="88" t="s">
        <v>977</v>
      </c>
      <c r="H59" s="101">
        <v>1800</v>
      </c>
      <c r="I59" s="101">
        <v>1350</v>
      </c>
      <c r="J59" s="102">
        <v>3</v>
      </c>
      <c r="K59" s="102">
        <f t="shared" si="1"/>
        <v>4050</v>
      </c>
      <c r="L59" s="107">
        <f t="shared" si="2"/>
        <v>5400</v>
      </c>
    </row>
    <row r="60" spans="1:12" hidden="1">
      <c r="A60" s="106" t="s">
        <v>638</v>
      </c>
      <c r="B60" s="84" t="s">
        <v>473</v>
      </c>
      <c r="C60" s="86" t="s">
        <v>485</v>
      </c>
      <c r="D60" s="86" t="s">
        <v>579</v>
      </c>
      <c r="E60" s="85" t="s">
        <v>488</v>
      </c>
      <c r="F60" s="85" t="s">
        <v>613</v>
      </c>
      <c r="G60" s="88" t="s">
        <v>489</v>
      </c>
      <c r="H60" s="101">
        <v>320</v>
      </c>
      <c r="I60" s="101">
        <v>290</v>
      </c>
      <c r="J60" s="102">
        <v>10</v>
      </c>
      <c r="K60" s="102">
        <f t="shared" si="1"/>
        <v>2900</v>
      </c>
      <c r="L60" s="107">
        <f t="shared" si="2"/>
        <v>3200</v>
      </c>
    </row>
    <row r="61" spans="1:12" hidden="1">
      <c r="A61" s="106" t="s">
        <v>638</v>
      </c>
      <c r="B61" s="84" t="s">
        <v>473</v>
      </c>
      <c r="C61" s="86" t="s">
        <v>485</v>
      </c>
      <c r="D61" s="86" t="s">
        <v>579</v>
      </c>
      <c r="E61" s="85" t="s">
        <v>490</v>
      </c>
      <c r="F61" s="85" t="s">
        <v>613</v>
      </c>
      <c r="G61" s="88" t="s">
        <v>491</v>
      </c>
      <c r="H61" s="101">
        <v>11550</v>
      </c>
      <c r="I61" s="101">
        <v>8000</v>
      </c>
      <c r="J61" s="102">
        <v>2</v>
      </c>
      <c r="K61" s="102">
        <f t="shared" si="1"/>
        <v>16000</v>
      </c>
      <c r="L61" s="107">
        <f t="shared" si="2"/>
        <v>23100</v>
      </c>
    </row>
    <row r="62" spans="1:12" ht="22.5" hidden="1">
      <c r="A62" s="106" t="s">
        <v>638</v>
      </c>
      <c r="B62" s="84" t="s">
        <v>473</v>
      </c>
      <c r="C62" s="86" t="s">
        <v>492</v>
      </c>
      <c r="D62" s="86" t="s">
        <v>579</v>
      </c>
      <c r="E62" s="85" t="s">
        <v>493</v>
      </c>
      <c r="F62" s="85" t="s">
        <v>613</v>
      </c>
      <c r="G62" s="88" t="s">
        <v>581</v>
      </c>
      <c r="H62" s="101">
        <v>1950</v>
      </c>
      <c r="I62" s="101">
        <v>500</v>
      </c>
      <c r="J62" s="102">
        <v>2</v>
      </c>
      <c r="K62" s="102">
        <f t="shared" si="1"/>
        <v>1000</v>
      </c>
      <c r="L62" s="107">
        <f t="shared" si="2"/>
        <v>3900</v>
      </c>
    </row>
    <row r="63" spans="1:12" hidden="1">
      <c r="A63" s="106" t="s">
        <v>638</v>
      </c>
      <c r="B63" s="84" t="s">
        <v>473</v>
      </c>
      <c r="C63" s="86" t="s">
        <v>492</v>
      </c>
      <c r="D63" s="86" t="s">
        <v>579</v>
      </c>
      <c r="E63" s="85" t="s">
        <v>495</v>
      </c>
      <c r="F63" s="85" t="s">
        <v>613</v>
      </c>
      <c r="G63" s="88" t="s">
        <v>582</v>
      </c>
      <c r="H63" s="101">
        <v>650</v>
      </c>
      <c r="I63" s="101">
        <v>100</v>
      </c>
      <c r="J63" s="102">
        <v>2</v>
      </c>
      <c r="K63" s="102">
        <f t="shared" si="1"/>
        <v>200</v>
      </c>
      <c r="L63" s="107">
        <f t="shared" si="2"/>
        <v>1300</v>
      </c>
    </row>
    <row r="64" spans="1:12" hidden="1">
      <c r="A64" s="106" t="s">
        <v>638</v>
      </c>
      <c r="B64" s="84" t="s">
        <v>473</v>
      </c>
      <c r="C64" s="86" t="s">
        <v>492</v>
      </c>
      <c r="D64" s="86" t="s">
        <v>579</v>
      </c>
      <c r="E64" s="85" t="s">
        <v>497</v>
      </c>
      <c r="F64" s="85" t="s">
        <v>613</v>
      </c>
      <c r="G64" s="88" t="s">
        <v>498</v>
      </c>
      <c r="H64" s="101">
        <v>2990</v>
      </c>
      <c r="I64" s="101">
        <v>2900</v>
      </c>
      <c r="J64" s="102">
        <v>2</v>
      </c>
      <c r="K64" s="102">
        <f t="shared" si="1"/>
        <v>5800</v>
      </c>
      <c r="L64" s="107">
        <f t="shared" si="2"/>
        <v>5980</v>
      </c>
    </row>
    <row r="65" spans="1:12" hidden="1">
      <c r="A65" s="106" t="s">
        <v>638</v>
      </c>
      <c r="B65" s="84" t="s">
        <v>473</v>
      </c>
      <c r="C65" s="86" t="s">
        <v>373</v>
      </c>
      <c r="D65" s="86" t="s">
        <v>579</v>
      </c>
      <c r="E65" s="85" t="s">
        <v>646</v>
      </c>
      <c r="F65" s="85" t="s">
        <v>613</v>
      </c>
      <c r="G65" s="88" t="s">
        <v>647</v>
      </c>
      <c r="H65" s="101">
        <v>50000</v>
      </c>
      <c r="I65" s="101">
        <v>45000</v>
      </c>
      <c r="J65" s="102">
        <v>2</v>
      </c>
      <c r="K65" s="102">
        <f t="shared" si="1"/>
        <v>90000</v>
      </c>
      <c r="L65" s="107">
        <f t="shared" si="2"/>
        <v>100000</v>
      </c>
    </row>
    <row r="66" spans="1:12" hidden="1">
      <c r="A66" s="106" t="s">
        <v>638</v>
      </c>
      <c r="B66" s="84" t="s">
        <v>473</v>
      </c>
      <c r="C66" s="86" t="s">
        <v>648</v>
      </c>
      <c r="D66" s="86" t="s">
        <v>579</v>
      </c>
      <c r="E66" s="85" t="s">
        <v>649</v>
      </c>
      <c r="F66" s="85" t="s">
        <v>613</v>
      </c>
      <c r="G66" s="88" t="s">
        <v>650</v>
      </c>
      <c r="H66" s="101">
        <v>5500</v>
      </c>
      <c r="I66" s="101">
        <v>4000</v>
      </c>
      <c r="J66" s="102">
        <v>1</v>
      </c>
      <c r="K66" s="102">
        <f t="shared" si="1"/>
        <v>4000</v>
      </c>
      <c r="L66" s="107">
        <f t="shared" si="2"/>
        <v>5500</v>
      </c>
    </row>
    <row r="67" spans="1:12" hidden="1">
      <c r="A67" s="106" t="s">
        <v>638</v>
      </c>
      <c r="B67" s="84" t="s">
        <v>473</v>
      </c>
      <c r="C67" s="86" t="s">
        <v>648</v>
      </c>
      <c r="D67" s="86" t="s">
        <v>579</v>
      </c>
      <c r="E67" s="85" t="s">
        <v>651</v>
      </c>
      <c r="F67" s="85" t="s">
        <v>613</v>
      </c>
      <c r="G67" s="88" t="s">
        <v>652</v>
      </c>
      <c r="H67" s="101">
        <v>4800</v>
      </c>
      <c r="I67" s="101">
        <v>4000</v>
      </c>
      <c r="J67" s="102">
        <v>1</v>
      </c>
      <c r="K67" s="102">
        <f t="shared" si="1"/>
        <v>4000</v>
      </c>
      <c r="L67" s="107">
        <f t="shared" si="2"/>
        <v>4800</v>
      </c>
    </row>
    <row r="68" spans="1:12" hidden="1">
      <c r="A68" s="106" t="s">
        <v>638</v>
      </c>
      <c r="B68" s="84" t="s">
        <v>473</v>
      </c>
      <c r="C68" s="86" t="s">
        <v>525</v>
      </c>
      <c r="D68" s="86" t="s">
        <v>584</v>
      </c>
      <c r="E68" s="85" t="s">
        <v>526</v>
      </c>
      <c r="F68" s="85" t="s">
        <v>613</v>
      </c>
      <c r="G68" s="88" t="s">
        <v>585</v>
      </c>
      <c r="H68" s="101">
        <v>5500</v>
      </c>
      <c r="I68" s="101">
        <v>4000</v>
      </c>
      <c r="J68" s="102">
        <v>1</v>
      </c>
      <c r="K68" s="102">
        <f t="shared" si="1"/>
        <v>4000</v>
      </c>
      <c r="L68" s="107">
        <f t="shared" si="2"/>
        <v>5500</v>
      </c>
    </row>
    <row r="69" spans="1:12" hidden="1">
      <c r="A69" s="106" t="s">
        <v>638</v>
      </c>
      <c r="B69" s="84" t="s">
        <v>268</v>
      </c>
      <c r="C69" s="86" t="s">
        <v>269</v>
      </c>
      <c r="D69" s="86" t="s">
        <v>579</v>
      </c>
      <c r="E69" s="85" t="s">
        <v>653</v>
      </c>
      <c r="F69" s="85" t="s">
        <v>613</v>
      </c>
      <c r="G69" s="88" t="s">
        <v>272</v>
      </c>
      <c r="H69" s="101">
        <v>260000</v>
      </c>
      <c r="I69" s="101"/>
      <c r="J69" s="102">
        <v>1</v>
      </c>
      <c r="K69" s="102">
        <f t="shared" si="1"/>
        <v>0</v>
      </c>
      <c r="L69" s="107">
        <f t="shared" ref="L69:L95" si="3">H69*J69</f>
        <v>260000</v>
      </c>
    </row>
    <row r="70" spans="1:12" hidden="1">
      <c r="A70" s="106" t="s">
        <v>638</v>
      </c>
      <c r="B70" s="84" t="s">
        <v>268</v>
      </c>
      <c r="C70" s="86" t="s">
        <v>269</v>
      </c>
      <c r="D70" s="86" t="s">
        <v>579</v>
      </c>
      <c r="E70" s="85" t="s">
        <v>654</v>
      </c>
      <c r="F70" s="149" t="s">
        <v>792</v>
      </c>
      <c r="G70" s="88" t="s">
        <v>272</v>
      </c>
      <c r="H70" s="101">
        <v>90000</v>
      </c>
      <c r="I70" s="101"/>
      <c r="J70" s="102">
        <v>1</v>
      </c>
      <c r="K70" s="102">
        <f t="shared" si="1"/>
        <v>0</v>
      </c>
      <c r="L70" s="107">
        <f t="shared" si="3"/>
        <v>90000</v>
      </c>
    </row>
    <row r="71" spans="1:12" hidden="1">
      <c r="A71" s="106" t="s">
        <v>638</v>
      </c>
      <c r="B71" s="84" t="s">
        <v>268</v>
      </c>
      <c r="C71" s="86" t="s">
        <v>269</v>
      </c>
      <c r="D71" s="86" t="s">
        <v>579</v>
      </c>
      <c r="E71" s="85" t="s">
        <v>655</v>
      </c>
      <c r="F71" s="169" t="s">
        <v>805</v>
      </c>
      <c r="G71" s="88" t="s">
        <v>272</v>
      </c>
      <c r="H71" s="101">
        <v>80000</v>
      </c>
      <c r="I71" s="101"/>
      <c r="J71" s="102">
        <v>1</v>
      </c>
      <c r="K71" s="102">
        <f t="shared" si="1"/>
        <v>0</v>
      </c>
      <c r="L71" s="107">
        <f t="shared" si="3"/>
        <v>80000</v>
      </c>
    </row>
    <row r="72" spans="1:12" hidden="1">
      <c r="A72" s="106" t="s">
        <v>638</v>
      </c>
      <c r="B72" s="84" t="s">
        <v>268</v>
      </c>
      <c r="C72" s="86" t="s">
        <v>321</v>
      </c>
      <c r="D72" s="86" t="s">
        <v>656</v>
      </c>
      <c r="E72" s="85" t="s">
        <v>277</v>
      </c>
      <c r="F72" s="85" t="s">
        <v>613</v>
      </c>
      <c r="G72" s="88" t="s">
        <v>272</v>
      </c>
      <c r="H72" s="101">
        <v>30000</v>
      </c>
      <c r="I72" s="101"/>
      <c r="J72" s="102">
        <v>1</v>
      </c>
      <c r="K72" s="102">
        <f t="shared" si="1"/>
        <v>0</v>
      </c>
      <c r="L72" s="107">
        <f t="shared" si="3"/>
        <v>30000</v>
      </c>
    </row>
    <row r="73" spans="1:12" hidden="1">
      <c r="A73" s="106" t="s">
        <v>638</v>
      </c>
      <c r="B73" s="84" t="s">
        <v>268</v>
      </c>
      <c r="C73" s="86" t="s">
        <v>281</v>
      </c>
      <c r="D73" s="86" t="s">
        <v>597</v>
      </c>
      <c r="E73" s="89" t="s">
        <v>283</v>
      </c>
      <c r="F73" s="85" t="s">
        <v>657</v>
      </c>
      <c r="G73" s="88" t="s">
        <v>272</v>
      </c>
      <c r="H73" s="101">
        <v>40000</v>
      </c>
      <c r="I73" s="101"/>
      <c r="J73" s="102">
        <v>1</v>
      </c>
      <c r="K73" s="102">
        <f t="shared" si="1"/>
        <v>0</v>
      </c>
      <c r="L73" s="107">
        <f t="shared" si="3"/>
        <v>40000</v>
      </c>
    </row>
    <row r="74" spans="1:12" hidden="1">
      <c r="A74" s="106" t="s">
        <v>638</v>
      </c>
      <c r="B74" s="84" t="s">
        <v>268</v>
      </c>
      <c r="C74" s="86" t="s">
        <v>281</v>
      </c>
      <c r="D74" s="86" t="s">
        <v>592</v>
      </c>
      <c r="E74" s="87" t="s">
        <v>287</v>
      </c>
      <c r="F74" s="85" t="s">
        <v>613</v>
      </c>
      <c r="G74" s="88" t="s">
        <v>272</v>
      </c>
      <c r="H74" s="101">
        <v>25000</v>
      </c>
      <c r="I74" s="101"/>
      <c r="J74" s="102">
        <v>1</v>
      </c>
      <c r="K74" s="102">
        <f t="shared" si="1"/>
        <v>0</v>
      </c>
      <c r="L74" s="107">
        <f t="shared" si="3"/>
        <v>25000</v>
      </c>
    </row>
    <row r="75" spans="1:12" hidden="1">
      <c r="A75" s="106" t="s">
        <v>638</v>
      </c>
      <c r="B75" s="84" t="s">
        <v>268</v>
      </c>
      <c r="C75" s="86" t="s">
        <v>281</v>
      </c>
      <c r="D75" s="86" t="s">
        <v>591</v>
      </c>
      <c r="E75" s="87" t="s">
        <v>291</v>
      </c>
      <c r="F75" s="85" t="s">
        <v>807</v>
      </c>
      <c r="G75" s="88" t="s">
        <v>658</v>
      </c>
      <c r="H75" s="101">
        <v>25000</v>
      </c>
      <c r="I75" s="101"/>
      <c r="J75" s="102">
        <v>1</v>
      </c>
      <c r="K75" s="102">
        <f t="shared" si="1"/>
        <v>0</v>
      </c>
      <c r="L75" s="107">
        <f t="shared" si="3"/>
        <v>25000</v>
      </c>
    </row>
    <row r="76" spans="1:12" hidden="1">
      <c r="A76" s="106" t="s">
        <v>638</v>
      </c>
      <c r="B76" s="84" t="s">
        <v>268</v>
      </c>
      <c r="C76" s="86" t="s">
        <v>281</v>
      </c>
      <c r="D76" s="86" t="s">
        <v>598</v>
      </c>
      <c r="E76" s="87" t="s">
        <v>296</v>
      </c>
      <c r="F76" s="85"/>
      <c r="G76" s="88" t="s">
        <v>658</v>
      </c>
      <c r="H76" s="101">
        <v>20000</v>
      </c>
      <c r="I76" s="101"/>
      <c r="J76" s="102">
        <v>1</v>
      </c>
      <c r="K76" s="102">
        <f t="shared" si="1"/>
        <v>0</v>
      </c>
      <c r="L76" s="107">
        <f t="shared" si="3"/>
        <v>20000</v>
      </c>
    </row>
    <row r="77" spans="1:12" hidden="1">
      <c r="A77" s="106" t="s">
        <v>638</v>
      </c>
      <c r="B77" s="84" t="s">
        <v>268</v>
      </c>
      <c r="C77" s="86" t="s">
        <v>281</v>
      </c>
      <c r="D77" s="86" t="s">
        <v>600</v>
      </c>
      <c r="E77" s="87" t="s">
        <v>298</v>
      </c>
      <c r="F77" s="85"/>
      <c r="G77" s="88" t="s">
        <v>272</v>
      </c>
      <c r="H77" s="101">
        <v>20000</v>
      </c>
      <c r="I77" s="101"/>
      <c r="J77" s="102">
        <v>1</v>
      </c>
      <c r="K77" s="102">
        <f t="shared" si="1"/>
        <v>0</v>
      </c>
      <c r="L77" s="107">
        <f t="shared" si="3"/>
        <v>20000</v>
      </c>
    </row>
    <row r="78" spans="1:12" hidden="1">
      <c r="A78" s="106" t="s">
        <v>638</v>
      </c>
      <c r="B78" s="84" t="s">
        <v>268</v>
      </c>
      <c r="C78" s="86" t="s">
        <v>281</v>
      </c>
      <c r="D78" s="86" t="s">
        <v>593</v>
      </c>
      <c r="E78" s="87" t="s">
        <v>304</v>
      </c>
      <c r="F78" s="150" t="s">
        <v>613</v>
      </c>
      <c r="G78" s="88" t="s">
        <v>658</v>
      </c>
      <c r="H78" s="101">
        <v>20000</v>
      </c>
      <c r="I78" s="101"/>
      <c r="J78" s="102">
        <v>1</v>
      </c>
      <c r="K78" s="102">
        <f t="shared" si="1"/>
        <v>0</v>
      </c>
      <c r="L78" s="107">
        <f t="shared" si="3"/>
        <v>20000</v>
      </c>
    </row>
    <row r="79" spans="1:12" hidden="1">
      <c r="A79" s="106" t="s">
        <v>638</v>
      </c>
      <c r="B79" s="84" t="s">
        <v>268</v>
      </c>
      <c r="C79" s="86" t="s">
        <v>321</v>
      </c>
      <c r="D79" s="86" t="s">
        <v>601</v>
      </c>
      <c r="E79" s="85" t="s">
        <v>323</v>
      </c>
      <c r="F79" s="85" t="s">
        <v>794</v>
      </c>
      <c r="G79" s="88" t="s">
        <v>324</v>
      </c>
      <c r="H79" s="101">
        <v>55000</v>
      </c>
      <c r="I79" s="101">
        <v>45000</v>
      </c>
      <c r="J79" s="102">
        <v>1</v>
      </c>
      <c r="K79" s="102">
        <f t="shared" si="1"/>
        <v>45000</v>
      </c>
      <c r="L79" s="107">
        <f>H79*J79</f>
        <v>55000</v>
      </c>
    </row>
    <row r="80" spans="1:12" hidden="1">
      <c r="A80" s="106" t="s">
        <v>638</v>
      </c>
      <c r="B80" s="84" t="s">
        <v>268</v>
      </c>
      <c r="C80" s="86" t="s">
        <v>321</v>
      </c>
      <c r="D80" s="86" t="s">
        <v>594</v>
      </c>
      <c r="E80" s="85" t="s">
        <v>326</v>
      </c>
      <c r="F80" s="85" t="s">
        <v>613</v>
      </c>
      <c r="G80" s="88" t="s">
        <v>272</v>
      </c>
      <c r="H80" s="101">
        <v>35000</v>
      </c>
      <c r="I80" s="101"/>
      <c r="J80" s="102">
        <v>1</v>
      </c>
      <c r="K80" s="102">
        <f t="shared" si="1"/>
        <v>0</v>
      </c>
      <c r="L80" s="107">
        <f>H80*J80</f>
        <v>35000</v>
      </c>
    </row>
    <row r="81" spans="1:12" hidden="1">
      <c r="A81" s="106" t="s">
        <v>638</v>
      </c>
      <c r="B81" s="84" t="s">
        <v>268</v>
      </c>
      <c r="C81" s="86" t="s">
        <v>321</v>
      </c>
      <c r="D81" s="86" t="s">
        <v>602</v>
      </c>
      <c r="E81" s="85" t="s">
        <v>328</v>
      </c>
      <c r="F81" s="85" t="s">
        <v>613</v>
      </c>
      <c r="G81" s="88" t="s">
        <v>272</v>
      </c>
      <c r="H81" s="101">
        <v>30000</v>
      </c>
      <c r="I81" s="101"/>
      <c r="J81" s="102">
        <v>1</v>
      </c>
      <c r="K81" s="102">
        <f t="shared" ref="K81:K145" si="4">I81*J81</f>
        <v>0</v>
      </c>
      <c r="L81" s="107">
        <f>H81*J81</f>
        <v>30000</v>
      </c>
    </row>
    <row r="82" spans="1:12" hidden="1">
      <c r="A82" s="106" t="s">
        <v>638</v>
      </c>
      <c r="B82" s="84" t="s">
        <v>268</v>
      </c>
      <c r="C82" s="86" t="s">
        <v>321</v>
      </c>
      <c r="D82" s="86" t="s">
        <v>595</v>
      </c>
      <c r="E82" s="85" t="s">
        <v>330</v>
      </c>
      <c r="F82" s="85" t="s">
        <v>613</v>
      </c>
      <c r="G82" s="88" t="s">
        <v>272</v>
      </c>
      <c r="H82" s="101">
        <v>25000</v>
      </c>
      <c r="I82" s="101"/>
      <c r="J82" s="102">
        <v>1</v>
      </c>
      <c r="K82" s="102">
        <f t="shared" si="4"/>
        <v>0</v>
      </c>
      <c r="L82" s="107">
        <f>H82*J82</f>
        <v>25000</v>
      </c>
    </row>
    <row r="83" spans="1:12" hidden="1">
      <c r="A83" s="106" t="s">
        <v>638</v>
      </c>
      <c r="B83" s="84" t="s">
        <v>268</v>
      </c>
      <c r="C83" s="86" t="s">
        <v>305</v>
      </c>
      <c r="D83" s="86" t="s">
        <v>659</v>
      </c>
      <c r="E83" s="85" t="s">
        <v>565</v>
      </c>
      <c r="F83" s="85" t="s">
        <v>613</v>
      </c>
      <c r="G83" s="88"/>
      <c r="H83" s="101">
        <v>20000</v>
      </c>
      <c r="I83" s="101"/>
      <c r="J83" s="102">
        <v>1</v>
      </c>
      <c r="K83" s="102">
        <f>I83*J83</f>
        <v>0</v>
      </c>
      <c r="L83" s="107">
        <f>H83*J83</f>
        <v>20000</v>
      </c>
    </row>
    <row r="84" spans="1:12" hidden="1">
      <c r="A84" s="106" t="s">
        <v>638</v>
      </c>
      <c r="B84" s="84" t="s">
        <v>268</v>
      </c>
      <c r="C84" s="86" t="s">
        <v>305</v>
      </c>
      <c r="D84" s="86" t="s">
        <v>633</v>
      </c>
      <c r="E84" s="85" t="s">
        <v>307</v>
      </c>
      <c r="F84" s="85" t="s">
        <v>613</v>
      </c>
      <c r="G84" s="88"/>
      <c r="H84" s="101">
        <v>20000</v>
      </c>
      <c r="I84" s="101"/>
      <c r="J84" s="102">
        <v>1</v>
      </c>
      <c r="K84" s="102">
        <f t="shared" si="4"/>
        <v>0</v>
      </c>
      <c r="L84" s="107">
        <f t="shared" si="3"/>
        <v>20000</v>
      </c>
    </row>
    <row r="85" spans="1:12" hidden="1">
      <c r="A85" s="106" t="s">
        <v>638</v>
      </c>
      <c r="B85" s="84" t="s">
        <v>268</v>
      </c>
      <c r="C85" s="86" t="s">
        <v>305</v>
      </c>
      <c r="D85" s="86" t="s">
        <v>660</v>
      </c>
      <c r="E85" s="85" t="s">
        <v>661</v>
      </c>
      <c r="F85" s="85" t="s">
        <v>613</v>
      </c>
      <c r="G85" s="88"/>
      <c r="H85" s="101">
        <v>20000</v>
      </c>
      <c r="I85" s="101"/>
      <c r="J85" s="102">
        <v>1</v>
      </c>
      <c r="K85" s="102">
        <f t="shared" si="4"/>
        <v>0</v>
      </c>
      <c r="L85" s="107">
        <f t="shared" si="3"/>
        <v>20000</v>
      </c>
    </row>
    <row r="86" spans="1:12" hidden="1">
      <c r="A86" s="106" t="s">
        <v>638</v>
      </c>
      <c r="B86" s="84" t="s">
        <v>268</v>
      </c>
      <c r="C86" s="86" t="s">
        <v>305</v>
      </c>
      <c r="D86" s="86" t="s">
        <v>662</v>
      </c>
      <c r="E86" s="89" t="s">
        <v>663</v>
      </c>
      <c r="F86" s="85" t="s">
        <v>613</v>
      </c>
      <c r="G86" s="88"/>
      <c r="H86" s="101">
        <v>30000</v>
      </c>
      <c r="I86" s="101"/>
      <c r="J86" s="102">
        <v>1</v>
      </c>
      <c r="K86" s="102">
        <f t="shared" si="4"/>
        <v>0</v>
      </c>
      <c r="L86" s="107">
        <f>H86*J86</f>
        <v>30000</v>
      </c>
    </row>
    <row r="87" spans="1:12" hidden="1">
      <c r="A87" s="106" t="s">
        <v>638</v>
      </c>
      <c r="B87" s="84" t="s">
        <v>268</v>
      </c>
      <c r="C87" s="86" t="s">
        <v>305</v>
      </c>
      <c r="D87" s="86" t="s">
        <v>664</v>
      </c>
      <c r="E87" s="89" t="s">
        <v>309</v>
      </c>
      <c r="F87" s="85" t="s">
        <v>613</v>
      </c>
      <c r="G87" s="88"/>
      <c r="H87" s="101">
        <v>30000</v>
      </c>
      <c r="I87" s="101"/>
      <c r="J87" s="102">
        <v>1</v>
      </c>
      <c r="K87" s="102">
        <f t="shared" si="4"/>
        <v>0</v>
      </c>
      <c r="L87" s="107">
        <f t="shared" si="3"/>
        <v>30000</v>
      </c>
    </row>
    <row r="88" spans="1:12" hidden="1">
      <c r="A88" s="106" t="s">
        <v>638</v>
      </c>
      <c r="B88" s="84" t="s">
        <v>268</v>
      </c>
      <c r="C88" s="86" t="s">
        <v>314</v>
      </c>
      <c r="D88" s="86" t="s">
        <v>665</v>
      </c>
      <c r="E88" s="85" t="s">
        <v>666</v>
      </c>
      <c r="F88" s="85" t="s">
        <v>613</v>
      </c>
      <c r="G88" s="88" t="s">
        <v>667</v>
      </c>
      <c r="H88" s="101">
        <v>0</v>
      </c>
      <c r="I88" s="101"/>
      <c r="J88" s="102">
        <v>1</v>
      </c>
      <c r="K88" s="102">
        <f t="shared" si="4"/>
        <v>0</v>
      </c>
      <c r="L88" s="107">
        <f t="shared" si="3"/>
        <v>0</v>
      </c>
    </row>
    <row r="89" spans="1:12" hidden="1">
      <c r="A89" s="106" t="s">
        <v>638</v>
      </c>
      <c r="B89" s="84" t="s">
        <v>268</v>
      </c>
      <c r="C89" s="86" t="s">
        <v>314</v>
      </c>
      <c r="D89" s="86" t="s">
        <v>668</v>
      </c>
      <c r="E89" s="85" t="s">
        <v>669</v>
      </c>
      <c r="F89" s="85" t="s">
        <v>613</v>
      </c>
      <c r="G89" s="88"/>
      <c r="H89" s="101">
        <v>40000</v>
      </c>
      <c r="I89" s="101"/>
      <c r="J89" s="102">
        <v>1</v>
      </c>
      <c r="K89" s="102">
        <f t="shared" si="4"/>
        <v>0</v>
      </c>
      <c r="L89" s="107">
        <f t="shared" si="3"/>
        <v>40000</v>
      </c>
    </row>
    <row r="90" spans="1:12" hidden="1">
      <c r="A90" s="106" t="s">
        <v>638</v>
      </c>
      <c r="B90" s="84" t="s">
        <v>268</v>
      </c>
      <c r="C90" s="86" t="s">
        <v>314</v>
      </c>
      <c r="D90" s="86" t="s">
        <v>823</v>
      </c>
      <c r="E90" s="85" t="s">
        <v>320</v>
      </c>
      <c r="F90" s="85" t="s">
        <v>613</v>
      </c>
      <c r="G90" s="88" t="s">
        <v>317</v>
      </c>
      <c r="H90" s="101">
        <v>0</v>
      </c>
      <c r="I90" s="101"/>
      <c r="J90" s="102">
        <v>1</v>
      </c>
      <c r="K90" s="102">
        <f t="shared" si="4"/>
        <v>0</v>
      </c>
      <c r="L90" s="107">
        <f t="shared" si="3"/>
        <v>0</v>
      </c>
    </row>
    <row r="91" spans="1:12" hidden="1">
      <c r="A91" s="106" t="s">
        <v>638</v>
      </c>
      <c r="B91" s="84" t="s">
        <v>268</v>
      </c>
      <c r="C91" s="86" t="s">
        <v>321</v>
      </c>
      <c r="D91" s="86" t="s">
        <v>604</v>
      </c>
      <c r="E91" s="85" t="s">
        <v>336</v>
      </c>
      <c r="F91" s="85" t="s">
        <v>613</v>
      </c>
      <c r="G91" s="88"/>
      <c r="H91" s="101">
        <v>30000</v>
      </c>
      <c r="I91" s="101"/>
      <c r="J91" s="102">
        <v>1</v>
      </c>
      <c r="K91" s="102">
        <f t="shared" si="4"/>
        <v>0</v>
      </c>
      <c r="L91" s="107">
        <f t="shared" si="3"/>
        <v>30000</v>
      </c>
    </row>
    <row r="92" spans="1:12" hidden="1">
      <c r="A92" s="106" t="s">
        <v>638</v>
      </c>
      <c r="B92" s="84" t="s">
        <v>268</v>
      </c>
      <c r="C92" s="86" t="s">
        <v>341</v>
      </c>
      <c r="D92" s="86" t="s">
        <v>605</v>
      </c>
      <c r="E92" s="87" t="s">
        <v>670</v>
      </c>
      <c r="F92" s="85" t="s">
        <v>613</v>
      </c>
      <c r="G92" s="88" t="s">
        <v>272</v>
      </c>
      <c r="H92" s="101">
        <v>25000</v>
      </c>
      <c r="I92" s="101"/>
      <c r="J92" s="102">
        <v>1</v>
      </c>
      <c r="K92" s="102">
        <f t="shared" si="4"/>
        <v>0</v>
      </c>
      <c r="L92" s="107">
        <f t="shared" si="3"/>
        <v>25000</v>
      </c>
    </row>
    <row r="93" spans="1:12" hidden="1">
      <c r="A93" s="106" t="s">
        <v>638</v>
      </c>
      <c r="B93" s="84" t="s">
        <v>268</v>
      </c>
      <c r="C93" s="86" t="s">
        <v>341</v>
      </c>
      <c r="D93" s="86" t="s">
        <v>606</v>
      </c>
      <c r="E93" s="87" t="s">
        <v>345</v>
      </c>
      <c r="F93" s="85" t="s">
        <v>613</v>
      </c>
      <c r="G93" s="88" t="s">
        <v>272</v>
      </c>
      <c r="H93" s="101">
        <v>35000</v>
      </c>
      <c r="I93" s="101"/>
      <c r="J93" s="102">
        <v>1</v>
      </c>
      <c r="K93" s="102">
        <f t="shared" si="4"/>
        <v>0</v>
      </c>
      <c r="L93" s="107">
        <f t="shared" si="3"/>
        <v>35000</v>
      </c>
    </row>
    <row r="94" spans="1:12" hidden="1">
      <c r="A94" s="106" t="s">
        <v>638</v>
      </c>
      <c r="B94" s="84" t="s">
        <v>268</v>
      </c>
      <c r="C94" s="86" t="s">
        <v>341</v>
      </c>
      <c r="D94" s="86" t="s">
        <v>607</v>
      </c>
      <c r="E94" s="87" t="s">
        <v>671</v>
      </c>
      <c r="F94" s="85"/>
      <c r="G94" s="88" t="s">
        <v>272</v>
      </c>
      <c r="H94" s="101">
        <v>30000</v>
      </c>
      <c r="I94" s="101"/>
      <c r="J94" s="102">
        <v>1</v>
      </c>
      <c r="K94" s="102">
        <f t="shared" si="4"/>
        <v>0</v>
      </c>
      <c r="L94" s="107">
        <f t="shared" si="3"/>
        <v>30000</v>
      </c>
    </row>
    <row r="95" spans="1:12" hidden="1">
      <c r="A95" s="106" t="s">
        <v>638</v>
      </c>
      <c r="B95" s="84" t="s">
        <v>268</v>
      </c>
      <c r="C95" s="86" t="s">
        <v>341</v>
      </c>
      <c r="D95" s="86" t="s">
        <v>584</v>
      </c>
      <c r="E95" s="85" t="s">
        <v>349</v>
      </c>
      <c r="F95" s="85" t="s">
        <v>613</v>
      </c>
      <c r="G95" s="88" t="s">
        <v>272</v>
      </c>
      <c r="H95" s="101">
        <v>20000</v>
      </c>
      <c r="I95" s="101"/>
      <c r="J95" s="102">
        <v>1</v>
      </c>
      <c r="K95" s="102">
        <f t="shared" si="4"/>
        <v>0</v>
      </c>
      <c r="L95" s="107">
        <f t="shared" si="3"/>
        <v>20000</v>
      </c>
    </row>
    <row r="96" spans="1:12" hidden="1">
      <c r="A96" s="106" t="s">
        <v>672</v>
      </c>
      <c r="B96" s="84" t="s">
        <v>350</v>
      </c>
      <c r="C96" s="86" t="s">
        <v>612</v>
      </c>
      <c r="D96" s="86" t="s">
        <v>592</v>
      </c>
      <c r="E96" s="85" t="s">
        <v>352</v>
      </c>
      <c r="F96" s="85" t="s">
        <v>613</v>
      </c>
      <c r="G96" s="88" t="s">
        <v>353</v>
      </c>
      <c r="H96" s="101">
        <v>4800</v>
      </c>
      <c r="I96" s="101">
        <v>3500</v>
      </c>
      <c r="J96" s="102">
        <v>5</v>
      </c>
      <c r="K96" s="102">
        <f t="shared" si="4"/>
        <v>17500</v>
      </c>
      <c r="L96" s="107">
        <f t="shared" ref="L96:L110" si="5">H96*J96</f>
        <v>24000</v>
      </c>
    </row>
    <row r="97" spans="1:12" hidden="1">
      <c r="A97" s="106" t="s">
        <v>672</v>
      </c>
      <c r="B97" s="84" t="s">
        <v>350</v>
      </c>
      <c r="C97" s="86" t="s">
        <v>612</v>
      </c>
      <c r="D97" s="86" t="s">
        <v>598</v>
      </c>
      <c r="E97" s="85" t="s">
        <v>352</v>
      </c>
      <c r="F97" s="85"/>
      <c r="G97" s="88" t="s">
        <v>353</v>
      </c>
      <c r="H97" s="101">
        <v>4800</v>
      </c>
      <c r="I97" s="101">
        <v>3500</v>
      </c>
      <c r="J97" s="102">
        <v>2</v>
      </c>
      <c r="K97" s="102">
        <f t="shared" si="4"/>
        <v>7000</v>
      </c>
      <c r="L97" s="107">
        <f t="shared" si="5"/>
        <v>9600</v>
      </c>
    </row>
    <row r="98" spans="1:12" hidden="1">
      <c r="A98" s="143" t="s">
        <v>789</v>
      </c>
      <c r="B98" s="84" t="s">
        <v>350</v>
      </c>
      <c r="C98" s="86" t="s">
        <v>625</v>
      </c>
      <c r="D98" s="86" t="s">
        <v>579</v>
      </c>
      <c r="E98" s="85" t="s">
        <v>673</v>
      </c>
      <c r="F98" s="132" t="s">
        <v>613</v>
      </c>
      <c r="G98" s="88" t="s">
        <v>674</v>
      </c>
      <c r="H98" s="101">
        <v>1500</v>
      </c>
      <c r="I98" s="101">
        <v>350</v>
      </c>
      <c r="J98" s="102">
        <v>10</v>
      </c>
      <c r="K98" s="102">
        <f t="shared" si="4"/>
        <v>3500</v>
      </c>
      <c r="L98" s="107">
        <f t="shared" si="5"/>
        <v>15000</v>
      </c>
    </row>
    <row r="99" spans="1:12" hidden="1">
      <c r="A99" s="106" t="s">
        <v>672</v>
      </c>
      <c r="B99" s="84" t="s">
        <v>350</v>
      </c>
      <c r="C99" s="86" t="s">
        <v>625</v>
      </c>
      <c r="D99" s="86" t="s">
        <v>602</v>
      </c>
      <c r="E99" s="85" t="s">
        <v>673</v>
      </c>
      <c r="F99" s="85" t="s">
        <v>613</v>
      </c>
      <c r="G99" s="88" t="s">
        <v>675</v>
      </c>
      <c r="H99" s="101">
        <v>1500</v>
      </c>
      <c r="I99" s="101">
        <v>350</v>
      </c>
      <c r="J99" s="102">
        <v>10</v>
      </c>
      <c r="K99" s="102">
        <f t="shared" si="4"/>
        <v>3500</v>
      </c>
      <c r="L99" s="107">
        <f t="shared" si="5"/>
        <v>15000</v>
      </c>
    </row>
    <row r="100" spans="1:12" hidden="1">
      <c r="A100" s="106" t="s">
        <v>672</v>
      </c>
      <c r="B100" s="84" t="s">
        <v>350</v>
      </c>
      <c r="C100" s="86" t="s">
        <v>625</v>
      </c>
      <c r="D100" s="86" t="s">
        <v>595</v>
      </c>
      <c r="E100" s="85" t="s">
        <v>357</v>
      </c>
      <c r="F100" s="85" t="s">
        <v>613</v>
      </c>
      <c r="G100" s="88" t="s">
        <v>358</v>
      </c>
      <c r="H100" s="101">
        <v>750</v>
      </c>
      <c r="I100" s="101">
        <v>650</v>
      </c>
      <c r="J100" s="102">
        <v>80</v>
      </c>
      <c r="K100" s="102">
        <f t="shared" si="4"/>
        <v>52000</v>
      </c>
      <c r="L100" s="107">
        <f t="shared" si="5"/>
        <v>60000</v>
      </c>
    </row>
    <row r="101" spans="1:12" hidden="1">
      <c r="A101" s="106" t="s">
        <v>611</v>
      </c>
      <c r="B101" s="84" t="s">
        <v>350</v>
      </c>
      <c r="C101" s="86" t="s">
        <v>625</v>
      </c>
      <c r="D101" s="86" t="s">
        <v>579</v>
      </c>
      <c r="E101" s="146" t="s">
        <v>788</v>
      </c>
      <c r="F101" s="132"/>
      <c r="G101" s="88" t="s">
        <v>578</v>
      </c>
      <c r="H101" s="101">
        <v>1500</v>
      </c>
      <c r="I101" s="101">
        <v>350</v>
      </c>
      <c r="J101" s="102">
        <v>4</v>
      </c>
      <c r="K101" s="102">
        <f t="shared" si="4"/>
        <v>1400</v>
      </c>
      <c r="L101" s="107">
        <f>H101*J101</f>
        <v>6000</v>
      </c>
    </row>
    <row r="102" spans="1:12" hidden="1">
      <c r="A102" s="195" t="s">
        <v>834</v>
      </c>
      <c r="B102" s="84" t="s">
        <v>350</v>
      </c>
      <c r="C102" s="86" t="s">
        <v>676</v>
      </c>
      <c r="D102" s="86" t="s">
        <v>579</v>
      </c>
      <c r="E102" s="87" t="s">
        <v>677</v>
      </c>
      <c r="F102" s="184" t="s">
        <v>824</v>
      </c>
      <c r="G102" s="88" t="s">
        <v>678</v>
      </c>
      <c r="H102" s="101">
        <v>18</v>
      </c>
      <c r="I102" s="101">
        <v>10</v>
      </c>
      <c r="J102" s="102">
        <v>18000</v>
      </c>
      <c r="K102" s="102">
        <f t="shared" si="4"/>
        <v>180000</v>
      </c>
      <c r="L102" s="107">
        <f t="shared" si="5"/>
        <v>324000</v>
      </c>
    </row>
    <row r="103" spans="1:12" hidden="1">
      <c r="A103" s="195" t="s">
        <v>834</v>
      </c>
      <c r="B103" s="84" t="s">
        <v>350</v>
      </c>
      <c r="C103" s="86" t="s">
        <v>676</v>
      </c>
      <c r="D103" s="86" t="s">
        <v>579</v>
      </c>
      <c r="E103" s="87" t="s">
        <v>367</v>
      </c>
      <c r="F103" s="184" t="s">
        <v>824</v>
      </c>
      <c r="G103" s="88" t="s">
        <v>368</v>
      </c>
      <c r="H103" s="101">
        <v>1.5</v>
      </c>
      <c r="I103" s="101">
        <v>1.2</v>
      </c>
      <c r="J103" s="102">
        <v>18000</v>
      </c>
      <c r="K103" s="102">
        <f t="shared" si="4"/>
        <v>21600</v>
      </c>
      <c r="L103" s="107">
        <f t="shared" si="5"/>
        <v>27000</v>
      </c>
    </row>
    <row r="104" spans="1:12" hidden="1">
      <c r="A104" s="106" t="s">
        <v>672</v>
      </c>
      <c r="B104" s="84" t="s">
        <v>350</v>
      </c>
      <c r="C104" s="86" t="s">
        <v>373</v>
      </c>
      <c r="D104" s="86" t="s">
        <v>592</v>
      </c>
      <c r="E104" s="87" t="s">
        <v>376</v>
      </c>
      <c r="F104" s="87" t="s">
        <v>613</v>
      </c>
      <c r="G104" s="88" t="s">
        <v>377</v>
      </c>
      <c r="H104" s="101">
        <v>330</v>
      </c>
      <c r="I104" s="101">
        <v>220</v>
      </c>
      <c r="J104" s="102">
        <v>10</v>
      </c>
      <c r="K104" s="102">
        <f t="shared" si="4"/>
        <v>2200</v>
      </c>
      <c r="L104" s="107">
        <f t="shared" si="5"/>
        <v>3300</v>
      </c>
    </row>
    <row r="105" spans="1:12" hidden="1">
      <c r="A105" s="106" t="s">
        <v>672</v>
      </c>
      <c r="B105" s="84" t="s">
        <v>350</v>
      </c>
      <c r="C105" s="86" t="s">
        <v>373</v>
      </c>
      <c r="D105" s="86" t="s">
        <v>592</v>
      </c>
      <c r="E105" s="87" t="s">
        <v>590</v>
      </c>
      <c r="F105" s="87"/>
      <c r="G105" s="88" t="s">
        <v>614</v>
      </c>
      <c r="H105" s="101">
        <v>3600</v>
      </c>
      <c r="I105" s="101"/>
      <c r="J105" s="102">
        <v>6</v>
      </c>
      <c r="K105" s="102">
        <f t="shared" si="4"/>
        <v>0</v>
      </c>
      <c r="L105" s="107">
        <f t="shared" si="5"/>
        <v>21600</v>
      </c>
    </row>
    <row r="106" spans="1:12" hidden="1">
      <c r="A106" s="106" t="s">
        <v>672</v>
      </c>
      <c r="B106" s="84" t="s">
        <v>350</v>
      </c>
      <c r="C106" s="86" t="s">
        <v>373</v>
      </c>
      <c r="D106" s="86" t="s">
        <v>598</v>
      </c>
      <c r="E106" s="85" t="s">
        <v>599</v>
      </c>
      <c r="F106" s="85"/>
      <c r="G106" s="88" t="s">
        <v>380</v>
      </c>
      <c r="H106" s="101">
        <v>260</v>
      </c>
      <c r="I106" s="101">
        <v>250</v>
      </c>
      <c r="J106" s="102">
        <v>32</v>
      </c>
      <c r="K106" s="102">
        <f t="shared" si="4"/>
        <v>8000</v>
      </c>
      <c r="L106" s="107">
        <f t="shared" si="5"/>
        <v>8320</v>
      </c>
    </row>
    <row r="107" spans="1:12" hidden="1">
      <c r="A107" s="106" t="s">
        <v>672</v>
      </c>
      <c r="B107" s="84" t="s">
        <v>350</v>
      </c>
      <c r="C107" s="86" t="s">
        <v>373</v>
      </c>
      <c r="D107" s="86" t="s">
        <v>598</v>
      </c>
      <c r="E107" s="85" t="s">
        <v>679</v>
      </c>
      <c r="F107" s="85"/>
      <c r="G107" s="88" t="s">
        <v>680</v>
      </c>
      <c r="H107" s="101">
        <v>1500</v>
      </c>
      <c r="I107" s="101">
        <v>1350</v>
      </c>
      <c r="J107" s="102">
        <v>32</v>
      </c>
      <c r="K107" s="102">
        <f t="shared" si="4"/>
        <v>43200</v>
      </c>
      <c r="L107" s="107">
        <f>H107*J107</f>
        <v>48000</v>
      </c>
    </row>
    <row r="108" spans="1:12" hidden="1">
      <c r="A108" s="106" t="s">
        <v>672</v>
      </c>
      <c r="B108" s="84" t="s">
        <v>350</v>
      </c>
      <c r="C108" s="86" t="s">
        <v>373</v>
      </c>
      <c r="D108" s="86" t="s">
        <v>598</v>
      </c>
      <c r="E108" s="85" t="s">
        <v>376</v>
      </c>
      <c r="F108" s="85"/>
      <c r="G108" s="88" t="s">
        <v>377</v>
      </c>
      <c r="H108" s="101">
        <v>330</v>
      </c>
      <c r="I108" s="101">
        <v>220</v>
      </c>
      <c r="J108" s="102">
        <v>32</v>
      </c>
      <c r="K108" s="102">
        <f t="shared" si="4"/>
        <v>7040</v>
      </c>
      <c r="L108" s="107">
        <f t="shared" si="5"/>
        <v>10560</v>
      </c>
    </row>
    <row r="109" spans="1:12" hidden="1">
      <c r="A109" s="106" t="s">
        <v>672</v>
      </c>
      <c r="B109" s="84" t="s">
        <v>350</v>
      </c>
      <c r="C109" s="86" t="s">
        <v>373</v>
      </c>
      <c r="D109" s="86" t="s">
        <v>600</v>
      </c>
      <c r="E109" s="85" t="s">
        <v>617</v>
      </c>
      <c r="F109" s="85"/>
      <c r="G109" s="88" t="s">
        <v>375</v>
      </c>
      <c r="H109" s="101">
        <v>35</v>
      </c>
      <c r="I109" s="101">
        <v>30</v>
      </c>
      <c r="J109" s="102">
        <v>8</v>
      </c>
      <c r="K109" s="102">
        <f t="shared" si="4"/>
        <v>240</v>
      </c>
      <c r="L109" s="107">
        <f t="shared" si="5"/>
        <v>280</v>
      </c>
    </row>
    <row r="110" spans="1:12" hidden="1">
      <c r="A110" s="106" t="s">
        <v>672</v>
      </c>
      <c r="B110" s="84" t="s">
        <v>350</v>
      </c>
      <c r="C110" s="86" t="s">
        <v>382</v>
      </c>
      <c r="D110" s="86" t="s">
        <v>595</v>
      </c>
      <c r="E110" s="85" t="s">
        <v>586</v>
      </c>
      <c r="F110" s="85" t="s">
        <v>613</v>
      </c>
      <c r="G110" s="88" t="s">
        <v>383</v>
      </c>
      <c r="H110" s="101">
        <v>5000</v>
      </c>
      <c r="I110" s="101">
        <v>3510</v>
      </c>
      <c r="J110" s="102">
        <v>8</v>
      </c>
      <c r="K110" s="102">
        <f t="shared" si="4"/>
        <v>28080</v>
      </c>
      <c r="L110" s="107">
        <f t="shared" si="5"/>
        <v>40000</v>
      </c>
    </row>
    <row r="111" spans="1:12" hidden="1">
      <c r="A111" s="106" t="s">
        <v>672</v>
      </c>
      <c r="B111" s="84" t="s">
        <v>350</v>
      </c>
      <c r="C111" s="86" t="s">
        <v>417</v>
      </c>
      <c r="D111" s="86" t="s">
        <v>603</v>
      </c>
      <c r="E111" s="85" t="s">
        <v>814</v>
      </c>
      <c r="F111" s="85" t="s">
        <v>613</v>
      </c>
      <c r="G111" s="88" t="s">
        <v>820</v>
      </c>
      <c r="H111" s="101">
        <v>12000</v>
      </c>
      <c r="I111" s="101">
        <v>9000</v>
      </c>
      <c r="J111" s="102">
        <v>1</v>
      </c>
      <c r="K111" s="102">
        <f t="shared" si="4"/>
        <v>9000</v>
      </c>
      <c r="L111" s="107">
        <f t="shared" ref="L111:L124" si="6">H111*J111</f>
        <v>12000</v>
      </c>
    </row>
    <row r="112" spans="1:12" hidden="1">
      <c r="A112" s="106" t="s">
        <v>672</v>
      </c>
      <c r="B112" s="84" t="s">
        <v>350</v>
      </c>
      <c r="C112" s="86" t="s">
        <v>417</v>
      </c>
      <c r="D112" s="86" t="s">
        <v>603</v>
      </c>
      <c r="E112" s="85" t="s">
        <v>813</v>
      </c>
      <c r="F112" s="85" t="s">
        <v>613</v>
      </c>
      <c r="G112" s="88" t="s">
        <v>820</v>
      </c>
      <c r="H112" s="101">
        <v>49800</v>
      </c>
      <c r="I112" s="101">
        <v>43000</v>
      </c>
      <c r="J112" s="102">
        <v>3</v>
      </c>
      <c r="K112" s="102">
        <f t="shared" si="4"/>
        <v>129000</v>
      </c>
      <c r="L112" s="107">
        <f t="shared" si="6"/>
        <v>149400</v>
      </c>
    </row>
    <row r="113" spans="1:12" hidden="1">
      <c r="A113" s="106" t="s">
        <v>672</v>
      </c>
      <c r="B113" s="84" t="s">
        <v>350</v>
      </c>
      <c r="C113" s="86" t="s">
        <v>417</v>
      </c>
      <c r="D113" s="86" t="s">
        <v>583</v>
      </c>
      <c r="E113" s="85" t="s">
        <v>421</v>
      </c>
      <c r="F113" s="85" t="s">
        <v>613</v>
      </c>
      <c r="G113" s="88" t="s">
        <v>822</v>
      </c>
      <c r="H113" s="101">
        <v>10300</v>
      </c>
      <c r="I113" s="101">
        <v>6600</v>
      </c>
      <c r="J113" s="102">
        <v>2</v>
      </c>
      <c r="K113" s="102">
        <f t="shared" si="4"/>
        <v>13200</v>
      </c>
      <c r="L113" s="107">
        <f t="shared" si="6"/>
        <v>20600</v>
      </c>
    </row>
    <row r="114" spans="1:12" hidden="1">
      <c r="A114" s="106" t="s">
        <v>672</v>
      </c>
      <c r="B114" s="84" t="s">
        <v>350</v>
      </c>
      <c r="C114" s="86" t="s">
        <v>417</v>
      </c>
      <c r="D114" s="86" t="s">
        <v>583</v>
      </c>
      <c r="E114" s="85" t="s">
        <v>423</v>
      </c>
      <c r="F114" s="85" t="s">
        <v>613</v>
      </c>
      <c r="G114" s="88" t="s">
        <v>682</v>
      </c>
      <c r="H114" s="101">
        <v>14900</v>
      </c>
      <c r="I114" s="101">
        <v>10680</v>
      </c>
      <c r="J114" s="102">
        <v>10</v>
      </c>
      <c r="K114" s="102">
        <f t="shared" si="4"/>
        <v>106800</v>
      </c>
      <c r="L114" s="107">
        <f t="shared" si="6"/>
        <v>149000</v>
      </c>
    </row>
    <row r="115" spans="1:12" hidden="1">
      <c r="A115" s="106" t="s">
        <v>672</v>
      </c>
      <c r="B115" s="84" t="s">
        <v>350</v>
      </c>
      <c r="C115" s="86" t="s">
        <v>425</v>
      </c>
      <c r="D115" s="86" t="s">
        <v>604</v>
      </c>
      <c r="E115" s="85" t="s">
        <v>816</v>
      </c>
      <c r="F115" s="85" t="s">
        <v>613</v>
      </c>
      <c r="G115" s="88" t="s">
        <v>596</v>
      </c>
      <c r="H115" s="101">
        <v>800</v>
      </c>
      <c r="I115" s="101">
        <v>750</v>
      </c>
      <c r="J115" s="102">
        <v>10</v>
      </c>
      <c r="K115" s="102">
        <f t="shared" si="4"/>
        <v>7500</v>
      </c>
      <c r="L115" s="107">
        <f t="shared" si="6"/>
        <v>8000</v>
      </c>
    </row>
    <row r="116" spans="1:12" hidden="1">
      <c r="A116" s="106" t="s">
        <v>672</v>
      </c>
      <c r="B116" s="84" t="s">
        <v>350</v>
      </c>
      <c r="C116" s="86" t="s">
        <v>425</v>
      </c>
      <c r="D116" s="86" t="s">
        <v>604</v>
      </c>
      <c r="E116" s="85" t="s">
        <v>132</v>
      </c>
      <c r="F116" s="85" t="s">
        <v>613</v>
      </c>
      <c r="G116" s="88" t="s">
        <v>596</v>
      </c>
      <c r="H116" s="101">
        <v>800</v>
      </c>
      <c r="I116" s="101">
        <v>750</v>
      </c>
      <c r="J116" s="102">
        <v>2</v>
      </c>
      <c r="K116" s="102">
        <f t="shared" si="4"/>
        <v>1500</v>
      </c>
      <c r="L116" s="107">
        <f t="shared" si="6"/>
        <v>1600</v>
      </c>
    </row>
    <row r="117" spans="1:12" hidden="1">
      <c r="A117" s="106" t="s">
        <v>672</v>
      </c>
      <c r="B117" s="84" t="s">
        <v>350</v>
      </c>
      <c r="C117" s="86" t="s">
        <v>428</v>
      </c>
      <c r="D117" s="86" t="s">
        <v>594</v>
      </c>
      <c r="E117" s="85" t="s">
        <v>588</v>
      </c>
      <c r="F117" s="85" t="s">
        <v>613</v>
      </c>
      <c r="G117" s="88" t="s">
        <v>429</v>
      </c>
      <c r="H117" s="101">
        <v>1380</v>
      </c>
      <c r="I117" s="101">
        <v>950</v>
      </c>
      <c r="J117" s="102">
        <v>20</v>
      </c>
      <c r="K117" s="102">
        <f t="shared" si="4"/>
        <v>19000</v>
      </c>
      <c r="L117" s="107">
        <f t="shared" si="6"/>
        <v>27600</v>
      </c>
    </row>
    <row r="118" spans="1:12" hidden="1">
      <c r="A118" s="106" t="s">
        <v>672</v>
      </c>
      <c r="B118" s="84" t="s">
        <v>350</v>
      </c>
      <c r="C118" s="86" t="s">
        <v>615</v>
      </c>
      <c r="D118" s="86" t="s">
        <v>592</v>
      </c>
      <c r="E118" s="85" t="s">
        <v>589</v>
      </c>
      <c r="F118" s="85" t="s">
        <v>613</v>
      </c>
      <c r="G118" s="88" t="s">
        <v>437</v>
      </c>
      <c r="H118" s="101">
        <v>1380</v>
      </c>
      <c r="I118" s="101">
        <v>950</v>
      </c>
      <c r="J118" s="102">
        <v>200</v>
      </c>
      <c r="K118" s="102">
        <f t="shared" si="4"/>
        <v>190000</v>
      </c>
      <c r="L118" s="107">
        <f t="shared" si="6"/>
        <v>276000</v>
      </c>
    </row>
    <row r="119" spans="1:12" hidden="1">
      <c r="A119" s="106" t="s">
        <v>672</v>
      </c>
      <c r="B119" s="84" t="s">
        <v>350</v>
      </c>
      <c r="C119" s="86" t="s">
        <v>615</v>
      </c>
      <c r="D119" s="86" t="s">
        <v>591</v>
      </c>
      <c r="E119" s="85" t="s">
        <v>683</v>
      </c>
      <c r="F119" s="85"/>
      <c r="G119" s="130" t="s">
        <v>704</v>
      </c>
      <c r="H119" s="101">
        <v>420</v>
      </c>
      <c r="I119" s="101">
        <v>280</v>
      </c>
      <c r="J119" s="102">
        <v>10</v>
      </c>
      <c r="K119" s="102">
        <f t="shared" si="4"/>
        <v>2800</v>
      </c>
      <c r="L119" s="107">
        <f t="shared" si="6"/>
        <v>4200</v>
      </c>
    </row>
    <row r="120" spans="1:12" hidden="1">
      <c r="A120" s="106" t="s">
        <v>672</v>
      </c>
      <c r="B120" s="84" t="s">
        <v>350</v>
      </c>
      <c r="C120" s="86" t="s">
        <v>615</v>
      </c>
      <c r="D120" s="86" t="s">
        <v>591</v>
      </c>
      <c r="E120" s="85" t="s">
        <v>617</v>
      </c>
      <c r="F120" s="85"/>
      <c r="G120" s="88" t="s">
        <v>377</v>
      </c>
      <c r="H120" s="101">
        <v>330</v>
      </c>
      <c r="I120" s="101">
        <v>220</v>
      </c>
      <c r="J120" s="102">
        <v>10</v>
      </c>
      <c r="K120" s="102">
        <f t="shared" si="4"/>
        <v>2200</v>
      </c>
      <c r="L120" s="107">
        <f t="shared" si="6"/>
        <v>3300</v>
      </c>
    </row>
    <row r="121" spans="1:12" hidden="1">
      <c r="A121" s="106" t="s">
        <v>672</v>
      </c>
      <c r="B121" s="84" t="s">
        <v>350</v>
      </c>
      <c r="C121" s="86" t="s">
        <v>615</v>
      </c>
      <c r="D121" s="86" t="s">
        <v>591</v>
      </c>
      <c r="E121" s="85" t="s">
        <v>618</v>
      </c>
      <c r="F121" s="85"/>
      <c r="G121" s="88" t="s">
        <v>619</v>
      </c>
      <c r="H121" s="101">
        <v>4800</v>
      </c>
      <c r="I121" s="101">
        <v>3500</v>
      </c>
      <c r="J121" s="102">
        <v>1</v>
      </c>
      <c r="K121" s="102">
        <f t="shared" si="4"/>
        <v>3500</v>
      </c>
      <c r="L121" s="107">
        <f t="shared" si="6"/>
        <v>4800</v>
      </c>
    </row>
    <row r="122" spans="1:12" hidden="1">
      <c r="A122" s="106" t="s">
        <v>672</v>
      </c>
      <c r="B122" s="84" t="s">
        <v>350</v>
      </c>
      <c r="C122" s="86" t="s">
        <v>615</v>
      </c>
      <c r="D122" s="86" t="s">
        <v>591</v>
      </c>
      <c r="E122" s="85" t="s">
        <v>684</v>
      </c>
      <c r="F122" s="85"/>
      <c r="G122" s="130" t="s">
        <v>704</v>
      </c>
      <c r="H122" s="101">
        <v>420</v>
      </c>
      <c r="I122" s="101">
        <v>280</v>
      </c>
      <c r="J122" s="102">
        <v>10</v>
      </c>
      <c r="K122" s="102">
        <f t="shared" si="4"/>
        <v>2800</v>
      </c>
      <c r="L122" s="107">
        <f t="shared" si="6"/>
        <v>4200</v>
      </c>
    </row>
    <row r="123" spans="1:12" hidden="1">
      <c r="A123" s="106" t="s">
        <v>672</v>
      </c>
      <c r="B123" s="84" t="s">
        <v>350</v>
      </c>
      <c r="C123" s="86" t="s">
        <v>615</v>
      </c>
      <c r="D123" s="86" t="s">
        <v>600</v>
      </c>
      <c r="E123" s="85" t="s">
        <v>443</v>
      </c>
      <c r="F123" s="85"/>
      <c r="G123" s="88" t="s">
        <v>685</v>
      </c>
      <c r="H123" s="101">
        <v>780</v>
      </c>
      <c r="I123" s="101">
        <v>500</v>
      </c>
      <c r="J123" s="102">
        <v>8</v>
      </c>
      <c r="K123" s="102">
        <f t="shared" si="4"/>
        <v>4000</v>
      </c>
      <c r="L123" s="107">
        <f t="shared" si="6"/>
        <v>6240</v>
      </c>
    </row>
    <row r="124" spans="1:12" hidden="1">
      <c r="A124" s="106" t="s">
        <v>672</v>
      </c>
      <c r="B124" s="84" t="s">
        <v>350</v>
      </c>
      <c r="C124" s="86" t="s">
        <v>615</v>
      </c>
      <c r="D124" s="86" t="s">
        <v>593</v>
      </c>
      <c r="E124" s="85" t="s">
        <v>448</v>
      </c>
      <c r="F124" s="85" t="s">
        <v>613</v>
      </c>
      <c r="G124" s="88" t="s">
        <v>630</v>
      </c>
      <c r="H124" s="101">
        <v>2800</v>
      </c>
      <c r="I124" s="101">
        <v>2500</v>
      </c>
      <c r="J124" s="102">
        <v>20</v>
      </c>
      <c r="K124" s="102">
        <f t="shared" si="4"/>
        <v>50000</v>
      </c>
      <c r="L124" s="107">
        <f t="shared" si="6"/>
        <v>56000</v>
      </c>
    </row>
    <row r="125" spans="1:12" hidden="1">
      <c r="A125" s="106" t="s">
        <v>672</v>
      </c>
      <c r="B125" s="84" t="s">
        <v>350</v>
      </c>
      <c r="C125" s="86" t="s">
        <v>615</v>
      </c>
      <c r="D125" s="86" t="s">
        <v>601</v>
      </c>
      <c r="E125" s="85" t="s">
        <v>587</v>
      </c>
      <c r="F125" s="85" t="s">
        <v>613</v>
      </c>
      <c r="G125" s="88" t="s">
        <v>450</v>
      </c>
      <c r="H125" s="101">
        <v>1465</v>
      </c>
      <c r="I125" s="101">
        <v>950</v>
      </c>
      <c r="J125" s="102">
        <v>10</v>
      </c>
      <c r="K125" s="102">
        <f t="shared" si="4"/>
        <v>9500</v>
      </c>
      <c r="L125" s="107">
        <f t="shared" ref="L125:L134" si="7">H125*J125</f>
        <v>14650</v>
      </c>
    </row>
    <row r="126" spans="1:12" hidden="1">
      <c r="A126" s="106" t="s">
        <v>672</v>
      </c>
      <c r="B126" s="84" t="s">
        <v>350</v>
      </c>
      <c r="C126" s="86" t="s">
        <v>686</v>
      </c>
      <c r="D126" s="86" t="s">
        <v>687</v>
      </c>
      <c r="E126" s="83" t="s">
        <v>688</v>
      </c>
      <c r="F126" s="85" t="s">
        <v>613</v>
      </c>
      <c r="G126" s="90" t="s">
        <v>689</v>
      </c>
      <c r="H126" s="101">
        <v>259</v>
      </c>
      <c r="I126" s="101">
        <v>200</v>
      </c>
      <c r="J126" s="102">
        <v>2000</v>
      </c>
      <c r="K126" s="102">
        <f t="shared" si="4"/>
        <v>400000</v>
      </c>
      <c r="L126" s="107">
        <f t="shared" si="7"/>
        <v>518000</v>
      </c>
    </row>
    <row r="127" spans="1:12" hidden="1">
      <c r="A127" s="106" t="s">
        <v>672</v>
      </c>
      <c r="B127" s="84" t="s">
        <v>350</v>
      </c>
      <c r="C127" s="86" t="s">
        <v>686</v>
      </c>
      <c r="D127" s="86" t="s">
        <v>687</v>
      </c>
      <c r="E127" s="83" t="s">
        <v>690</v>
      </c>
      <c r="F127" s="85" t="s">
        <v>613</v>
      </c>
      <c r="G127" s="90" t="s">
        <v>691</v>
      </c>
      <c r="H127" s="101">
        <v>450</v>
      </c>
      <c r="I127" s="101">
        <v>400</v>
      </c>
      <c r="J127" s="102">
        <v>40</v>
      </c>
      <c r="K127" s="102">
        <f t="shared" si="4"/>
        <v>16000</v>
      </c>
      <c r="L127" s="107">
        <f t="shared" si="7"/>
        <v>18000</v>
      </c>
    </row>
    <row r="128" spans="1:12" hidden="1">
      <c r="A128" s="106" t="s">
        <v>672</v>
      </c>
      <c r="B128" s="84" t="s">
        <v>350</v>
      </c>
      <c r="C128" s="86" t="s">
        <v>686</v>
      </c>
      <c r="D128" s="86" t="s">
        <v>687</v>
      </c>
      <c r="E128" s="83" t="s">
        <v>692</v>
      </c>
      <c r="F128" s="85" t="s">
        <v>613</v>
      </c>
      <c r="G128" s="90" t="s">
        <v>693</v>
      </c>
      <c r="H128" s="101">
        <v>1200</v>
      </c>
      <c r="I128" s="101">
        <v>1000</v>
      </c>
      <c r="J128" s="102">
        <v>40</v>
      </c>
      <c r="K128" s="102">
        <f t="shared" si="4"/>
        <v>40000</v>
      </c>
      <c r="L128" s="107">
        <f t="shared" si="7"/>
        <v>48000</v>
      </c>
    </row>
    <row r="129" spans="1:12" hidden="1">
      <c r="A129" s="106" t="s">
        <v>672</v>
      </c>
      <c r="B129" s="84" t="s">
        <v>350</v>
      </c>
      <c r="C129" s="86" t="s">
        <v>456</v>
      </c>
      <c r="D129" s="86" t="s">
        <v>595</v>
      </c>
      <c r="E129" s="85" t="s">
        <v>457</v>
      </c>
      <c r="F129" s="85" t="s">
        <v>613</v>
      </c>
      <c r="G129" s="88" t="s">
        <v>458</v>
      </c>
      <c r="H129" s="101">
        <v>500</v>
      </c>
      <c r="I129" s="101">
        <v>290</v>
      </c>
      <c r="J129" s="102">
        <v>80</v>
      </c>
      <c r="K129" s="102">
        <f t="shared" si="4"/>
        <v>23200</v>
      </c>
      <c r="L129" s="107">
        <f t="shared" si="7"/>
        <v>40000</v>
      </c>
    </row>
    <row r="130" spans="1:12" hidden="1">
      <c r="A130" s="106" t="s">
        <v>672</v>
      </c>
      <c r="B130" s="84" t="s">
        <v>350</v>
      </c>
      <c r="C130" s="86" t="s">
        <v>456</v>
      </c>
      <c r="D130" s="86" t="s">
        <v>595</v>
      </c>
      <c r="E130" s="85" t="s">
        <v>459</v>
      </c>
      <c r="F130" s="85" t="s">
        <v>613</v>
      </c>
      <c r="G130" s="88" t="s">
        <v>460</v>
      </c>
      <c r="H130" s="101">
        <v>25</v>
      </c>
      <c r="I130" s="101">
        <v>20</v>
      </c>
      <c r="J130" s="102">
        <v>80</v>
      </c>
      <c r="K130" s="102">
        <f t="shared" si="4"/>
        <v>1600</v>
      </c>
      <c r="L130" s="107">
        <f t="shared" si="7"/>
        <v>2000</v>
      </c>
    </row>
    <row r="131" spans="1:12" hidden="1">
      <c r="A131" s="106" t="s">
        <v>672</v>
      </c>
      <c r="B131" s="84" t="s">
        <v>350</v>
      </c>
      <c r="C131" s="86" t="s">
        <v>456</v>
      </c>
      <c r="D131" s="86" t="s">
        <v>583</v>
      </c>
      <c r="E131" s="87" t="s">
        <v>463</v>
      </c>
      <c r="F131" s="87" t="s">
        <v>613</v>
      </c>
      <c r="G131" s="88" t="s">
        <v>694</v>
      </c>
      <c r="H131" s="101">
        <v>80</v>
      </c>
      <c r="I131" s="101">
        <v>60</v>
      </c>
      <c r="J131" s="102">
        <v>3</v>
      </c>
      <c r="K131" s="102">
        <f t="shared" si="4"/>
        <v>180</v>
      </c>
      <c r="L131" s="107">
        <f t="shared" si="7"/>
        <v>240</v>
      </c>
    </row>
    <row r="132" spans="1:12" hidden="1">
      <c r="A132" s="106" t="s">
        <v>672</v>
      </c>
      <c r="B132" s="84" t="s">
        <v>350</v>
      </c>
      <c r="C132" s="86" t="s">
        <v>465</v>
      </c>
      <c r="D132" s="86" t="s">
        <v>695</v>
      </c>
      <c r="E132" s="85" t="s">
        <v>466</v>
      </c>
      <c r="F132" s="85" t="s">
        <v>613</v>
      </c>
      <c r="G132" s="88" t="s">
        <v>567</v>
      </c>
      <c r="H132" s="101">
        <v>11750</v>
      </c>
      <c r="I132" s="101">
        <v>8200</v>
      </c>
      <c r="J132" s="102">
        <v>15</v>
      </c>
      <c r="K132" s="102">
        <f t="shared" si="4"/>
        <v>123000</v>
      </c>
      <c r="L132" s="107">
        <f t="shared" si="7"/>
        <v>176250</v>
      </c>
    </row>
    <row r="133" spans="1:12">
      <c r="A133" s="106" t="s">
        <v>672</v>
      </c>
      <c r="B133" s="84" t="s">
        <v>350</v>
      </c>
      <c r="C133" s="86" t="s">
        <v>696</v>
      </c>
      <c r="D133" s="86" t="s">
        <v>697</v>
      </c>
      <c r="E133" s="85" t="s">
        <v>574</v>
      </c>
      <c r="F133" s="85" t="s">
        <v>613</v>
      </c>
      <c r="G133" s="88"/>
      <c r="H133" s="101">
        <v>500</v>
      </c>
      <c r="I133" s="101">
        <v>450</v>
      </c>
      <c r="J133" s="102">
        <v>100</v>
      </c>
      <c r="K133" s="102">
        <f t="shared" si="4"/>
        <v>45000</v>
      </c>
      <c r="L133" s="107">
        <f t="shared" si="7"/>
        <v>50000</v>
      </c>
    </row>
    <row r="134" spans="1:12" hidden="1">
      <c r="A134" s="106" t="s">
        <v>672</v>
      </c>
      <c r="B134" s="84" t="s">
        <v>350</v>
      </c>
      <c r="C134" s="86" t="s">
        <v>631</v>
      </c>
      <c r="D134" s="86" t="s">
        <v>593</v>
      </c>
      <c r="E134" s="85" t="s">
        <v>471</v>
      </c>
      <c r="F134" s="85" t="s">
        <v>613</v>
      </c>
      <c r="G134" s="88" t="s">
        <v>472</v>
      </c>
      <c r="H134" s="101">
        <v>2500</v>
      </c>
      <c r="I134" s="101">
        <v>1800</v>
      </c>
      <c r="J134" s="102">
        <v>2</v>
      </c>
      <c r="K134" s="102">
        <f t="shared" si="4"/>
        <v>3600</v>
      </c>
      <c r="L134" s="107">
        <f t="shared" si="7"/>
        <v>5000</v>
      </c>
    </row>
    <row r="135" spans="1:12" hidden="1">
      <c r="A135" s="106" t="s">
        <v>672</v>
      </c>
      <c r="B135" s="84" t="s">
        <v>528</v>
      </c>
      <c r="C135" s="86" t="s">
        <v>528</v>
      </c>
      <c r="D135" s="86" t="s">
        <v>695</v>
      </c>
      <c r="E135" s="87" t="s">
        <v>529</v>
      </c>
      <c r="F135" s="87" t="s">
        <v>613</v>
      </c>
      <c r="G135" s="88" t="s">
        <v>530</v>
      </c>
      <c r="H135" s="101">
        <v>600</v>
      </c>
      <c r="I135" s="101">
        <v>300</v>
      </c>
      <c r="J135" s="102">
        <v>15</v>
      </c>
      <c r="K135" s="102">
        <f t="shared" si="4"/>
        <v>4500</v>
      </c>
      <c r="L135" s="107">
        <f t="shared" ref="L135:L146" si="8">H135*J135</f>
        <v>9000</v>
      </c>
    </row>
    <row r="136" spans="1:12" hidden="1">
      <c r="A136" s="106" t="s">
        <v>672</v>
      </c>
      <c r="B136" s="84" t="s">
        <v>528</v>
      </c>
      <c r="C136" s="86" t="s">
        <v>528</v>
      </c>
      <c r="D136" s="86" t="s">
        <v>592</v>
      </c>
      <c r="E136" s="87" t="s">
        <v>531</v>
      </c>
      <c r="F136" s="87" t="s">
        <v>613</v>
      </c>
      <c r="G136" s="88" t="s">
        <v>530</v>
      </c>
      <c r="H136" s="101">
        <v>200</v>
      </c>
      <c r="I136" s="101">
        <v>200</v>
      </c>
      <c r="J136" s="102">
        <v>200</v>
      </c>
      <c r="K136" s="102">
        <f t="shared" si="4"/>
        <v>40000</v>
      </c>
      <c r="L136" s="107">
        <f t="shared" si="8"/>
        <v>40000</v>
      </c>
    </row>
    <row r="137" spans="1:12" hidden="1">
      <c r="A137" s="106" t="s">
        <v>810</v>
      </c>
      <c r="B137" s="84" t="s">
        <v>350</v>
      </c>
      <c r="C137" s="86" t="s">
        <v>620</v>
      </c>
      <c r="D137" s="86" t="s">
        <v>591</v>
      </c>
      <c r="E137" s="85" t="s">
        <v>119</v>
      </c>
      <c r="F137" s="85" t="s">
        <v>808</v>
      </c>
      <c r="G137" s="88" t="s">
        <v>622</v>
      </c>
      <c r="H137" s="101">
        <v>1480</v>
      </c>
      <c r="I137" s="101">
        <v>950</v>
      </c>
      <c r="J137" s="102">
        <v>10</v>
      </c>
      <c r="K137" s="102">
        <f>I137*J137</f>
        <v>9500</v>
      </c>
      <c r="L137" s="107">
        <f>H137*J137</f>
        <v>14800</v>
      </c>
    </row>
    <row r="138" spans="1:12" hidden="1">
      <c r="A138" s="106" t="s">
        <v>809</v>
      </c>
      <c r="B138" s="84" t="s">
        <v>528</v>
      </c>
      <c r="C138" s="86" t="s">
        <v>528</v>
      </c>
      <c r="D138" s="86" t="s">
        <v>591</v>
      </c>
      <c r="E138" s="87" t="s">
        <v>529</v>
      </c>
      <c r="F138" s="170" t="s">
        <v>805</v>
      </c>
      <c r="G138" s="88" t="s">
        <v>530</v>
      </c>
      <c r="H138" s="101">
        <v>110</v>
      </c>
      <c r="I138" s="101">
        <v>80</v>
      </c>
      <c r="J138" s="102">
        <v>10</v>
      </c>
      <c r="K138" s="102">
        <f t="shared" si="4"/>
        <v>800</v>
      </c>
      <c r="L138" s="107">
        <f t="shared" si="8"/>
        <v>1100</v>
      </c>
    </row>
    <row r="139" spans="1:12" hidden="1">
      <c r="A139" s="106" t="s">
        <v>672</v>
      </c>
      <c r="B139" s="84" t="s">
        <v>528</v>
      </c>
      <c r="C139" s="86" t="s">
        <v>528</v>
      </c>
      <c r="D139" s="86" t="s">
        <v>687</v>
      </c>
      <c r="E139" s="87" t="s">
        <v>529</v>
      </c>
      <c r="F139" s="87" t="s">
        <v>613</v>
      </c>
      <c r="G139" s="88" t="s">
        <v>530</v>
      </c>
      <c r="H139" s="101">
        <v>80</v>
      </c>
      <c r="I139" s="101">
        <v>50</v>
      </c>
      <c r="J139" s="102">
        <v>2000</v>
      </c>
      <c r="K139" s="102">
        <f t="shared" si="4"/>
        <v>100000</v>
      </c>
      <c r="L139" s="107">
        <f>H139*J139</f>
        <v>160000</v>
      </c>
    </row>
    <row r="140" spans="1:12" hidden="1">
      <c r="A140" s="106" t="s">
        <v>672</v>
      </c>
      <c r="B140" s="84" t="s">
        <v>528</v>
      </c>
      <c r="C140" s="86" t="s">
        <v>528</v>
      </c>
      <c r="D140" s="86" t="s">
        <v>598</v>
      </c>
      <c r="E140" s="87" t="s">
        <v>529</v>
      </c>
      <c r="F140" s="87"/>
      <c r="G140" s="88" t="s">
        <v>530</v>
      </c>
      <c r="H140" s="101">
        <v>250</v>
      </c>
      <c r="I140" s="101">
        <v>200</v>
      </c>
      <c r="J140" s="102">
        <v>32</v>
      </c>
      <c r="K140" s="102">
        <f t="shared" si="4"/>
        <v>6400</v>
      </c>
      <c r="L140" s="107">
        <f t="shared" si="8"/>
        <v>8000</v>
      </c>
    </row>
    <row r="141" spans="1:12" hidden="1">
      <c r="A141" s="106" t="s">
        <v>672</v>
      </c>
      <c r="B141" s="84" t="s">
        <v>528</v>
      </c>
      <c r="C141" s="86" t="s">
        <v>528</v>
      </c>
      <c r="D141" s="86" t="s">
        <v>698</v>
      </c>
      <c r="E141" s="87" t="s">
        <v>529</v>
      </c>
      <c r="F141" s="87"/>
      <c r="G141" s="88" t="s">
        <v>530</v>
      </c>
      <c r="H141" s="101">
        <v>250</v>
      </c>
      <c r="I141" s="101">
        <v>200</v>
      </c>
      <c r="J141" s="102">
        <v>8</v>
      </c>
      <c r="K141" s="102">
        <f t="shared" si="4"/>
        <v>1600</v>
      </c>
      <c r="L141" s="107">
        <f>H141*J141</f>
        <v>2000</v>
      </c>
    </row>
    <row r="142" spans="1:12" hidden="1">
      <c r="A142" s="106" t="s">
        <v>672</v>
      </c>
      <c r="B142" s="84" t="s">
        <v>528</v>
      </c>
      <c r="C142" s="86" t="s">
        <v>528</v>
      </c>
      <c r="D142" s="86" t="s">
        <v>632</v>
      </c>
      <c r="E142" s="87" t="s">
        <v>529</v>
      </c>
      <c r="F142" s="87" t="s">
        <v>613</v>
      </c>
      <c r="G142" s="88" t="s">
        <v>530</v>
      </c>
      <c r="H142" s="101">
        <v>600</v>
      </c>
      <c r="I142" s="101">
        <v>200</v>
      </c>
      <c r="J142" s="102">
        <v>10</v>
      </c>
      <c r="K142" s="102">
        <f t="shared" si="4"/>
        <v>2000</v>
      </c>
      <c r="L142" s="107">
        <f>H142*J142</f>
        <v>6000</v>
      </c>
    </row>
    <row r="143" spans="1:12" hidden="1">
      <c r="A143" s="106" t="s">
        <v>672</v>
      </c>
      <c r="B143" s="84" t="s">
        <v>528</v>
      </c>
      <c r="C143" s="86" t="s">
        <v>528</v>
      </c>
      <c r="D143" s="86" t="s">
        <v>601</v>
      </c>
      <c r="E143" s="87" t="s">
        <v>529</v>
      </c>
      <c r="F143" s="87" t="s">
        <v>613</v>
      </c>
      <c r="G143" s="88" t="s">
        <v>533</v>
      </c>
      <c r="H143" s="101">
        <v>500</v>
      </c>
      <c r="I143" s="101">
        <v>300</v>
      </c>
      <c r="J143" s="102">
        <v>10</v>
      </c>
      <c r="K143" s="102">
        <f t="shared" si="4"/>
        <v>3000</v>
      </c>
      <c r="L143" s="107">
        <f t="shared" si="8"/>
        <v>5000</v>
      </c>
    </row>
    <row r="144" spans="1:12" hidden="1">
      <c r="A144" s="106" t="s">
        <v>672</v>
      </c>
      <c r="B144" s="84" t="s">
        <v>528</v>
      </c>
      <c r="C144" s="86" t="s">
        <v>528</v>
      </c>
      <c r="D144" s="86" t="s">
        <v>594</v>
      </c>
      <c r="E144" s="87" t="s">
        <v>529</v>
      </c>
      <c r="F144" s="86" t="s">
        <v>613</v>
      </c>
      <c r="G144" s="88" t="s">
        <v>530</v>
      </c>
      <c r="H144" s="101">
        <v>300</v>
      </c>
      <c r="I144" s="101">
        <v>300</v>
      </c>
      <c r="J144" s="102">
        <v>20</v>
      </c>
      <c r="K144" s="102">
        <f t="shared" si="4"/>
        <v>6000</v>
      </c>
      <c r="L144" s="107">
        <f t="shared" si="8"/>
        <v>6000</v>
      </c>
    </row>
    <row r="145" spans="1:14" hidden="1">
      <c r="A145" s="106" t="s">
        <v>672</v>
      </c>
      <c r="B145" s="84" t="s">
        <v>528</v>
      </c>
      <c r="C145" s="86" t="s">
        <v>528</v>
      </c>
      <c r="D145" s="86" t="s">
        <v>595</v>
      </c>
      <c r="E145" s="87" t="s">
        <v>529</v>
      </c>
      <c r="F145" s="87" t="s">
        <v>613</v>
      </c>
      <c r="G145" s="88" t="s">
        <v>530</v>
      </c>
      <c r="H145" s="101">
        <v>400</v>
      </c>
      <c r="I145" s="101">
        <v>400</v>
      </c>
      <c r="J145" s="102">
        <v>80</v>
      </c>
      <c r="K145" s="102">
        <f t="shared" si="4"/>
        <v>32000</v>
      </c>
      <c r="L145" s="107">
        <f t="shared" si="8"/>
        <v>32000</v>
      </c>
    </row>
    <row r="146" spans="1:14" hidden="1">
      <c r="A146" s="106" t="s">
        <v>672</v>
      </c>
      <c r="B146" s="84" t="s">
        <v>528</v>
      </c>
      <c r="C146" s="86" t="s">
        <v>528</v>
      </c>
      <c r="D146" s="86" t="s">
        <v>603</v>
      </c>
      <c r="E146" s="87" t="s">
        <v>529</v>
      </c>
      <c r="F146" s="87" t="s">
        <v>613</v>
      </c>
      <c r="G146" s="88" t="s">
        <v>530</v>
      </c>
      <c r="H146" s="101">
        <v>1200</v>
      </c>
      <c r="I146" s="101">
        <v>800</v>
      </c>
      <c r="J146" s="102">
        <v>3</v>
      </c>
      <c r="K146" s="102">
        <f>I146*J146</f>
        <v>2400</v>
      </c>
      <c r="L146" s="107">
        <f t="shared" si="8"/>
        <v>3600</v>
      </c>
    </row>
    <row r="147" spans="1:14" hidden="1">
      <c r="A147" s="106" t="s">
        <v>672</v>
      </c>
      <c r="B147" s="84" t="s">
        <v>528</v>
      </c>
      <c r="C147" s="86" t="s">
        <v>528</v>
      </c>
      <c r="D147" s="86" t="s">
        <v>583</v>
      </c>
      <c r="E147" s="87" t="s">
        <v>529</v>
      </c>
      <c r="F147" s="87" t="s">
        <v>613</v>
      </c>
      <c r="G147" s="88" t="s">
        <v>530</v>
      </c>
      <c r="H147" s="101">
        <v>1200</v>
      </c>
      <c r="I147" s="101">
        <v>800</v>
      </c>
      <c r="J147" s="102">
        <v>12</v>
      </c>
      <c r="K147" s="102">
        <f>I147*J147</f>
        <v>9600</v>
      </c>
      <c r="L147" s="107">
        <f>H147*J147</f>
        <v>14400</v>
      </c>
    </row>
    <row r="148" spans="1:14" hidden="1">
      <c r="A148" s="115" t="s">
        <v>699</v>
      </c>
      <c r="B148" s="116" t="s">
        <v>699</v>
      </c>
      <c r="C148" s="117" t="s">
        <v>699</v>
      </c>
      <c r="D148" s="117" t="s">
        <v>700</v>
      </c>
      <c r="E148" s="118" t="s">
        <v>699</v>
      </c>
      <c r="F148" s="131" t="s">
        <v>705</v>
      </c>
      <c r="G148" s="175" t="s">
        <v>821</v>
      </c>
      <c r="H148" s="119"/>
      <c r="I148" s="119"/>
      <c r="J148" s="120"/>
      <c r="K148" s="129">
        <f>L148</f>
        <v>731514</v>
      </c>
      <c r="L148" s="121">
        <f>SUMIF(F:F,"是",L:L)*0.15</f>
        <v>731514</v>
      </c>
      <c r="N148" s="79">
        <f>SUMIF(B:B,"一卡通硬件",L:L)*0.1+SUMIF(B:B,"通用硬件",L:L)*0.1</f>
        <v>394796</v>
      </c>
    </row>
    <row r="149" spans="1:14" hidden="1">
      <c r="A149" s="153" t="s">
        <v>798</v>
      </c>
      <c r="B149" s="154" t="s">
        <v>350</v>
      </c>
      <c r="C149" s="155" t="s">
        <v>373</v>
      </c>
      <c r="D149" s="155" t="s">
        <v>800</v>
      </c>
      <c r="E149" s="156" t="s">
        <v>376</v>
      </c>
      <c r="F149" s="156" t="s">
        <v>802</v>
      </c>
      <c r="G149" s="157" t="s">
        <v>803</v>
      </c>
      <c r="H149" s="158">
        <v>35</v>
      </c>
      <c r="I149" s="158">
        <v>30</v>
      </c>
      <c r="J149" s="159">
        <v>2</v>
      </c>
      <c r="K149" s="159">
        <f>I149*J149</f>
        <v>60</v>
      </c>
      <c r="L149" s="160">
        <f>H149*J149</f>
        <v>70</v>
      </c>
    </row>
    <row r="150" spans="1:14" hidden="1">
      <c r="A150" s="153" t="s">
        <v>798</v>
      </c>
      <c r="B150" s="154" t="s">
        <v>350</v>
      </c>
      <c r="C150" s="155" t="s">
        <v>615</v>
      </c>
      <c r="D150" s="155" t="s">
        <v>801</v>
      </c>
      <c r="E150" s="156" t="s">
        <v>587</v>
      </c>
      <c r="F150" s="156" t="s">
        <v>802</v>
      </c>
      <c r="G150" s="157" t="s">
        <v>804</v>
      </c>
      <c r="H150" s="158">
        <v>1465</v>
      </c>
      <c r="I150" s="158">
        <v>950</v>
      </c>
      <c r="J150" s="159">
        <v>2</v>
      </c>
      <c r="K150" s="159">
        <f>I150*J150</f>
        <v>1900</v>
      </c>
      <c r="L150" s="160">
        <f>H150*J150</f>
        <v>2930</v>
      </c>
    </row>
    <row r="151" spans="1:14" hidden="1">
      <c r="A151" s="161" t="s">
        <v>798</v>
      </c>
      <c r="B151" s="162" t="s">
        <v>528</v>
      </c>
      <c r="C151" s="163" t="s">
        <v>528</v>
      </c>
      <c r="D151" s="163" t="s">
        <v>801</v>
      </c>
      <c r="E151" s="164" t="s">
        <v>531</v>
      </c>
      <c r="F151" s="164" t="s">
        <v>802</v>
      </c>
      <c r="G151" s="165" t="s">
        <v>530</v>
      </c>
      <c r="H151" s="166">
        <v>350</v>
      </c>
      <c r="I151" s="166">
        <v>100</v>
      </c>
      <c r="J151" s="167">
        <v>2</v>
      </c>
      <c r="K151" s="167">
        <f>I151*J151</f>
        <v>200</v>
      </c>
      <c r="L151" s="168">
        <f>H151*J151</f>
        <v>700</v>
      </c>
    </row>
    <row r="152" spans="1:14" hidden="1">
      <c r="A152" s="106" t="s">
        <v>638</v>
      </c>
      <c r="B152" s="84" t="s">
        <v>473</v>
      </c>
      <c r="C152" s="86" t="s">
        <v>580</v>
      </c>
      <c r="D152" s="86" t="s">
        <v>579</v>
      </c>
      <c r="E152" s="85" t="s">
        <v>479</v>
      </c>
      <c r="F152" s="85" t="s">
        <v>613</v>
      </c>
      <c r="G152" s="88" t="s">
        <v>702</v>
      </c>
      <c r="H152" s="101">
        <v>4000</v>
      </c>
      <c r="I152" s="101">
        <v>3800</v>
      </c>
      <c r="J152" s="102">
        <v>8</v>
      </c>
      <c r="K152" s="102">
        <f>I152*J152</f>
        <v>30400</v>
      </c>
      <c r="L152" s="107">
        <f>H152*J152</f>
        <v>32000</v>
      </c>
    </row>
    <row r="153" spans="1:14" hidden="1">
      <c r="A153" s="106" t="s">
        <v>638</v>
      </c>
      <c r="B153" s="84" t="s">
        <v>473</v>
      </c>
      <c r="C153" s="86" t="s">
        <v>580</v>
      </c>
      <c r="D153" s="86" t="s">
        <v>579</v>
      </c>
      <c r="E153" s="85" t="s">
        <v>479</v>
      </c>
      <c r="F153" s="85" t="s">
        <v>613</v>
      </c>
      <c r="G153" s="88" t="s">
        <v>702</v>
      </c>
      <c r="H153" s="101">
        <v>4000</v>
      </c>
      <c r="I153" s="101">
        <v>3800</v>
      </c>
      <c r="J153" s="102">
        <v>8</v>
      </c>
      <c r="K153" s="102">
        <f>I153*J153</f>
        <v>30400</v>
      </c>
      <c r="L153" s="107">
        <f>H153*J153</f>
        <v>32000</v>
      </c>
    </row>
    <row r="154" spans="1:14">
      <c r="A154" s="187"/>
      <c r="B154" s="188"/>
      <c r="C154" s="189"/>
      <c r="D154" s="189"/>
      <c r="E154" s="190"/>
      <c r="F154" s="190"/>
      <c r="G154" s="191"/>
      <c r="H154" s="192"/>
      <c r="I154" s="192"/>
      <c r="J154" s="193"/>
      <c r="K154" s="193"/>
      <c r="L154" s="194"/>
    </row>
    <row r="165" spans="9:9">
      <c r="I165" s="81">
        <f>13000/48</f>
        <v>270.83333333333331</v>
      </c>
    </row>
  </sheetData>
  <sheetCalcPr fullCalcOnLoad="1"/>
  <phoneticPr fontId="2" type="noConversion"/>
  <pageMargins left="0.75" right="0.75" top="1" bottom="1" header="0.5" footer="0.5"/>
  <pageSetup paperSize="9" orientation="portrait" verticalDpi="2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19"/>
  <sheetViews>
    <sheetView topLeftCell="E88" workbookViewId="0">
      <selection activeCell="G95" sqref="G95"/>
    </sheetView>
  </sheetViews>
  <sheetFormatPr defaultRowHeight="14.25"/>
  <cols>
    <col min="1" max="1" width="11.625" bestFit="1" customWidth="1"/>
    <col min="2" max="3" width="16.125" bestFit="1" customWidth="1"/>
    <col min="4" max="4" width="21.625" bestFit="1" customWidth="1"/>
    <col min="5" max="5" width="27.25" bestFit="1" customWidth="1"/>
    <col min="6" max="6" width="10.25" bestFit="1" customWidth="1"/>
    <col min="7" max="7" width="185.875" bestFit="1" customWidth="1"/>
    <col min="8" max="8" width="7.5" bestFit="1" customWidth="1"/>
    <col min="9" max="9" width="10.25" bestFit="1" customWidth="1"/>
    <col min="10" max="10" width="6.5" bestFit="1" customWidth="1"/>
    <col min="11" max="11" width="10.25" bestFit="1" customWidth="1"/>
    <col min="12" max="12" width="9.5" bestFit="1" customWidth="1"/>
  </cols>
  <sheetData>
    <row r="1" spans="1:12" ht="15" thickBot="1">
      <c r="A1" s="136" t="s">
        <v>710</v>
      </c>
      <c r="B1" s="136" t="s">
        <v>542</v>
      </c>
      <c r="C1" s="136" t="s">
        <v>543</v>
      </c>
      <c r="D1" s="136" t="s">
        <v>544</v>
      </c>
      <c r="E1" s="136" t="s">
        <v>545</v>
      </c>
      <c r="F1" s="136" t="s">
        <v>708</v>
      </c>
      <c r="G1" s="136" t="s">
        <v>546</v>
      </c>
      <c r="H1" s="136" t="s">
        <v>547</v>
      </c>
      <c r="I1" s="136" t="s">
        <v>711</v>
      </c>
      <c r="J1" s="136" t="s">
        <v>548</v>
      </c>
      <c r="K1" s="136" t="s">
        <v>706</v>
      </c>
      <c r="L1" s="136" t="s">
        <v>549</v>
      </c>
    </row>
    <row r="2" spans="1:12">
      <c r="A2" s="133" t="s">
        <v>712</v>
      </c>
      <c r="B2" s="133" t="s">
        <v>350</v>
      </c>
      <c r="C2" s="133" t="s">
        <v>676</v>
      </c>
      <c r="D2" s="133" t="s">
        <v>579</v>
      </c>
      <c r="E2" s="133" t="s">
        <v>367</v>
      </c>
      <c r="F2" s="133" t="s">
        <v>709</v>
      </c>
      <c r="G2" s="133" t="s">
        <v>368</v>
      </c>
      <c r="H2" s="133">
        <v>1.5</v>
      </c>
      <c r="I2" s="133">
        <v>1.2</v>
      </c>
      <c r="J2" s="133">
        <v>18000</v>
      </c>
      <c r="K2" s="133">
        <v>21600</v>
      </c>
      <c r="L2" s="133">
        <v>27000</v>
      </c>
    </row>
    <row r="3" spans="1:12">
      <c r="A3" s="133" t="s">
        <v>712</v>
      </c>
      <c r="B3" s="133" t="s">
        <v>350</v>
      </c>
      <c r="C3" s="133" t="s">
        <v>676</v>
      </c>
      <c r="D3" s="133" t="s">
        <v>579</v>
      </c>
      <c r="E3" s="133" t="s">
        <v>713</v>
      </c>
      <c r="F3" s="133" t="s">
        <v>709</v>
      </c>
      <c r="G3" s="133" t="s">
        <v>714</v>
      </c>
      <c r="H3" s="133">
        <v>19</v>
      </c>
      <c r="I3" s="133">
        <v>10</v>
      </c>
      <c r="J3" s="133">
        <v>18000</v>
      </c>
      <c r="K3" s="133">
        <v>180000</v>
      </c>
      <c r="L3" s="133">
        <v>342000</v>
      </c>
    </row>
    <row r="4" spans="1:12">
      <c r="A4" s="133" t="s">
        <v>715</v>
      </c>
      <c r="B4" s="133" t="s">
        <v>350</v>
      </c>
      <c r="C4" s="133" t="s">
        <v>456</v>
      </c>
      <c r="D4" s="133" t="s">
        <v>595</v>
      </c>
      <c r="E4" s="133" t="s">
        <v>459</v>
      </c>
      <c r="F4" s="133" t="s">
        <v>709</v>
      </c>
      <c r="G4" s="133" t="s">
        <v>460</v>
      </c>
      <c r="H4" s="133">
        <v>25</v>
      </c>
      <c r="I4" s="133">
        <v>20</v>
      </c>
      <c r="J4" s="133">
        <v>20</v>
      </c>
      <c r="K4" s="133">
        <v>400</v>
      </c>
      <c r="L4" s="133">
        <v>500</v>
      </c>
    </row>
    <row r="5" spans="1:12">
      <c r="A5" s="133" t="s">
        <v>716</v>
      </c>
      <c r="B5" s="133" t="s">
        <v>350</v>
      </c>
      <c r="C5" s="133" t="s">
        <v>456</v>
      </c>
      <c r="D5" s="133" t="s">
        <v>595</v>
      </c>
      <c r="E5" s="133" t="s">
        <v>459</v>
      </c>
      <c r="F5" s="133" t="s">
        <v>709</v>
      </c>
      <c r="G5" s="133" t="s">
        <v>460</v>
      </c>
      <c r="H5" s="133">
        <v>25</v>
      </c>
      <c r="I5" s="133">
        <v>20</v>
      </c>
      <c r="J5" s="133">
        <v>80</v>
      </c>
      <c r="K5" s="133">
        <v>1600</v>
      </c>
      <c r="L5" s="133">
        <v>2000</v>
      </c>
    </row>
    <row r="6" spans="1:12">
      <c r="A6" s="133" t="s">
        <v>716</v>
      </c>
      <c r="B6" s="133" t="s">
        <v>350</v>
      </c>
      <c r="C6" s="133" t="s">
        <v>373</v>
      </c>
      <c r="D6" s="133" t="s">
        <v>600</v>
      </c>
      <c r="E6" s="133" t="s">
        <v>376</v>
      </c>
      <c r="F6" s="133" t="s">
        <v>709</v>
      </c>
      <c r="G6" s="133" t="s">
        <v>375</v>
      </c>
      <c r="H6" s="133">
        <v>35</v>
      </c>
      <c r="I6" s="133">
        <v>30</v>
      </c>
      <c r="J6" s="133">
        <v>8</v>
      </c>
      <c r="K6" s="133">
        <v>240</v>
      </c>
      <c r="L6" s="133">
        <v>280</v>
      </c>
    </row>
    <row r="7" spans="1:12">
      <c r="A7" s="133" t="s">
        <v>715</v>
      </c>
      <c r="B7" s="133" t="s">
        <v>350</v>
      </c>
      <c r="C7" s="133" t="s">
        <v>373</v>
      </c>
      <c r="D7" s="133" t="s">
        <v>717</v>
      </c>
      <c r="E7" s="133" t="s">
        <v>376</v>
      </c>
      <c r="F7" s="133" t="s">
        <v>709</v>
      </c>
      <c r="G7" s="133" t="s">
        <v>375</v>
      </c>
      <c r="H7" s="133">
        <v>35</v>
      </c>
      <c r="I7" s="133">
        <v>30</v>
      </c>
      <c r="J7" s="133">
        <v>18</v>
      </c>
      <c r="K7" s="133">
        <v>540</v>
      </c>
      <c r="L7" s="133">
        <v>630</v>
      </c>
    </row>
    <row r="8" spans="1:12">
      <c r="A8" s="133" t="s">
        <v>715</v>
      </c>
      <c r="B8" s="133" t="s">
        <v>350</v>
      </c>
      <c r="C8" s="133" t="s">
        <v>373</v>
      </c>
      <c r="D8" s="133" t="s">
        <v>718</v>
      </c>
      <c r="E8" s="133" t="s">
        <v>376</v>
      </c>
      <c r="F8" s="133" t="s">
        <v>709</v>
      </c>
      <c r="G8" s="133" t="s">
        <v>375</v>
      </c>
      <c r="H8" s="133">
        <v>35</v>
      </c>
      <c r="I8" s="133">
        <v>30</v>
      </c>
      <c r="J8" s="133">
        <v>20</v>
      </c>
      <c r="K8" s="133">
        <v>600</v>
      </c>
      <c r="L8" s="133">
        <v>700</v>
      </c>
    </row>
    <row r="9" spans="1:12">
      <c r="A9" s="133" t="s">
        <v>715</v>
      </c>
      <c r="B9" s="133" t="s">
        <v>350</v>
      </c>
      <c r="C9" s="133" t="s">
        <v>373</v>
      </c>
      <c r="D9" s="133" t="s">
        <v>719</v>
      </c>
      <c r="E9" s="133" t="s">
        <v>376</v>
      </c>
      <c r="F9" s="133" t="s">
        <v>709</v>
      </c>
      <c r="G9" s="133" t="s">
        <v>375</v>
      </c>
      <c r="H9" s="133">
        <v>35</v>
      </c>
      <c r="I9" s="133">
        <v>30</v>
      </c>
      <c r="J9" s="133">
        <v>6</v>
      </c>
      <c r="K9" s="133">
        <v>180</v>
      </c>
      <c r="L9" s="133">
        <v>210</v>
      </c>
    </row>
    <row r="10" spans="1:12">
      <c r="A10" s="133" t="s">
        <v>716</v>
      </c>
      <c r="B10" s="133" t="s">
        <v>350</v>
      </c>
      <c r="C10" s="133" t="s">
        <v>456</v>
      </c>
      <c r="D10" s="133" t="s">
        <v>583</v>
      </c>
      <c r="E10" s="133" t="s">
        <v>463</v>
      </c>
      <c r="F10" s="133" t="s">
        <v>709</v>
      </c>
      <c r="G10" s="133" t="s">
        <v>694</v>
      </c>
      <c r="H10" s="133">
        <v>80</v>
      </c>
      <c r="I10" s="133">
        <v>60</v>
      </c>
      <c r="J10" s="133">
        <v>3</v>
      </c>
      <c r="K10" s="133">
        <v>180</v>
      </c>
      <c r="L10" s="133">
        <v>240</v>
      </c>
    </row>
    <row r="11" spans="1:12">
      <c r="A11" s="133" t="s">
        <v>716</v>
      </c>
      <c r="B11" s="133" t="s">
        <v>528</v>
      </c>
      <c r="C11" s="133" t="s">
        <v>528</v>
      </c>
      <c r="D11" s="133" t="s">
        <v>598</v>
      </c>
      <c r="E11" s="133" t="s">
        <v>529</v>
      </c>
      <c r="F11" s="133" t="s">
        <v>709</v>
      </c>
      <c r="G11" s="133" t="s">
        <v>530</v>
      </c>
      <c r="H11" s="133">
        <v>250</v>
      </c>
      <c r="I11" s="133">
        <v>200</v>
      </c>
      <c r="J11" s="133">
        <v>32</v>
      </c>
      <c r="K11" s="133">
        <v>6400</v>
      </c>
      <c r="L11" s="133">
        <v>8000</v>
      </c>
    </row>
    <row r="12" spans="1:12">
      <c r="A12" s="133" t="s">
        <v>716</v>
      </c>
      <c r="B12" s="133" t="s">
        <v>528</v>
      </c>
      <c r="C12" s="133" t="s">
        <v>528</v>
      </c>
      <c r="D12" s="133" t="s">
        <v>600</v>
      </c>
      <c r="E12" s="133" t="s">
        <v>529</v>
      </c>
      <c r="F12" s="133" t="s">
        <v>709</v>
      </c>
      <c r="G12" s="133" t="s">
        <v>530</v>
      </c>
      <c r="H12" s="133">
        <v>250</v>
      </c>
      <c r="I12" s="133">
        <v>200</v>
      </c>
      <c r="J12" s="133">
        <v>8</v>
      </c>
      <c r="K12" s="133">
        <v>1600</v>
      </c>
      <c r="L12" s="133">
        <v>2000</v>
      </c>
    </row>
    <row r="13" spans="1:12">
      <c r="A13" s="133" t="s">
        <v>716</v>
      </c>
      <c r="B13" s="133" t="s">
        <v>350</v>
      </c>
      <c r="C13" s="133" t="s">
        <v>720</v>
      </c>
      <c r="D13" s="133" t="s">
        <v>721</v>
      </c>
      <c r="E13" s="133" t="s">
        <v>722</v>
      </c>
      <c r="F13" s="133" t="s">
        <v>709</v>
      </c>
      <c r="G13" s="133" t="s">
        <v>723</v>
      </c>
      <c r="H13" s="133">
        <v>259</v>
      </c>
      <c r="I13" s="133">
        <v>200</v>
      </c>
      <c r="J13" s="133">
        <v>2000</v>
      </c>
      <c r="K13" s="133">
        <v>400000</v>
      </c>
      <c r="L13" s="133">
        <v>518000</v>
      </c>
    </row>
    <row r="14" spans="1:12">
      <c r="A14" s="133" t="s">
        <v>716</v>
      </c>
      <c r="B14" s="133" t="s">
        <v>350</v>
      </c>
      <c r="C14" s="133" t="s">
        <v>373</v>
      </c>
      <c r="D14" s="133" t="s">
        <v>598</v>
      </c>
      <c r="E14" s="133" t="s">
        <v>599</v>
      </c>
      <c r="F14" s="133" t="s">
        <v>709</v>
      </c>
      <c r="G14" s="133" t="s">
        <v>380</v>
      </c>
      <c r="H14" s="133">
        <v>260</v>
      </c>
      <c r="I14" s="133">
        <v>250</v>
      </c>
      <c r="J14" s="133">
        <v>32</v>
      </c>
      <c r="K14" s="133">
        <v>8000</v>
      </c>
      <c r="L14" s="133">
        <v>8320</v>
      </c>
    </row>
    <row r="15" spans="1:12">
      <c r="A15" s="133" t="s">
        <v>715</v>
      </c>
      <c r="B15" s="133" t="s">
        <v>528</v>
      </c>
      <c r="C15" s="133" t="s">
        <v>528</v>
      </c>
      <c r="D15" s="133" t="s">
        <v>594</v>
      </c>
      <c r="E15" s="133" t="s">
        <v>529</v>
      </c>
      <c r="F15" s="133" t="s">
        <v>709</v>
      </c>
      <c r="G15" s="133" t="s">
        <v>530</v>
      </c>
      <c r="H15" s="133">
        <v>300</v>
      </c>
      <c r="I15" s="133">
        <v>300</v>
      </c>
      <c r="J15" s="133">
        <v>20</v>
      </c>
      <c r="K15" s="133">
        <v>6000</v>
      </c>
      <c r="L15" s="133">
        <v>6000</v>
      </c>
    </row>
    <row r="16" spans="1:12">
      <c r="A16" s="133" t="s">
        <v>716</v>
      </c>
      <c r="B16" s="133" t="s">
        <v>528</v>
      </c>
      <c r="C16" s="133" t="s">
        <v>528</v>
      </c>
      <c r="D16" s="133" t="s">
        <v>594</v>
      </c>
      <c r="E16" s="133" t="s">
        <v>529</v>
      </c>
      <c r="F16" s="133" t="s">
        <v>709</v>
      </c>
      <c r="G16" s="133" t="s">
        <v>530</v>
      </c>
      <c r="H16" s="133">
        <v>300</v>
      </c>
      <c r="I16" s="133">
        <v>300</v>
      </c>
      <c r="J16" s="133">
        <v>20</v>
      </c>
      <c r="K16" s="133">
        <v>6000</v>
      </c>
      <c r="L16" s="133">
        <v>6000</v>
      </c>
    </row>
    <row r="17" spans="1:12">
      <c r="A17" s="133" t="s">
        <v>712</v>
      </c>
      <c r="B17" s="133" t="s">
        <v>473</v>
      </c>
      <c r="C17" s="133" t="s">
        <v>485</v>
      </c>
      <c r="D17" s="133" t="s">
        <v>579</v>
      </c>
      <c r="E17" s="133" t="s">
        <v>488</v>
      </c>
      <c r="F17" s="133" t="s">
        <v>709</v>
      </c>
      <c r="G17" s="133" t="s">
        <v>489</v>
      </c>
      <c r="H17" s="133">
        <v>320</v>
      </c>
      <c r="I17" s="133">
        <v>290</v>
      </c>
      <c r="J17" s="133">
        <v>10</v>
      </c>
      <c r="K17" s="133">
        <v>2900</v>
      </c>
      <c r="L17" s="133">
        <v>3200</v>
      </c>
    </row>
    <row r="18" spans="1:12">
      <c r="A18" s="133" t="s">
        <v>715</v>
      </c>
      <c r="B18" s="133" t="s">
        <v>350</v>
      </c>
      <c r="C18" s="133" t="s">
        <v>373</v>
      </c>
      <c r="D18" s="133" t="s">
        <v>592</v>
      </c>
      <c r="E18" s="133" t="s">
        <v>376</v>
      </c>
      <c r="F18" s="133" t="s">
        <v>709</v>
      </c>
      <c r="G18" s="133" t="s">
        <v>377</v>
      </c>
      <c r="H18" s="133">
        <v>330</v>
      </c>
      <c r="I18" s="133">
        <v>220</v>
      </c>
      <c r="J18" s="133">
        <v>10</v>
      </c>
      <c r="K18" s="133">
        <v>2200</v>
      </c>
      <c r="L18" s="133">
        <v>3300</v>
      </c>
    </row>
    <row r="19" spans="1:12">
      <c r="A19" s="133" t="s">
        <v>716</v>
      </c>
      <c r="B19" s="133" t="s">
        <v>350</v>
      </c>
      <c r="C19" s="133" t="s">
        <v>373</v>
      </c>
      <c r="D19" s="133" t="s">
        <v>592</v>
      </c>
      <c r="E19" s="133" t="s">
        <v>376</v>
      </c>
      <c r="F19" s="133" t="s">
        <v>709</v>
      </c>
      <c r="G19" s="133" t="s">
        <v>377</v>
      </c>
      <c r="H19" s="133">
        <v>330</v>
      </c>
      <c r="I19" s="133">
        <v>220</v>
      </c>
      <c r="J19" s="133">
        <v>10</v>
      </c>
      <c r="K19" s="133">
        <v>2200</v>
      </c>
      <c r="L19" s="133">
        <v>3300</v>
      </c>
    </row>
    <row r="20" spans="1:12">
      <c r="A20" s="133" t="s">
        <v>715</v>
      </c>
      <c r="B20" s="133" t="s">
        <v>350</v>
      </c>
      <c r="C20" s="133" t="s">
        <v>615</v>
      </c>
      <c r="D20" s="133" t="s">
        <v>591</v>
      </c>
      <c r="E20" s="133" t="s">
        <v>376</v>
      </c>
      <c r="F20" s="133" t="s">
        <v>709</v>
      </c>
      <c r="G20" s="133" t="s">
        <v>377</v>
      </c>
      <c r="H20" s="133">
        <v>330</v>
      </c>
      <c r="I20" s="133">
        <v>330</v>
      </c>
      <c r="J20" s="133">
        <v>10</v>
      </c>
      <c r="K20" s="133">
        <v>3300</v>
      </c>
      <c r="L20" s="133">
        <v>3300</v>
      </c>
    </row>
    <row r="21" spans="1:12">
      <c r="A21" s="133" t="s">
        <v>716</v>
      </c>
      <c r="B21" s="133" t="s">
        <v>350</v>
      </c>
      <c r="C21" s="133" t="s">
        <v>615</v>
      </c>
      <c r="D21" s="133" t="s">
        <v>591</v>
      </c>
      <c r="E21" s="133" t="s">
        <v>376</v>
      </c>
      <c r="F21" s="133" t="s">
        <v>709</v>
      </c>
      <c r="G21" s="133" t="s">
        <v>377</v>
      </c>
      <c r="H21" s="133">
        <v>330</v>
      </c>
      <c r="I21" s="133">
        <v>220</v>
      </c>
      <c r="J21" s="133">
        <v>5</v>
      </c>
      <c r="K21" s="133">
        <v>1100</v>
      </c>
      <c r="L21" s="133">
        <v>1650</v>
      </c>
    </row>
    <row r="22" spans="1:12">
      <c r="A22" s="133" t="s">
        <v>716</v>
      </c>
      <c r="B22" s="133" t="s">
        <v>350</v>
      </c>
      <c r="C22" s="133" t="s">
        <v>373</v>
      </c>
      <c r="D22" s="133" t="s">
        <v>598</v>
      </c>
      <c r="E22" s="133" t="s">
        <v>376</v>
      </c>
      <c r="F22" s="133" t="s">
        <v>709</v>
      </c>
      <c r="G22" s="133" t="s">
        <v>377</v>
      </c>
      <c r="H22" s="133">
        <v>330</v>
      </c>
      <c r="I22" s="133">
        <v>220</v>
      </c>
      <c r="J22" s="133">
        <v>32</v>
      </c>
      <c r="K22" s="133">
        <v>7040</v>
      </c>
      <c r="L22" s="133">
        <v>10560</v>
      </c>
    </row>
    <row r="23" spans="1:12">
      <c r="A23" s="133" t="s">
        <v>715</v>
      </c>
      <c r="B23" s="133" t="s">
        <v>528</v>
      </c>
      <c r="C23" s="133" t="s">
        <v>528</v>
      </c>
      <c r="D23" s="133" t="s">
        <v>717</v>
      </c>
      <c r="E23" s="133" t="s">
        <v>531</v>
      </c>
      <c r="F23" s="133" t="s">
        <v>709</v>
      </c>
      <c r="G23" s="133" t="s">
        <v>530</v>
      </c>
      <c r="H23" s="133">
        <v>350</v>
      </c>
      <c r="I23" s="133">
        <v>100</v>
      </c>
      <c r="J23" s="133">
        <v>18</v>
      </c>
      <c r="K23" s="133">
        <v>1800</v>
      </c>
      <c r="L23" s="133">
        <v>6300</v>
      </c>
    </row>
    <row r="24" spans="1:12">
      <c r="A24" s="133" t="s">
        <v>715</v>
      </c>
      <c r="B24" s="133" t="s">
        <v>528</v>
      </c>
      <c r="C24" s="133" t="s">
        <v>528</v>
      </c>
      <c r="D24" s="133" t="s">
        <v>718</v>
      </c>
      <c r="E24" s="133" t="s">
        <v>531</v>
      </c>
      <c r="F24" s="133" t="s">
        <v>709</v>
      </c>
      <c r="G24" s="133" t="s">
        <v>530</v>
      </c>
      <c r="H24" s="133">
        <v>350</v>
      </c>
      <c r="I24" s="133">
        <v>350</v>
      </c>
      <c r="J24" s="133">
        <v>20</v>
      </c>
      <c r="K24" s="133">
        <v>7000</v>
      </c>
      <c r="L24" s="133">
        <v>7000</v>
      </c>
    </row>
    <row r="25" spans="1:12">
      <c r="A25" s="133" t="s">
        <v>715</v>
      </c>
      <c r="B25" s="133" t="s">
        <v>528</v>
      </c>
      <c r="C25" s="133" t="s">
        <v>528</v>
      </c>
      <c r="D25" s="133" t="s">
        <v>719</v>
      </c>
      <c r="E25" s="133" t="s">
        <v>531</v>
      </c>
      <c r="F25" s="133" t="s">
        <v>709</v>
      </c>
      <c r="G25" s="133" t="s">
        <v>530</v>
      </c>
      <c r="H25" s="133">
        <v>350</v>
      </c>
      <c r="I25" s="133">
        <v>100</v>
      </c>
      <c r="J25" s="133">
        <v>6</v>
      </c>
      <c r="K25" s="133">
        <v>600</v>
      </c>
      <c r="L25" s="133">
        <v>2100</v>
      </c>
    </row>
    <row r="26" spans="1:12">
      <c r="A26" s="133" t="s">
        <v>716</v>
      </c>
      <c r="B26" s="133" t="s">
        <v>528</v>
      </c>
      <c r="C26" s="133" t="s">
        <v>528</v>
      </c>
      <c r="D26" s="133" t="s">
        <v>595</v>
      </c>
      <c r="E26" s="133" t="s">
        <v>529</v>
      </c>
      <c r="F26" s="133" t="s">
        <v>709</v>
      </c>
      <c r="G26" s="133" t="s">
        <v>530</v>
      </c>
      <c r="H26" s="133">
        <v>400</v>
      </c>
      <c r="I26" s="133">
        <v>600</v>
      </c>
      <c r="J26" s="133">
        <v>80</v>
      </c>
      <c r="K26" s="133">
        <v>48000</v>
      </c>
      <c r="L26" s="133">
        <v>32000</v>
      </c>
    </row>
    <row r="27" spans="1:12">
      <c r="A27" s="133" t="s">
        <v>715</v>
      </c>
      <c r="B27" s="133" t="s">
        <v>528</v>
      </c>
      <c r="C27" s="133" t="s">
        <v>528</v>
      </c>
      <c r="D27" s="133" t="s">
        <v>595</v>
      </c>
      <c r="E27" s="133" t="s">
        <v>529</v>
      </c>
      <c r="F27" s="133" t="s">
        <v>709</v>
      </c>
      <c r="G27" s="133" t="s">
        <v>530</v>
      </c>
      <c r="H27" s="133">
        <v>400</v>
      </c>
      <c r="I27" s="133">
        <v>600</v>
      </c>
      <c r="J27" s="133">
        <v>20</v>
      </c>
      <c r="K27" s="133">
        <v>12000</v>
      </c>
      <c r="L27" s="133">
        <v>8000</v>
      </c>
    </row>
    <row r="28" spans="1:12">
      <c r="A28" s="133" t="s">
        <v>716</v>
      </c>
      <c r="B28" s="133" t="s">
        <v>350</v>
      </c>
      <c r="C28" s="133" t="s">
        <v>720</v>
      </c>
      <c r="D28" s="133" t="s">
        <v>721</v>
      </c>
      <c r="E28" s="133" t="s">
        <v>724</v>
      </c>
      <c r="F28" s="133" t="s">
        <v>709</v>
      </c>
      <c r="G28" s="133" t="s">
        <v>725</v>
      </c>
      <c r="H28" s="133">
        <v>450</v>
      </c>
      <c r="I28" s="133">
        <v>400</v>
      </c>
      <c r="J28" s="133">
        <v>40</v>
      </c>
      <c r="K28" s="133">
        <v>16000</v>
      </c>
      <c r="L28" s="133">
        <v>18000</v>
      </c>
    </row>
    <row r="29" spans="1:12">
      <c r="A29" s="133" t="s">
        <v>715</v>
      </c>
      <c r="B29" s="133" t="s">
        <v>350</v>
      </c>
      <c r="C29" s="133" t="s">
        <v>456</v>
      </c>
      <c r="D29" s="133" t="s">
        <v>595</v>
      </c>
      <c r="E29" s="133" t="s">
        <v>457</v>
      </c>
      <c r="F29" s="133" t="s">
        <v>709</v>
      </c>
      <c r="G29" s="133" t="s">
        <v>458</v>
      </c>
      <c r="H29" s="133">
        <v>500</v>
      </c>
      <c r="I29" s="133">
        <v>290</v>
      </c>
      <c r="J29" s="133">
        <v>20</v>
      </c>
      <c r="K29" s="133">
        <v>5800</v>
      </c>
      <c r="L29" s="133">
        <v>10000</v>
      </c>
    </row>
    <row r="30" spans="1:12">
      <c r="A30" s="133" t="s">
        <v>716</v>
      </c>
      <c r="B30" s="133" t="s">
        <v>350</v>
      </c>
      <c r="C30" s="133" t="s">
        <v>456</v>
      </c>
      <c r="D30" s="133" t="s">
        <v>595</v>
      </c>
      <c r="E30" s="133" t="s">
        <v>457</v>
      </c>
      <c r="F30" s="133" t="s">
        <v>709</v>
      </c>
      <c r="G30" s="133" t="s">
        <v>458</v>
      </c>
      <c r="H30" s="133">
        <v>500</v>
      </c>
      <c r="I30" s="133">
        <v>290</v>
      </c>
      <c r="J30" s="133">
        <v>80</v>
      </c>
      <c r="K30" s="133">
        <v>23200</v>
      </c>
      <c r="L30" s="133">
        <v>40000</v>
      </c>
    </row>
    <row r="31" spans="1:12">
      <c r="A31" s="133" t="s">
        <v>716</v>
      </c>
      <c r="B31" s="133" t="s">
        <v>528</v>
      </c>
      <c r="C31" s="133" t="s">
        <v>528</v>
      </c>
      <c r="D31" s="133" t="s">
        <v>601</v>
      </c>
      <c r="E31" s="133" t="s">
        <v>529</v>
      </c>
      <c r="F31" s="133" t="s">
        <v>709</v>
      </c>
      <c r="G31" s="133" t="s">
        <v>533</v>
      </c>
      <c r="H31" s="133">
        <v>500</v>
      </c>
      <c r="I31" s="133">
        <v>300</v>
      </c>
      <c r="J31" s="133">
        <v>10</v>
      </c>
      <c r="K31" s="133">
        <v>3000</v>
      </c>
      <c r="L31" s="133">
        <v>5000</v>
      </c>
    </row>
    <row r="32" spans="1:12">
      <c r="A32" s="133" t="s">
        <v>716</v>
      </c>
      <c r="B32" s="133" t="s">
        <v>350</v>
      </c>
      <c r="C32" s="133" t="s">
        <v>726</v>
      </c>
      <c r="D32" s="133" t="s">
        <v>727</v>
      </c>
      <c r="E32" s="133" t="s">
        <v>726</v>
      </c>
      <c r="F32" s="133" t="s">
        <v>709</v>
      </c>
      <c r="G32" s="133"/>
      <c r="H32" s="133">
        <v>500</v>
      </c>
      <c r="I32" s="133">
        <v>450</v>
      </c>
      <c r="J32" s="133">
        <v>100</v>
      </c>
      <c r="K32" s="133">
        <v>45000</v>
      </c>
      <c r="L32" s="133">
        <v>50000</v>
      </c>
    </row>
    <row r="33" spans="1:12">
      <c r="A33" s="133" t="s">
        <v>716</v>
      </c>
      <c r="B33" s="133" t="s">
        <v>350</v>
      </c>
      <c r="C33" s="133" t="s">
        <v>425</v>
      </c>
      <c r="D33" s="133" t="s">
        <v>604</v>
      </c>
      <c r="E33" s="133" t="s">
        <v>728</v>
      </c>
      <c r="F33" s="133" t="s">
        <v>709</v>
      </c>
      <c r="G33" s="133" t="s">
        <v>596</v>
      </c>
      <c r="H33" s="133">
        <v>500</v>
      </c>
      <c r="I33" s="133">
        <v>350</v>
      </c>
      <c r="J33" s="133">
        <v>10</v>
      </c>
      <c r="K33" s="133">
        <v>3500</v>
      </c>
      <c r="L33" s="133">
        <v>5000</v>
      </c>
    </row>
    <row r="34" spans="1:12">
      <c r="A34" s="133" t="s">
        <v>716</v>
      </c>
      <c r="B34" s="133" t="s">
        <v>350</v>
      </c>
      <c r="C34" s="133" t="s">
        <v>425</v>
      </c>
      <c r="D34" s="133" t="s">
        <v>604</v>
      </c>
      <c r="E34" s="133" t="s">
        <v>729</v>
      </c>
      <c r="F34" s="133" t="s">
        <v>709</v>
      </c>
      <c r="G34" s="133" t="s">
        <v>596</v>
      </c>
      <c r="H34" s="133">
        <v>500</v>
      </c>
      <c r="I34" s="133">
        <v>350</v>
      </c>
      <c r="J34" s="133">
        <v>2</v>
      </c>
      <c r="K34" s="133">
        <v>700</v>
      </c>
      <c r="L34" s="133">
        <v>1000</v>
      </c>
    </row>
    <row r="35" spans="1:12">
      <c r="A35" s="133" t="s">
        <v>715</v>
      </c>
      <c r="B35" s="133" t="s">
        <v>528</v>
      </c>
      <c r="C35" s="133" t="s">
        <v>528</v>
      </c>
      <c r="D35" s="133" t="s">
        <v>593</v>
      </c>
      <c r="E35" s="133" t="s">
        <v>529</v>
      </c>
      <c r="F35" s="133" t="s">
        <v>709</v>
      </c>
      <c r="G35" s="133" t="s">
        <v>530</v>
      </c>
      <c r="H35" s="133">
        <v>600</v>
      </c>
      <c r="I35" s="133">
        <v>200</v>
      </c>
      <c r="J35" s="133">
        <v>10</v>
      </c>
      <c r="K35" s="133">
        <v>2000</v>
      </c>
      <c r="L35" s="133">
        <v>6000</v>
      </c>
    </row>
    <row r="36" spans="1:12">
      <c r="A36" s="133" t="s">
        <v>716</v>
      </c>
      <c r="B36" s="133" t="s">
        <v>528</v>
      </c>
      <c r="C36" s="133" t="s">
        <v>528</v>
      </c>
      <c r="D36" s="133" t="s">
        <v>593</v>
      </c>
      <c r="E36" s="133" t="s">
        <v>529</v>
      </c>
      <c r="F36" s="133" t="s">
        <v>709</v>
      </c>
      <c r="G36" s="133" t="s">
        <v>530</v>
      </c>
      <c r="H36" s="133">
        <v>600</v>
      </c>
      <c r="I36" s="133">
        <v>200</v>
      </c>
      <c r="J36" s="133">
        <v>10</v>
      </c>
      <c r="K36" s="133">
        <v>2000</v>
      </c>
      <c r="L36" s="133">
        <v>6000</v>
      </c>
    </row>
    <row r="37" spans="1:12">
      <c r="A37" s="133" t="s">
        <v>716</v>
      </c>
      <c r="B37" s="133" t="s">
        <v>528</v>
      </c>
      <c r="C37" s="133" t="s">
        <v>528</v>
      </c>
      <c r="D37" s="133" t="s">
        <v>605</v>
      </c>
      <c r="E37" s="133" t="s">
        <v>529</v>
      </c>
      <c r="F37" s="133" t="s">
        <v>709</v>
      </c>
      <c r="G37" s="133" t="s">
        <v>530</v>
      </c>
      <c r="H37" s="133">
        <v>600</v>
      </c>
      <c r="I37" s="133">
        <v>300</v>
      </c>
      <c r="J37" s="133">
        <v>15</v>
      </c>
      <c r="K37" s="133">
        <v>4500</v>
      </c>
      <c r="L37" s="133">
        <v>9000</v>
      </c>
    </row>
    <row r="38" spans="1:12">
      <c r="A38" s="133" t="s">
        <v>712</v>
      </c>
      <c r="B38" s="133" t="s">
        <v>473</v>
      </c>
      <c r="C38" s="133" t="s">
        <v>492</v>
      </c>
      <c r="D38" s="133" t="s">
        <v>579</v>
      </c>
      <c r="E38" s="133" t="s">
        <v>495</v>
      </c>
      <c r="F38" s="133" t="s">
        <v>709</v>
      </c>
      <c r="G38" s="133" t="s">
        <v>582</v>
      </c>
      <c r="H38" s="133">
        <v>650</v>
      </c>
      <c r="I38" s="133">
        <v>100</v>
      </c>
      <c r="J38" s="133">
        <v>2</v>
      </c>
      <c r="K38" s="133">
        <v>200</v>
      </c>
      <c r="L38" s="133">
        <v>1300</v>
      </c>
    </row>
    <row r="39" spans="1:12">
      <c r="A39" s="133" t="s">
        <v>715</v>
      </c>
      <c r="B39" s="133" t="s">
        <v>350</v>
      </c>
      <c r="C39" s="133" t="s">
        <v>625</v>
      </c>
      <c r="D39" s="133" t="s">
        <v>595</v>
      </c>
      <c r="E39" s="133" t="s">
        <v>357</v>
      </c>
      <c r="F39" s="133" t="s">
        <v>709</v>
      </c>
      <c r="G39" s="133" t="s">
        <v>358</v>
      </c>
      <c r="H39" s="133">
        <v>750</v>
      </c>
      <c r="I39" s="133">
        <v>650</v>
      </c>
      <c r="J39" s="133">
        <v>20</v>
      </c>
      <c r="K39" s="133">
        <v>13000</v>
      </c>
      <c r="L39" s="133">
        <v>15000</v>
      </c>
    </row>
    <row r="40" spans="1:12">
      <c r="A40" s="133" t="s">
        <v>716</v>
      </c>
      <c r="B40" s="133" t="s">
        <v>350</v>
      </c>
      <c r="C40" s="133" t="s">
        <v>625</v>
      </c>
      <c r="D40" s="133" t="s">
        <v>595</v>
      </c>
      <c r="E40" s="133" t="s">
        <v>357</v>
      </c>
      <c r="F40" s="133" t="s">
        <v>709</v>
      </c>
      <c r="G40" s="133" t="s">
        <v>358</v>
      </c>
      <c r="H40" s="133">
        <v>750</v>
      </c>
      <c r="I40" s="133">
        <v>650</v>
      </c>
      <c r="J40" s="133">
        <v>80</v>
      </c>
      <c r="K40" s="133">
        <v>52000</v>
      </c>
      <c r="L40" s="133">
        <v>60000</v>
      </c>
    </row>
    <row r="41" spans="1:12">
      <c r="A41" s="133" t="s">
        <v>716</v>
      </c>
      <c r="B41" s="133" t="s">
        <v>350</v>
      </c>
      <c r="C41" s="133" t="s">
        <v>615</v>
      </c>
      <c r="D41" s="133" t="s">
        <v>600</v>
      </c>
      <c r="E41" s="133" t="s">
        <v>443</v>
      </c>
      <c r="F41" s="133" t="s">
        <v>709</v>
      </c>
      <c r="G41" s="133" t="s">
        <v>685</v>
      </c>
      <c r="H41" s="133">
        <v>780</v>
      </c>
      <c r="I41" s="133">
        <v>500</v>
      </c>
      <c r="J41" s="133">
        <v>8</v>
      </c>
      <c r="K41" s="133">
        <v>4000</v>
      </c>
      <c r="L41" s="133">
        <v>6240</v>
      </c>
    </row>
    <row r="42" spans="1:12">
      <c r="A42" s="133" t="s">
        <v>716</v>
      </c>
      <c r="B42" s="133" t="s">
        <v>350</v>
      </c>
      <c r="C42" s="133" t="s">
        <v>720</v>
      </c>
      <c r="D42" s="133" t="s">
        <v>721</v>
      </c>
      <c r="E42" s="133" t="s">
        <v>730</v>
      </c>
      <c r="F42" s="133" t="s">
        <v>709</v>
      </c>
      <c r="G42" s="133" t="s">
        <v>731</v>
      </c>
      <c r="H42" s="133">
        <v>1200</v>
      </c>
      <c r="I42" s="133">
        <v>1000</v>
      </c>
      <c r="J42" s="133">
        <v>40</v>
      </c>
      <c r="K42" s="133">
        <v>40000</v>
      </c>
      <c r="L42" s="133">
        <v>48000</v>
      </c>
    </row>
    <row r="43" spans="1:12">
      <c r="A43" s="133" t="s">
        <v>716</v>
      </c>
      <c r="B43" s="133" t="s">
        <v>528</v>
      </c>
      <c r="C43" s="133" t="s">
        <v>528</v>
      </c>
      <c r="D43" s="133" t="s">
        <v>603</v>
      </c>
      <c r="E43" s="133" t="s">
        <v>529</v>
      </c>
      <c r="F43" s="133" t="s">
        <v>709</v>
      </c>
      <c r="G43" s="133" t="s">
        <v>530</v>
      </c>
      <c r="H43" s="133">
        <v>1200</v>
      </c>
      <c r="I43" s="133">
        <v>800</v>
      </c>
      <c r="J43" s="133">
        <v>3</v>
      </c>
      <c r="K43" s="133">
        <v>2400</v>
      </c>
      <c r="L43" s="133">
        <v>3600</v>
      </c>
    </row>
    <row r="44" spans="1:12">
      <c r="A44" s="133" t="s">
        <v>716</v>
      </c>
      <c r="B44" s="133" t="s">
        <v>528</v>
      </c>
      <c r="C44" s="133" t="s">
        <v>528</v>
      </c>
      <c r="D44" s="133" t="s">
        <v>583</v>
      </c>
      <c r="E44" s="133" t="s">
        <v>529</v>
      </c>
      <c r="F44" s="133" t="s">
        <v>709</v>
      </c>
      <c r="G44" s="133" t="s">
        <v>530</v>
      </c>
      <c r="H44" s="133">
        <v>1200</v>
      </c>
      <c r="I44" s="133">
        <v>800</v>
      </c>
      <c r="J44" s="133">
        <v>12</v>
      </c>
      <c r="K44" s="133">
        <v>9600</v>
      </c>
      <c r="L44" s="133">
        <v>14400</v>
      </c>
    </row>
    <row r="45" spans="1:12">
      <c r="A45" s="133" t="s">
        <v>715</v>
      </c>
      <c r="B45" s="133" t="s">
        <v>350</v>
      </c>
      <c r="C45" s="133" t="s">
        <v>428</v>
      </c>
      <c r="D45" s="133" t="s">
        <v>594</v>
      </c>
      <c r="E45" s="133" t="s">
        <v>588</v>
      </c>
      <c r="F45" s="133" t="s">
        <v>709</v>
      </c>
      <c r="G45" s="133" t="s">
        <v>429</v>
      </c>
      <c r="H45" s="133">
        <v>1380</v>
      </c>
      <c r="I45" s="133">
        <v>950</v>
      </c>
      <c r="J45" s="133">
        <v>20</v>
      </c>
      <c r="K45" s="133">
        <v>19000</v>
      </c>
      <c r="L45" s="133">
        <v>27600</v>
      </c>
    </row>
    <row r="46" spans="1:12">
      <c r="A46" s="133" t="s">
        <v>716</v>
      </c>
      <c r="B46" s="133" t="s">
        <v>350</v>
      </c>
      <c r="C46" s="133" t="s">
        <v>428</v>
      </c>
      <c r="D46" s="133" t="s">
        <v>594</v>
      </c>
      <c r="E46" s="133" t="s">
        <v>588</v>
      </c>
      <c r="F46" s="133" t="s">
        <v>709</v>
      </c>
      <c r="G46" s="133" t="s">
        <v>429</v>
      </c>
      <c r="H46" s="133">
        <v>1380</v>
      </c>
      <c r="I46" s="133">
        <v>950</v>
      </c>
      <c r="J46" s="133">
        <v>20</v>
      </c>
      <c r="K46" s="133">
        <v>19000</v>
      </c>
      <c r="L46" s="133">
        <v>27600</v>
      </c>
    </row>
    <row r="47" spans="1:12">
      <c r="A47" s="133" t="s">
        <v>715</v>
      </c>
      <c r="B47" s="133" t="s">
        <v>350</v>
      </c>
      <c r="C47" s="133" t="s">
        <v>615</v>
      </c>
      <c r="D47" s="133" t="s">
        <v>592</v>
      </c>
      <c r="E47" s="133" t="s">
        <v>589</v>
      </c>
      <c r="F47" s="133" t="s">
        <v>709</v>
      </c>
      <c r="G47" s="133" t="s">
        <v>437</v>
      </c>
      <c r="H47" s="133">
        <v>1380</v>
      </c>
      <c r="I47" s="133">
        <v>950</v>
      </c>
      <c r="J47" s="133">
        <v>200</v>
      </c>
      <c r="K47" s="133">
        <v>190000</v>
      </c>
      <c r="L47" s="133">
        <v>276000</v>
      </c>
    </row>
    <row r="48" spans="1:12">
      <c r="A48" s="133" t="s">
        <v>716</v>
      </c>
      <c r="B48" s="133" t="s">
        <v>350</v>
      </c>
      <c r="C48" s="133" t="s">
        <v>615</v>
      </c>
      <c r="D48" s="133" t="s">
        <v>592</v>
      </c>
      <c r="E48" s="133" t="s">
        <v>589</v>
      </c>
      <c r="F48" s="133" t="s">
        <v>709</v>
      </c>
      <c r="G48" s="133" t="s">
        <v>437</v>
      </c>
      <c r="H48" s="133">
        <v>1380</v>
      </c>
      <c r="I48" s="133">
        <v>950</v>
      </c>
      <c r="J48" s="133">
        <v>200</v>
      </c>
      <c r="K48" s="133">
        <v>190000</v>
      </c>
      <c r="L48" s="133">
        <v>276000</v>
      </c>
    </row>
    <row r="49" spans="1:12">
      <c r="A49" s="133" t="s">
        <v>715</v>
      </c>
      <c r="B49" s="133" t="s">
        <v>350</v>
      </c>
      <c r="C49" s="133" t="s">
        <v>615</v>
      </c>
      <c r="D49" s="133" t="s">
        <v>591</v>
      </c>
      <c r="E49" s="133" t="s">
        <v>732</v>
      </c>
      <c r="F49" s="133" t="s">
        <v>709</v>
      </c>
      <c r="G49" s="133" t="s">
        <v>437</v>
      </c>
      <c r="H49" s="133">
        <v>1380</v>
      </c>
      <c r="I49" s="133">
        <v>1380</v>
      </c>
      <c r="J49" s="133">
        <v>3</v>
      </c>
      <c r="K49" s="133">
        <v>4140</v>
      </c>
      <c r="L49" s="133">
        <v>4140</v>
      </c>
    </row>
    <row r="50" spans="1:12">
      <c r="A50" s="133" t="s">
        <v>715</v>
      </c>
      <c r="B50" s="133" t="s">
        <v>350</v>
      </c>
      <c r="C50" s="133" t="s">
        <v>615</v>
      </c>
      <c r="D50" s="133" t="s">
        <v>718</v>
      </c>
      <c r="E50" s="133" t="s">
        <v>733</v>
      </c>
      <c r="F50" s="133" t="s">
        <v>709</v>
      </c>
      <c r="G50" s="133" t="s">
        <v>437</v>
      </c>
      <c r="H50" s="133">
        <v>1380</v>
      </c>
      <c r="I50" s="133">
        <v>950</v>
      </c>
      <c r="J50" s="133">
        <v>20</v>
      </c>
      <c r="K50" s="133">
        <v>19000</v>
      </c>
      <c r="L50" s="133">
        <v>27600</v>
      </c>
    </row>
    <row r="51" spans="1:12">
      <c r="A51" s="133" t="s">
        <v>716</v>
      </c>
      <c r="B51" s="133" t="s">
        <v>350</v>
      </c>
      <c r="C51" s="133" t="s">
        <v>615</v>
      </c>
      <c r="D51" s="133" t="s">
        <v>601</v>
      </c>
      <c r="E51" s="133" t="s">
        <v>587</v>
      </c>
      <c r="F51" s="133" t="s">
        <v>709</v>
      </c>
      <c r="G51" s="133" t="s">
        <v>450</v>
      </c>
      <c r="H51" s="133">
        <v>1465</v>
      </c>
      <c r="I51" s="133">
        <v>950</v>
      </c>
      <c r="J51" s="133">
        <v>10</v>
      </c>
      <c r="K51" s="133">
        <v>9500</v>
      </c>
      <c r="L51" s="133">
        <v>14650</v>
      </c>
    </row>
    <row r="52" spans="1:12">
      <c r="A52" s="133" t="s">
        <v>715</v>
      </c>
      <c r="B52" s="133" t="s">
        <v>350</v>
      </c>
      <c r="C52" s="133" t="s">
        <v>615</v>
      </c>
      <c r="D52" s="133" t="s">
        <v>717</v>
      </c>
      <c r="E52" s="133" t="s">
        <v>587</v>
      </c>
      <c r="F52" s="133" t="s">
        <v>709</v>
      </c>
      <c r="G52" s="133" t="s">
        <v>450</v>
      </c>
      <c r="H52" s="133">
        <v>1465</v>
      </c>
      <c r="I52" s="133">
        <v>950</v>
      </c>
      <c r="J52" s="133">
        <v>18</v>
      </c>
      <c r="K52" s="133">
        <v>17100</v>
      </c>
      <c r="L52" s="133">
        <v>26370</v>
      </c>
    </row>
    <row r="53" spans="1:12">
      <c r="A53" s="133" t="s">
        <v>715</v>
      </c>
      <c r="B53" s="133" t="s">
        <v>350</v>
      </c>
      <c r="C53" s="133" t="s">
        <v>615</v>
      </c>
      <c r="D53" s="133" t="s">
        <v>719</v>
      </c>
      <c r="E53" s="133" t="s">
        <v>587</v>
      </c>
      <c r="F53" s="133" t="s">
        <v>709</v>
      </c>
      <c r="G53" s="133" t="s">
        <v>450</v>
      </c>
      <c r="H53" s="133">
        <v>1465</v>
      </c>
      <c r="I53" s="133">
        <v>950</v>
      </c>
      <c r="J53" s="133">
        <v>6</v>
      </c>
      <c r="K53" s="133">
        <v>5700</v>
      </c>
      <c r="L53" s="133">
        <v>8790</v>
      </c>
    </row>
    <row r="54" spans="1:12">
      <c r="A54" s="133" t="s">
        <v>715</v>
      </c>
      <c r="B54" s="133" t="s">
        <v>350</v>
      </c>
      <c r="C54" s="133" t="s">
        <v>625</v>
      </c>
      <c r="D54" s="133" t="s">
        <v>579</v>
      </c>
      <c r="E54" s="133" t="s">
        <v>734</v>
      </c>
      <c r="F54" s="133" t="s">
        <v>709</v>
      </c>
      <c r="G54" s="133" t="s">
        <v>675</v>
      </c>
      <c r="H54" s="133">
        <v>1500</v>
      </c>
      <c r="I54" s="133">
        <v>350</v>
      </c>
      <c r="J54" s="133">
        <v>6</v>
      </c>
      <c r="K54" s="133">
        <v>2100</v>
      </c>
      <c r="L54" s="133">
        <v>9000</v>
      </c>
    </row>
    <row r="55" spans="1:12">
      <c r="A55" s="133" t="s">
        <v>716</v>
      </c>
      <c r="B55" s="133" t="s">
        <v>350</v>
      </c>
      <c r="C55" s="133" t="s">
        <v>625</v>
      </c>
      <c r="D55" s="133" t="s">
        <v>602</v>
      </c>
      <c r="E55" s="133" t="s">
        <v>734</v>
      </c>
      <c r="F55" s="133" t="s">
        <v>709</v>
      </c>
      <c r="G55" s="133" t="s">
        <v>675</v>
      </c>
      <c r="H55" s="133">
        <v>1500</v>
      </c>
      <c r="I55" s="133">
        <v>350</v>
      </c>
      <c r="J55" s="133">
        <v>4</v>
      </c>
      <c r="K55" s="133">
        <v>1400</v>
      </c>
      <c r="L55" s="133">
        <v>6000</v>
      </c>
    </row>
    <row r="56" spans="1:12">
      <c r="A56" s="133" t="s">
        <v>716</v>
      </c>
      <c r="B56" s="133" t="s">
        <v>350</v>
      </c>
      <c r="C56" s="133" t="s">
        <v>373</v>
      </c>
      <c r="D56" s="133" t="s">
        <v>598</v>
      </c>
      <c r="E56" s="133" t="s">
        <v>735</v>
      </c>
      <c r="F56" s="133" t="s">
        <v>709</v>
      </c>
      <c r="G56" s="133" t="s">
        <v>736</v>
      </c>
      <c r="H56" s="133">
        <v>1500</v>
      </c>
      <c r="I56" s="133">
        <v>1350</v>
      </c>
      <c r="J56" s="133">
        <v>32</v>
      </c>
      <c r="K56" s="133">
        <v>43200</v>
      </c>
      <c r="L56" s="133">
        <v>48000</v>
      </c>
    </row>
    <row r="57" spans="1:12">
      <c r="A57" s="133" t="s">
        <v>712</v>
      </c>
      <c r="B57" s="133" t="s">
        <v>473</v>
      </c>
      <c r="C57" s="133" t="s">
        <v>492</v>
      </c>
      <c r="D57" s="133" t="s">
        <v>579</v>
      </c>
      <c r="E57" s="133" t="s">
        <v>493</v>
      </c>
      <c r="F57" s="133" t="s">
        <v>709</v>
      </c>
      <c r="G57" s="133" t="s">
        <v>581</v>
      </c>
      <c r="H57" s="133">
        <v>1950</v>
      </c>
      <c r="I57" s="133">
        <v>500</v>
      </c>
      <c r="J57" s="133">
        <v>2</v>
      </c>
      <c r="K57" s="133">
        <v>1000</v>
      </c>
      <c r="L57" s="133">
        <v>3900</v>
      </c>
    </row>
    <row r="58" spans="1:12">
      <c r="A58" s="133" t="s">
        <v>715</v>
      </c>
      <c r="B58" s="133" t="s">
        <v>350</v>
      </c>
      <c r="C58" s="133" t="s">
        <v>615</v>
      </c>
      <c r="D58" s="133" t="s">
        <v>593</v>
      </c>
      <c r="E58" s="133" t="s">
        <v>448</v>
      </c>
      <c r="F58" s="133" t="s">
        <v>709</v>
      </c>
      <c r="G58" s="133" t="s">
        <v>630</v>
      </c>
      <c r="H58" s="133">
        <v>2800</v>
      </c>
      <c r="I58" s="133">
        <v>2500</v>
      </c>
      <c r="J58" s="133">
        <v>10</v>
      </c>
      <c r="K58" s="133">
        <v>25000</v>
      </c>
      <c r="L58" s="133">
        <v>28000</v>
      </c>
    </row>
    <row r="59" spans="1:12">
      <c r="A59" s="133" t="s">
        <v>716</v>
      </c>
      <c r="B59" s="133" t="s">
        <v>350</v>
      </c>
      <c r="C59" s="133" t="s">
        <v>615</v>
      </c>
      <c r="D59" s="133" t="s">
        <v>593</v>
      </c>
      <c r="E59" s="133" t="s">
        <v>448</v>
      </c>
      <c r="F59" s="133" t="s">
        <v>709</v>
      </c>
      <c r="G59" s="133" t="s">
        <v>630</v>
      </c>
      <c r="H59" s="133">
        <v>2800</v>
      </c>
      <c r="I59" s="133">
        <v>2000</v>
      </c>
      <c r="J59" s="133">
        <v>10</v>
      </c>
      <c r="K59" s="133">
        <v>20000</v>
      </c>
      <c r="L59" s="133">
        <v>28000</v>
      </c>
    </row>
    <row r="60" spans="1:12">
      <c r="A60" s="133" t="s">
        <v>715</v>
      </c>
      <c r="B60" s="133" t="s">
        <v>350</v>
      </c>
      <c r="C60" s="133" t="s">
        <v>737</v>
      </c>
      <c r="D60" s="133" t="s">
        <v>738</v>
      </c>
      <c r="E60" s="133" t="s">
        <v>739</v>
      </c>
      <c r="F60" s="133" t="s">
        <v>709</v>
      </c>
      <c r="G60" s="133"/>
      <c r="H60" s="133">
        <v>2800</v>
      </c>
      <c r="I60" s="133">
        <v>2500</v>
      </c>
      <c r="J60" s="133">
        <v>10</v>
      </c>
      <c r="K60" s="133">
        <v>25000</v>
      </c>
      <c r="L60" s="133">
        <v>28000</v>
      </c>
    </row>
    <row r="61" spans="1:12">
      <c r="A61" s="133" t="s">
        <v>712</v>
      </c>
      <c r="B61" s="133" t="s">
        <v>473</v>
      </c>
      <c r="C61" s="133" t="s">
        <v>492</v>
      </c>
      <c r="D61" s="133" t="s">
        <v>579</v>
      </c>
      <c r="E61" s="133" t="s">
        <v>497</v>
      </c>
      <c r="F61" s="133" t="s">
        <v>709</v>
      </c>
      <c r="G61" s="133" t="s">
        <v>498</v>
      </c>
      <c r="H61" s="133">
        <v>2990</v>
      </c>
      <c r="I61" s="133">
        <v>2900</v>
      </c>
      <c r="J61" s="133">
        <v>2</v>
      </c>
      <c r="K61" s="133">
        <v>5800</v>
      </c>
      <c r="L61" s="133">
        <v>5980</v>
      </c>
    </row>
    <row r="62" spans="1:12">
      <c r="A62" s="133" t="s">
        <v>712</v>
      </c>
      <c r="B62" s="133" t="s">
        <v>473</v>
      </c>
      <c r="C62" s="133" t="s">
        <v>456</v>
      </c>
      <c r="D62" s="133" t="s">
        <v>579</v>
      </c>
      <c r="E62" s="133" t="s">
        <v>740</v>
      </c>
      <c r="F62" s="133" t="s">
        <v>709</v>
      </c>
      <c r="G62" s="133" t="s">
        <v>741</v>
      </c>
      <c r="H62" s="133">
        <v>4800</v>
      </c>
      <c r="I62" s="133">
        <v>4000</v>
      </c>
      <c r="J62" s="133">
        <v>1</v>
      </c>
      <c r="K62" s="133">
        <v>4000</v>
      </c>
      <c r="L62" s="133">
        <v>4800</v>
      </c>
    </row>
    <row r="63" spans="1:12">
      <c r="A63" s="133" t="s">
        <v>716</v>
      </c>
      <c r="B63" s="133" t="s">
        <v>350</v>
      </c>
      <c r="C63" s="133" t="s">
        <v>615</v>
      </c>
      <c r="D63" s="133" t="s">
        <v>591</v>
      </c>
      <c r="E63" s="133" t="s">
        <v>742</v>
      </c>
      <c r="F63" s="133" t="s">
        <v>709</v>
      </c>
      <c r="G63" s="133" t="s">
        <v>353</v>
      </c>
      <c r="H63" s="133">
        <v>4800</v>
      </c>
      <c r="I63" s="133">
        <v>3500</v>
      </c>
      <c r="J63" s="133">
        <v>4</v>
      </c>
      <c r="K63" s="133">
        <v>14000</v>
      </c>
      <c r="L63" s="133">
        <v>19200</v>
      </c>
    </row>
    <row r="64" spans="1:12">
      <c r="A64" s="133" t="s">
        <v>715</v>
      </c>
      <c r="B64" s="133" t="s">
        <v>350</v>
      </c>
      <c r="C64" s="133" t="s">
        <v>612</v>
      </c>
      <c r="D64" s="133" t="s">
        <v>592</v>
      </c>
      <c r="E64" s="133" t="s">
        <v>352</v>
      </c>
      <c r="F64" s="133" t="s">
        <v>709</v>
      </c>
      <c r="G64" s="133" t="s">
        <v>353</v>
      </c>
      <c r="H64" s="133">
        <v>4800</v>
      </c>
      <c r="I64" s="133">
        <v>3500</v>
      </c>
      <c r="J64" s="133">
        <v>5</v>
      </c>
      <c r="K64" s="133">
        <v>17500</v>
      </c>
      <c r="L64" s="133">
        <v>24000</v>
      </c>
    </row>
    <row r="65" spans="1:12">
      <c r="A65" s="133" t="s">
        <v>716</v>
      </c>
      <c r="B65" s="133" t="s">
        <v>350</v>
      </c>
      <c r="C65" s="133" t="s">
        <v>612</v>
      </c>
      <c r="D65" s="133" t="s">
        <v>592</v>
      </c>
      <c r="E65" s="133" t="s">
        <v>352</v>
      </c>
      <c r="F65" s="133" t="s">
        <v>709</v>
      </c>
      <c r="G65" s="133" t="s">
        <v>353</v>
      </c>
      <c r="H65" s="133">
        <v>4800</v>
      </c>
      <c r="I65" s="133">
        <v>3500</v>
      </c>
      <c r="J65" s="133">
        <v>5</v>
      </c>
      <c r="K65" s="133">
        <v>17500</v>
      </c>
      <c r="L65" s="133">
        <v>24000</v>
      </c>
    </row>
    <row r="66" spans="1:12">
      <c r="A66" s="133" t="s">
        <v>716</v>
      </c>
      <c r="B66" s="133" t="s">
        <v>350</v>
      </c>
      <c r="C66" s="133" t="s">
        <v>612</v>
      </c>
      <c r="D66" s="133" t="s">
        <v>598</v>
      </c>
      <c r="E66" s="133" t="s">
        <v>352</v>
      </c>
      <c r="F66" s="133" t="s">
        <v>709</v>
      </c>
      <c r="G66" s="133" t="s">
        <v>353</v>
      </c>
      <c r="H66" s="133">
        <v>4800</v>
      </c>
      <c r="I66" s="133">
        <v>3500</v>
      </c>
      <c r="J66" s="133">
        <v>2</v>
      </c>
      <c r="K66" s="133">
        <v>7000</v>
      </c>
      <c r="L66" s="133">
        <v>9600</v>
      </c>
    </row>
    <row r="67" spans="1:12">
      <c r="A67" s="133" t="s">
        <v>715</v>
      </c>
      <c r="B67" s="133" t="s">
        <v>350</v>
      </c>
      <c r="C67" s="133" t="s">
        <v>612</v>
      </c>
      <c r="D67" s="133" t="s">
        <v>718</v>
      </c>
      <c r="E67" s="133" t="s">
        <v>352</v>
      </c>
      <c r="F67" s="133" t="s">
        <v>709</v>
      </c>
      <c r="G67" s="133" t="s">
        <v>353</v>
      </c>
      <c r="H67" s="133">
        <v>4800</v>
      </c>
      <c r="I67" s="133">
        <v>3500</v>
      </c>
      <c r="J67" s="133">
        <v>2</v>
      </c>
      <c r="K67" s="133">
        <v>7000</v>
      </c>
      <c r="L67" s="133">
        <v>9600</v>
      </c>
    </row>
    <row r="68" spans="1:12">
      <c r="A68" s="133" t="s">
        <v>715</v>
      </c>
      <c r="B68" s="133" t="s">
        <v>350</v>
      </c>
      <c r="C68" s="133" t="s">
        <v>382</v>
      </c>
      <c r="D68" s="133" t="s">
        <v>595</v>
      </c>
      <c r="E68" s="133" t="s">
        <v>586</v>
      </c>
      <c r="F68" s="133" t="s">
        <v>709</v>
      </c>
      <c r="G68" s="133" t="s">
        <v>383</v>
      </c>
      <c r="H68" s="133">
        <v>5000</v>
      </c>
      <c r="I68" s="133">
        <v>3510</v>
      </c>
      <c r="J68" s="133">
        <v>5</v>
      </c>
      <c r="K68" s="133">
        <v>17550</v>
      </c>
      <c r="L68" s="133">
        <v>25000</v>
      </c>
    </row>
    <row r="69" spans="1:12">
      <c r="A69" s="133" t="s">
        <v>716</v>
      </c>
      <c r="B69" s="133" t="s">
        <v>350</v>
      </c>
      <c r="C69" s="133" t="s">
        <v>382</v>
      </c>
      <c r="D69" s="133" t="s">
        <v>595</v>
      </c>
      <c r="E69" s="133" t="s">
        <v>586</v>
      </c>
      <c r="F69" s="133" t="s">
        <v>709</v>
      </c>
      <c r="G69" s="133" t="s">
        <v>383</v>
      </c>
      <c r="H69" s="133">
        <v>5000</v>
      </c>
      <c r="I69" s="133">
        <v>3510</v>
      </c>
      <c r="J69" s="133">
        <v>8</v>
      </c>
      <c r="K69" s="133">
        <v>28080</v>
      </c>
      <c r="L69" s="133">
        <v>40000</v>
      </c>
    </row>
    <row r="70" spans="1:12">
      <c r="A70" s="133" t="s">
        <v>712</v>
      </c>
      <c r="B70" s="133" t="s">
        <v>473</v>
      </c>
      <c r="C70" s="133" t="s">
        <v>456</v>
      </c>
      <c r="D70" s="133" t="s">
        <v>579</v>
      </c>
      <c r="E70" s="133" t="s">
        <v>743</v>
      </c>
      <c r="F70" s="133" t="s">
        <v>709</v>
      </c>
      <c r="G70" s="133" t="s">
        <v>744</v>
      </c>
      <c r="H70" s="133">
        <v>5500</v>
      </c>
      <c r="I70" s="133">
        <v>4000</v>
      </c>
      <c r="J70" s="133">
        <v>1</v>
      </c>
      <c r="K70" s="133">
        <v>4000</v>
      </c>
      <c r="L70" s="133">
        <v>5500</v>
      </c>
    </row>
    <row r="71" spans="1:12">
      <c r="A71" s="133" t="s">
        <v>712</v>
      </c>
      <c r="B71" s="133" t="s">
        <v>473</v>
      </c>
      <c r="C71" s="133" t="s">
        <v>525</v>
      </c>
      <c r="D71" s="133" t="s">
        <v>584</v>
      </c>
      <c r="E71" s="133" t="s">
        <v>526</v>
      </c>
      <c r="F71" s="133" t="s">
        <v>709</v>
      </c>
      <c r="G71" s="133" t="s">
        <v>585</v>
      </c>
      <c r="H71" s="133">
        <v>5500</v>
      </c>
      <c r="I71" s="133">
        <v>4000</v>
      </c>
      <c r="J71" s="133">
        <v>1</v>
      </c>
      <c r="K71" s="133">
        <v>4000</v>
      </c>
      <c r="L71" s="133">
        <v>5500</v>
      </c>
    </row>
    <row r="72" spans="1:12">
      <c r="A72" s="133" t="s">
        <v>716</v>
      </c>
      <c r="B72" s="133" t="s">
        <v>350</v>
      </c>
      <c r="C72" s="133" t="s">
        <v>417</v>
      </c>
      <c r="D72" s="133" t="s">
        <v>583</v>
      </c>
      <c r="E72" s="133" t="s">
        <v>421</v>
      </c>
      <c r="F72" s="133" t="s">
        <v>709</v>
      </c>
      <c r="G72" s="133" t="s">
        <v>681</v>
      </c>
      <c r="H72" s="133">
        <v>10300</v>
      </c>
      <c r="I72" s="133">
        <v>6600</v>
      </c>
      <c r="J72" s="133">
        <v>2</v>
      </c>
      <c r="K72" s="133">
        <v>13200</v>
      </c>
      <c r="L72" s="133">
        <v>20600</v>
      </c>
    </row>
    <row r="73" spans="1:12">
      <c r="A73" s="133" t="s">
        <v>712</v>
      </c>
      <c r="B73" s="133" t="s">
        <v>473</v>
      </c>
      <c r="C73" s="133" t="s">
        <v>485</v>
      </c>
      <c r="D73" s="133" t="s">
        <v>579</v>
      </c>
      <c r="E73" s="133" t="s">
        <v>490</v>
      </c>
      <c r="F73" s="133" t="s">
        <v>709</v>
      </c>
      <c r="G73" s="133" t="s">
        <v>491</v>
      </c>
      <c r="H73" s="133">
        <v>11550</v>
      </c>
      <c r="I73" s="133">
        <v>8000</v>
      </c>
      <c r="J73" s="133">
        <v>2</v>
      </c>
      <c r="K73" s="133">
        <v>16000</v>
      </c>
      <c r="L73" s="133">
        <v>23100</v>
      </c>
    </row>
    <row r="74" spans="1:12">
      <c r="A74" s="133" t="s">
        <v>716</v>
      </c>
      <c r="B74" s="133" t="s">
        <v>350</v>
      </c>
      <c r="C74" s="133" t="s">
        <v>465</v>
      </c>
      <c r="D74" s="133" t="s">
        <v>605</v>
      </c>
      <c r="E74" s="133" t="s">
        <v>466</v>
      </c>
      <c r="F74" s="133" t="s">
        <v>709</v>
      </c>
      <c r="G74" s="133" t="s">
        <v>745</v>
      </c>
      <c r="H74" s="133">
        <v>11750</v>
      </c>
      <c r="I74" s="133">
        <v>8200</v>
      </c>
      <c r="J74" s="133">
        <v>15</v>
      </c>
      <c r="K74" s="133">
        <v>123000</v>
      </c>
      <c r="L74" s="133">
        <v>176250</v>
      </c>
    </row>
    <row r="75" spans="1:12">
      <c r="A75" s="133" t="s">
        <v>716</v>
      </c>
      <c r="B75" s="133" t="s">
        <v>350</v>
      </c>
      <c r="C75" s="133" t="s">
        <v>417</v>
      </c>
      <c r="D75" s="133" t="s">
        <v>603</v>
      </c>
      <c r="E75" s="133" t="s">
        <v>418</v>
      </c>
      <c r="F75" s="133" t="s">
        <v>709</v>
      </c>
      <c r="G75" s="133" t="s">
        <v>419</v>
      </c>
      <c r="H75" s="133">
        <v>12000</v>
      </c>
      <c r="I75" s="133">
        <v>9000</v>
      </c>
      <c r="J75" s="133">
        <v>1</v>
      </c>
      <c r="K75" s="133">
        <v>9000</v>
      </c>
      <c r="L75" s="133">
        <v>12000</v>
      </c>
    </row>
    <row r="76" spans="1:12">
      <c r="A76" s="133" t="s">
        <v>716</v>
      </c>
      <c r="B76" s="133" t="s">
        <v>350</v>
      </c>
      <c r="C76" s="133" t="s">
        <v>417</v>
      </c>
      <c r="D76" s="133" t="s">
        <v>583</v>
      </c>
      <c r="E76" s="133" t="s">
        <v>423</v>
      </c>
      <c r="F76" s="133" t="s">
        <v>709</v>
      </c>
      <c r="G76" s="133" t="s">
        <v>682</v>
      </c>
      <c r="H76" s="133">
        <v>14900</v>
      </c>
      <c r="I76" s="133">
        <v>10680</v>
      </c>
      <c r="J76" s="133">
        <v>10</v>
      </c>
      <c r="K76" s="133">
        <v>106800</v>
      </c>
      <c r="L76" s="133">
        <v>149000</v>
      </c>
    </row>
    <row r="77" spans="1:12">
      <c r="A77" s="133" t="s">
        <v>712</v>
      </c>
      <c r="B77" s="133" t="s">
        <v>268</v>
      </c>
      <c r="C77" s="133" t="s">
        <v>305</v>
      </c>
      <c r="D77" s="133" t="s">
        <v>746</v>
      </c>
      <c r="E77" s="133" t="s">
        <v>747</v>
      </c>
      <c r="F77" s="133" t="s">
        <v>709</v>
      </c>
      <c r="G77" s="133"/>
      <c r="H77" s="133">
        <v>20000</v>
      </c>
      <c r="I77" s="133"/>
      <c r="J77" s="133">
        <v>1</v>
      </c>
      <c r="K77" s="133">
        <v>0</v>
      </c>
      <c r="L77" s="133">
        <v>20000</v>
      </c>
    </row>
    <row r="78" spans="1:12">
      <c r="A78" s="133" t="s">
        <v>712</v>
      </c>
      <c r="B78" s="133" t="s">
        <v>268</v>
      </c>
      <c r="C78" s="133" t="s">
        <v>305</v>
      </c>
      <c r="D78" s="133" t="s">
        <v>717</v>
      </c>
      <c r="E78" s="133" t="s">
        <v>307</v>
      </c>
      <c r="F78" s="133" t="s">
        <v>709</v>
      </c>
      <c r="G78" s="133"/>
      <c r="H78" s="133">
        <v>20000</v>
      </c>
      <c r="I78" s="133"/>
      <c r="J78" s="133">
        <v>1</v>
      </c>
      <c r="K78" s="133">
        <v>0</v>
      </c>
      <c r="L78" s="133">
        <v>20000</v>
      </c>
    </row>
    <row r="79" spans="1:12">
      <c r="A79" s="133" t="s">
        <v>712</v>
      </c>
      <c r="B79" s="133" t="s">
        <v>268</v>
      </c>
      <c r="C79" s="133" t="s">
        <v>281</v>
      </c>
      <c r="D79" s="133" t="s">
        <v>593</v>
      </c>
      <c r="E79" s="133" t="s">
        <v>304</v>
      </c>
      <c r="F79" s="133" t="s">
        <v>709</v>
      </c>
      <c r="G79" s="133" t="s">
        <v>272</v>
      </c>
      <c r="H79" s="133">
        <v>20000</v>
      </c>
      <c r="I79" s="133"/>
      <c r="J79" s="133">
        <v>1</v>
      </c>
      <c r="K79" s="133">
        <v>0</v>
      </c>
      <c r="L79" s="133">
        <v>20000</v>
      </c>
    </row>
    <row r="80" spans="1:12">
      <c r="A80" s="133" t="s">
        <v>712</v>
      </c>
      <c r="B80" s="133" t="s">
        <v>268</v>
      </c>
      <c r="C80" s="133" t="s">
        <v>305</v>
      </c>
      <c r="D80" s="133" t="s">
        <v>748</v>
      </c>
      <c r="E80" s="133" t="s">
        <v>749</v>
      </c>
      <c r="F80" s="133" t="s">
        <v>709</v>
      </c>
      <c r="G80" s="133"/>
      <c r="H80" s="133">
        <v>20000</v>
      </c>
      <c r="I80" s="133"/>
      <c r="J80" s="133">
        <v>1</v>
      </c>
      <c r="K80" s="133">
        <v>0</v>
      </c>
      <c r="L80" s="133">
        <v>20000</v>
      </c>
    </row>
    <row r="81" spans="1:12">
      <c r="A81" s="133" t="s">
        <v>712</v>
      </c>
      <c r="B81" s="133" t="s">
        <v>268</v>
      </c>
      <c r="C81" s="133" t="s">
        <v>341</v>
      </c>
      <c r="D81" s="133" t="s">
        <v>584</v>
      </c>
      <c r="E81" s="133" t="s">
        <v>349</v>
      </c>
      <c r="F81" s="133" t="s">
        <v>709</v>
      </c>
      <c r="G81" s="133" t="s">
        <v>272</v>
      </c>
      <c r="H81" s="133">
        <v>20000</v>
      </c>
      <c r="I81" s="133"/>
      <c r="J81" s="133">
        <v>1</v>
      </c>
      <c r="K81" s="133">
        <v>0</v>
      </c>
      <c r="L81" s="133">
        <v>20000</v>
      </c>
    </row>
    <row r="82" spans="1:12">
      <c r="A82" s="133" t="s">
        <v>712</v>
      </c>
      <c r="B82" s="133" t="s">
        <v>268</v>
      </c>
      <c r="C82" s="133" t="s">
        <v>281</v>
      </c>
      <c r="D82" s="133" t="s">
        <v>600</v>
      </c>
      <c r="E82" s="133" t="s">
        <v>298</v>
      </c>
      <c r="F82" s="133" t="s">
        <v>709</v>
      </c>
      <c r="G82" s="133" t="s">
        <v>272</v>
      </c>
      <c r="H82" s="133">
        <v>20000</v>
      </c>
      <c r="I82" s="133"/>
      <c r="J82" s="133">
        <v>1</v>
      </c>
      <c r="K82" s="133">
        <v>0</v>
      </c>
      <c r="L82" s="133">
        <v>20000</v>
      </c>
    </row>
    <row r="83" spans="1:12">
      <c r="A83" s="133" t="s">
        <v>712</v>
      </c>
      <c r="B83" s="133" t="s">
        <v>268</v>
      </c>
      <c r="C83" s="133" t="s">
        <v>281</v>
      </c>
      <c r="D83" s="133" t="s">
        <v>598</v>
      </c>
      <c r="E83" s="133" t="s">
        <v>296</v>
      </c>
      <c r="F83" s="133" t="s">
        <v>709</v>
      </c>
      <c r="G83" s="133" t="s">
        <v>272</v>
      </c>
      <c r="H83" s="133">
        <v>20000</v>
      </c>
      <c r="I83" s="133"/>
      <c r="J83" s="133">
        <v>1</v>
      </c>
      <c r="K83" s="133">
        <v>0</v>
      </c>
      <c r="L83" s="133">
        <v>20000</v>
      </c>
    </row>
    <row r="84" spans="1:12">
      <c r="A84" s="133" t="s">
        <v>712</v>
      </c>
      <c r="B84" s="133" t="s">
        <v>268</v>
      </c>
      <c r="C84" s="133" t="s">
        <v>341</v>
      </c>
      <c r="D84" s="133" t="s">
        <v>605</v>
      </c>
      <c r="E84" s="133" t="s">
        <v>750</v>
      </c>
      <c r="F84" s="133" t="s">
        <v>709</v>
      </c>
      <c r="G84" s="133" t="s">
        <v>272</v>
      </c>
      <c r="H84" s="133">
        <v>25000</v>
      </c>
      <c r="I84" s="133"/>
      <c r="J84" s="133">
        <v>1</v>
      </c>
      <c r="K84" s="133">
        <v>0</v>
      </c>
      <c r="L84" s="133">
        <v>25000</v>
      </c>
    </row>
    <row r="85" spans="1:12">
      <c r="A85" s="133" t="s">
        <v>712</v>
      </c>
      <c r="B85" s="133" t="s">
        <v>268</v>
      </c>
      <c r="C85" s="133" t="s">
        <v>321</v>
      </c>
      <c r="D85" s="133" t="s">
        <v>595</v>
      </c>
      <c r="E85" s="133" t="s">
        <v>330</v>
      </c>
      <c r="F85" s="133" t="s">
        <v>709</v>
      </c>
      <c r="G85" s="133" t="s">
        <v>272</v>
      </c>
      <c r="H85" s="133">
        <v>25000</v>
      </c>
      <c r="I85" s="133"/>
      <c r="J85" s="133">
        <v>1</v>
      </c>
      <c r="K85" s="133">
        <v>0</v>
      </c>
      <c r="L85" s="133">
        <v>25000</v>
      </c>
    </row>
    <row r="86" spans="1:12">
      <c r="A86" s="133" t="s">
        <v>712</v>
      </c>
      <c r="B86" s="133" t="s">
        <v>268</v>
      </c>
      <c r="C86" s="133" t="s">
        <v>281</v>
      </c>
      <c r="D86" s="133" t="s">
        <v>591</v>
      </c>
      <c r="E86" s="133" t="s">
        <v>291</v>
      </c>
      <c r="F86" s="133" t="s">
        <v>709</v>
      </c>
      <c r="G86" s="133" t="s">
        <v>272</v>
      </c>
      <c r="H86" s="133">
        <v>25000</v>
      </c>
      <c r="I86" s="133"/>
      <c r="J86" s="133">
        <v>1</v>
      </c>
      <c r="K86" s="133">
        <v>0</v>
      </c>
      <c r="L86" s="133">
        <v>25000</v>
      </c>
    </row>
    <row r="87" spans="1:12">
      <c r="A87" s="133" t="s">
        <v>712</v>
      </c>
      <c r="B87" s="133" t="s">
        <v>268</v>
      </c>
      <c r="C87" s="133" t="s">
        <v>281</v>
      </c>
      <c r="D87" s="133" t="s">
        <v>592</v>
      </c>
      <c r="E87" s="133" t="s">
        <v>287</v>
      </c>
      <c r="F87" s="133" t="s">
        <v>709</v>
      </c>
      <c r="G87" s="133" t="s">
        <v>272</v>
      </c>
      <c r="H87" s="133">
        <v>25000</v>
      </c>
      <c r="I87" s="133"/>
      <c r="J87" s="133">
        <v>1</v>
      </c>
      <c r="K87" s="133">
        <v>0</v>
      </c>
      <c r="L87" s="133">
        <v>25000</v>
      </c>
    </row>
    <row r="88" spans="1:12">
      <c r="A88" s="133" t="s">
        <v>712</v>
      </c>
      <c r="B88" s="133" t="s">
        <v>268</v>
      </c>
      <c r="C88" s="133" t="s">
        <v>321</v>
      </c>
      <c r="D88" s="133" t="s">
        <v>602</v>
      </c>
      <c r="E88" s="133" t="s">
        <v>328</v>
      </c>
      <c r="F88" s="133" t="s">
        <v>709</v>
      </c>
      <c r="G88" s="133" t="s">
        <v>272</v>
      </c>
      <c r="H88" s="133">
        <v>30000</v>
      </c>
      <c r="I88" s="133"/>
      <c r="J88" s="133">
        <v>1</v>
      </c>
      <c r="K88" s="133">
        <v>0</v>
      </c>
      <c r="L88" s="133">
        <v>30000</v>
      </c>
    </row>
    <row r="89" spans="1:12">
      <c r="A89" s="133" t="s">
        <v>712</v>
      </c>
      <c r="B89" s="133" t="s">
        <v>268</v>
      </c>
      <c r="C89" s="133" t="s">
        <v>341</v>
      </c>
      <c r="D89" s="133" t="s">
        <v>607</v>
      </c>
      <c r="E89" s="133" t="s">
        <v>751</v>
      </c>
      <c r="F89" s="133" t="s">
        <v>709</v>
      </c>
      <c r="G89" s="133" t="s">
        <v>272</v>
      </c>
      <c r="H89" s="133">
        <v>30000</v>
      </c>
      <c r="I89" s="133"/>
      <c r="J89" s="133">
        <v>1</v>
      </c>
      <c r="K89" s="133">
        <v>0</v>
      </c>
      <c r="L89" s="133">
        <v>30000</v>
      </c>
    </row>
    <row r="90" spans="1:12">
      <c r="A90" s="133" t="s">
        <v>712</v>
      </c>
      <c r="B90" s="133" t="s">
        <v>268</v>
      </c>
      <c r="C90" s="133" t="s">
        <v>321</v>
      </c>
      <c r="D90" s="133" t="s">
        <v>604</v>
      </c>
      <c r="E90" s="133" t="s">
        <v>336</v>
      </c>
      <c r="F90" s="133" t="s">
        <v>709</v>
      </c>
      <c r="G90" s="133"/>
      <c r="H90" s="133">
        <v>30000</v>
      </c>
      <c r="I90" s="133"/>
      <c r="J90" s="133">
        <v>1</v>
      </c>
      <c r="K90" s="133">
        <v>0</v>
      </c>
      <c r="L90" s="133">
        <v>30000</v>
      </c>
    </row>
    <row r="91" spans="1:12">
      <c r="A91" s="133" t="s">
        <v>712</v>
      </c>
      <c r="B91" s="133" t="s">
        <v>268</v>
      </c>
      <c r="C91" s="133" t="s">
        <v>321</v>
      </c>
      <c r="D91" s="133" t="s">
        <v>752</v>
      </c>
      <c r="E91" s="133" t="s">
        <v>277</v>
      </c>
      <c r="F91" s="133" t="s">
        <v>709</v>
      </c>
      <c r="G91" s="133" t="s">
        <v>272</v>
      </c>
      <c r="H91" s="133">
        <v>30000</v>
      </c>
      <c r="I91" s="133"/>
      <c r="J91" s="133">
        <v>1</v>
      </c>
      <c r="K91" s="133">
        <v>0</v>
      </c>
      <c r="L91" s="133">
        <v>30000</v>
      </c>
    </row>
    <row r="92" spans="1:12">
      <c r="A92" s="133" t="s">
        <v>712</v>
      </c>
      <c r="B92" s="133" t="s">
        <v>268</v>
      </c>
      <c r="C92" s="133" t="s">
        <v>305</v>
      </c>
      <c r="D92" s="133" t="s">
        <v>753</v>
      </c>
      <c r="E92" s="133" t="s">
        <v>309</v>
      </c>
      <c r="F92" s="133" t="s">
        <v>709</v>
      </c>
      <c r="G92" s="133"/>
      <c r="H92" s="133">
        <v>30000</v>
      </c>
      <c r="I92" s="133"/>
      <c r="J92" s="133">
        <v>1</v>
      </c>
      <c r="K92" s="133">
        <v>0</v>
      </c>
      <c r="L92" s="133">
        <v>30000</v>
      </c>
    </row>
    <row r="93" spans="1:12">
      <c r="A93" s="133" t="s">
        <v>712</v>
      </c>
      <c r="B93" s="133" t="s">
        <v>268</v>
      </c>
      <c r="C93" s="133" t="s">
        <v>305</v>
      </c>
      <c r="D93" s="133" t="s">
        <v>754</v>
      </c>
      <c r="E93" s="133" t="s">
        <v>755</v>
      </c>
      <c r="F93" s="133" t="s">
        <v>709</v>
      </c>
      <c r="G93" s="133"/>
      <c r="H93" s="133">
        <v>30000</v>
      </c>
      <c r="I93" s="133"/>
      <c r="J93" s="133">
        <v>1</v>
      </c>
      <c r="K93" s="133">
        <v>0</v>
      </c>
      <c r="L93" s="133">
        <v>30000</v>
      </c>
    </row>
    <row r="94" spans="1:12">
      <c r="A94" s="133" t="s">
        <v>712</v>
      </c>
      <c r="B94" s="133" t="s">
        <v>268</v>
      </c>
      <c r="C94" s="133" t="s">
        <v>321</v>
      </c>
      <c r="D94" s="133" t="s">
        <v>594</v>
      </c>
      <c r="E94" s="133" t="s">
        <v>326</v>
      </c>
      <c r="F94" s="133" t="s">
        <v>709</v>
      </c>
      <c r="G94" s="133" t="s">
        <v>272</v>
      </c>
      <c r="H94" s="133">
        <v>35000</v>
      </c>
      <c r="I94" s="133"/>
      <c r="J94" s="133">
        <v>1</v>
      </c>
      <c r="K94" s="133">
        <v>0</v>
      </c>
      <c r="L94" s="133">
        <v>35000</v>
      </c>
    </row>
    <row r="95" spans="1:12">
      <c r="A95" s="133" t="s">
        <v>712</v>
      </c>
      <c r="B95" s="133" t="s">
        <v>473</v>
      </c>
      <c r="C95" s="133" t="s">
        <v>580</v>
      </c>
      <c r="D95" s="133" t="s">
        <v>579</v>
      </c>
      <c r="E95" s="133" t="s">
        <v>756</v>
      </c>
      <c r="F95" s="133" t="s">
        <v>709</v>
      </c>
      <c r="G95" s="133" t="s">
        <v>757</v>
      </c>
      <c r="H95" s="133">
        <v>35000</v>
      </c>
      <c r="I95" s="133">
        <v>32000</v>
      </c>
      <c r="J95" s="133">
        <v>2</v>
      </c>
      <c r="K95" s="133">
        <v>64000</v>
      </c>
      <c r="L95" s="133">
        <v>70000</v>
      </c>
    </row>
    <row r="96" spans="1:12">
      <c r="A96" s="133" t="s">
        <v>712</v>
      </c>
      <c r="B96" s="133" t="s">
        <v>268</v>
      </c>
      <c r="C96" s="133" t="s">
        <v>341</v>
      </c>
      <c r="D96" s="133" t="s">
        <v>606</v>
      </c>
      <c r="E96" s="133" t="s">
        <v>345</v>
      </c>
      <c r="F96" s="133" t="s">
        <v>709</v>
      </c>
      <c r="G96" s="133" t="s">
        <v>272</v>
      </c>
      <c r="H96" s="133">
        <v>35000</v>
      </c>
      <c r="I96" s="133"/>
      <c r="J96" s="133">
        <v>1</v>
      </c>
      <c r="K96" s="133">
        <v>0</v>
      </c>
      <c r="L96" s="133">
        <v>35000</v>
      </c>
    </row>
    <row r="97" spans="1:12">
      <c r="A97" s="133" t="s">
        <v>712</v>
      </c>
      <c r="B97" s="133" t="s">
        <v>268</v>
      </c>
      <c r="C97" s="133" t="s">
        <v>314</v>
      </c>
      <c r="D97" s="133" t="s">
        <v>758</v>
      </c>
      <c r="E97" s="133" t="s">
        <v>759</v>
      </c>
      <c r="F97" s="133" t="s">
        <v>709</v>
      </c>
      <c r="G97" s="133"/>
      <c r="H97" s="133">
        <v>40000</v>
      </c>
      <c r="I97" s="133"/>
      <c r="J97" s="133">
        <v>1</v>
      </c>
      <c r="K97" s="133">
        <v>0</v>
      </c>
      <c r="L97" s="133">
        <v>40000</v>
      </c>
    </row>
    <row r="98" spans="1:12">
      <c r="A98" s="133" t="s">
        <v>716</v>
      </c>
      <c r="B98" s="133" t="s">
        <v>350</v>
      </c>
      <c r="C98" s="133" t="s">
        <v>417</v>
      </c>
      <c r="D98" s="133" t="s">
        <v>603</v>
      </c>
      <c r="E98" s="133" t="s">
        <v>420</v>
      </c>
      <c r="F98" s="133" t="s">
        <v>709</v>
      </c>
      <c r="G98" s="133" t="s">
        <v>419</v>
      </c>
      <c r="H98" s="133">
        <v>49800</v>
      </c>
      <c r="I98" s="133">
        <v>43000</v>
      </c>
      <c r="J98" s="133">
        <v>3</v>
      </c>
      <c r="K98" s="133">
        <v>129000</v>
      </c>
      <c r="L98" s="133">
        <v>149400</v>
      </c>
    </row>
    <row r="99" spans="1:12">
      <c r="A99" s="133" t="s">
        <v>712</v>
      </c>
      <c r="B99" s="133" t="s">
        <v>473</v>
      </c>
      <c r="C99" s="133" t="s">
        <v>373</v>
      </c>
      <c r="D99" s="133" t="s">
        <v>579</v>
      </c>
      <c r="E99" s="133" t="s">
        <v>760</v>
      </c>
      <c r="F99" s="133" t="s">
        <v>709</v>
      </c>
      <c r="G99" s="133" t="s">
        <v>761</v>
      </c>
      <c r="H99" s="133">
        <v>50000</v>
      </c>
      <c r="I99" s="133">
        <v>45000</v>
      </c>
      <c r="J99" s="133">
        <v>1</v>
      </c>
      <c r="K99" s="133">
        <v>45000</v>
      </c>
      <c r="L99" s="133">
        <v>50000</v>
      </c>
    </row>
    <row r="100" spans="1:12">
      <c r="A100" s="133" t="s">
        <v>712</v>
      </c>
      <c r="B100" s="133" t="s">
        <v>268</v>
      </c>
      <c r="C100" s="133" t="s">
        <v>314</v>
      </c>
      <c r="D100" s="133" t="s">
        <v>762</v>
      </c>
      <c r="E100" s="133" t="s">
        <v>763</v>
      </c>
      <c r="F100" s="133" t="s">
        <v>709</v>
      </c>
      <c r="G100" s="133" t="s">
        <v>317</v>
      </c>
      <c r="H100" s="133">
        <v>80000</v>
      </c>
      <c r="I100" s="133"/>
      <c r="J100" s="133">
        <v>1</v>
      </c>
      <c r="K100" s="133">
        <v>0</v>
      </c>
      <c r="L100" s="133">
        <v>80000</v>
      </c>
    </row>
    <row r="101" spans="1:12">
      <c r="A101" s="133" t="s">
        <v>712</v>
      </c>
      <c r="B101" s="133" t="s">
        <v>268</v>
      </c>
      <c r="C101" s="133" t="s">
        <v>314</v>
      </c>
      <c r="D101" s="133" t="s">
        <v>608</v>
      </c>
      <c r="E101" s="133" t="s">
        <v>320</v>
      </c>
      <c r="F101" s="133" t="s">
        <v>709</v>
      </c>
      <c r="G101" s="133" t="s">
        <v>317</v>
      </c>
      <c r="H101" s="133">
        <v>120000</v>
      </c>
      <c r="I101" s="133"/>
      <c r="J101" s="133">
        <v>1</v>
      </c>
      <c r="K101" s="133">
        <v>0</v>
      </c>
      <c r="L101" s="133">
        <v>120000</v>
      </c>
    </row>
    <row r="102" spans="1:12">
      <c r="A102" s="133" t="s">
        <v>712</v>
      </c>
      <c r="B102" s="133" t="s">
        <v>268</v>
      </c>
      <c r="C102" s="133" t="s">
        <v>269</v>
      </c>
      <c r="D102" s="133" t="s">
        <v>579</v>
      </c>
      <c r="E102" s="133" t="s">
        <v>764</v>
      </c>
      <c r="F102" s="133" t="s">
        <v>709</v>
      </c>
      <c r="G102" s="133" t="s">
        <v>272</v>
      </c>
      <c r="H102" s="133">
        <v>260000</v>
      </c>
      <c r="I102" s="133"/>
      <c r="J102" s="133">
        <v>1</v>
      </c>
      <c r="K102" s="133">
        <v>0</v>
      </c>
      <c r="L102" s="133">
        <v>260000</v>
      </c>
    </row>
    <row r="103" spans="1:12">
      <c r="A103" s="133" t="s">
        <v>707</v>
      </c>
      <c r="B103" s="133" t="s">
        <v>707</v>
      </c>
      <c r="C103" s="133" t="s">
        <v>707</v>
      </c>
      <c r="D103" s="133" t="s">
        <v>765</v>
      </c>
      <c r="E103" s="133" t="s">
        <v>707</v>
      </c>
      <c r="F103" s="133" t="s">
        <v>766</v>
      </c>
      <c r="G103" s="133" t="s">
        <v>767</v>
      </c>
      <c r="H103" s="133"/>
      <c r="I103" s="133"/>
      <c r="J103" s="133"/>
      <c r="K103" s="133">
        <v>457656.8</v>
      </c>
      <c r="L103" s="133">
        <v>457656.8</v>
      </c>
    </row>
    <row r="104" spans="1:12">
      <c r="A104" s="133" t="s">
        <v>715</v>
      </c>
      <c r="B104" s="133" t="s">
        <v>350</v>
      </c>
      <c r="C104" s="133" t="s">
        <v>631</v>
      </c>
      <c r="D104" s="133" t="s">
        <v>593</v>
      </c>
      <c r="E104" s="133" t="s">
        <v>471</v>
      </c>
      <c r="F104" s="133" t="s">
        <v>709</v>
      </c>
      <c r="G104" s="133" t="s">
        <v>472</v>
      </c>
      <c r="H104" s="133">
        <v>2500</v>
      </c>
      <c r="I104" s="133">
        <v>1800</v>
      </c>
      <c r="J104" s="133">
        <v>2</v>
      </c>
      <c r="K104" s="133">
        <v>3600</v>
      </c>
      <c r="L104" s="133">
        <v>5000</v>
      </c>
    </row>
    <row r="105" spans="1:12">
      <c r="A105" s="133" t="s">
        <v>716</v>
      </c>
      <c r="B105" s="133" t="s">
        <v>350</v>
      </c>
      <c r="C105" s="133" t="s">
        <v>631</v>
      </c>
      <c r="D105" s="133" t="s">
        <v>593</v>
      </c>
      <c r="E105" s="133" t="s">
        <v>471</v>
      </c>
      <c r="F105" s="133" t="s">
        <v>709</v>
      </c>
      <c r="G105" s="133" t="s">
        <v>472</v>
      </c>
      <c r="H105" s="133">
        <v>2500</v>
      </c>
      <c r="I105" s="133">
        <v>1800</v>
      </c>
      <c r="J105" s="133">
        <v>2</v>
      </c>
      <c r="K105" s="133">
        <v>3600</v>
      </c>
      <c r="L105" s="133">
        <v>5000</v>
      </c>
    </row>
    <row r="106" spans="1:12">
      <c r="A106" s="133" t="s">
        <v>712</v>
      </c>
      <c r="B106" s="133" t="s">
        <v>473</v>
      </c>
      <c r="C106" s="133" t="s">
        <v>580</v>
      </c>
      <c r="D106" s="133" t="s">
        <v>579</v>
      </c>
      <c r="E106" s="133" t="s">
        <v>479</v>
      </c>
      <c r="F106" s="133" t="s">
        <v>709</v>
      </c>
      <c r="G106" s="133" t="s">
        <v>768</v>
      </c>
      <c r="H106" s="133">
        <v>4000</v>
      </c>
      <c r="I106" s="133">
        <v>3800</v>
      </c>
      <c r="J106" s="133">
        <v>8</v>
      </c>
      <c r="K106" s="133">
        <v>30400</v>
      </c>
      <c r="L106" s="133">
        <v>32000</v>
      </c>
    </row>
    <row r="107" spans="1:12">
      <c r="A107" s="133" t="s">
        <v>712</v>
      </c>
      <c r="B107" s="133" t="s">
        <v>473</v>
      </c>
      <c r="C107" s="133" t="s">
        <v>580</v>
      </c>
      <c r="D107" s="133" t="s">
        <v>583</v>
      </c>
      <c r="E107" s="133" t="s">
        <v>483</v>
      </c>
      <c r="F107" s="133" t="s">
        <v>709</v>
      </c>
      <c r="G107" s="133" t="s">
        <v>768</v>
      </c>
      <c r="H107" s="133">
        <v>4000</v>
      </c>
      <c r="I107" s="133">
        <v>3800</v>
      </c>
      <c r="J107" s="133">
        <v>1</v>
      </c>
      <c r="K107" s="133">
        <v>3800</v>
      </c>
      <c r="L107" s="133">
        <v>4000</v>
      </c>
    </row>
    <row r="108" spans="1:12">
      <c r="A108" s="133" t="s">
        <v>712</v>
      </c>
      <c r="B108" s="133" t="s">
        <v>473</v>
      </c>
      <c r="C108" s="133" t="s">
        <v>580</v>
      </c>
      <c r="D108" s="133" t="s">
        <v>579</v>
      </c>
      <c r="E108" s="133" t="s">
        <v>769</v>
      </c>
      <c r="F108" s="133" t="s">
        <v>709</v>
      </c>
      <c r="G108" s="133" t="s">
        <v>768</v>
      </c>
      <c r="H108" s="133">
        <v>4000</v>
      </c>
      <c r="I108" s="133">
        <v>3800</v>
      </c>
      <c r="J108" s="133">
        <v>2</v>
      </c>
      <c r="K108" s="133">
        <v>7600</v>
      </c>
      <c r="L108" s="133">
        <v>8000</v>
      </c>
    </row>
    <row r="109" spans="1:12">
      <c r="A109" s="133" t="s">
        <v>712</v>
      </c>
      <c r="B109" s="133" t="s">
        <v>473</v>
      </c>
      <c r="C109" s="133" t="s">
        <v>580</v>
      </c>
      <c r="D109" s="133" t="s">
        <v>579</v>
      </c>
      <c r="E109" s="133" t="s">
        <v>770</v>
      </c>
      <c r="F109" s="133" t="s">
        <v>709</v>
      </c>
      <c r="G109" s="133" t="s">
        <v>768</v>
      </c>
      <c r="H109" s="133">
        <v>4000</v>
      </c>
      <c r="I109" s="133">
        <v>3800</v>
      </c>
      <c r="J109" s="133">
        <v>1</v>
      </c>
      <c r="K109" s="133">
        <v>3800</v>
      </c>
      <c r="L109" s="133">
        <v>4000</v>
      </c>
    </row>
    <row r="110" spans="1:12">
      <c r="A110" s="133" t="s">
        <v>712</v>
      </c>
      <c r="B110" s="133" t="s">
        <v>473</v>
      </c>
      <c r="C110" s="133" t="s">
        <v>485</v>
      </c>
      <c r="D110" s="133" t="s">
        <v>579</v>
      </c>
      <c r="E110" s="133" t="s">
        <v>486</v>
      </c>
      <c r="F110" s="133" t="s">
        <v>709</v>
      </c>
      <c r="G110" s="133" t="s">
        <v>771</v>
      </c>
      <c r="H110" s="133">
        <v>1800</v>
      </c>
      <c r="I110" s="133">
        <v>1350</v>
      </c>
      <c r="J110" s="133">
        <v>3</v>
      </c>
      <c r="K110" s="133">
        <v>4050</v>
      </c>
      <c r="L110" s="133">
        <v>5400</v>
      </c>
    </row>
    <row r="111" spans="1:12">
      <c r="A111" s="133" t="s">
        <v>716</v>
      </c>
      <c r="B111" s="133" t="s">
        <v>350</v>
      </c>
      <c r="C111" s="133" t="s">
        <v>615</v>
      </c>
      <c r="D111" s="133" t="s">
        <v>591</v>
      </c>
      <c r="E111" s="133" t="s">
        <v>772</v>
      </c>
      <c r="F111" s="133" t="s">
        <v>709</v>
      </c>
      <c r="G111" s="133" t="s">
        <v>773</v>
      </c>
      <c r="H111" s="133">
        <v>420</v>
      </c>
      <c r="I111" s="133">
        <v>280</v>
      </c>
      <c r="J111" s="133">
        <v>1000</v>
      </c>
      <c r="K111" s="133">
        <v>280000</v>
      </c>
      <c r="L111" s="133">
        <v>420000</v>
      </c>
    </row>
    <row r="112" spans="1:12">
      <c r="A112" s="133" t="s">
        <v>715</v>
      </c>
      <c r="B112" s="133" t="s">
        <v>350</v>
      </c>
      <c r="C112" s="133" t="s">
        <v>615</v>
      </c>
      <c r="D112" s="133" t="s">
        <v>591</v>
      </c>
      <c r="E112" s="133" t="s">
        <v>774</v>
      </c>
      <c r="F112" s="133" t="s">
        <v>709</v>
      </c>
      <c r="G112" s="133" t="s">
        <v>773</v>
      </c>
      <c r="H112" s="133">
        <v>420</v>
      </c>
      <c r="I112" s="133">
        <v>420</v>
      </c>
      <c r="J112" s="133">
        <v>500</v>
      </c>
      <c r="K112" s="133">
        <v>210000</v>
      </c>
      <c r="L112" s="133">
        <v>210000</v>
      </c>
    </row>
    <row r="113" spans="1:12">
      <c r="A113" s="133" t="s">
        <v>716</v>
      </c>
      <c r="B113" s="133" t="s">
        <v>350</v>
      </c>
      <c r="C113" s="133" t="s">
        <v>615</v>
      </c>
      <c r="D113" s="133" t="s">
        <v>591</v>
      </c>
      <c r="E113" s="133" t="s">
        <v>775</v>
      </c>
      <c r="F113" s="133" t="s">
        <v>709</v>
      </c>
      <c r="G113" s="133" t="s">
        <v>773</v>
      </c>
      <c r="H113" s="133">
        <v>420</v>
      </c>
      <c r="I113" s="133">
        <v>280</v>
      </c>
      <c r="J113" s="133">
        <v>1100</v>
      </c>
      <c r="K113" s="133">
        <v>308000</v>
      </c>
      <c r="L113" s="133">
        <v>462000</v>
      </c>
    </row>
    <row r="114" spans="1:12" ht="28.5">
      <c r="A114" s="133" t="s">
        <v>712</v>
      </c>
      <c r="B114" s="133" t="s">
        <v>473</v>
      </c>
      <c r="C114" s="133" t="s">
        <v>580</v>
      </c>
      <c r="D114" s="133" t="s">
        <v>579</v>
      </c>
      <c r="E114" s="133" t="s">
        <v>477</v>
      </c>
      <c r="F114" s="133" t="s">
        <v>709</v>
      </c>
      <c r="G114" s="134" t="s">
        <v>776</v>
      </c>
      <c r="H114" s="133">
        <v>33000</v>
      </c>
      <c r="I114" s="133">
        <v>29000</v>
      </c>
      <c r="J114" s="133">
        <v>1</v>
      </c>
      <c r="K114" s="133">
        <v>29000</v>
      </c>
      <c r="L114" s="133">
        <v>33000</v>
      </c>
    </row>
    <row r="115" spans="1:12">
      <c r="A115" s="133" t="s">
        <v>712</v>
      </c>
      <c r="B115" s="133" t="s">
        <v>473</v>
      </c>
      <c r="C115" s="133" t="s">
        <v>580</v>
      </c>
      <c r="D115" s="133" t="s">
        <v>579</v>
      </c>
      <c r="E115" s="133" t="s">
        <v>777</v>
      </c>
      <c r="F115" s="133" t="s">
        <v>709</v>
      </c>
      <c r="G115" s="133" t="s">
        <v>778</v>
      </c>
      <c r="H115" s="133">
        <v>28000</v>
      </c>
      <c r="I115" s="133">
        <v>25000</v>
      </c>
      <c r="J115" s="133">
        <v>1</v>
      </c>
      <c r="K115" s="133">
        <v>25000</v>
      </c>
      <c r="L115" s="133">
        <v>28000</v>
      </c>
    </row>
    <row r="116" spans="1:12">
      <c r="A116" s="133" t="s">
        <v>716</v>
      </c>
      <c r="B116" s="133" t="s">
        <v>528</v>
      </c>
      <c r="C116" s="133" t="s">
        <v>528</v>
      </c>
      <c r="D116" s="133" t="s">
        <v>591</v>
      </c>
      <c r="E116" s="133" t="s">
        <v>529</v>
      </c>
      <c r="F116" s="133" t="s">
        <v>709</v>
      </c>
      <c r="G116" s="133" t="s">
        <v>530</v>
      </c>
      <c r="H116" s="133">
        <v>110</v>
      </c>
      <c r="I116" s="133">
        <v>80</v>
      </c>
      <c r="J116" s="133">
        <v>2000</v>
      </c>
      <c r="K116" s="133">
        <v>160000</v>
      </c>
      <c r="L116" s="133">
        <v>220000</v>
      </c>
    </row>
    <row r="117" spans="1:12">
      <c r="A117" s="133" t="s">
        <v>716</v>
      </c>
      <c r="B117" s="133" t="s">
        <v>528</v>
      </c>
      <c r="C117" s="133" t="s">
        <v>528</v>
      </c>
      <c r="D117" s="133" t="s">
        <v>721</v>
      </c>
      <c r="E117" s="133" t="s">
        <v>529</v>
      </c>
      <c r="F117" s="133" t="s">
        <v>709</v>
      </c>
      <c r="G117" s="133" t="s">
        <v>530</v>
      </c>
      <c r="H117" s="133">
        <v>125</v>
      </c>
      <c r="I117" s="133">
        <v>50</v>
      </c>
      <c r="J117" s="133">
        <v>2000</v>
      </c>
      <c r="K117" s="133">
        <v>100000</v>
      </c>
      <c r="L117" s="133">
        <v>250000</v>
      </c>
    </row>
    <row r="118" spans="1:12">
      <c r="A118" s="133" t="s">
        <v>715</v>
      </c>
      <c r="B118" s="133" t="s">
        <v>528</v>
      </c>
      <c r="C118" s="133" t="s">
        <v>528</v>
      </c>
      <c r="D118" s="133" t="s">
        <v>592</v>
      </c>
      <c r="E118" s="133" t="s">
        <v>531</v>
      </c>
      <c r="F118" s="133" t="s">
        <v>709</v>
      </c>
      <c r="G118" s="133" t="s">
        <v>530</v>
      </c>
      <c r="H118" s="133">
        <v>200</v>
      </c>
      <c r="I118" s="133">
        <v>250</v>
      </c>
      <c r="J118" s="133">
        <v>200</v>
      </c>
      <c r="K118" s="133">
        <v>50000</v>
      </c>
      <c r="L118" s="133">
        <v>40000</v>
      </c>
    </row>
    <row r="119" spans="1:12" ht="15" thickBot="1">
      <c r="A119" s="135" t="s">
        <v>716</v>
      </c>
      <c r="B119" s="135" t="s">
        <v>528</v>
      </c>
      <c r="C119" s="135" t="s">
        <v>528</v>
      </c>
      <c r="D119" s="135" t="s">
        <v>592</v>
      </c>
      <c r="E119" s="135" t="s">
        <v>531</v>
      </c>
      <c r="F119" s="135" t="s">
        <v>709</v>
      </c>
      <c r="G119" s="135" t="s">
        <v>530</v>
      </c>
      <c r="H119" s="135">
        <v>200</v>
      </c>
      <c r="I119" s="135">
        <v>250</v>
      </c>
      <c r="J119" s="135">
        <v>200</v>
      </c>
      <c r="K119" s="135">
        <v>50000</v>
      </c>
      <c r="L119" s="135">
        <v>40000</v>
      </c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68"/>
  <sheetViews>
    <sheetView tabSelected="1" topLeftCell="A126" zoomScaleNormal="100" workbookViewId="0">
      <selection activeCell="G140" sqref="G140"/>
    </sheetView>
  </sheetViews>
  <sheetFormatPr defaultRowHeight="15.75"/>
  <cols>
    <col min="1" max="1" width="9.125" style="91" customWidth="1"/>
    <col min="2" max="2" width="10.375" style="98" customWidth="1"/>
    <col min="3" max="3" width="15.875" style="99" customWidth="1"/>
    <col min="4" max="4" width="29" style="91" customWidth="1"/>
    <col min="5" max="5" width="10.125" style="91" customWidth="1"/>
    <col min="6" max="6" width="9" style="91" customWidth="1"/>
    <col min="7" max="7" width="11.875" style="91" customWidth="1"/>
    <col min="8" max="8" width="13.75" style="104" customWidth="1"/>
    <col min="9" max="9" width="11.5" style="91" bestFit="1" customWidth="1"/>
    <col min="10" max="10" width="9" style="91"/>
    <col min="11" max="11" width="13" style="91" bestFit="1" customWidth="1"/>
    <col min="12" max="13" width="13.75" style="91" bestFit="1" customWidth="1"/>
    <col min="14" max="16384" width="9" style="91"/>
  </cols>
  <sheetData>
    <row r="1" spans="1:9">
      <c r="A1" s="122" t="s">
        <v>835</v>
      </c>
      <c r="B1" s="123" t="s">
        <v>836</v>
      </c>
    </row>
    <row r="3" spans="1:9">
      <c r="A3" s="124" t="s">
        <v>848</v>
      </c>
      <c r="B3" s="124" t="s">
        <v>837</v>
      </c>
      <c r="C3" s="124" t="s">
        <v>838</v>
      </c>
      <c r="D3" s="124" t="s">
        <v>839</v>
      </c>
      <c r="E3" s="124" t="s">
        <v>840</v>
      </c>
      <c r="F3" s="125" t="s">
        <v>841</v>
      </c>
      <c r="G3" s="126" t="s">
        <v>842</v>
      </c>
      <c r="H3" s="127" t="s">
        <v>843</v>
      </c>
      <c r="I3"/>
    </row>
    <row r="4" spans="1:9">
      <c r="A4" s="137" t="s">
        <v>849</v>
      </c>
      <c r="B4" s="138" t="s">
        <v>850</v>
      </c>
      <c r="C4" s="140" t="s">
        <v>883</v>
      </c>
      <c r="D4" s="138" t="s">
        <v>974</v>
      </c>
      <c r="E4" s="141">
        <v>18</v>
      </c>
      <c r="F4" s="142">
        <v>18000</v>
      </c>
      <c r="G4" s="94">
        <v>324000</v>
      </c>
      <c r="H4" s="173">
        <v>180000</v>
      </c>
      <c r="I4"/>
    </row>
    <row r="5" spans="1:9">
      <c r="A5" s="139"/>
      <c r="B5" s="139"/>
      <c r="C5" s="139"/>
      <c r="D5" s="138" t="s">
        <v>975</v>
      </c>
      <c r="E5" s="141">
        <v>1.5</v>
      </c>
      <c r="F5" s="142">
        <v>18000</v>
      </c>
      <c r="G5" s="94">
        <v>27000</v>
      </c>
      <c r="H5" s="173">
        <v>21600</v>
      </c>
      <c r="I5"/>
    </row>
    <row r="6" spans="1:9">
      <c r="A6" s="139"/>
      <c r="B6" s="139"/>
      <c r="C6" s="140" t="s">
        <v>851</v>
      </c>
      <c r="D6" s="138" t="s">
        <v>852</v>
      </c>
      <c r="E6" s="141">
        <v>1380</v>
      </c>
      <c r="F6" s="142">
        <v>175</v>
      </c>
      <c r="G6" s="94">
        <v>241500</v>
      </c>
      <c r="H6" s="173">
        <v>166250</v>
      </c>
      <c r="I6"/>
    </row>
    <row r="7" spans="1:9">
      <c r="A7" s="139"/>
      <c r="B7" s="139"/>
      <c r="C7" s="139"/>
      <c r="D7" s="138" t="s">
        <v>853</v>
      </c>
      <c r="E7" s="141">
        <v>330</v>
      </c>
      <c r="F7" s="142">
        <v>10</v>
      </c>
      <c r="G7" s="94">
        <v>3300</v>
      </c>
      <c r="H7" s="173">
        <v>2200</v>
      </c>
      <c r="I7"/>
    </row>
    <row r="8" spans="1:9">
      <c r="A8" s="139"/>
      <c r="B8" s="139"/>
      <c r="C8" s="139"/>
      <c r="D8" s="138" t="s">
        <v>854</v>
      </c>
      <c r="E8" s="141">
        <v>3600</v>
      </c>
      <c r="F8" s="142">
        <v>5</v>
      </c>
      <c r="G8" s="94">
        <v>18000</v>
      </c>
      <c r="H8" s="173">
        <v>0</v>
      </c>
      <c r="I8"/>
    </row>
    <row r="9" spans="1:9">
      <c r="A9" s="139"/>
      <c r="B9" s="139"/>
      <c r="C9" s="139"/>
      <c r="D9" s="138" t="s">
        <v>855</v>
      </c>
      <c r="E9" s="141">
        <v>4800</v>
      </c>
      <c r="F9" s="142">
        <v>5</v>
      </c>
      <c r="G9" s="94">
        <v>24000</v>
      </c>
      <c r="H9" s="173">
        <v>17500</v>
      </c>
      <c r="I9"/>
    </row>
    <row r="10" spans="1:9">
      <c r="A10" s="139"/>
      <c r="B10" s="139"/>
      <c r="C10" s="139"/>
      <c r="D10" s="138" t="s">
        <v>856</v>
      </c>
      <c r="E10" s="141">
        <v>1465</v>
      </c>
      <c r="F10" s="142">
        <v>20</v>
      </c>
      <c r="G10" s="94">
        <v>29300</v>
      </c>
      <c r="H10" s="173">
        <v>20000</v>
      </c>
      <c r="I10"/>
    </row>
    <row r="11" spans="1:9">
      <c r="A11" s="139"/>
      <c r="B11" s="139"/>
      <c r="C11" s="139"/>
      <c r="D11" s="138" t="s">
        <v>857</v>
      </c>
      <c r="E11" s="141">
        <v>900</v>
      </c>
      <c r="F11" s="142">
        <v>18</v>
      </c>
      <c r="G11" s="94">
        <v>16200</v>
      </c>
      <c r="H11" s="173">
        <v>4500</v>
      </c>
      <c r="I11"/>
    </row>
    <row r="12" spans="1:9">
      <c r="A12" s="139"/>
      <c r="B12" s="139"/>
      <c r="C12" s="139"/>
      <c r="D12" s="138" t="s">
        <v>858</v>
      </c>
      <c r="E12" s="141">
        <v>4000</v>
      </c>
      <c r="F12" s="142">
        <v>4</v>
      </c>
      <c r="G12" s="94">
        <v>16000</v>
      </c>
      <c r="H12" s="173">
        <v>15200</v>
      </c>
      <c r="I12"/>
    </row>
    <row r="13" spans="1:9">
      <c r="A13" s="139"/>
      <c r="B13" s="139"/>
      <c r="C13" s="140" t="s">
        <v>859</v>
      </c>
      <c r="D13" s="138" t="s">
        <v>860</v>
      </c>
      <c r="E13" s="141">
        <v>1380</v>
      </c>
      <c r="F13" s="142">
        <v>8</v>
      </c>
      <c r="G13" s="94">
        <v>11040</v>
      </c>
      <c r="H13" s="173">
        <v>11040</v>
      </c>
      <c r="I13"/>
    </row>
    <row r="14" spans="1:9">
      <c r="A14" s="139"/>
      <c r="B14" s="139"/>
      <c r="C14" s="140" t="s">
        <v>861</v>
      </c>
      <c r="D14" s="138" t="s">
        <v>862</v>
      </c>
      <c r="E14" s="141">
        <v>2800</v>
      </c>
      <c r="F14" s="142">
        <v>6</v>
      </c>
      <c r="G14" s="94">
        <v>16800</v>
      </c>
      <c r="H14" s="173">
        <v>15000</v>
      </c>
      <c r="I14"/>
    </row>
    <row r="15" spans="1:9">
      <c r="A15" s="139"/>
      <c r="B15" s="139"/>
      <c r="C15" s="140" t="s">
        <v>863</v>
      </c>
      <c r="D15" s="138" t="s">
        <v>864</v>
      </c>
      <c r="E15" s="141">
        <v>1380</v>
      </c>
      <c r="F15" s="142">
        <v>20</v>
      </c>
      <c r="G15" s="94">
        <v>27600</v>
      </c>
      <c r="H15" s="173">
        <v>19000</v>
      </c>
      <c r="I15"/>
    </row>
    <row r="16" spans="1:9">
      <c r="A16" s="139"/>
      <c r="B16" s="139"/>
      <c r="C16" s="140" t="s">
        <v>865</v>
      </c>
      <c r="D16" s="138" t="s">
        <v>866</v>
      </c>
      <c r="E16" s="141">
        <v>5000</v>
      </c>
      <c r="F16" s="142">
        <v>5</v>
      </c>
      <c r="G16" s="94">
        <v>25000</v>
      </c>
      <c r="H16" s="173">
        <v>17550</v>
      </c>
      <c r="I16"/>
    </row>
    <row r="17" spans="1:12">
      <c r="A17" s="139"/>
      <c r="B17" s="139"/>
      <c r="C17" s="139"/>
      <c r="D17" s="138" t="s">
        <v>867</v>
      </c>
      <c r="E17" s="141">
        <v>500</v>
      </c>
      <c r="F17" s="142">
        <v>20</v>
      </c>
      <c r="G17" s="94">
        <v>10000</v>
      </c>
      <c r="H17" s="173">
        <v>5800</v>
      </c>
      <c r="I17"/>
    </row>
    <row r="18" spans="1:12">
      <c r="A18" s="139"/>
      <c r="B18" s="139"/>
      <c r="C18" s="139"/>
      <c r="D18" s="138" t="s">
        <v>868</v>
      </c>
      <c r="E18" s="141">
        <v>25</v>
      </c>
      <c r="F18" s="142">
        <v>20</v>
      </c>
      <c r="G18" s="94">
        <v>500</v>
      </c>
      <c r="H18" s="173">
        <v>400</v>
      </c>
      <c r="I18"/>
    </row>
    <row r="19" spans="1:12">
      <c r="A19" s="139"/>
      <c r="B19" s="139"/>
      <c r="C19" s="139"/>
      <c r="D19" s="138" t="s">
        <v>869</v>
      </c>
      <c r="E19" s="141">
        <v>750</v>
      </c>
      <c r="F19" s="142">
        <v>20</v>
      </c>
      <c r="G19" s="94">
        <v>15000</v>
      </c>
      <c r="H19" s="173">
        <v>13000</v>
      </c>
      <c r="I19"/>
    </row>
    <row r="20" spans="1:12">
      <c r="A20" s="139"/>
      <c r="B20" s="139"/>
      <c r="C20" s="140" t="s">
        <v>870</v>
      </c>
      <c r="D20" s="138" t="s">
        <v>871</v>
      </c>
      <c r="E20" s="141">
        <v>1465</v>
      </c>
      <c r="F20" s="142">
        <v>10</v>
      </c>
      <c r="G20" s="94">
        <v>14650</v>
      </c>
      <c r="H20" s="173">
        <v>9500</v>
      </c>
      <c r="I20"/>
      <c r="K20" s="206"/>
      <c r="L20" s="208"/>
    </row>
    <row r="21" spans="1:12">
      <c r="A21" s="139"/>
      <c r="B21" s="139"/>
      <c r="C21" s="139"/>
      <c r="D21" s="138" t="s">
        <v>853</v>
      </c>
      <c r="E21" s="141">
        <v>35</v>
      </c>
      <c r="F21" s="142">
        <v>10</v>
      </c>
      <c r="G21" s="94">
        <v>350</v>
      </c>
      <c r="H21" s="173">
        <v>300</v>
      </c>
      <c r="I21"/>
      <c r="K21" s="98"/>
      <c r="L21" s="98"/>
    </row>
    <row r="22" spans="1:12">
      <c r="A22" s="139"/>
      <c r="B22" s="139"/>
      <c r="C22" s="140" t="s">
        <v>872</v>
      </c>
      <c r="D22" s="138" t="s">
        <v>871</v>
      </c>
      <c r="E22" s="141">
        <v>1465</v>
      </c>
      <c r="F22" s="142">
        <v>8</v>
      </c>
      <c r="G22" s="94">
        <v>11720</v>
      </c>
      <c r="H22" s="173">
        <v>7600</v>
      </c>
      <c r="I22"/>
    </row>
    <row r="23" spans="1:12">
      <c r="A23" s="139"/>
      <c r="B23" s="139"/>
      <c r="C23" s="139"/>
      <c r="D23" s="138" t="s">
        <v>853</v>
      </c>
      <c r="E23" s="141">
        <v>35</v>
      </c>
      <c r="F23" s="142">
        <v>8</v>
      </c>
      <c r="G23" s="94">
        <v>280</v>
      </c>
      <c r="H23" s="173">
        <v>240</v>
      </c>
      <c r="I23"/>
    </row>
    <row r="24" spans="1:12">
      <c r="A24" s="139"/>
      <c r="B24" s="139"/>
      <c r="C24" s="140" t="s">
        <v>873</v>
      </c>
      <c r="D24" s="138" t="s">
        <v>874</v>
      </c>
      <c r="E24" s="141">
        <v>2800</v>
      </c>
      <c r="F24" s="142">
        <v>6</v>
      </c>
      <c r="G24" s="94">
        <v>16800</v>
      </c>
      <c r="H24" s="173">
        <v>15000</v>
      </c>
      <c r="I24"/>
    </row>
    <row r="25" spans="1:12">
      <c r="A25" s="139"/>
      <c r="B25" s="138" t="s">
        <v>875</v>
      </c>
      <c r="C25" s="202"/>
      <c r="D25" s="202"/>
      <c r="E25" s="202"/>
      <c r="F25" s="203">
        <v>36378</v>
      </c>
      <c r="G25" s="204">
        <v>849040</v>
      </c>
      <c r="H25" s="205">
        <v>541680</v>
      </c>
      <c r="I25"/>
    </row>
    <row r="26" spans="1:12">
      <c r="A26" s="139"/>
      <c r="B26" s="138" t="s">
        <v>876</v>
      </c>
      <c r="C26" s="140" t="s">
        <v>851</v>
      </c>
      <c r="D26" s="138" t="s">
        <v>877</v>
      </c>
      <c r="E26" s="141">
        <v>200</v>
      </c>
      <c r="F26" s="142">
        <v>175</v>
      </c>
      <c r="G26" s="94">
        <v>35000</v>
      </c>
      <c r="H26" s="173">
        <v>35000</v>
      </c>
      <c r="I26"/>
    </row>
    <row r="27" spans="1:12">
      <c r="A27" s="139"/>
      <c r="B27" s="139"/>
      <c r="C27" s="140" t="s">
        <v>863</v>
      </c>
      <c r="D27" s="138" t="s">
        <v>878</v>
      </c>
      <c r="E27" s="141">
        <v>300</v>
      </c>
      <c r="F27" s="142">
        <v>20</v>
      </c>
      <c r="G27" s="94">
        <v>6000</v>
      </c>
      <c r="H27" s="173">
        <v>6000</v>
      </c>
      <c r="I27"/>
    </row>
    <row r="28" spans="1:12">
      <c r="A28" s="139"/>
      <c r="B28" s="139"/>
      <c r="C28" s="140" t="s">
        <v>865</v>
      </c>
      <c r="D28" s="138" t="s">
        <v>878</v>
      </c>
      <c r="E28" s="141">
        <v>400</v>
      </c>
      <c r="F28" s="142">
        <v>20</v>
      </c>
      <c r="G28" s="94">
        <v>8000</v>
      </c>
      <c r="H28" s="173">
        <v>8000</v>
      </c>
      <c r="I28"/>
    </row>
    <row r="29" spans="1:12">
      <c r="A29" s="139"/>
      <c r="B29" s="139"/>
      <c r="C29" s="140" t="s">
        <v>870</v>
      </c>
      <c r="D29" s="138" t="s">
        <v>877</v>
      </c>
      <c r="E29" s="141">
        <v>350</v>
      </c>
      <c r="F29" s="142">
        <v>10</v>
      </c>
      <c r="G29" s="94">
        <v>3500</v>
      </c>
      <c r="H29" s="173">
        <v>1000</v>
      </c>
      <c r="I29"/>
    </row>
    <row r="30" spans="1:12">
      <c r="A30" s="139"/>
      <c r="B30" s="139"/>
      <c r="C30" s="140" t="s">
        <v>872</v>
      </c>
      <c r="D30" s="138" t="s">
        <v>877</v>
      </c>
      <c r="E30" s="141">
        <v>350</v>
      </c>
      <c r="F30" s="142">
        <v>8</v>
      </c>
      <c r="G30" s="94">
        <v>2800</v>
      </c>
      <c r="H30" s="173">
        <v>800</v>
      </c>
      <c r="I30"/>
    </row>
    <row r="31" spans="1:12">
      <c r="A31" s="139"/>
      <c r="B31" s="138" t="s">
        <v>879</v>
      </c>
      <c r="C31" s="202"/>
      <c r="D31" s="202"/>
      <c r="E31" s="202"/>
      <c r="F31" s="203">
        <v>233</v>
      </c>
      <c r="G31" s="204">
        <v>55300</v>
      </c>
      <c r="H31" s="205">
        <v>50800</v>
      </c>
      <c r="I31"/>
    </row>
    <row r="32" spans="1:12">
      <c r="A32" s="100" t="s">
        <v>880</v>
      </c>
      <c r="B32" s="100"/>
      <c r="C32" s="100"/>
      <c r="D32" s="100"/>
      <c r="E32" s="100"/>
      <c r="F32" s="92">
        <v>36611</v>
      </c>
      <c r="G32" s="93">
        <v>904340</v>
      </c>
      <c r="H32" s="151">
        <v>592480</v>
      </c>
      <c r="I32"/>
    </row>
    <row r="33" spans="1:9">
      <c r="A33" s="171"/>
      <c r="B33" s="171"/>
      <c r="C33" s="171"/>
      <c r="D33" s="171"/>
      <c r="E33" s="171"/>
      <c r="F33" s="172"/>
      <c r="G33" s="94"/>
      <c r="H33" s="152"/>
      <c r="I33"/>
    </row>
    <row r="34" spans="1:9">
      <c r="A34" s="137" t="s">
        <v>881</v>
      </c>
      <c r="B34" s="138" t="s">
        <v>882</v>
      </c>
      <c r="C34" s="140" t="s">
        <v>883</v>
      </c>
      <c r="D34" s="138" t="s">
        <v>884</v>
      </c>
      <c r="E34" s="141">
        <v>260000</v>
      </c>
      <c r="F34" s="142">
        <v>1</v>
      </c>
      <c r="G34" s="94">
        <v>260000</v>
      </c>
      <c r="H34" s="173">
        <v>0</v>
      </c>
      <c r="I34"/>
    </row>
    <row r="35" spans="1:9">
      <c r="A35" s="139"/>
      <c r="B35" s="139"/>
      <c r="C35" s="139"/>
      <c r="D35" s="138" t="s">
        <v>885</v>
      </c>
      <c r="E35" s="141">
        <v>90000</v>
      </c>
      <c r="F35" s="142">
        <v>1</v>
      </c>
      <c r="G35" s="94">
        <v>90000</v>
      </c>
      <c r="H35" s="173">
        <v>0</v>
      </c>
      <c r="I35"/>
    </row>
    <row r="36" spans="1:9">
      <c r="A36" s="139"/>
      <c r="B36" s="139"/>
      <c r="C36" s="139"/>
      <c r="D36" s="138" t="s">
        <v>886</v>
      </c>
      <c r="E36" s="141">
        <v>80000</v>
      </c>
      <c r="F36" s="142">
        <v>1</v>
      </c>
      <c r="G36" s="94">
        <v>80000</v>
      </c>
      <c r="H36" s="173">
        <v>0</v>
      </c>
      <c r="I36"/>
    </row>
    <row r="37" spans="1:9">
      <c r="A37" s="139"/>
      <c r="B37" s="139"/>
      <c r="C37" s="140" t="s">
        <v>851</v>
      </c>
      <c r="D37" s="138" t="s">
        <v>887</v>
      </c>
      <c r="E37" s="141">
        <v>25000</v>
      </c>
      <c r="F37" s="142">
        <v>1</v>
      </c>
      <c r="G37" s="94">
        <v>25000</v>
      </c>
      <c r="H37" s="173">
        <v>0</v>
      </c>
      <c r="I37"/>
    </row>
    <row r="38" spans="1:9">
      <c r="A38" s="139"/>
      <c r="B38" s="139"/>
      <c r="C38" s="140" t="s">
        <v>859</v>
      </c>
      <c r="D38" s="138" t="s">
        <v>888</v>
      </c>
      <c r="E38" s="141">
        <v>25000</v>
      </c>
      <c r="F38" s="142">
        <v>1</v>
      </c>
      <c r="G38" s="94">
        <v>25000</v>
      </c>
      <c r="H38" s="173">
        <v>0</v>
      </c>
      <c r="I38"/>
    </row>
    <row r="39" spans="1:9">
      <c r="A39" s="139"/>
      <c r="B39" s="139"/>
      <c r="C39" s="140" t="s">
        <v>861</v>
      </c>
      <c r="D39" s="138" t="s">
        <v>889</v>
      </c>
      <c r="E39" s="141">
        <v>20000</v>
      </c>
      <c r="F39" s="142">
        <v>1</v>
      </c>
      <c r="G39" s="94">
        <v>20000</v>
      </c>
      <c r="H39" s="173">
        <v>0</v>
      </c>
      <c r="I39"/>
    </row>
    <row r="40" spans="1:9">
      <c r="A40" s="139"/>
      <c r="B40" s="139"/>
      <c r="C40" s="140" t="s">
        <v>890</v>
      </c>
      <c r="D40" s="138" t="s">
        <v>891</v>
      </c>
      <c r="E40" s="141">
        <v>30000</v>
      </c>
      <c r="F40" s="142">
        <v>1</v>
      </c>
      <c r="G40" s="94">
        <v>30000</v>
      </c>
      <c r="H40" s="173">
        <v>0</v>
      </c>
      <c r="I40"/>
    </row>
    <row r="41" spans="1:9">
      <c r="A41" s="139"/>
      <c r="B41" s="139"/>
      <c r="C41" s="140" t="s">
        <v>892</v>
      </c>
      <c r="D41" s="138" t="s">
        <v>893</v>
      </c>
      <c r="E41" s="141">
        <v>55000</v>
      </c>
      <c r="F41" s="142">
        <v>1</v>
      </c>
      <c r="G41" s="94">
        <v>55000</v>
      </c>
      <c r="H41" s="173">
        <v>45000</v>
      </c>
      <c r="I41"/>
    </row>
    <row r="42" spans="1:9">
      <c r="A42" s="139"/>
      <c r="B42" s="139"/>
      <c r="C42" s="140" t="s">
        <v>863</v>
      </c>
      <c r="D42" s="138" t="s">
        <v>894</v>
      </c>
      <c r="E42" s="141">
        <v>35000</v>
      </c>
      <c r="F42" s="142">
        <v>1</v>
      </c>
      <c r="G42" s="94">
        <v>35000</v>
      </c>
      <c r="H42" s="173">
        <v>0</v>
      </c>
      <c r="I42"/>
    </row>
    <row r="43" spans="1:9">
      <c r="A43" s="139"/>
      <c r="B43" s="139"/>
      <c r="C43" s="140" t="s">
        <v>895</v>
      </c>
      <c r="D43" s="138" t="s">
        <v>896</v>
      </c>
      <c r="E43" s="141">
        <v>30000</v>
      </c>
      <c r="F43" s="142">
        <v>1</v>
      </c>
      <c r="G43" s="94">
        <v>30000</v>
      </c>
      <c r="H43" s="173">
        <v>0</v>
      </c>
      <c r="I43"/>
    </row>
    <row r="44" spans="1:9">
      <c r="A44" s="139"/>
      <c r="B44" s="139"/>
      <c r="C44" s="140" t="s">
        <v>865</v>
      </c>
      <c r="D44" s="138" t="s">
        <v>897</v>
      </c>
      <c r="E44" s="141">
        <v>25000</v>
      </c>
      <c r="F44" s="142">
        <v>1</v>
      </c>
      <c r="G44" s="94">
        <v>25000</v>
      </c>
      <c r="H44" s="173">
        <v>0</v>
      </c>
      <c r="I44"/>
    </row>
    <row r="45" spans="1:9">
      <c r="A45" s="139"/>
      <c r="B45" s="139"/>
      <c r="C45" s="140" t="s">
        <v>898</v>
      </c>
      <c r="D45" s="138" t="s">
        <v>899</v>
      </c>
      <c r="E45" s="141">
        <v>30000</v>
      </c>
      <c r="F45" s="142">
        <v>1</v>
      </c>
      <c r="G45" s="94">
        <v>30000</v>
      </c>
      <c r="H45" s="173">
        <v>0</v>
      </c>
      <c r="I45"/>
    </row>
    <row r="46" spans="1:9">
      <c r="A46" s="139"/>
      <c r="B46" s="139"/>
      <c r="C46" s="140" t="s">
        <v>900</v>
      </c>
      <c r="D46" s="138" t="s">
        <v>901</v>
      </c>
      <c r="E46" s="141">
        <v>25000</v>
      </c>
      <c r="F46" s="142">
        <v>1</v>
      </c>
      <c r="G46" s="94">
        <v>25000</v>
      </c>
      <c r="H46" s="173">
        <v>0</v>
      </c>
      <c r="I46"/>
    </row>
    <row r="47" spans="1:9">
      <c r="A47" s="139"/>
      <c r="B47" s="139"/>
      <c r="C47" s="140" t="s">
        <v>902</v>
      </c>
      <c r="D47" s="138" t="s">
        <v>903</v>
      </c>
      <c r="E47" s="141">
        <v>35000</v>
      </c>
      <c r="F47" s="142">
        <v>1</v>
      </c>
      <c r="G47" s="94">
        <v>35000</v>
      </c>
      <c r="H47" s="173">
        <v>0</v>
      </c>
      <c r="I47"/>
    </row>
    <row r="48" spans="1:9">
      <c r="A48" s="139"/>
      <c r="B48" s="139"/>
      <c r="C48" s="140" t="s">
        <v>904</v>
      </c>
      <c r="D48" s="138" t="s">
        <v>905</v>
      </c>
      <c r="E48" s="141">
        <v>20000</v>
      </c>
      <c r="F48" s="142">
        <v>1</v>
      </c>
      <c r="G48" s="94">
        <v>20000</v>
      </c>
      <c r="H48" s="173">
        <v>0</v>
      </c>
      <c r="I48"/>
    </row>
    <row r="49" spans="1:9">
      <c r="A49" s="139"/>
      <c r="B49" s="139"/>
      <c r="C49" s="140" t="s">
        <v>906</v>
      </c>
      <c r="D49" s="138" t="s">
        <v>907</v>
      </c>
      <c r="E49" s="141">
        <v>20000</v>
      </c>
      <c r="F49" s="142">
        <v>1</v>
      </c>
      <c r="G49" s="94">
        <v>20000</v>
      </c>
      <c r="H49" s="173">
        <v>0</v>
      </c>
      <c r="I49"/>
    </row>
    <row r="50" spans="1:9">
      <c r="A50" s="139"/>
      <c r="B50" s="139"/>
      <c r="C50" s="140" t="s">
        <v>870</v>
      </c>
      <c r="D50" s="138" t="s">
        <v>908</v>
      </c>
      <c r="E50" s="141">
        <v>20000</v>
      </c>
      <c r="F50" s="142">
        <v>1</v>
      </c>
      <c r="G50" s="94">
        <v>20000</v>
      </c>
      <c r="H50" s="173">
        <v>0</v>
      </c>
      <c r="I50"/>
    </row>
    <row r="51" spans="1:9">
      <c r="A51" s="139"/>
      <c r="B51" s="139"/>
      <c r="C51" s="140" t="s">
        <v>909</v>
      </c>
      <c r="D51" s="138" t="s">
        <v>910</v>
      </c>
      <c r="E51" s="141">
        <v>20000</v>
      </c>
      <c r="F51" s="142">
        <v>1</v>
      </c>
      <c r="G51" s="94">
        <v>20000</v>
      </c>
      <c r="H51" s="173">
        <v>0</v>
      </c>
      <c r="I51"/>
    </row>
    <row r="52" spans="1:9">
      <c r="A52" s="139"/>
      <c r="B52" s="139"/>
      <c r="C52" s="140" t="s">
        <v>911</v>
      </c>
      <c r="D52" s="138" t="s">
        <v>912</v>
      </c>
      <c r="E52" s="141">
        <v>30000</v>
      </c>
      <c r="F52" s="142">
        <v>1</v>
      </c>
      <c r="G52" s="94">
        <v>30000</v>
      </c>
      <c r="H52" s="173">
        <v>0</v>
      </c>
      <c r="I52"/>
    </row>
    <row r="53" spans="1:9">
      <c r="A53" s="139"/>
      <c r="B53" s="139"/>
      <c r="C53" s="140" t="s">
        <v>913</v>
      </c>
      <c r="D53" s="138" t="s">
        <v>914</v>
      </c>
      <c r="E53" s="141">
        <v>30000</v>
      </c>
      <c r="F53" s="142">
        <v>1</v>
      </c>
      <c r="G53" s="94">
        <v>30000</v>
      </c>
      <c r="H53" s="173">
        <v>0</v>
      </c>
      <c r="I53"/>
    </row>
    <row r="54" spans="1:9">
      <c r="A54" s="139"/>
      <c r="B54" s="139"/>
      <c r="C54" s="140" t="s">
        <v>915</v>
      </c>
      <c r="D54" s="138" t="s">
        <v>916</v>
      </c>
      <c r="E54" s="141">
        <v>0</v>
      </c>
      <c r="F54" s="142">
        <v>1</v>
      </c>
      <c r="G54" s="94">
        <v>0</v>
      </c>
      <c r="H54" s="173">
        <v>0</v>
      </c>
      <c r="I54"/>
    </row>
    <row r="55" spans="1:9">
      <c r="A55" s="139"/>
      <c r="B55" s="139"/>
      <c r="C55" s="140" t="s">
        <v>917</v>
      </c>
      <c r="D55" s="138" t="s">
        <v>918</v>
      </c>
      <c r="E55" s="141">
        <v>40000</v>
      </c>
      <c r="F55" s="142">
        <v>1</v>
      </c>
      <c r="G55" s="94">
        <v>40000</v>
      </c>
      <c r="H55" s="173">
        <v>0</v>
      </c>
      <c r="I55"/>
    </row>
    <row r="56" spans="1:9">
      <c r="A56" s="139"/>
      <c r="B56" s="139"/>
      <c r="C56" s="140" t="s">
        <v>919</v>
      </c>
      <c r="D56" s="138" t="s">
        <v>920</v>
      </c>
      <c r="E56" s="141">
        <v>0</v>
      </c>
      <c r="F56" s="142">
        <v>1</v>
      </c>
      <c r="G56" s="94">
        <v>0</v>
      </c>
      <c r="H56" s="173">
        <v>0</v>
      </c>
      <c r="I56"/>
    </row>
    <row r="57" spans="1:9">
      <c r="A57" s="139"/>
      <c r="B57" s="138" t="s">
        <v>921</v>
      </c>
      <c r="C57" s="202"/>
      <c r="D57" s="202"/>
      <c r="E57" s="202"/>
      <c r="F57" s="203">
        <v>23</v>
      </c>
      <c r="G57" s="204">
        <v>945000</v>
      </c>
      <c r="H57" s="205">
        <v>45000</v>
      </c>
      <c r="I57"/>
    </row>
    <row r="58" spans="1:9">
      <c r="A58" s="139"/>
      <c r="B58" s="138" t="s">
        <v>922</v>
      </c>
      <c r="C58" s="140" t="s">
        <v>883</v>
      </c>
      <c r="D58" s="138" t="s">
        <v>923</v>
      </c>
      <c r="E58" s="141">
        <v>4800</v>
      </c>
      <c r="F58" s="142">
        <v>1</v>
      </c>
      <c r="G58" s="94">
        <v>4800</v>
      </c>
      <c r="H58" s="173">
        <v>4000</v>
      </c>
      <c r="I58"/>
    </row>
    <row r="59" spans="1:9">
      <c r="A59" s="139"/>
      <c r="B59" s="139"/>
      <c r="C59" s="139"/>
      <c r="D59" s="138" t="s">
        <v>924</v>
      </c>
      <c r="E59" s="141">
        <v>50000</v>
      </c>
      <c r="F59" s="142">
        <v>2</v>
      </c>
      <c r="G59" s="94">
        <v>100000</v>
      </c>
      <c r="H59" s="173">
        <v>90000</v>
      </c>
      <c r="I59"/>
    </row>
    <row r="60" spans="1:9">
      <c r="A60" s="139"/>
      <c r="B60" s="139"/>
      <c r="C60" s="139"/>
      <c r="D60" s="138" t="s">
        <v>925</v>
      </c>
      <c r="E60" s="141">
        <v>28000</v>
      </c>
      <c r="F60" s="142">
        <v>1</v>
      </c>
      <c r="G60" s="94">
        <v>28000</v>
      </c>
      <c r="H60" s="173">
        <v>25000</v>
      </c>
      <c r="I60"/>
    </row>
    <row r="61" spans="1:9">
      <c r="A61" s="139"/>
      <c r="B61" s="139"/>
      <c r="C61" s="139"/>
      <c r="D61" s="138" t="s">
        <v>926</v>
      </c>
      <c r="E61" s="141">
        <v>1800</v>
      </c>
      <c r="F61" s="142">
        <v>3</v>
      </c>
      <c r="G61" s="94">
        <v>5400</v>
      </c>
      <c r="H61" s="173">
        <v>4050</v>
      </c>
      <c r="I61"/>
    </row>
    <row r="62" spans="1:9">
      <c r="A62" s="139"/>
      <c r="B62" s="139"/>
      <c r="C62" s="139"/>
      <c r="D62" s="138" t="s">
        <v>927</v>
      </c>
      <c r="E62" s="141">
        <v>33000</v>
      </c>
      <c r="F62" s="142">
        <v>1</v>
      </c>
      <c r="G62" s="94">
        <v>33000</v>
      </c>
      <c r="H62" s="173">
        <v>29000</v>
      </c>
      <c r="I62"/>
    </row>
    <row r="63" spans="1:9">
      <c r="A63" s="139"/>
      <c r="B63" s="139"/>
      <c r="C63" s="139"/>
      <c r="D63" s="138" t="s">
        <v>928</v>
      </c>
      <c r="E63" s="141">
        <v>1950</v>
      </c>
      <c r="F63" s="142">
        <v>2</v>
      </c>
      <c r="G63" s="94">
        <v>3900</v>
      </c>
      <c r="H63" s="173">
        <v>1000</v>
      </c>
      <c r="I63"/>
    </row>
    <row r="64" spans="1:9">
      <c r="A64" s="139"/>
      <c r="B64" s="139"/>
      <c r="C64" s="139"/>
      <c r="D64" s="138" t="s">
        <v>929</v>
      </c>
      <c r="E64" s="141">
        <v>5500</v>
      </c>
      <c r="F64" s="142">
        <v>1</v>
      </c>
      <c r="G64" s="94">
        <v>5500</v>
      </c>
      <c r="H64" s="173">
        <v>4000</v>
      </c>
      <c r="I64"/>
    </row>
    <row r="65" spans="1:9">
      <c r="A65" s="139"/>
      <c r="B65" s="139"/>
      <c r="C65" s="139"/>
      <c r="D65" s="138" t="s">
        <v>930</v>
      </c>
      <c r="E65" s="141">
        <v>4000</v>
      </c>
      <c r="F65" s="142">
        <v>8</v>
      </c>
      <c r="G65" s="94">
        <v>32000</v>
      </c>
      <c r="H65" s="173">
        <v>30400</v>
      </c>
      <c r="I65"/>
    </row>
    <row r="66" spans="1:9">
      <c r="A66" s="139"/>
      <c r="B66" s="139"/>
      <c r="C66" s="139"/>
      <c r="D66" s="138" t="s">
        <v>931</v>
      </c>
      <c r="E66" s="141">
        <v>650</v>
      </c>
      <c r="F66" s="142">
        <v>2</v>
      </c>
      <c r="G66" s="94">
        <v>1300</v>
      </c>
      <c r="H66" s="173">
        <v>200</v>
      </c>
      <c r="I66"/>
    </row>
    <row r="67" spans="1:9">
      <c r="A67" s="139"/>
      <c r="B67" s="139"/>
      <c r="C67" s="139"/>
      <c r="D67" s="138" t="s">
        <v>932</v>
      </c>
      <c r="E67" s="141">
        <v>320</v>
      </c>
      <c r="F67" s="142">
        <v>10</v>
      </c>
      <c r="G67" s="94">
        <v>3200</v>
      </c>
      <c r="H67" s="173">
        <v>2900</v>
      </c>
      <c r="I67"/>
    </row>
    <row r="68" spans="1:9">
      <c r="A68" s="139"/>
      <c r="B68" s="139"/>
      <c r="C68" s="139"/>
      <c r="D68" s="138" t="s">
        <v>933</v>
      </c>
      <c r="E68" s="141">
        <v>35000</v>
      </c>
      <c r="F68" s="142">
        <v>2</v>
      </c>
      <c r="G68" s="94">
        <v>70000</v>
      </c>
      <c r="H68" s="173">
        <v>64000</v>
      </c>
      <c r="I68"/>
    </row>
    <row r="69" spans="1:9">
      <c r="A69" s="139"/>
      <c r="B69" s="139"/>
      <c r="C69" s="139"/>
      <c r="D69" s="138" t="s">
        <v>934</v>
      </c>
      <c r="E69" s="141">
        <v>2990</v>
      </c>
      <c r="F69" s="142">
        <v>2</v>
      </c>
      <c r="G69" s="94">
        <v>5980</v>
      </c>
      <c r="H69" s="173">
        <v>5800</v>
      </c>
      <c r="I69"/>
    </row>
    <row r="70" spans="1:9">
      <c r="A70" s="139"/>
      <c r="B70" s="139"/>
      <c r="C70" s="139"/>
      <c r="D70" s="138" t="s">
        <v>935</v>
      </c>
      <c r="E70" s="141">
        <v>4000</v>
      </c>
      <c r="F70" s="142">
        <v>2</v>
      </c>
      <c r="G70" s="94">
        <v>8000</v>
      </c>
      <c r="H70" s="173">
        <v>7600</v>
      </c>
      <c r="I70"/>
    </row>
    <row r="71" spans="1:9">
      <c r="A71" s="139"/>
      <c r="B71" s="139"/>
      <c r="C71" s="139"/>
      <c r="D71" s="138" t="s">
        <v>936</v>
      </c>
      <c r="E71" s="141">
        <v>4000</v>
      </c>
      <c r="F71" s="142">
        <v>1</v>
      </c>
      <c r="G71" s="94">
        <v>4000</v>
      </c>
      <c r="H71" s="173">
        <v>3800</v>
      </c>
      <c r="I71"/>
    </row>
    <row r="72" spans="1:9">
      <c r="A72" s="139"/>
      <c r="B72" s="139"/>
      <c r="C72" s="139"/>
      <c r="D72" s="138" t="s">
        <v>937</v>
      </c>
      <c r="E72" s="141">
        <v>11550</v>
      </c>
      <c r="F72" s="142">
        <v>2</v>
      </c>
      <c r="G72" s="94">
        <v>23100</v>
      </c>
      <c r="H72" s="173">
        <v>16000</v>
      </c>
      <c r="I72"/>
    </row>
    <row r="73" spans="1:9">
      <c r="A73" s="139"/>
      <c r="B73" s="139"/>
      <c r="C73" s="140" t="s">
        <v>904</v>
      </c>
      <c r="D73" s="138" t="s">
        <v>938</v>
      </c>
      <c r="E73" s="141">
        <v>5500</v>
      </c>
      <c r="F73" s="142">
        <v>1</v>
      </c>
      <c r="G73" s="94">
        <v>5500</v>
      </c>
      <c r="H73" s="173">
        <v>4000</v>
      </c>
      <c r="I73"/>
    </row>
    <row r="74" spans="1:9">
      <c r="A74" s="139"/>
      <c r="B74" s="139"/>
      <c r="C74" s="140" t="s">
        <v>939</v>
      </c>
      <c r="D74" s="138" t="s">
        <v>940</v>
      </c>
      <c r="E74" s="141">
        <v>4000</v>
      </c>
      <c r="F74" s="142">
        <v>11</v>
      </c>
      <c r="G74" s="94">
        <v>44000</v>
      </c>
      <c r="H74" s="173">
        <v>41800</v>
      </c>
      <c r="I74"/>
    </row>
    <row r="75" spans="1:9">
      <c r="A75" s="139"/>
      <c r="B75" s="138" t="s">
        <v>941</v>
      </c>
      <c r="C75" s="202"/>
      <c r="D75" s="202"/>
      <c r="E75" s="202"/>
      <c r="F75" s="203">
        <v>52</v>
      </c>
      <c r="G75" s="204">
        <v>377680</v>
      </c>
      <c r="H75" s="205">
        <v>333550</v>
      </c>
      <c r="I75"/>
    </row>
    <row r="76" spans="1:9">
      <c r="A76" s="139"/>
      <c r="B76" s="138" t="s">
        <v>942</v>
      </c>
      <c r="C76" s="140" t="s">
        <v>883</v>
      </c>
      <c r="D76" s="138" t="s">
        <v>943</v>
      </c>
      <c r="E76" s="141">
        <v>133000</v>
      </c>
      <c r="F76" s="142">
        <v>1</v>
      </c>
      <c r="G76" s="94">
        <v>133000</v>
      </c>
      <c r="H76" s="173">
        <v>93000</v>
      </c>
      <c r="I76"/>
    </row>
    <row r="77" spans="1:9">
      <c r="A77" s="139"/>
      <c r="B77" s="139"/>
      <c r="C77" s="139"/>
      <c r="D77" s="138" t="s">
        <v>944</v>
      </c>
      <c r="E77" s="141">
        <v>10000</v>
      </c>
      <c r="F77" s="142">
        <v>2</v>
      </c>
      <c r="G77" s="94">
        <v>20000</v>
      </c>
      <c r="H77" s="173">
        <v>17000</v>
      </c>
      <c r="I77"/>
    </row>
    <row r="78" spans="1:9">
      <c r="A78" s="139"/>
      <c r="B78" s="139"/>
      <c r="C78" s="139"/>
      <c r="D78" s="138" t="s">
        <v>945</v>
      </c>
      <c r="E78" s="141">
        <v>9500</v>
      </c>
      <c r="F78" s="142">
        <v>3</v>
      </c>
      <c r="G78" s="94">
        <v>28500</v>
      </c>
      <c r="H78" s="173">
        <v>22500</v>
      </c>
      <c r="I78"/>
    </row>
    <row r="79" spans="1:9">
      <c r="A79" s="139"/>
      <c r="B79" s="138" t="s">
        <v>946</v>
      </c>
      <c r="C79" s="202"/>
      <c r="D79" s="202"/>
      <c r="E79" s="202"/>
      <c r="F79" s="203">
        <v>6</v>
      </c>
      <c r="G79" s="204">
        <v>181500</v>
      </c>
      <c r="H79" s="205">
        <v>132500</v>
      </c>
      <c r="I79"/>
    </row>
    <row r="80" spans="1:9">
      <c r="A80" s="100" t="s">
        <v>947</v>
      </c>
      <c r="B80" s="100"/>
      <c r="C80" s="100"/>
      <c r="D80" s="100"/>
      <c r="E80" s="100"/>
      <c r="F80" s="92">
        <v>81</v>
      </c>
      <c r="G80" s="93">
        <v>1504180</v>
      </c>
      <c r="H80" s="151">
        <v>511050</v>
      </c>
      <c r="I80"/>
    </row>
    <row r="81" spans="1:9">
      <c r="A81" s="171"/>
      <c r="B81" s="171"/>
      <c r="C81" s="171"/>
      <c r="D81" s="171"/>
      <c r="E81" s="171"/>
      <c r="F81" s="172"/>
      <c r="G81" s="94"/>
      <c r="H81" s="152"/>
      <c r="I81"/>
    </row>
    <row r="82" spans="1:9">
      <c r="A82" s="137" t="s">
        <v>844</v>
      </c>
      <c r="B82" s="138" t="s">
        <v>948</v>
      </c>
      <c r="C82" s="140" t="s">
        <v>949</v>
      </c>
      <c r="D82" s="138" t="s">
        <v>948</v>
      </c>
      <c r="E82" s="141" t="s">
        <v>845</v>
      </c>
      <c r="F82" s="142"/>
      <c r="G82" s="94">
        <v>731298</v>
      </c>
      <c r="H82" s="173">
        <v>731298</v>
      </c>
      <c r="I82"/>
    </row>
    <row r="83" spans="1:9">
      <c r="A83" s="139"/>
      <c r="B83" s="138" t="s">
        <v>950</v>
      </c>
      <c r="C83" s="202"/>
      <c r="D83" s="202"/>
      <c r="E83" s="202"/>
      <c r="F83" s="203"/>
      <c r="G83" s="204">
        <v>731298</v>
      </c>
      <c r="H83" s="205">
        <v>731298</v>
      </c>
      <c r="I83"/>
    </row>
    <row r="84" spans="1:9">
      <c r="A84" s="100" t="s">
        <v>846</v>
      </c>
      <c r="B84" s="100"/>
      <c r="C84" s="100"/>
      <c r="D84" s="100"/>
      <c r="E84" s="100"/>
      <c r="F84" s="92"/>
      <c r="G84" s="93">
        <v>731298</v>
      </c>
      <c r="H84" s="151">
        <v>731298</v>
      </c>
      <c r="I84"/>
    </row>
    <row r="85" spans="1:9">
      <c r="A85" s="171"/>
      <c r="B85" s="171"/>
      <c r="C85" s="171"/>
      <c r="D85" s="171"/>
      <c r="E85" s="171"/>
      <c r="F85" s="172"/>
      <c r="G85" s="94"/>
      <c r="H85" s="152"/>
      <c r="I85"/>
    </row>
    <row r="86" spans="1:9">
      <c r="A86" s="137" t="s">
        <v>951</v>
      </c>
      <c r="B86" s="138" t="s">
        <v>850</v>
      </c>
      <c r="C86" s="140" t="s">
        <v>883</v>
      </c>
      <c r="D86" s="138" t="s">
        <v>952</v>
      </c>
      <c r="E86" s="141">
        <v>1500</v>
      </c>
      <c r="F86" s="142">
        <v>10</v>
      </c>
      <c r="G86" s="94">
        <v>15000</v>
      </c>
      <c r="H86" s="173">
        <v>3500</v>
      </c>
      <c r="I86"/>
    </row>
    <row r="87" spans="1:9">
      <c r="A87" s="139"/>
      <c r="B87" s="139"/>
      <c r="C87" s="140" t="s">
        <v>851</v>
      </c>
      <c r="D87" s="138" t="s">
        <v>852</v>
      </c>
      <c r="E87" s="141">
        <v>1380</v>
      </c>
      <c r="F87" s="142">
        <v>200</v>
      </c>
      <c r="G87" s="94">
        <v>276000</v>
      </c>
      <c r="H87" s="173">
        <v>190000</v>
      </c>
      <c r="I87"/>
    </row>
    <row r="88" spans="1:9">
      <c r="A88" s="139"/>
      <c r="B88" s="139"/>
      <c r="C88" s="139"/>
      <c r="D88" s="138" t="s">
        <v>853</v>
      </c>
      <c r="E88" s="141">
        <v>330</v>
      </c>
      <c r="F88" s="142">
        <v>10</v>
      </c>
      <c r="G88" s="94">
        <v>3300</v>
      </c>
      <c r="H88" s="173">
        <v>2200</v>
      </c>
      <c r="I88"/>
    </row>
    <row r="89" spans="1:9">
      <c r="A89" s="139"/>
      <c r="B89" s="139"/>
      <c r="C89" s="139"/>
      <c r="D89" s="138" t="s">
        <v>855</v>
      </c>
      <c r="E89" s="141">
        <v>4800</v>
      </c>
      <c r="F89" s="142">
        <v>5</v>
      </c>
      <c r="G89" s="94">
        <v>24000</v>
      </c>
      <c r="H89" s="173">
        <v>17500</v>
      </c>
      <c r="I89"/>
    </row>
    <row r="90" spans="1:9">
      <c r="A90" s="139"/>
      <c r="B90" s="139"/>
      <c r="C90" s="140" t="s">
        <v>859</v>
      </c>
      <c r="D90" s="138" t="s">
        <v>860</v>
      </c>
      <c r="E90" s="141">
        <v>1480</v>
      </c>
      <c r="F90" s="142">
        <v>10</v>
      </c>
      <c r="G90" s="94">
        <v>14800</v>
      </c>
      <c r="H90" s="173">
        <v>9500</v>
      </c>
      <c r="I90"/>
    </row>
    <row r="91" spans="1:9">
      <c r="A91" s="139"/>
      <c r="B91" s="139"/>
      <c r="C91" s="140" t="s">
        <v>953</v>
      </c>
      <c r="D91" s="138" t="s">
        <v>954</v>
      </c>
      <c r="E91" s="141">
        <v>259</v>
      </c>
      <c r="F91" s="142">
        <v>2000</v>
      </c>
      <c r="G91" s="94">
        <v>518000</v>
      </c>
      <c r="H91" s="173">
        <v>400000</v>
      </c>
      <c r="I91"/>
    </row>
    <row r="92" spans="1:9">
      <c r="A92" s="139"/>
      <c r="B92" s="139"/>
      <c r="C92" s="139"/>
      <c r="D92" s="138" t="s">
        <v>955</v>
      </c>
      <c r="E92" s="141">
        <v>1200</v>
      </c>
      <c r="F92" s="142">
        <v>40</v>
      </c>
      <c r="G92" s="94">
        <v>48000</v>
      </c>
      <c r="H92" s="173">
        <v>40000</v>
      </c>
      <c r="I92"/>
    </row>
    <row r="93" spans="1:9">
      <c r="A93" s="139"/>
      <c r="B93" s="139"/>
      <c r="C93" s="139"/>
      <c r="D93" s="138" t="s">
        <v>956</v>
      </c>
      <c r="E93" s="141">
        <v>450</v>
      </c>
      <c r="F93" s="142">
        <v>40</v>
      </c>
      <c r="G93" s="94">
        <v>18000</v>
      </c>
      <c r="H93" s="173">
        <v>16000</v>
      </c>
      <c r="I93"/>
    </row>
    <row r="94" spans="1:9">
      <c r="A94" s="139"/>
      <c r="B94" s="139"/>
      <c r="C94" s="140" t="s">
        <v>861</v>
      </c>
      <c r="D94" s="138" t="s">
        <v>862</v>
      </c>
      <c r="E94" s="141">
        <v>2800</v>
      </c>
      <c r="F94" s="142">
        <v>20</v>
      </c>
      <c r="G94" s="94">
        <v>56000</v>
      </c>
      <c r="H94" s="173">
        <v>50000</v>
      </c>
      <c r="I94"/>
    </row>
    <row r="95" spans="1:9">
      <c r="A95" s="139"/>
      <c r="B95" s="139"/>
      <c r="C95" s="139"/>
      <c r="D95" s="138" t="s">
        <v>957</v>
      </c>
      <c r="E95" s="141">
        <v>2500</v>
      </c>
      <c r="F95" s="142">
        <v>2</v>
      </c>
      <c r="G95" s="94">
        <v>5000</v>
      </c>
      <c r="H95" s="173">
        <v>3600</v>
      </c>
      <c r="I95"/>
    </row>
    <row r="96" spans="1:9">
      <c r="A96" s="139"/>
      <c r="B96" s="139"/>
      <c r="C96" s="140" t="s">
        <v>892</v>
      </c>
      <c r="D96" s="138" t="s">
        <v>871</v>
      </c>
      <c r="E96" s="141">
        <v>1465</v>
      </c>
      <c r="F96" s="142">
        <v>10</v>
      </c>
      <c r="G96" s="94">
        <v>14650</v>
      </c>
      <c r="H96" s="173">
        <v>9500</v>
      </c>
      <c r="I96"/>
    </row>
    <row r="97" spans="1:9">
      <c r="A97" s="139"/>
      <c r="B97" s="139"/>
      <c r="C97" s="140" t="s">
        <v>863</v>
      </c>
      <c r="D97" s="138" t="s">
        <v>864</v>
      </c>
      <c r="E97" s="141">
        <v>1380</v>
      </c>
      <c r="F97" s="142">
        <v>20</v>
      </c>
      <c r="G97" s="94">
        <v>27600</v>
      </c>
      <c r="H97" s="173">
        <v>19000</v>
      </c>
      <c r="I97"/>
    </row>
    <row r="98" spans="1:9">
      <c r="A98" s="139"/>
      <c r="B98" s="139"/>
      <c r="C98" s="140" t="s">
        <v>895</v>
      </c>
      <c r="D98" s="138" t="s">
        <v>952</v>
      </c>
      <c r="E98" s="141">
        <v>1500</v>
      </c>
      <c r="F98" s="142">
        <v>10</v>
      </c>
      <c r="G98" s="94">
        <v>15000</v>
      </c>
      <c r="H98" s="173">
        <v>3500</v>
      </c>
      <c r="I98"/>
    </row>
    <row r="99" spans="1:9">
      <c r="A99" s="139"/>
      <c r="B99" s="139"/>
      <c r="C99" s="140" t="s">
        <v>865</v>
      </c>
      <c r="D99" s="138" t="s">
        <v>866</v>
      </c>
      <c r="E99" s="141">
        <v>5000</v>
      </c>
      <c r="F99" s="142">
        <v>8</v>
      </c>
      <c r="G99" s="94">
        <v>40000</v>
      </c>
      <c r="H99" s="173">
        <v>28080</v>
      </c>
      <c r="I99"/>
    </row>
    <row r="100" spans="1:9">
      <c r="A100" s="139"/>
      <c r="B100" s="139"/>
      <c r="C100" s="139"/>
      <c r="D100" s="138" t="s">
        <v>867</v>
      </c>
      <c r="E100" s="141">
        <v>500</v>
      </c>
      <c r="F100" s="142">
        <v>80</v>
      </c>
      <c r="G100" s="94">
        <v>40000</v>
      </c>
      <c r="H100" s="173">
        <v>23200</v>
      </c>
      <c r="I100"/>
    </row>
    <row r="101" spans="1:9">
      <c r="A101" s="139"/>
      <c r="B101" s="139"/>
      <c r="C101" s="139"/>
      <c r="D101" s="138" t="s">
        <v>868</v>
      </c>
      <c r="E101" s="141">
        <v>25</v>
      </c>
      <c r="F101" s="142">
        <v>80</v>
      </c>
      <c r="G101" s="94">
        <v>2000</v>
      </c>
      <c r="H101" s="173">
        <v>1600</v>
      </c>
      <c r="I101"/>
    </row>
    <row r="102" spans="1:9">
      <c r="A102" s="139"/>
      <c r="B102" s="139"/>
      <c r="C102" s="139"/>
      <c r="D102" s="138" t="s">
        <v>869</v>
      </c>
      <c r="E102" s="141">
        <v>750</v>
      </c>
      <c r="F102" s="142">
        <v>80</v>
      </c>
      <c r="G102" s="94">
        <v>60000</v>
      </c>
      <c r="H102" s="173">
        <v>52000</v>
      </c>
      <c r="I102"/>
    </row>
    <row r="103" spans="1:9">
      <c r="A103" s="139"/>
      <c r="B103" s="139"/>
      <c r="C103" s="140" t="s">
        <v>958</v>
      </c>
      <c r="D103" s="138" t="s">
        <v>959</v>
      </c>
      <c r="E103" s="141">
        <v>12000</v>
      </c>
      <c r="F103" s="142">
        <v>1</v>
      </c>
      <c r="G103" s="94">
        <v>12000</v>
      </c>
      <c r="H103" s="173">
        <v>9000</v>
      </c>
      <c r="I103"/>
    </row>
    <row r="104" spans="1:9">
      <c r="A104" s="139"/>
      <c r="B104" s="139"/>
      <c r="C104" s="139"/>
      <c r="D104" s="138" t="s">
        <v>960</v>
      </c>
      <c r="E104" s="141">
        <v>49800</v>
      </c>
      <c r="F104" s="142">
        <v>3</v>
      </c>
      <c r="G104" s="94">
        <v>149400</v>
      </c>
      <c r="H104" s="173">
        <v>129000</v>
      </c>
      <c r="I104"/>
    </row>
    <row r="105" spans="1:9">
      <c r="A105" s="139"/>
      <c r="B105" s="139"/>
      <c r="C105" s="140" t="s">
        <v>898</v>
      </c>
      <c r="D105" s="138" t="s">
        <v>961</v>
      </c>
      <c r="E105" s="141">
        <v>800</v>
      </c>
      <c r="F105" s="142">
        <v>10</v>
      </c>
      <c r="G105" s="94">
        <v>8000</v>
      </c>
      <c r="H105" s="173">
        <v>7500</v>
      </c>
      <c r="I105"/>
    </row>
    <row r="106" spans="1:9">
      <c r="A106" s="139"/>
      <c r="B106" s="139"/>
      <c r="C106" s="139"/>
      <c r="D106" s="138" t="s">
        <v>962</v>
      </c>
      <c r="E106" s="141">
        <v>80</v>
      </c>
      <c r="F106" s="142">
        <v>2</v>
      </c>
      <c r="G106" s="94">
        <v>160</v>
      </c>
      <c r="H106" s="173">
        <v>1500</v>
      </c>
      <c r="I106"/>
    </row>
    <row r="107" spans="1:9">
      <c r="A107" s="139"/>
      <c r="B107" s="139"/>
      <c r="C107" s="140" t="s">
        <v>963</v>
      </c>
      <c r="D107" s="138" t="s">
        <v>964</v>
      </c>
      <c r="E107" s="141">
        <v>10300</v>
      </c>
      <c r="F107" s="142">
        <v>2</v>
      </c>
      <c r="G107" s="94">
        <v>20600</v>
      </c>
      <c r="H107" s="173">
        <v>13200</v>
      </c>
      <c r="I107"/>
    </row>
    <row r="108" spans="1:9">
      <c r="A108" s="139"/>
      <c r="B108" s="139"/>
      <c r="C108" s="139"/>
      <c r="D108" s="138" t="s">
        <v>965</v>
      </c>
      <c r="E108" s="141">
        <v>80</v>
      </c>
      <c r="F108" s="142">
        <v>3</v>
      </c>
      <c r="G108" s="94">
        <v>240</v>
      </c>
      <c r="H108" s="173">
        <v>180</v>
      </c>
      <c r="I108"/>
    </row>
    <row r="109" spans="1:9">
      <c r="A109" s="139"/>
      <c r="B109" s="139"/>
      <c r="C109" s="139"/>
      <c r="D109" s="138" t="s">
        <v>966</v>
      </c>
      <c r="E109" s="141">
        <v>14900</v>
      </c>
      <c r="F109" s="142">
        <v>10</v>
      </c>
      <c r="G109" s="94">
        <v>149000</v>
      </c>
      <c r="H109" s="173">
        <v>106800</v>
      </c>
      <c r="I109"/>
    </row>
    <row r="110" spans="1:9">
      <c r="A110" s="139"/>
      <c r="B110" s="139"/>
      <c r="C110" s="140" t="s">
        <v>900</v>
      </c>
      <c r="D110" s="138" t="s">
        <v>967</v>
      </c>
      <c r="E110" s="141">
        <v>11750</v>
      </c>
      <c r="F110" s="142">
        <v>15</v>
      </c>
      <c r="G110" s="94">
        <v>176250</v>
      </c>
      <c r="H110" s="173">
        <v>123000</v>
      </c>
      <c r="I110"/>
    </row>
    <row r="111" spans="1:9">
      <c r="A111" s="139"/>
      <c r="B111" s="139"/>
      <c r="C111" s="140" t="s">
        <v>870</v>
      </c>
      <c r="D111" s="138" t="s">
        <v>871</v>
      </c>
      <c r="E111" s="141">
        <v>1465</v>
      </c>
      <c r="F111" s="142">
        <v>2</v>
      </c>
      <c r="G111" s="94">
        <v>2930</v>
      </c>
      <c r="H111" s="173">
        <v>1900</v>
      </c>
      <c r="I111"/>
    </row>
    <row r="112" spans="1:9">
      <c r="A112" s="139"/>
      <c r="B112" s="139"/>
      <c r="C112" s="139"/>
      <c r="D112" s="138" t="s">
        <v>853</v>
      </c>
      <c r="E112" s="141">
        <v>35</v>
      </c>
      <c r="F112" s="142">
        <v>2</v>
      </c>
      <c r="G112" s="94">
        <v>70</v>
      </c>
      <c r="H112" s="173">
        <v>60</v>
      </c>
      <c r="I112"/>
    </row>
    <row r="113" spans="1:9">
      <c r="A113" s="139"/>
      <c r="B113" s="139"/>
      <c r="C113" s="140" t="s">
        <v>872</v>
      </c>
      <c r="D113" s="138" t="s">
        <v>871</v>
      </c>
      <c r="E113" s="141">
        <v>1465</v>
      </c>
      <c r="F113" s="142">
        <v>6</v>
      </c>
      <c r="G113" s="94">
        <v>8790</v>
      </c>
      <c r="H113" s="173">
        <v>5700</v>
      </c>
      <c r="I113"/>
    </row>
    <row r="114" spans="1:9">
      <c r="A114" s="139"/>
      <c r="B114" s="139"/>
      <c r="C114" s="139"/>
      <c r="D114" s="138" t="s">
        <v>853</v>
      </c>
      <c r="E114" s="141">
        <v>35</v>
      </c>
      <c r="F114" s="142">
        <v>6</v>
      </c>
      <c r="G114" s="94">
        <v>210</v>
      </c>
      <c r="H114" s="173">
        <v>180</v>
      </c>
      <c r="I114"/>
    </row>
    <row r="115" spans="1:9">
      <c r="A115" s="139"/>
      <c r="B115" s="139"/>
      <c r="C115" s="140" t="s">
        <v>873</v>
      </c>
      <c r="D115" s="138" t="s">
        <v>874</v>
      </c>
      <c r="E115" s="141">
        <v>2800</v>
      </c>
      <c r="F115" s="142">
        <v>10</v>
      </c>
      <c r="G115" s="94">
        <v>28000</v>
      </c>
      <c r="H115" s="173">
        <v>25000</v>
      </c>
      <c r="I115"/>
    </row>
    <row r="116" spans="1:9">
      <c r="A116" s="139"/>
      <c r="B116" s="139"/>
      <c r="C116" s="140" t="s">
        <v>968</v>
      </c>
      <c r="D116" s="138" t="s">
        <v>969</v>
      </c>
      <c r="E116" s="141">
        <v>500</v>
      </c>
      <c r="F116" s="142">
        <v>100</v>
      </c>
      <c r="G116" s="94">
        <v>50000</v>
      </c>
      <c r="H116" s="173">
        <v>45000</v>
      </c>
      <c r="I116"/>
    </row>
    <row r="117" spans="1:9">
      <c r="A117" s="139"/>
      <c r="B117" s="139"/>
      <c r="C117" s="140" t="s">
        <v>939</v>
      </c>
      <c r="D117" s="138" t="s">
        <v>970</v>
      </c>
      <c r="E117" s="141">
        <v>14900</v>
      </c>
      <c r="F117" s="142">
        <v>11</v>
      </c>
      <c r="G117" s="94">
        <v>163900</v>
      </c>
      <c r="H117" s="173">
        <v>100100</v>
      </c>
      <c r="I117"/>
    </row>
    <row r="118" spans="1:9">
      <c r="A118" s="139"/>
      <c r="B118" s="139"/>
      <c r="C118" s="139"/>
      <c r="D118" s="138" t="s">
        <v>971</v>
      </c>
      <c r="E118" s="141">
        <v>5000</v>
      </c>
      <c r="F118" s="142">
        <v>22</v>
      </c>
      <c r="G118" s="94">
        <v>110000</v>
      </c>
      <c r="H118" s="173">
        <v>99000</v>
      </c>
      <c r="I118"/>
    </row>
    <row r="119" spans="1:9">
      <c r="A119" s="139"/>
      <c r="B119" s="139"/>
      <c r="C119" s="139"/>
      <c r="D119" s="138" t="s">
        <v>972</v>
      </c>
      <c r="E119" s="141">
        <v>2400</v>
      </c>
      <c r="F119" s="142">
        <v>22</v>
      </c>
      <c r="G119" s="94">
        <v>52800</v>
      </c>
      <c r="H119" s="173">
        <v>46200</v>
      </c>
      <c r="I119"/>
    </row>
    <row r="120" spans="1:9">
      <c r="A120" s="139"/>
      <c r="B120" s="138" t="s">
        <v>875</v>
      </c>
      <c r="C120" s="202"/>
      <c r="D120" s="202"/>
      <c r="E120" s="202"/>
      <c r="F120" s="203">
        <v>2852</v>
      </c>
      <c r="G120" s="204">
        <v>2109700</v>
      </c>
      <c r="H120" s="205">
        <v>1582500</v>
      </c>
      <c r="I120"/>
    </row>
    <row r="121" spans="1:9">
      <c r="A121" s="139"/>
      <c r="B121" s="138" t="s">
        <v>876</v>
      </c>
      <c r="C121" s="140" t="s">
        <v>851</v>
      </c>
      <c r="D121" s="138" t="s">
        <v>877</v>
      </c>
      <c r="E121" s="141">
        <v>200</v>
      </c>
      <c r="F121" s="142">
        <v>200</v>
      </c>
      <c r="G121" s="94">
        <v>40000</v>
      </c>
      <c r="H121" s="173">
        <v>40000</v>
      </c>
      <c r="I121"/>
    </row>
    <row r="122" spans="1:9">
      <c r="A122" s="139"/>
      <c r="B122" s="139"/>
      <c r="C122" s="140" t="s">
        <v>859</v>
      </c>
      <c r="D122" s="138" t="s">
        <v>878</v>
      </c>
      <c r="E122" s="141">
        <v>110</v>
      </c>
      <c r="F122" s="142">
        <v>10</v>
      </c>
      <c r="G122" s="94">
        <v>1100</v>
      </c>
      <c r="H122" s="173">
        <v>800</v>
      </c>
      <c r="I122"/>
    </row>
    <row r="123" spans="1:9">
      <c r="A123" s="139"/>
      <c r="B123" s="139"/>
      <c r="C123" s="140" t="s">
        <v>953</v>
      </c>
      <c r="D123" s="138" t="s">
        <v>878</v>
      </c>
      <c r="E123" s="141">
        <v>80</v>
      </c>
      <c r="F123" s="142">
        <v>2000</v>
      </c>
      <c r="G123" s="94">
        <v>160000</v>
      </c>
      <c r="H123" s="173">
        <v>100000</v>
      </c>
      <c r="I123"/>
    </row>
    <row r="124" spans="1:9">
      <c r="A124" s="139"/>
      <c r="B124" s="139"/>
      <c r="C124" s="140" t="s">
        <v>861</v>
      </c>
      <c r="D124" s="138" t="s">
        <v>878</v>
      </c>
      <c r="E124" s="141">
        <v>600</v>
      </c>
      <c r="F124" s="142">
        <v>10</v>
      </c>
      <c r="G124" s="94">
        <v>6000</v>
      </c>
      <c r="H124" s="173">
        <v>2000</v>
      </c>
      <c r="I124"/>
    </row>
    <row r="125" spans="1:9">
      <c r="A125" s="139"/>
      <c r="B125" s="139"/>
      <c r="C125" s="140" t="s">
        <v>892</v>
      </c>
      <c r="D125" s="138" t="s">
        <v>878</v>
      </c>
      <c r="E125" s="141">
        <v>500</v>
      </c>
      <c r="F125" s="142">
        <v>10</v>
      </c>
      <c r="G125" s="94">
        <v>5000</v>
      </c>
      <c r="H125" s="173">
        <v>3000</v>
      </c>
      <c r="I125"/>
    </row>
    <row r="126" spans="1:9">
      <c r="A126" s="139"/>
      <c r="B126" s="139"/>
      <c r="C126" s="140" t="s">
        <v>863</v>
      </c>
      <c r="D126" s="138" t="s">
        <v>878</v>
      </c>
      <c r="E126" s="141">
        <v>300</v>
      </c>
      <c r="F126" s="142">
        <v>20</v>
      </c>
      <c r="G126" s="94">
        <v>6000</v>
      </c>
      <c r="H126" s="173">
        <v>6000</v>
      </c>
      <c r="I126"/>
    </row>
    <row r="127" spans="1:9">
      <c r="A127" s="139"/>
      <c r="B127" s="139"/>
      <c r="C127" s="140" t="s">
        <v>865</v>
      </c>
      <c r="D127" s="138" t="s">
        <v>878</v>
      </c>
      <c r="E127" s="141">
        <v>400</v>
      </c>
      <c r="F127" s="142">
        <v>80</v>
      </c>
      <c r="G127" s="94">
        <v>32000</v>
      </c>
      <c r="H127" s="173">
        <v>32000</v>
      </c>
      <c r="I127"/>
    </row>
    <row r="128" spans="1:9">
      <c r="A128" s="139"/>
      <c r="B128" s="139"/>
      <c r="C128" s="140" t="s">
        <v>958</v>
      </c>
      <c r="D128" s="138" t="s">
        <v>878</v>
      </c>
      <c r="E128" s="141">
        <v>1200</v>
      </c>
      <c r="F128" s="142">
        <v>3</v>
      </c>
      <c r="G128" s="94">
        <v>3600</v>
      </c>
      <c r="H128" s="173">
        <v>2400</v>
      </c>
      <c r="I128"/>
    </row>
    <row r="129" spans="1:9">
      <c r="A129" s="139"/>
      <c r="B129" s="139"/>
      <c r="C129" s="140" t="s">
        <v>963</v>
      </c>
      <c r="D129" s="138" t="s">
        <v>878</v>
      </c>
      <c r="E129" s="141">
        <v>1200</v>
      </c>
      <c r="F129" s="142">
        <v>12</v>
      </c>
      <c r="G129" s="94">
        <v>14400</v>
      </c>
      <c r="H129" s="173">
        <v>9600</v>
      </c>
      <c r="I129"/>
    </row>
    <row r="130" spans="1:9">
      <c r="A130" s="139"/>
      <c r="B130" s="139"/>
      <c r="C130" s="140" t="s">
        <v>900</v>
      </c>
      <c r="D130" s="138" t="s">
        <v>878</v>
      </c>
      <c r="E130" s="141">
        <v>600</v>
      </c>
      <c r="F130" s="142">
        <v>15</v>
      </c>
      <c r="G130" s="94">
        <v>9000</v>
      </c>
      <c r="H130" s="173">
        <v>4500</v>
      </c>
      <c r="I130"/>
    </row>
    <row r="131" spans="1:9">
      <c r="A131" s="139"/>
      <c r="B131" s="139"/>
      <c r="C131" s="140" t="s">
        <v>870</v>
      </c>
      <c r="D131" s="138" t="s">
        <v>877</v>
      </c>
      <c r="E131" s="141">
        <v>350</v>
      </c>
      <c r="F131" s="142">
        <v>2</v>
      </c>
      <c r="G131" s="94">
        <v>700</v>
      </c>
      <c r="H131" s="173">
        <v>200</v>
      </c>
      <c r="I131"/>
    </row>
    <row r="132" spans="1:9">
      <c r="A132" s="139"/>
      <c r="B132" s="139"/>
      <c r="C132" s="140" t="s">
        <v>872</v>
      </c>
      <c r="D132" s="138" t="s">
        <v>877</v>
      </c>
      <c r="E132" s="141">
        <v>350</v>
      </c>
      <c r="F132" s="142">
        <v>6</v>
      </c>
      <c r="G132" s="94">
        <v>2100</v>
      </c>
      <c r="H132" s="173">
        <v>600</v>
      </c>
      <c r="I132"/>
    </row>
    <row r="133" spans="1:9">
      <c r="A133" s="139"/>
      <c r="B133" s="139"/>
      <c r="C133" s="140" t="s">
        <v>939</v>
      </c>
      <c r="D133" s="138" t="s">
        <v>878</v>
      </c>
      <c r="E133" s="141">
        <v>1200</v>
      </c>
      <c r="F133" s="142">
        <v>11</v>
      </c>
      <c r="G133" s="94">
        <v>13200</v>
      </c>
      <c r="H133" s="173">
        <v>8800</v>
      </c>
      <c r="I133"/>
    </row>
    <row r="134" spans="1:9">
      <c r="A134" s="139"/>
      <c r="B134" s="138" t="s">
        <v>879</v>
      </c>
      <c r="C134" s="202"/>
      <c r="D134" s="202"/>
      <c r="E134" s="202"/>
      <c r="F134" s="203">
        <v>2379</v>
      </c>
      <c r="G134" s="204">
        <v>293100</v>
      </c>
      <c r="H134" s="205">
        <v>209900</v>
      </c>
      <c r="I134"/>
    </row>
    <row r="135" spans="1:9">
      <c r="A135" s="100" t="s">
        <v>973</v>
      </c>
      <c r="B135" s="100"/>
      <c r="C135" s="100"/>
      <c r="D135" s="100"/>
      <c r="E135" s="100"/>
      <c r="F135" s="92">
        <v>5231</v>
      </c>
      <c r="G135" s="93">
        <v>2402800</v>
      </c>
      <c r="H135" s="151">
        <v>1792400</v>
      </c>
      <c r="I135"/>
    </row>
    <row r="136" spans="1:9">
      <c r="A136" s="171"/>
      <c r="B136" s="171"/>
      <c r="C136" s="171"/>
      <c r="D136" s="171"/>
      <c r="E136" s="171"/>
      <c r="F136" s="172"/>
      <c r="G136" s="94"/>
      <c r="H136" s="152"/>
      <c r="I136"/>
    </row>
    <row r="137" spans="1:9">
      <c r="A137" s="128" t="s">
        <v>847</v>
      </c>
      <c r="B137" s="95"/>
      <c r="C137" s="95"/>
      <c r="D137" s="95"/>
      <c r="E137" s="95"/>
      <c r="F137" s="96">
        <v>41923</v>
      </c>
      <c r="G137" s="103">
        <v>5542618</v>
      </c>
      <c r="H137" s="174">
        <v>3627228</v>
      </c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 t="s">
        <v>1012</v>
      </c>
      <c r="G139" s="103">
        <f>GETPIVOTDATA("求和项:总价",$A$3)-GETPIVOTDATA("求和项:成本合计",$A$3)</f>
        <v>1915390</v>
      </c>
      <c r="H139"/>
      <c r="I139"/>
    </row>
    <row r="140" spans="1:9">
      <c r="A140"/>
      <c r="B140" s="207"/>
      <c r="C140" s="103"/>
      <c r="D140" s="232">
        <v>-550364</v>
      </c>
      <c r="E140"/>
      <c r="F140" t="s">
        <v>980</v>
      </c>
      <c r="G140" s="103">
        <f>G139+D140</f>
        <v>1365026</v>
      </c>
      <c r="H140"/>
      <c r="I140"/>
    </row>
    <row r="141" spans="1:9">
      <c r="A141"/>
      <c r="B141"/>
      <c r="C141" t="s">
        <v>981</v>
      </c>
      <c r="D141" s="232">
        <v>-308250</v>
      </c>
      <c r="E141"/>
      <c r="F141" t="s">
        <v>1011</v>
      </c>
      <c r="G141" s="103">
        <f>G140+D141</f>
        <v>1056776</v>
      </c>
      <c r="H141"/>
      <c r="I141"/>
    </row>
    <row r="142" spans="1:9">
      <c r="A142"/>
      <c r="B142"/>
      <c r="C142" t="s">
        <v>1013</v>
      </c>
      <c r="D142" s="232">
        <v>270000</v>
      </c>
      <c r="E142"/>
      <c r="F142"/>
      <c r="G142" s="103">
        <f>G141+D142</f>
        <v>1326776</v>
      </c>
      <c r="H142"/>
      <c r="I142"/>
    </row>
    <row r="143" spans="1:9" ht="28.5">
      <c r="A143"/>
      <c r="B143"/>
      <c r="C143"/>
      <c r="D143"/>
      <c r="E143"/>
      <c r="F143" s="69" t="s">
        <v>1014</v>
      </c>
      <c r="G143" s="103">
        <v>87700</v>
      </c>
      <c r="H143"/>
      <c r="I143"/>
    </row>
    <row r="144" spans="1:9">
      <c r="A144"/>
      <c r="B144"/>
      <c r="C144"/>
      <c r="D144"/>
      <c r="E144"/>
      <c r="F144" s="257" t="s">
        <v>1015</v>
      </c>
      <c r="G144" s="103">
        <f>G142-G143</f>
        <v>1239076</v>
      </c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  <c r="H159"/>
      <c r="I159"/>
    </row>
    <row r="160" spans="1:9">
      <c r="A160"/>
      <c r="B160"/>
      <c r="C160"/>
      <c r="D160"/>
      <c r="E160"/>
      <c r="F160"/>
      <c r="G160"/>
      <c r="H160"/>
      <c r="I160"/>
    </row>
    <row r="161" spans="1:9">
      <c r="A161"/>
      <c r="B161"/>
      <c r="C161"/>
      <c r="D161"/>
      <c r="E161"/>
      <c r="F161"/>
      <c r="G161"/>
      <c r="H161"/>
      <c r="I161"/>
    </row>
    <row r="162" spans="1:9">
      <c r="A162"/>
      <c r="B162"/>
      <c r="C162"/>
      <c r="D162"/>
      <c r="E162"/>
      <c r="F162"/>
      <c r="G162"/>
      <c r="H162"/>
      <c r="I162"/>
    </row>
    <row r="163" spans="1:9">
      <c r="A163"/>
      <c r="B163"/>
      <c r="C163"/>
      <c r="D163"/>
      <c r="E163"/>
      <c r="F163"/>
      <c r="G163"/>
      <c r="H163"/>
      <c r="I163"/>
    </row>
    <row r="164" spans="1:9">
      <c r="A164"/>
      <c r="B164"/>
      <c r="C164"/>
      <c r="D164"/>
      <c r="E164"/>
      <c r="F164"/>
      <c r="G164"/>
      <c r="H164"/>
      <c r="I164"/>
    </row>
    <row r="165" spans="1:9">
      <c r="A165"/>
      <c r="B165"/>
      <c r="C165"/>
      <c r="D165"/>
      <c r="E165"/>
      <c r="F165"/>
      <c r="G165"/>
      <c r="H165"/>
      <c r="I165"/>
    </row>
    <row r="166" spans="1:9">
      <c r="A166"/>
      <c r="B166"/>
      <c r="C166"/>
      <c r="D166"/>
      <c r="E166"/>
      <c r="F166"/>
      <c r="G166"/>
      <c r="H166"/>
      <c r="I166"/>
    </row>
    <row r="167" spans="1:9">
      <c r="A167"/>
      <c r="B167"/>
      <c r="C167"/>
      <c r="D167"/>
      <c r="E167"/>
      <c r="F167"/>
      <c r="G167"/>
      <c r="H167"/>
      <c r="I167"/>
    </row>
    <row r="168" spans="1:9">
      <c r="A168"/>
      <c r="B168"/>
      <c r="C168"/>
      <c r="D168"/>
      <c r="E168"/>
      <c r="F168"/>
      <c r="G168"/>
      <c r="H168"/>
      <c r="I168"/>
    </row>
    <row r="169" spans="1:9">
      <c r="A169"/>
      <c r="B169"/>
      <c r="C169"/>
      <c r="D169"/>
      <c r="E169"/>
      <c r="F169"/>
      <c r="G169"/>
      <c r="H169"/>
      <c r="I169"/>
    </row>
    <row r="170" spans="1:9">
      <c r="A170"/>
      <c r="B170"/>
      <c r="C170"/>
      <c r="D170"/>
      <c r="E170"/>
      <c r="F170"/>
      <c r="G170"/>
      <c r="H170"/>
      <c r="I170"/>
    </row>
    <row r="171" spans="1:9">
      <c r="A171"/>
      <c r="B171"/>
      <c r="C171"/>
      <c r="D171"/>
      <c r="E171"/>
      <c r="F171"/>
      <c r="G171"/>
      <c r="H171"/>
      <c r="I171"/>
    </row>
    <row r="172" spans="1:9">
      <c r="A172"/>
      <c r="B172"/>
      <c r="C172"/>
      <c r="D172"/>
      <c r="E172"/>
      <c r="F172"/>
      <c r="G172"/>
      <c r="H172"/>
      <c r="I172"/>
    </row>
    <row r="173" spans="1:9">
      <c r="A173"/>
      <c r="B173"/>
      <c r="C173"/>
      <c r="D173"/>
      <c r="E173"/>
      <c r="F173"/>
      <c r="G173"/>
      <c r="H173"/>
      <c r="I173"/>
    </row>
    <row r="174" spans="1:9">
      <c r="A174"/>
      <c r="B174"/>
      <c r="C174"/>
      <c r="D174"/>
      <c r="E174"/>
      <c r="F174"/>
      <c r="G174"/>
      <c r="H174"/>
      <c r="I174"/>
    </row>
    <row r="175" spans="1:9">
      <c r="A175"/>
      <c r="B175"/>
      <c r="C175"/>
      <c r="D175"/>
      <c r="E175"/>
      <c r="F175"/>
      <c r="G175"/>
      <c r="H175"/>
      <c r="I175"/>
    </row>
    <row r="176" spans="1:9">
      <c r="A176"/>
      <c r="B176"/>
      <c r="C176"/>
      <c r="D176"/>
      <c r="E176"/>
      <c r="F176"/>
      <c r="G176"/>
      <c r="H176"/>
      <c r="I176"/>
    </row>
    <row r="177" spans="1:9">
      <c r="A177"/>
      <c r="B177"/>
      <c r="C177"/>
      <c r="D177"/>
      <c r="E177"/>
      <c r="F177"/>
      <c r="G177"/>
      <c r="H177"/>
      <c r="I177"/>
    </row>
    <row r="178" spans="1:9">
      <c r="A178"/>
      <c r="B178"/>
      <c r="C178"/>
      <c r="D178"/>
      <c r="E178"/>
      <c r="F178"/>
      <c r="G178"/>
      <c r="H178"/>
      <c r="I178"/>
    </row>
    <row r="179" spans="1:9">
      <c r="A179"/>
      <c r="B179"/>
      <c r="C179"/>
      <c r="D179"/>
      <c r="E179"/>
      <c r="F179"/>
      <c r="G179"/>
      <c r="H179"/>
      <c r="I179"/>
    </row>
    <row r="180" spans="1:9">
      <c r="A180"/>
      <c r="B180"/>
      <c r="C180"/>
      <c r="D180"/>
      <c r="E180"/>
      <c r="F180"/>
      <c r="G180"/>
      <c r="H180"/>
      <c r="I180"/>
    </row>
    <row r="181" spans="1:9">
      <c r="A181"/>
      <c r="B181"/>
      <c r="C181"/>
      <c r="D181"/>
      <c r="E181"/>
      <c r="F181"/>
      <c r="G181"/>
      <c r="H181"/>
      <c r="I181"/>
    </row>
    <row r="182" spans="1:9">
      <c r="A182"/>
      <c r="B182"/>
      <c r="C182"/>
      <c r="D182"/>
      <c r="E182"/>
      <c r="F182"/>
      <c r="G182"/>
      <c r="H182"/>
      <c r="I182"/>
    </row>
    <row r="183" spans="1:9">
      <c r="A183"/>
      <c r="B183"/>
      <c r="C183"/>
      <c r="D183"/>
      <c r="E183"/>
      <c r="F183"/>
      <c r="G183"/>
      <c r="H183"/>
      <c r="I183"/>
    </row>
    <row r="184" spans="1:9">
      <c r="A184"/>
      <c r="B184"/>
      <c r="C184"/>
      <c r="D184"/>
      <c r="E184"/>
      <c r="F184"/>
      <c r="G184"/>
      <c r="H184"/>
      <c r="I184"/>
    </row>
    <row r="185" spans="1:9">
      <c r="A185"/>
      <c r="B185"/>
      <c r="C185"/>
      <c r="D185"/>
      <c r="E185"/>
      <c r="F185"/>
      <c r="G185"/>
      <c r="H185"/>
      <c r="I185"/>
    </row>
    <row r="186" spans="1:9">
      <c r="A186"/>
      <c r="B186"/>
      <c r="C186"/>
      <c r="D186"/>
      <c r="E186"/>
      <c r="F186"/>
      <c r="G186"/>
      <c r="H186"/>
      <c r="I186"/>
    </row>
    <row r="187" spans="1:9">
      <c r="A187"/>
      <c r="B187"/>
      <c r="C187"/>
      <c r="D187"/>
      <c r="E187"/>
      <c r="F187"/>
      <c r="G187"/>
      <c r="H187"/>
      <c r="I187"/>
    </row>
    <row r="188" spans="1:9">
      <c r="A188"/>
      <c r="B188"/>
      <c r="C188"/>
      <c r="D188"/>
      <c r="E188"/>
      <c r="F188"/>
      <c r="G188"/>
      <c r="H188"/>
      <c r="I188"/>
    </row>
    <row r="189" spans="1:9">
      <c r="A189"/>
      <c r="B189"/>
      <c r="C189"/>
      <c r="D189"/>
      <c r="E189"/>
      <c r="F189"/>
      <c r="G189"/>
      <c r="H189"/>
      <c r="I189"/>
    </row>
    <row r="190" spans="1:9">
      <c r="A190"/>
      <c r="B190"/>
      <c r="C190"/>
      <c r="D190"/>
      <c r="E190"/>
      <c r="F190"/>
      <c r="G190"/>
      <c r="H190"/>
      <c r="I190"/>
    </row>
    <row r="191" spans="1:9">
      <c r="A191"/>
      <c r="B191"/>
      <c r="C191"/>
      <c r="D191"/>
      <c r="E191"/>
      <c r="F191"/>
      <c r="G191"/>
      <c r="H191"/>
      <c r="I191"/>
    </row>
    <row r="192" spans="1:9">
      <c r="A192"/>
      <c r="B192"/>
      <c r="C192"/>
      <c r="D192"/>
      <c r="E192"/>
      <c r="F192"/>
      <c r="G192"/>
      <c r="H192"/>
      <c r="I192"/>
    </row>
    <row r="193" spans="1:9">
      <c r="A193"/>
      <c r="B193"/>
      <c r="C193"/>
      <c r="D193"/>
      <c r="E193"/>
      <c r="F193"/>
      <c r="G193"/>
      <c r="H193"/>
      <c r="I193"/>
    </row>
    <row r="194" spans="1:9">
      <c r="A194"/>
      <c r="B194"/>
      <c r="C194"/>
      <c r="D194"/>
      <c r="E194"/>
      <c r="F194"/>
      <c r="G194"/>
      <c r="H194"/>
      <c r="I194"/>
    </row>
    <row r="195" spans="1:9">
      <c r="A195"/>
      <c r="B195"/>
      <c r="C195"/>
      <c r="D195"/>
      <c r="E195"/>
      <c r="F195"/>
      <c r="G195"/>
      <c r="H195"/>
      <c r="I195"/>
    </row>
    <row r="196" spans="1:9">
      <c r="A196"/>
      <c r="B196"/>
      <c r="C196"/>
      <c r="D196"/>
      <c r="E196"/>
      <c r="F196"/>
      <c r="G196"/>
      <c r="H196"/>
      <c r="I196"/>
    </row>
    <row r="197" spans="1:9">
      <c r="A197"/>
      <c r="B197"/>
      <c r="C197"/>
      <c r="D197"/>
      <c r="E197"/>
      <c r="F197"/>
      <c r="G197"/>
      <c r="H197"/>
      <c r="I197"/>
    </row>
    <row r="198" spans="1:9">
      <c r="A198"/>
      <c r="B198"/>
      <c r="C198"/>
      <c r="D198"/>
      <c r="E198"/>
      <c r="F198"/>
      <c r="G198"/>
      <c r="H198"/>
      <c r="I198"/>
    </row>
    <row r="199" spans="1:9">
      <c r="A199"/>
      <c r="B199"/>
      <c r="C199"/>
      <c r="D199"/>
      <c r="E199"/>
      <c r="F199"/>
      <c r="G199"/>
      <c r="H199"/>
      <c r="I199"/>
    </row>
    <row r="200" spans="1:9">
      <c r="A200"/>
      <c r="B200"/>
      <c r="C200"/>
      <c r="D200"/>
      <c r="E200"/>
      <c r="F200"/>
      <c r="G200"/>
      <c r="H200"/>
      <c r="I200"/>
    </row>
    <row r="201" spans="1:9">
      <c r="A201"/>
      <c r="B201"/>
      <c r="C201"/>
      <c r="D201"/>
      <c r="E201"/>
      <c r="F201"/>
      <c r="G201"/>
      <c r="H201"/>
    </row>
    <row r="202" spans="1:9">
      <c r="A202"/>
      <c r="B202"/>
      <c r="C202"/>
      <c r="D202"/>
      <c r="E202"/>
      <c r="F202"/>
      <c r="G202"/>
      <c r="H202"/>
    </row>
    <row r="203" spans="1:9">
      <c r="A203"/>
      <c r="B203"/>
      <c r="C203"/>
      <c r="D203"/>
      <c r="E203"/>
      <c r="F203"/>
      <c r="G203"/>
      <c r="H203"/>
    </row>
    <row r="204" spans="1:9">
      <c r="A204"/>
      <c r="B204"/>
      <c r="C204"/>
      <c r="D204"/>
      <c r="E204"/>
      <c r="F204"/>
      <c r="G204"/>
      <c r="H204"/>
    </row>
    <row r="205" spans="1:9">
      <c r="A205"/>
      <c r="B205"/>
      <c r="C205"/>
      <c r="D205"/>
      <c r="E205"/>
      <c r="F205"/>
      <c r="G205"/>
      <c r="H205"/>
    </row>
    <row r="206" spans="1:9">
      <c r="A206"/>
      <c r="B206"/>
      <c r="C206"/>
      <c r="D206"/>
      <c r="E206"/>
      <c r="F206"/>
      <c r="G206"/>
      <c r="H206"/>
    </row>
    <row r="207" spans="1:9">
      <c r="A207"/>
      <c r="B207"/>
      <c r="C207"/>
      <c r="D207"/>
      <c r="E207"/>
      <c r="F207"/>
      <c r="G207"/>
      <c r="H207"/>
    </row>
    <row r="208" spans="1:9">
      <c r="A208"/>
      <c r="B208"/>
      <c r="C208"/>
      <c r="D208"/>
      <c r="E208"/>
      <c r="F208"/>
      <c r="G208"/>
      <c r="H208"/>
    </row>
    <row r="209" spans="1:8">
      <c r="A209"/>
      <c r="B209"/>
      <c r="C209"/>
      <c r="D209"/>
      <c r="E209"/>
      <c r="F209"/>
      <c r="G209"/>
      <c r="H209"/>
    </row>
    <row r="210" spans="1:8">
      <c r="A210"/>
      <c r="B210"/>
      <c r="C210"/>
      <c r="D210"/>
      <c r="E210"/>
      <c r="F210"/>
      <c r="G210"/>
      <c r="H210"/>
    </row>
    <row r="211" spans="1:8">
      <c r="A211"/>
      <c r="B211"/>
      <c r="C211"/>
      <c r="D211"/>
      <c r="E211"/>
      <c r="F211"/>
      <c r="G211"/>
      <c r="H211"/>
    </row>
    <row r="212" spans="1:8">
      <c r="A212"/>
      <c r="B212"/>
      <c r="C212"/>
      <c r="D212"/>
      <c r="E212"/>
      <c r="F212"/>
      <c r="G212"/>
      <c r="H212"/>
    </row>
    <row r="213" spans="1:8">
      <c r="A213"/>
      <c r="B213"/>
      <c r="C213"/>
      <c r="D213"/>
      <c r="E213"/>
      <c r="F213"/>
      <c r="G213"/>
      <c r="H213"/>
    </row>
    <row r="214" spans="1:8">
      <c r="A214"/>
      <c r="B214"/>
      <c r="C214"/>
      <c r="D214"/>
      <c r="E214"/>
      <c r="F214"/>
      <c r="G214"/>
      <c r="H214"/>
    </row>
    <row r="215" spans="1:8">
      <c r="A215"/>
      <c r="B215"/>
      <c r="C215"/>
      <c r="D215"/>
      <c r="E215"/>
      <c r="F215"/>
      <c r="G215"/>
      <c r="H215"/>
    </row>
    <row r="216" spans="1:8">
      <c r="A216"/>
      <c r="B216"/>
      <c r="C216"/>
      <c r="D216"/>
      <c r="E216"/>
      <c r="F216"/>
      <c r="G216"/>
      <c r="H216"/>
    </row>
    <row r="217" spans="1:8">
      <c r="A217"/>
      <c r="B217"/>
      <c r="C217"/>
      <c r="D217"/>
      <c r="E217"/>
      <c r="F217"/>
      <c r="G217"/>
      <c r="H217"/>
    </row>
    <row r="218" spans="1:8">
      <c r="A218"/>
      <c r="B218"/>
      <c r="C218"/>
      <c r="D218"/>
      <c r="E218"/>
      <c r="F218"/>
      <c r="G218"/>
      <c r="H218"/>
    </row>
    <row r="219" spans="1:8">
      <c r="A219"/>
      <c r="B219"/>
      <c r="C219"/>
      <c r="D219"/>
      <c r="E219"/>
      <c r="F219"/>
      <c r="G219"/>
      <c r="H219"/>
    </row>
    <row r="220" spans="1:8">
      <c r="A220"/>
      <c r="B220"/>
      <c r="C220"/>
      <c r="D220"/>
      <c r="E220"/>
      <c r="F220"/>
      <c r="G220"/>
      <c r="H220"/>
    </row>
    <row r="221" spans="1:8">
      <c r="A221"/>
      <c r="B221"/>
      <c r="C221"/>
      <c r="D221"/>
      <c r="E221"/>
      <c r="F221"/>
      <c r="G221"/>
      <c r="H221"/>
    </row>
    <row r="222" spans="1:8">
      <c r="A222"/>
      <c r="B222"/>
      <c r="C222"/>
      <c r="D222"/>
      <c r="E222"/>
      <c r="F222"/>
      <c r="G222"/>
      <c r="H222"/>
    </row>
    <row r="223" spans="1:8">
      <c r="A223"/>
      <c r="B223"/>
      <c r="C223"/>
      <c r="D223"/>
      <c r="E223"/>
      <c r="F223"/>
      <c r="G223"/>
      <c r="H223"/>
    </row>
    <row r="224" spans="1:8">
      <c r="A224"/>
      <c r="B224"/>
      <c r="C224"/>
      <c r="D224"/>
      <c r="E224"/>
      <c r="F224"/>
      <c r="G224"/>
      <c r="H224"/>
    </row>
    <row r="225" spans="1:8">
      <c r="A225"/>
      <c r="B225"/>
      <c r="C225"/>
      <c r="D225"/>
      <c r="E225"/>
      <c r="F225"/>
      <c r="G225"/>
      <c r="H225"/>
    </row>
    <row r="226" spans="1:8">
      <c r="A226"/>
      <c r="B226"/>
      <c r="C226"/>
      <c r="D226"/>
      <c r="E226"/>
      <c r="F226"/>
      <c r="G226"/>
      <c r="H226"/>
    </row>
    <row r="227" spans="1:8">
      <c r="A227"/>
      <c r="B227"/>
      <c r="C227"/>
      <c r="D227"/>
      <c r="E227"/>
      <c r="F227"/>
      <c r="G227"/>
      <c r="H227"/>
    </row>
    <row r="228" spans="1:8" ht="18">
      <c r="A228" s="97"/>
      <c r="B228" s="97"/>
      <c r="C228" s="97"/>
      <c r="D228" s="97"/>
      <c r="E228" s="97"/>
      <c r="F228" s="97"/>
      <c r="G228" s="97"/>
      <c r="H228" s="105"/>
    </row>
    <row r="229" spans="1:8" ht="18">
      <c r="A229" s="97"/>
      <c r="B229" s="97"/>
      <c r="C229" s="97"/>
      <c r="D229" s="97"/>
      <c r="E229" s="97"/>
      <c r="F229" s="97"/>
      <c r="G229" s="97"/>
      <c r="H229" s="105"/>
    </row>
    <row r="230" spans="1:8" ht="18">
      <c r="A230" s="97"/>
      <c r="B230" s="97"/>
      <c r="C230" s="97"/>
      <c r="D230" s="97"/>
      <c r="E230" s="97"/>
      <c r="F230" s="97"/>
      <c r="G230" s="97"/>
      <c r="H230" s="105"/>
    </row>
    <row r="231" spans="1:8" ht="18">
      <c r="A231" s="97"/>
      <c r="B231" s="97"/>
      <c r="C231" s="97"/>
      <c r="D231" s="97"/>
      <c r="E231" s="97"/>
      <c r="F231" s="97"/>
      <c r="G231" s="97"/>
      <c r="H231" s="105"/>
    </row>
    <row r="232" spans="1:8" ht="18">
      <c r="A232" s="97"/>
      <c r="B232" s="97"/>
      <c r="C232" s="97"/>
      <c r="D232" s="97"/>
      <c r="E232" s="97"/>
      <c r="F232" s="97"/>
      <c r="G232" s="97"/>
      <c r="H232" s="105"/>
    </row>
    <row r="233" spans="1:8" ht="18">
      <c r="A233" s="97"/>
      <c r="B233" s="97"/>
      <c r="C233" s="97"/>
      <c r="D233" s="97"/>
      <c r="E233" s="97"/>
      <c r="F233" s="97"/>
      <c r="G233" s="97"/>
      <c r="H233" s="105"/>
    </row>
    <row r="234" spans="1:8" ht="18">
      <c r="A234" s="97"/>
      <c r="B234" s="97"/>
      <c r="C234" s="97"/>
      <c r="D234" s="97"/>
      <c r="E234" s="97"/>
      <c r="F234" s="97"/>
      <c r="G234" s="97"/>
      <c r="H234" s="105"/>
    </row>
    <row r="235" spans="1:8" ht="18">
      <c r="A235" s="97"/>
      <c r="B235" s="97"/>
      <c r="C235" s="97"/>
      <c r="D235" s="97"/>
      <c r="E235" s="97"/>
      <c r="F235" s="97"/>
      <c r="G235" s="97"/>
      <c r="H235" s="105"/>
    </row>
    <row r="236" spans="1:8" ht="18">
      <c r="A236" s="97"/>
      <c r="B236" s="97"/>
      <c r="C236" s="97"/>
      <c r="D236" s="97"/>
      <c r="E236" s="97"/>
      <c r="F236" s="97"/>
      <c r="G236" s="97"/>
      <c r="H236" s="105"/>
    </row>
    <row r="237" spans="1:8" ht="18">
      <c r="A237" s="97"/>
      <c r="B237" s="97"/>
      <c r="C237" s="97"/>
      <c r="D237" s="97"/>
      <c r="E237" s="97"/>
      <c r="F237" s="97"/>
      <c r="G237" s="97"/>
      <c r="H237" s="105"/>
    </row>
    <row r="238" spans="1:8" ht="18">
      <c r="A238" s="97"/>
      <c r="B238" s="97"/>
      <c r="C238" s="97"/>
      <c r="D238" s="97"/>
      <c r="E238" s="97"/>
      <c r="F238" s="97"/>
      <c r="G238" s="97"/>
      <c r="H238" s="105"/>
    </row>
    <row r="239" spans="1:8" ht="18">
      <c r="A239" s="97"/>
      <c r="B239" s="97"/>
      <c r="C239" s="97"/>
      <c r="D239" s="97"/>
      <c r="E239" s="97"/>
      <c r="F239" s="97"/>
      <c r="G239" s="97"/>
      <c r="H239" s="105"/>
    </row>
    <row r="240" spans="1:8" ht="18">
      <c r="A240" s="97"/>
      <c r="B240" s="97"/>
      <c r="C240" s="97"/>
      <c r="D240" s="97"/>
      <c r="E240" s="97"/>
      <c r="F240" s="97"/>
      <c r="G240" s="97"/>
      <c r="H240" s="105"/>
    </row>
    <row r="241" spans="1:8" ht="18">
      <c r="A241" s="97"/>
      <c r="B241" s="97"/>
      <c r="C241" s="97"/>
      <c r="D241" s="97"/>
      <c r="E241" s="97"/>
      <c r="F241" s="97"/>
      <c r="G241" s="97"/>
      <c r="H241" s="105"/>
    </row>
    <row r="242" spans="1:8" ht="18">
      <c r="A242" s="97"/>
      <c r="B242" s="97"/>
      <c r="C242" s="97"/>
      <c r="D242" s="97"/>
      <c r="E242" s="97"/>
      <c r="F242" s="97"/>
      <c r="G242" s="97"/>
      <c r="H242" s="105"/>
    </row>
    <row r="243" spans="1:8" ht="18">
      <c r="A243" s="97"/>
      <c r="B243" s="97"/>
      <c r="C243" s="97"/>
      <c r="D243" s="97"/>
      <c r="E243" s="97"/>
      <c r="F243" s="97"/>
      <c r="G243" s="97"/>
      <c r="H243" s="105"/>
    </row>
    <row r="244" spans="1:8" ht="18">
      <c r="A244" s="97"/>
      <c r="B244" s="97"/>
      <c r="C244" s="97"/>
      <c r="D244" s="97"/>
      <c r="E244" s="97"/>
      <c r="F244" s="97"/>
      <c r="G244" s="97"/>
      <c r="H244" s="105"/>
    </row>
    <row r="245" spans="1:8" ht="18">
      <c r="A245" s="97"/>
      <c r="B245" s="97"/>
      <c r="C245" s="97"/>
      <c r="D245" s="97"/>
      <c r="E245" s="97"/>
      <c r="F245" s="97"/>
      <c r="G245" s="97"/>
      <c r="H245" s="105"/>
    </row>
    <row r="246" spans="1:8" ht="18">
      <c r="A246" s="97"/>
      <c r="B246" s="97"/>
      <c r="C246" s="97"/>
      <c r="D246" s="97"/>
      <c r="E246" s="97"/>
      <c r="F246" s="97"/>
      <c r="G246" s="97"/>
      <c r="H246" s="105"/>
    </row>
    <row r="247" spans="1:8" ht="18">
      <c r="A247" s="97"/>
      <c r="B247" s="97"/>
      <c r="C247" s="97"/>
      <c r="D247" s="97"/>
      <c r="E247" s="97"/>
      <c r="F247" s="97"/>
      <c r="G247" s="97"/>
      <c r="H247" s="105"/>
    </row>
    <row r="248" spans="1:8" ht="18">
      <c r="A248" s="97"/>
      <c r="B248" s="97"/>
      <c r="C248" s="97"/>
      <c r="D248" s="97"/>
      <c r="E248" s="97"/>
      <c r="F248" s="97"/>
      <c r="G248" s="97"/>
      <c r="H248" s="105"/>
    </row>
    <row r="249" spans="1:8" ht="18">
      <c r="A249" s="97"/>
      <c r="B249" s="97"/>
      <c r="C249" s="97"/>
      <c r="D249" s="97"/>
      <c r="E249" s="97"/>
      <c r="F249" s="97"/>
      <c r="G249" s="97"/>
      <c r="H249" s="105"/>
    </row>
    <row r="250" spans="1:8" ht="18">
      <c r="A250" s="97"/>
      <c r="B250" s="97"/>
      <c r="C250" s="97"/>
      <c r="D250" s="97"/>
      <c r="E250" s="97"/>
      <c r="F250" s="97"/>
      <c r="G250" s="97"/>
      <c r="H250" s="105"/>
    </row>
    <row r="251" spans="1:8" ht="18">
      <c r="A251" s="97"/>
      <c r="B251" s="97"/>
      <c r="C251" s="97"/>
      <c r="D251" s="97"/>
      <c r="E251" s="97"/>
      <c r="F251" s="97"/>
      <c r="G251" s="97"/>
      <c r="H251" s="105"/>
    </row>
    <row r="252" spans="1:8" ht="18">
      <c r="A252" s="97"/>
      <c r="B252" s="97"/>
      <c r="C252" s="97"/>
      <c r="D252" s="97"/>
      <c r="E252" s="97"/>
      <c r="F252" s="97"/>
      <c r="G252" s="97"/>
      <c r="H252" s="105"/>
    </row>
    <row r="253" spans="1:8" ht="18">
      <c r="A253" s="97"/>
      <c r="B253" s="97"/>
      <c r="C253" s="97"/>
      <c r="D253" s="97"/>
      <c r="E253" s="97"/>
      <c r="F253" s="97"/>
      <c r="G253" s="97"/>
      <c r="H253" s="105"/>
    </row>
    <row r="254" spans="1:8" ht="18">
      <c r="A254" s="97"/>
      <c r="B254" s="97"/>
      <c r="C254" s="97"/>
      <c r="D254" s="97"/>
      <c r="E254" s="97"/>
      <c r="F254" s="97"/>
      <c r="G254" s="97"/>
      <c r="H254" s="105"/>
    </row>
    <row r="255" spans="1:8" ht="18">
      <c r="A255" s="97"/>
      <c r="B255" s="97"/>
      <c r="C255" s="97"/>
      <c r="D255" s="97"/>
      <c r="E255" s="97"/>
      <c r="F255" s="97"/>
      <c r="G255" s="97"/>
      <c r="H255" s="105"/>
    </row>
    <row r="256" spans="1:8" ht="18">
      <c r="A256" s="97"/>
      <c r="B256" s="97"/>
      <c r="C256" s="97"/>
      <c r="D256" s="97"/>
      <c r="E256" s="97"/>
      <c r="F256" s="97"/>
      <c r="G256" s="97"/>
      <c r="H256" s="105"/>
    </row>
    <row r="257" spans="1:8" ht="18">
      <c r="A257" s="97"/>
      <c r="B257" s="97"/>
      <c r="C257" s="97"/>
      <c r="D257" s="97"/>
      <c r="E257" s="97"/>
      <c r="F257" s="97"/>
      <c r="G257" s="97"/>
      <c r="H257" s="105"/>
    </row>
    <row r="258" spans="1:8" ht="18">
      <c r="A258" s="97"/>
      <c r="B258" s="97"/>
      <c r="C258" s="97"/>
      <c r="D258" s="97"/>
      <c r="E258" s="97"/>
      <c r="F258" s="97"/>
      <c r="G258" s="97"/>
      <c r="H258" s="105"/>
    </row>
    <row r="259" spans="1:8" ht="18">
      <c r="A259" s="97"/>
      <c r="B259" s="97"/>
      <c r="C259" s="97"/>
      <c r="D259" s="97"/>
      <c r="E259" s="97"/>
      <c r="F259" s="97"/>
      <c r="G259" s="97"/>
      <c r="H259" s="105"/>
    </row>
    <row r="260" spans="1:8" ht="18">
      <c r="A260" s="97"/>
      <c r="B260" s="97"/>
      <c r="C260" s="97"/>
      <c r="D260" s="97"/>
      <c r="E260" s="97"/>
      <c r="F260" s="97"/>
      <c r="G260" s="97"/>
      <c r="H260" s="105"/>
    </row>
    <row r="261" spans="1:8" ht="18">
      <c r="A261" s="97"/>
      <c r="B261" s="97"/>
      <c r="C261" s="97"/>
      <c r="D261" s="97"/>
      <c r="E261" s="97"/>
      <c r="F261" s="97"/>
      <c r="G261" s="97"/>
      <c r="H261" s="105"/>
    </row>
    <row r="262" spans="1:8" ht="18">
      <c r="A262" s="97"/>
      <c r="B262" s="97"/>
      <c r="C262" s="97"/>
      <c r="D262" s="97"/>
      <c r="E262" s="97"/>
      <c r="F262" s="97"/>
      <c r="G262" s="97"/>
      <c r="H262" s="105"/>
    </row>
    <row r="263" spans="1:8" ht="18">
      <c r="A263" s="97"/>
      <c r="B263" s="97"/>
      <c r="C263" s="97"/>
      <c r="D263" s="97"/>
      <c r="E263" s="97"/>
      <c r="F263" s="97"/>
      <c r="G263" s="97"/>
      <c r="H263" s="105"/>
    </row>
    <row r="264" spans="1:8" ht="18">
      <c r="A264" s="97"/>
      <c r="B264" s="97"/>
      <c r="C264" s="97"/>
      <c r="D264" s="97"/>
      <c r="E264" s="97"/>
      <c r="F264" s="97"/>
      <c r="G264" s="97"/>
      <c r="H264" s="105"/>
    </row>
    <row r="265" spans="1:8" ht="18">
      <c r="A265" s="97"/>
      <c r="B265" s="97"/>
      <c r="C265" s="97"/>
      <c r="D265" s="97"/>
      <c r="E265" s="97"/>
      <c r="F265" s="97"/>
      <c r="G265" s="97"/>
      <c r="H265" s="105"/>
    </row>
    <row r="266" spans="1:8" ht="18">
      <c r="A266" s="97"/>
      <c r="B266" s="97"/>
      <c r="C266" s="97"/>
      <c r="D266" s="97"/>
      <c r="E266" s="97"/>
      <c r="F266" s="97"/>
      <c r="G266" s="97"/>
      <c r="H266" s="105"/>
    </row>
    <row r="267" spans="1:8" ht="18">
      <c r="A267" s="97"/>
      <c r="B267" s="97"/>
      <c r="C267" s="97"/>
      <c r="D267" s="97"/>
      <c r="E267" s="97"/>
      <c r="F267" s="97"/>
      <c r="G267" s="97"/>
      <c r="H267" s="105"/>
    </row>
    <row r="268" spans="1:8" ht="18">
      <c r="A268" s="97"/>
      <c r="B268" s="97"/>
      <c r="C268" s="97"/>
      <c r="D268" s="97"/>
      <c r="E268" s="97"/>
      <c r="F268" s="97"/>
      <c r="G268" s="97"/>
      <c r="H268" s="105"/>
    </row>
  </sheetData>
  <phoneticPr fontId="2" type="noConversion"/>
  <pageMargins left="0" right="0" top="0.98425196850393704" bottom="0.98425196850393704" header="0.51181102362204722" footer="0.51181102362204722"/>
  <pageSetup paperSize="9" orientation="portrait" horizontalDpi="200" verticalDpi="200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C4:G34"/>
  <sheetViews>
    <sheetView topLeftCell="A26" workbookViewId="0">
      <selection activeCell="E29" sqref="E29"/>
    </sheetView>
  </sheetViews>
  <sheetFormatPr defaultRowHeight="14.25"/>
  <cols>
    <col min="7" max="7" width="14.5" bestFit="1" customWidth="1"/>
  </cols>
  <sheetData>
    <row r="4" spans="3:7" ht="21">
      <c r="C4" s="233" t="s">
        <v>982</v>
      </c>
      <c r="D4" s="234"/>
      <c r="E4" s="235">
        <f>G15+G34</f>
        <v>308250</v>
      </c>
      <c r="F4" s="236"/>
      <c r="G4" s="237"/>
    </row>
    <row r="6" spans="3:7" ht="15.75">
      <c r="C6" s="238" t="s">
        <v>983</v>
      </c>
      <c r="D6" s="239"/>
      <c r="E6" s="240"/>
      <c r="F6" s="240"/>
      <c r="G6" s="241"/>
    </row>
    <row r="7" spans="3:7" ht="15.75">
      <c r="C7" s="242"/>
      <c r="D7" s="238" t="s">
        <v>984</v>
      </c>
      <c r="E7" s="238" t="s">
        <v>985</v>
      </c>
      <c r="F7" s="238" t="s">
        <v>986</v>
      </c>
      <c r="G7" s="238" t="s">
        <v>987</v>
      </c>
    </row>
    <row r="8" spans="3:7" ht="15.75">
      <c r="C8" s="243"/>
      <c r="D8" s="123" t="s">
        <v>988</v>
      </c>
      <c r="E8" s="244">
        <v>213</v>
      </c>
      <c r="F8" s="245">
        <v>450</v>
      </c>
      <c r="G8" s="246">
        <f>F8*E8</f>
        <v>95850</v>
      </c>
    </row>
    <row r="9" spans="3:7" ht="15.75">
      <c r="C9" s="243"/>
      <c r="D9" s="123" t="s">
        <v>989</v>
      </c>
      <c r="E9" s="244">
        <v>6</v>
      </c>
      <c r="F9" s="245">
        <v>450</v>
      </c>
      <c r="G9" s="246">
        <f t="shared" ref="G9:G14" si="0">F9*E9</f>
        <v>2700</v>
      </c>
    </row>
    <row r="10" spans="3:7" ht="15.75">
      <c r="C10" s="243"/>
      <c r="D10" s="123" t="s">
        <v>990</v>
      </c>
      <c r="E10" s="244">
        <v>20</v>
      </c>
      <c r="F10" s="245">
        <v>450</v>
      </c>
      <c r="G10" s="246">
        <f t="shared" si="0"/>
        <v>9000</v>
      </c>
    </row>
    <row r="11" spans="3:7" ht="15.75">
      <c r="C11" s="243"/>
      <c r="D11" s="123" t="s">
        <v>991</v>
      </c>
      <c r="E11" s="244">
        <v>20</v>
      </c>
      <c r="F11" s="245">
        <v>450</v>
      </c>
      <c r="G11" s="246">
        <f t="shared" si="0"/>
        <v>9000</v>
      </c>
    </row>
    <row r="12" spans="3:7" ht="15.75">
      <c r="C12" s="243"/>
      <c r="D12" s="123" t="s">
        <v>992</v>
      </c>
      <c r="E12" s="244">
        <v>10</v>
      </c>
      <c r="F12" s="245">
        <v>450</v>
      </c>
      <c r="G12" s="246">
        <f t="shared" si="0"/>
        <v>4500</v>
      </c>
    </row>
    <row r="13" spans="3:7" ht="15.75">
      <c r="C13" s="243"/>
      <c r="D13" s="123" t="s">
        <v>993</v>
      </c>
      <c r="E13" s="244">
        <v>8</v>
      </c>
      <c r="F13" s="245">
        <v>450</v>
      </c>
      <c r="G13" s="246">
        <f t="shared" si="0"/>
        <v>3600</v>
      </c>
    </row>
    <row r="14" spans="3:7" ht="15.75">
      <c r="C14" s="247"/>
      <c r="D14" s="123" t="s">
        <v>994</v>
      </c>
      <c r="E14" s="244">
        <v>6</v>
      </c>
      <c r="F14" s="245">
        <v>450</v>
      </c>
      <c r="G14" s="246">
        <f t="shared" si="0"/>
        <v>2700</v>
      </c>
    </row>
    <row r="15" spans="3:7" ht="15.75">
      <c r="C15" s="248" t="s">
        <v>995</v>
      </c>
      <c r="D15" s="249"/>
      <c r="E15" s="249"/>
      <c r="F15" s="249"/>
      <c r="G15" s="250">
        <f>SUM(G8:G14)</f>
        <v>127350</v>
      </c>
    </row>
    <row r="18" spans="3:7" ht="15.75">
      <c r="C18" s="238" t="s">
        <v>996</v>
      </c>
      <c r="D18" s="251"/>
      <c r="E18" s="234"/>
      <c r="F18" s="234"/>
      <c r="G18" s="252"/>
    </row>
    <row r="19" spans="3:7" ht="15.75">
      <c r="C19" s="253"/>
      <c r="D19" s="238" t="s">
        <v>997</v>
      </c>
      <c r="E19" s="238" t="s">
        <v>998</v>
      </c>
      <c r="F19" s="238" t="s">
        <v>999</v>
      </c>
      <c r="G19" s="238" t="s">
        <v>1000</v>
      </c>
    </row>
    <row r="20" spans="3:7" ht="15.75">
      <c r="C20" s="254"/>
      <c r="D20" s="123" t="s">
        <v>287</v>
      </c>
      <c r="E20" s="244">
        <v>200</v>
      </c>
      <c r="F20" s="245">
        <v>450</v>
      </c>
      <c r="G20" s="246">
        <f t="shared" ref="G20:G33" si="1">F20*E20</f>
        <v>90000</v>
      </c>
    </row>
    <row r="21" spans="3:7" ht="15.75">
      <c r="C21" s="254"/>
      <c r="D21" s="123" t="s">
        <v>1001</v>
      </c>
      <c r="E21" s="244">
        <v>20</v>
      </c>
      <c r="F21" s="245">
        <v>450</v>
      </c>
      <c r="G21" s="246">
        <f t="shared" si="1"/>
        <v>9000</v>
      </c>
    </row>
    <row r="22" spans="3:7" ht="15.75">
      <c r="C22" s="254"/>
      <c r="D22" s="123" t="s">
        <v>1002</v>
      </c>
      <c r="E22" s="244">
        <v>10</v>
      </c>
      <c r="F22" s="245">
        <v>450</v>
      </c>
      <c r="G22" s="246">
        <f t="shared" si="1"/>
        <v>4500</v>
      </c>
    </row>
    <row r="23" spans="3:7" ht="15.75">
      <c r="C23" s="254"/>
      <c r="D23" s="123" t="s">
        <v>326</v>
      </c>
      <c r="E23" s="244">
        <v>20</v>
      </c>
      <c r="F23" s="245">
        <v>450</v>
      </c>
      <c r="G23" s="246">
        <f t="shared" si="1"/>
        <v>9000</v>
      </c>
    </row>
    <row r="24" spans="3:7" ht="15.75">
      <c r="C24" s="254"/>
      <c r="D24" s="123" t="s">
        <v>328</v>
      </c>
      <c r="E24" s="244">
        <v>10</v>
      </c>
      <c r="F24" s="245">
        <v>450</v>
      </c>
      <c r="G24" s="246">
        <f t="shared" si="1"/>
        <v>4500</v>
      </c>
    </row>
    <row r="25" spans="3:7" ht="15.75">
      <c r="C25" s="254"/>
      <c r="D25" s="123" t="s">
        <v>330</v>
      </c>
      <c r="E25" s="244">
        <v>80</v>
      </c>
      <c r="F25" s="245">
        <v>450</v>
      </c>
      <c r="G25" s="246">
        <f t="shared" si="1"/>
        <v>36000</v>
      </c>
    </row>
    <row r="26" spans="3:7" ht="15.75">
      <c r="C26" s="254"/>
      <c r="D26" s="123" t="s">
        <v>1003</v>
      </c>
      <c r="E26" s="244">
        <v>3</v>
      </c>
      <c r="F26" s="245">
        <v>450</v>
      </c>
      <c r="G26" s="246">
        <f t="shared" si="1"/>
        <v>1350</v>
      </c>
    </row>
    <row r="27" spans="3:7" ht="15.75">
      <c r="C27" s="254"/>
      <c r="D27" s="123" t="s">
        <v>1004</v>
      </c>
      <c r="E27" s="244">
        <v>12</v>
      </c>
      <c r="F27" s="245">
        <v>450</v>
      </c>
      <c r="G27" s="246">
        <f t="shared" si="1"/>
        <v>5400</v>
      </c>
    </row>
    <row r="28" spans="3:7" ht="15.75">
      <c r="C28" s="254"/>
      <c r="D28" s="123" t="s">
        <v>1005</v>
      </c>
      <c r="E28" s="244">
        <v>15</v>
      </c>
      <c r="F28" s="245">
        <v>450</v>
      </c>
      <c r="G28" s="246">
        <f t="shared" si="1"/>
        <v>6750</v>
      </c>
    </row>
    <row r="29" spans="3:7" ht="15.75">
      <c r="C29" s="254"/>
      <c r="D29" s="123" t="s">
        <v>1006</v>
      </c>
      <c r="E29" s="244">
        <v>2</v>
      </c>
      <c r="F29" s="245">
        <v>450</v>
      </c>
      <c r="G29" s="246">
        <f t="shared" si="1"/>
        <v>900</v>
      </c>
    </row>
    <row r="30" spans="3:7" ht="15.75">
      <c r="C30" s="254"/>
      <c r="D30" s="123" t="s">
        <v>1007</v>
      </c>
      <c r="E30" s="244">
        <v>6</v>
      </c>
      <c r="F30" s="245">
        <v>450</v>
      </c>
      <c r="G30" s="246">
        <f t="shared" si="1"/>
        <v>2700</v>
      </c>
    </row>
    <row r="31" spans="3:7" ht="15.75">
      <c r="C31" s="254"/>
      <c r="D31" s="123" t="s">
        <v>1008</v>
      </c>
      <c r="E31" s="244">
        <v>10</v>
      </c>
      <c r="F31" s="245">
        <v>450</v>
      </c>
      <c r="G31" s="246">
        <f t="shared" si="1"/>
        <v>4500</v>
      </c>
    </row>
    <row r="32" spans="3:7" ht="15.75">
      <c r="C32" s="254"/>
      <c r="D32" s="123" t="s">
        <v>1009</v>
      </c>
      <c r="E32" s="244">
        <v>3</v>
      </c>
      <c r="F32" s="245">
        <v>450</v>
      </c>
      <c r="G32" s="246">
        <f t="shared" si="1"/>
        <v>1350</v>
      </c>
    </row>
    <row r="33" spans="3:7" ht="15.75">
      <c r="C33" s="255"/>
      <c r="D33" s="123" t="s">
        <v>1010</v>
      </c>
      <c r="E33" s="244">
        <v>11</v>
      </c>
      <c r="F33" s="245">
        <v>450</v>
      </c>
      <c r="G33" s="246">
        <f t="shared" si="1"/>
        <v>4950</v>
      </c>
    </row>
    <row r="34" spans="3:7">
      <c r="C34" s="248" t="s">
        <v>995</v>
      </c>
      <c r="D34" s="249"/>
      <c r="E34" s="249"/>
      <c r="F34" s="249"/>
      <c r="G34" s="256">
        <f>SUM(G20:G33)</f>
        <v>180900</v>
      </c>
    </row>
  </sheetData>
  <mergeCells count="3">
    <mergeCell ref="E4:G4"/>
    <mergeCell ref="D6:G6"/>
    <mergeCell ref="C7:C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老校区一卡通系统汇总</vt:lpstr>
      <vt:lpstr>新校区一卡通</vt:lpstr>
      <vt:lpstr>新校区一卡通-hhd</vt:lpstr>
      <vt:lpstr>Sheet1</vt:lpstr>
      <vt:lpstr>Sheet1-nomo</vt:lpstr>
      <vt:lpstr>Sheet2</vt:lpstr>
      <vt:lpstr>pivot1</vt:lpstr>
      <vt:lpstr>2.4G读头成本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weiguo.li</cp:lastModifiedBy>
  <cp:lastPrinted>2010-07-19T13:11:41Z</cp:lastPrinted>
  <dcterms:created xsi:type="dcterms:W3CDTF">2010-04-10T08:52:34Z</dcterms:created>
  <dcterms:modified xsi:type="dcterms:W3CDTF">2010-09-25T13:22:47Z</dcterms:modified>
</cp:coreProperties>
</file>