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消费明细" sheetId="9" r:id="rId4"/>
    <sheet name="差旅申请" sheetId="8" r:id="rId5"/>
  </sheets>
  <definedNames>
    <definedName name="_xlnm._FilterDatabase" localSheetId="3" hidden="1">消费明细!$A$1:$D$30</definedName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D19" i="4" l="1"/>
  <c r="D20" i="4"/>
  <c r="D14" i="4"/>
  <c r="D18" i="4"/>
  <c r="C4" i="9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<sst xmlns="http://schemas.openxmlformats.org/spreadsheetml/2006/main" count="246" uniqueCount="174">
  <si>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</si>
  <si>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</si>
  <si>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</si>
  <si>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</si>
  <si>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</si>
  <si>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</si>
  <si>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</si>
  <si>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</si>
  <si>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</si>
  <si>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</si>
  <si>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</si>
  <si>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</si>
  <si>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</si>
  <si>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</si>
  <si>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</si>
  <si>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</si>
  <si>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</si>
  <si>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</si>
  <si>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</si>
  <si>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</si>
  <si>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</si>
  <si>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</si>
  <si>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</si>
  <si>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</si>
  <si>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</si>
  <si>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</si>
  <si>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</si>
  <si>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</si>
  <si>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</si>
  <si>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</si>
  <si>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</si>
  <si>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</si>
  <si>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</si>
  <si>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</si>
  <si>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</si>
  <si>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</si>
  <si>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</si>
  <si>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</si>
  <si>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</si>
  <si>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</si>
  <si>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</si>
  <si>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</si>
  <si>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</si>
  <si>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</si>
  <si>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</si>
  <si>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</si>
  <si>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</si>
  <si>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</si>
  <si>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</si>
  <si>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</si>
  <si>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</si>
  <si>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</si>
  <si>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</si>
  <si>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</si>
  <si>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</si>
  <si>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</si>
  <si>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</si>
  <si>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</si>
  <si>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</si>
  <si>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</si>
  <si>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</si>
  <si>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</si>
  <si>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</si>
  <si>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</si>
  <si>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</si>
  <si>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</si>
  <si>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</si>
  <si>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</si>
  <si>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</si>
  <si>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</si>
  <si>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</si>
  <si>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</si>
  <si>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</si>
  <si>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</si>
  <si>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</si>
  <si>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</si>
  <si>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</si>
  <si>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</si>
  <si>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</si>
  <si>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</si>
  <si>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</si>
  <si>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</si>
  <si>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</si>
  <si>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</si>
  <si>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</si>
  <si>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</si>
  <si>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</si>
  <si>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</si>
  <si>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</si>
  <si>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</si>
  <si>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</si>
  <si>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</si>
  <si>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</si>
  <si>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</si>
  <si>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</si>
  <si>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</si>
  <si>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</si>
  <si>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</si>
  <si>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</si>
  <si>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</si>
  <si>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</si>
  <si>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</si>
  <si>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</si>
  <si>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</si>
  <si>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</si>
  <si>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</si>
  <si>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</si>
  <si>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</si>
  <si>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</si>
  <si>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</si>
  <si>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</si>
  <si>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</si>
  <si>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</si>
  <si>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</si>
  <si>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</si>
  <si>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</si>
  <si>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</si>
  <si>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</si>
  <si>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</si>
  <si>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</si>
  <si>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</si>
  <si>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</si>
  <si>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</si>
  <si>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</si>
  <si>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</si>
  <si>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</si>
  <si>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</si>
  <si>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</si>
  <si>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</si>
  <si>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</si>
  <si>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</si>
  <si>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</si>
  <si>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</si>
  <si>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</si>
  <si>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</si>
  <si>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</si>
  <si>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</si>
  <si>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</si>
  <si>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</si>
  <si>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</si>
  <si>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</si>
  <si>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</si>
  <si>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</si>
  <si>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</si>
  <si>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</si>
  <si>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</si>
  <si>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</si>
  <si>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</si>
  <si>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</si>
  <si>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</si>
  <si>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</si>
  <si>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</si>
  <si>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</si>
  <si>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</si>
  <si>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</si>
  <si>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</si>
  <si>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</si>
  <si>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</si>
  <si>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</si>
  <si>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</si>
  <si>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</si>
  <si>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前往上海浦东机场</t>
    <phoneticPr fontId="35" type="noConversion"/>
  </si>
  <si>
    <t>交通费</t>
    <phoneticPr fontId="35" type="noConversion"/>
  </si>
  <si>
    <t>重庆机场--大学城酒店</t>
    <phoneticPr fontId="35" type="noConversion"/>
  </si>
  <si>
    <t>餐费</t>
    <phoneticPr fontId="35" type="noConversion"/>
  </si>
  <si>
    <t>当日早午晚餐费</t>
    <phoneticPr fontId="35" type="noConversion"/>
  </si>
  <si>
    <t>住宿费</t>
    <phoneticPr fontId="35" type="noConversion"/>
  </si>
  <si>
    <t>酒店--重庆机场</t>
    <phoneticPr fontId="35" type="noConversion"/>
  </si>
  <si>
    <t>酒店与学校的往返地铁费</t>
    <phoneticPr fontId="35" type="noConversion"/>
  </si>
  <si>
    <t>当日早午餐费</t>
    <phoneticPr fontId="35" type="noConversion"/>
  </si>
  <si>
    <t>浦东机场--家</t>
    <phoneticPr fontId="35" type="noConversion"/>
  </si>
  <si>
    <t>当日晚餐费</t>
    <phoneticPr fontId="35" type="noConversion"/>
  </si>
  <si>
    <t>重庆出差</t>
    <phoneticPr fontId="6" type="noConversion"/>
  </si>
  <si>
    <t>酒店与学校的地铁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</si>
</sst>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58" fontId="34" fillId="0" borderId="1" xfId="0" applyNumberFormat="1" applyFont="1" applyBorder="1" applyAlignment="1">
      <alignment horizontal="left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123</v>
      </c>
      <c r="C1" s="37"/>
      <c r="D1" s="37"/>
      <c r="E1" s="37"/>
      <c r="F1" s="98" t="s">
        <v>124</v>
      </c>
      <c r="G1" s="158"/>
      <c r="H1" s="159"/>
      <c r="I1" s="42" t="s">
        <v>125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126</v>
      </c>
      <c r="C2" s="22"/>
      <c r="D2" s="22"/>
      <c r="E2" s="22"/>
      <c r="F2" s="206" t="s">
        <v>150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127</v>
      </c>
      <c r="B3" s="22"/>
      <c r="C3" s="22"/>
      <c r="D3" s="22"/>
      <c r="E3" s="22"/>
      <c r="F3" s="98" t="s">
        <v>128</v>
      </c>
      <c r="G3" s="160"/>
      <c r="H3" s="161"/>
      <c r="I3" s="17" t="s">
        <v>129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130</v>
      </c>
      <c r="B5" s="180"/>
      <c r="C5" s="181"/>
      <c r="D5" s="180"/>
      <c r="E5" s="20" t="s">
        <v>131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151</v>
      </c>
      <c r="B6" s="184"/>
      <c r="C6" s="40"/>
      <c r="D6" s="184"/>
      <c r="E6" s="185" t="s">
        <v>132</v>
      </c>
      <c r="F6" s="186"/>
      <c r="G6" s="184"/>
      <c r="H6" s="187"/>
      <c r="I6" s="44" t="s">
        <v>133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152</v>
      </c>
      <c r="B8" s="171"/>
      <c r="C8" s="171"/>
      <c r="D8" s="191"/>
      <c r="E8" s="192" t="s">
        <v>153</v>
      </c>
      <c r="F8" s="193"/>
      <c r="G8" s="171"/>
      <c r="H8" s="171"/>
      <c r="I8" s="190" t="s">
        <v>134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135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136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128</v>
      </c>
      <c r="B11" s="220" t="s">
        <v>137</v>
      </c>
      <c r="C11" s="221"/>
      <c r="D11" s="221"/>
      <c r="E11" s="222"/>
      <c r="F11" s="143" t="s">
        <v>138</v>
      </c>
      <c r="G11" s="152" t="s">
        <v>139</v>
      </c>
      <c r="H11" s="153"/>
      <c r="I11" s="153"/>
      <c r="J11" s="153"/>
      <c r="K11" s="154"/>
      <c r="M11" s="219"/>
      <c r="N11" s="21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140</v>
      </c>
      <c r="H12" s="105" t="s">
        <v>124</v>
      </c>
      <c r="I12" s="194" t="s">
        <v>141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142</v>
      </c>
      <c r="B18" s="201"/>
      <c r="C18" s="202"/>
      <c r="D18" s="133" t="s">
        <v>143</v>
      </c>
      <c r="E18" s="134"/>
      <c r="F18" s="203">
        <f>SUM(F13:F17)</f>
        <v>0</v>
      </c>
      <c r="G18" s="145" t="s">
        <v>144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145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146</v>
      </c>
      <c r="B20" s="31"/>
      <c r="C20" s="34" t="s">
        <v>147</v>
      </c>
      <c r="D20" s="31"/>
      <c r="E20" s="34" t="s">
        <v>148</v>
      </c>
      <c r="F20" s="37"/>
      <c r="G20" s="31"/>
      <c r="H20" s="34" t="s">
        <v>149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128</v>
      </c>
      <c r="B22" s="4"/>
      <c r="C22" s="9" t="s">
        <v>128</v>
      </c>
      <c r="D22" s="4"/>
      <c r="E22" s="9" t="s">
        <v>128</v>
      </c>
      <c r="F22" s="22"/>
      <c r="G22" s="4"/>
      <c r="H22" s="9" t="s">
        <v>128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97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150</v>
      </c>
      <c r="G2" s="95"/>
      <c r="H2" s="78"/>
      <c r="I2" s="78"/>
      <c r="J2" s="78"/>
      <c r="K2" s="78"/>
    </row>
    <row r="3" spans="1:13" s="13" customFormat="1" ht="17.25" customHeight="1">
      <c r="A3" s="126" t="s">
        <v>118</v>
      </c>
      <c r="B3" s="121"/>
      <c r="C3" s="22"/>
      <c r="D3" s="125"/>
      <c r="E3" s="125"/>
      <c r="F3" s="70" t="s">
        <v>6</v>
      </c>
      <c r="G3" s="96"/>
      <c r="H3" s="77" t="s">
        <v>94</v>
      </c>
      <c r="I3" s="240"/>
      <c r="J3" s="240"/>
      <c r="K3" s="240"/>
    </row>
    <row r="4" spans="1:13" ht="16.5" customHeight="1">
      <c r="A4" s="127" t="s">
        <v>119</v>
      </c>
      <c r="B4" s="22"/>
      <c r="C4" s="22"/>
      <c r="D4" s="22"/>
      <c r="E4" s="8"/>
      <c r="F4" s="241"/>
      <c r="G4" s="248"/>
      <c r="H4" s="241"/>
      <c r="I4" s="242"/>
      <c r="J4" s="242"/>
      <c r="K4" s="242"/>
      <c r="M4" s="29"/>
    </row>
    <row r="5" spans="1:13" ht="21.75" customHeight="1">
      <c r="A5" s="238" t="s">
        <v>95</v>
      </c>
      <c r="B5" s="243"/>
      <c r="C5" s="243"/>
      <c r="D5" s="243"/>
      <c r="E5" s="243"/>
      <c r="F5" s="243"/>
      <c r="G5" s="243"/>
      <c r="H5" s="243"/>
      <c r="I5" s="243"/>
      <c r="J5" s="243"/>
      <c r="K5" s="244"/>
    </row>
    <row r="6" spans="1:13" ht="21" customHeight="1">
      <c r="A6" s="38" t="s">
        <v>31</v>
      </c>
      <c r="B6" s="245" t="s">
        <v>39</v>
      </c>
      <c r="C6" s="247"/>
      <c r="D6" s="247"/>
      <c r="E6" s="247"/>
      <c r="F6" s="246"/>
      <c r="G6" s="245" t="s">
        <v>58</v>
      </c>
      <c r="H6" s="246"/>
      <c r="I6" s="245" t="s">
        <v>57</v>
      </c>
      <c r="J6" s="247"/>
      <c r="K6" s="246"/>
    </row>
    <row r="7" spans="1:13" ht="24.75" customHeight="1">
      <c r="A7" s="84"/>
      <c r="B7" s="227"/>
      <c r="C7" s="228"/>
      <c r="D7" s="228"/>
      <c r="E7" s="228"/>
      <c r="F7" s="229"/>
      <c r="G7" s="226"/>
      <c r="H7" s="225"/>
      <c r="I7" s="223"/>
      <c r="J7" s="224"/>
      <c r="K7" s="225"/>
    </row>
    <row r="8" spans="1:13" ht="24.75" customHeight="1">
      <c r="A8" s="15"/>
      <c r="B8" s="227"/>
      <c r="C8" s="228"/>
      <c r="D8" s="228"/>
      <c r="E8" s="228"/>
      <c r="F8" s="229"/>
      <c r="G8" s="226"/>
      <c r="H8" s="225"/>
      <c r="I8" s="223"/>
      <c r="J8" s="224"/>
      <c r="K8" s="225"/>
    </row>
    <row r="9" spans="1:13" ht="24.75" customHeight="1">
      <c r="A9" s="15"/>
      <c r="B9" s="227"/>
      <c r="C9" s="228"/>
      <c r="D9" s="228"/>
      <c r="E9" s="228"/>
      <c r="F9" s="229"/>
      <c r="G9" s="226"/>
      <c r="H9" s="225"/>
      <c r="I9" s="223"/>
      <c r="J9" s="224"/>
      <c r="K9" s="225"/>
    </row>
    <row r="10" spans="1:13" ht="24.75" customHeight="1">
      <c r="A10" s="15"/>
      <c r="B10" s="227"/>
      <c r="C10" s="228"/>
      <c r="D10" s="228"/>
      <c r="E10" s="228"/>
      <c r="F10" s="229"/>
      <c r="G10" s="226"/>
      <c r="H10" s="225"/>
      <c r="I10" s="223"/>
      <c r="J10" s="224"/>
      <c r="K10" s="225"/>
    </row>
    <row r="11" spans="1:13" ht="24.75" customHeight="1">
      <c r="A11" s="15"/>
      <c r="B11" s="227"/>
      <c r="C11" s="228"/>
      <c r="D11" s="228"/>
      <c r="E11" s="228"/>
      <c r="F11" s="229"/>
      <c r="G11" s="226"/>
      <c r="H11" s="225"/>
      <c r="I11" s="223"/>
      <c r="J11" s="224"/>
      <c r="K11" s="225"/>
    </row>
    <row r="12" spans="1:13" ht="24.75" customHeight="1">
      <c r="A12" s="15"/>
      <c r="B12" s="227"/>
      <c r="C12" s="228"/>
      <c r="D12" s="228"/>
      <c r="E12" s="228"/>
      <c r="F12" s="229"/>
      <c r="G12" s="226"/>
      <c r="H12" s="225"/>
      <c r="I12" s="223"/>
      <c r="J12" s="224"/>
      <c r="K12" s="225"/>
    </row>
    <row r="13" spans="1:13" ht="24.75" customHeight="1">
      <c r="A13" s="15"/>
      <c r="B13" s="227"/>
      <c r="C13" s="228"/>
      <c r="D13" s="228"/>
      <c r="E13" s="228"/>
      <c r="F13" s="229"/>
      <c r="G13" s="226"/>
      <c r="H13" s="225"/>
      <c r="I13" s="223"/>
      <c r="J13" s="224"/>
      <c r="K13" s="225"/>
    </row>
    <row r="14" spans="1:13" ht="24.75" customHeight="1">
      <c r="A14" s="39" t="s">
        <v>38</v>
      </c>
      <c r="B14" s="33"/>
      <c r="C14" s="33"/>
      <c r="D14" s="53"/>
      <c r="E14" s="238" t="s">
        <v>96</v>
      </c>
      <c r="F14" s="239"/>
      <c r="G14" s="226">
        <f>SUM(G7:G13)</f>
        <v>0</v>
      </c>
      <c r="H14" s="225"/>
      <c r="I14" s="223"/>
      <c r="J14" s="224"/>
      <c r="K14" s="225"/>
    </row>
    <row r="15" spans="1:13" ht="24.75" customHeight="1">
      <c r="A15" s="50"/>
      <c r="B15" s="5"/>
      <c r="C15" s="5"/>
      <c r="D15" s="29"/>
      <c r="E15" s="234" t="s">
        <v>59</v>
      </c>
      <c r="F15" s="235"/>
      <c r="G15" s="230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0"/>
      <c r="I15" s="230"/>
      <c r="J15" s="230"/>
      <c r="K15" s="231"/>
    </row>
    <row r="16" spans="1:13" ht="12" customHeight="1">
      <c r="A16" s="51"/>
      <c r="B16" s="8"/>
      <c r="C16" s="8"/>
      <c r="D16" s="14"/>
      <c r="E16" s="236"/>
      <c r="F16" s="237"/>
      <c r="G16" s="232"/>
      <c r="H16" s="232"/>
      <c r="I16" s="232"/>
      <c r="J16" s="232"/>
      <c r="K16" s="233"/>
    </row>
    <row r="17" spans="1:11" ht="15">
      <c r="A17" s="116" t="s">
        <v>108</v>
      </c>
      <c r="B17" s="31"/>
      <c r="C17" s="34" t="s">
        <v>109</v>
      </c>
      <c r="D17" s="31"/>
      <c r="E17" s="34" t="s">
        <v>110</v>
      </c>
      <c r="F17" s="37"/>
      <c r="G17" s="31"/>
      <c r="H17" s="29" t="s">
        <v>99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workbookViewId="0">
      <selection activeCell="D20" sqref="D20:F20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106</v>
      </c>
      <c r="R2" s="90"/>
      <c r="S2" s="288" t="s">
        <v>155</v>
      </c>
      <c r="T2" s="289"/>
      <c r="U2" s="289"/>
      <c r="V2" s="290"/>
      <c r="W2" s="23" t="s">
        <v>27</v>
      </c>
      <c r="AB2" s="42" t="s">
        <v>52</v>
      </c>
    </row>
    <row r="3" spans="1:30" ht="21" customHeight="1">
      <c r="A3" s="45"/>
      <c r="B3" s="22"/>
      <c r="C3" s="22"/>
      <c r="D3" s="22"/>
      <c r="E3" s="22"/>
      <c r="F3" s="120" t="s">
        <v>116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150</v>
      </c>
      <c r="R3" s="92"/>
      <c r="S3" s="213"/>
      <c r="T3" s="291">
        <v>3</v>
      </c>
      <c r="U3" s="291"/>
      <c r="V3" s="292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117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154</v>
      </c>
      <c r="R4" s="90"/>
      <c r="S4" s="293" t="s">
        <v>156</v>
      </c>
      <c r="T4" s="294"/>
      <c r="U4" s="294"/>
      <c r="V4" s="295"/>
      <c r="W4" s="23" t="s">
        <v>26</v>
      </c>
      <c r="Y4" s="309"/>
      <c r="Z4" s="309"/>
      <c r="AA4" s="310"/>
      <c r="AB4" s="42" t="s">
        <v>9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107</v>
      </c>
      <c r="R5" s="207"/>
      <c r="S5" s="207">
        <v>2013</v>
      </c>
      <c r="T5" s="207">
        <v>1</v>
      </c>
      <c r="U5" s="207">
        <v>28</v>
      </c>
      <c r="V5" s="208"/>
      <c r="W5" s="311"/>
      <c r="X5" s="307"/>
      <c r="Y5" s="307"/>
      <c r="Z5" s="307"/>
      <c r="AA5" s="308"/>
      <c r="AB5" s="45" t="s">
        <v>34</v>
      </c>
    </row>
    <row r="6" spans="1:30">
      <c r="A6" s="40" t="s">
        <v>8</v>
      </c>
      <c r="B6" s="37"/>
      <c r="C6" s="37"/>
      <c r="D6" s="315">
        <v>41290</v>
      </c>
      <c r="E6" s="313"/>
      <c r="F6" s="314"/>
      <c r="G6" s="284"/>
      <c r="H6" s="313"/>
      <c r="I6" s="314"/>
      <c r="J6" s="284"/>
      <c r="K6" s="313"/>
      <c r="L6" s="314"/>
      <c r="M6" s="284"/>
      <c r="N6" s="313"/>
      <c r="O6" s="286"/>
      <c r="P6" s="284"/>
      <c r="Q6" s="285"/>
      <c r="R6" s="286"/>
      <c r="S6" s="287"/>
      <c r="T6" s="285"/>
      <c r="U6" s="286"/>
      <c r="V6" s="287"/>
      <c r="W6" s="313"/>
      <c r="X6" s="314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/>
      <c r="D7" s="299" t="s">
        <v>172</v>
      </c>
      <c r="E7" s="300"/>
      <c r="F7" s="301"/>
      <c r="G7" s="302"/>
      <c r="H7" s="300"/>
      <c r="I7" s="301"/>
      <c r="J7" s="302"/>
      <c r="K7" s="300"/>
      <c r="L7" s="301"/>
      <c r="M7" s="302"/>
      <c r="N7" s="300"/>
      <c r="O7" s="301"/>
      <c r="P7" s="296"/>
      <c r="Q7" s="297"/>
      <c r="R7" s="298"/>
      <c r="S7" s="296"/>
      <c r="T7" s="297"/>
      <c r="U7" s="298"/>
      <c r="V7" s="296"/>
      <c r="W7" s="297"/>
      <c r="X7" s="298"/>
      <c r="Y7" s="45"/>
      <c r="AB7" s="45"/>
      <c r="AD7" s="57"/>
    </row>
    <row r="8" spans="1:30" ht="14.25" customHeight="1">
      <c r="A8" s="83"/>
      <c r="B8" s="41"/>
      <c r="C8" s="41"/>
      <c r="D8" s="306">
        <v>41300</v>
      </c>
      <c r="E8" s="307"/>
      <c r="F8" s="308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23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89"/>
      <c r="C10" s="290"/>
      <c r="D10" s="45"/>
      <c r="G10" s="45"/>
      <c r="J10" s="45"/>
      <c r="M10" s="45"/>
      <c r="P10" s="45"/>
      <c r="S10" s="45"/>
      <c r="V10" s="45"/>
      <c r="Y10" s="249" t="s">
        <v>35</v>
      </c>
      <c r="Z10" s="250"/>
      <c r="AA10" s="251"/>
      <c r="AB10" s="42" t="s">
        <v>24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42</v>
      </c>
      <c r="C12" s="16"/>
      <c r="D12" s="258"/>
      <c r="E12" s="259"/>
      <c r="F12" s="260"/>
      <c r="G12" s="258"/>
      <c r="H12" s="259"/>
      <c r="I12" s="260"/>
      <c r="J12" s="258"/>
      <c r="K12" s="259"/>
      <c r="L12" s="260"/>
      <c r="M12" s="258"/>
      <c r="N12" s="259"/>
      <c r="O12" s="260"/>
      <c r="P12" s="258"/>
      <c r="Q12" s="259"/>
      <c r="R12" s="260"/>
      <c r="S12" s="258"/>
      <c r="T12" s="259"/>
      <c r="U12" s="260"/>
      <c r="V12" s="258"/>
      <c r="W12" s="259"/>
      <c r="X12" s="260"/>
      <c r="Y12" s="258">
        <f>SUM(D12:X12)</f>
        <v>0</v>
      </c>
      <c r="Z12" s="259"/>
      <c r="AA12" s="260"/>
      <c r="AB12" s="19"/>
      <c r="AC12" s="16"/>
      <c r="AD12" s="16"/>
    </row>
    <row r="13" spans="1:30" ht="16.5" customHeight="1">
      <c r="A13" s="48" t="s">
        <v>13</v>
      </c>
      <c r="B13" s="43" t="s">
        <v>43</v>
      </c>
      <c r="C13" s="16"/>
      <c r="D13" s="258"/>
      <c r="E13" s="259"/>
      <c r="F13" s="260"/>
      <c r="G13" s="281"/>
      <c r="H13" s="282"/>
      <c r="I13" s="283"/>
      <c r="J13" s="281"/>
      <c r="K13" s="282"/>
      <c r="L13" s="283"/>
      <c r="M13" s="281"/>
      <c r="N13" s="282"/>
      <c r="O13" s="283"/>
      <c r="P13" s="281"/>
      <c r="Q13" s="282"/>
      <c r="R13" s="283"/>
      <c r="S13" s="281"/>
      <c r="T13" s="282"/>
      <c r="U13" s="283"/>
      <c r="V13" s="281"/>
      <c r="W13" s="282"/>
      <c r="X13" s="283"/>
      <c r="Y13" s="258">
        <f t="shared" ref="Y13:Y24" si="0">SUM(D13:X13)</f>
        <v>0</v>
      </c>
      <c r="Z13" s="259"/>
      <c r="AA13" s="260"/>
      <c r="AB13" s="19"/>
      <c r="AC13" s="16"/>
      <c r="AD13" s="16"/>
    </row>
    <row r="14" spans="1:30" ht="16.5" customHeight="1">
      <c r="A14" s="48" t="s">
        <v>14</v>
      </c>
      <c r="B14" s="43" t="s">
        <v>44</v>
      </c>
      <c r="C14" s="16"/>
      <c r="D14" s="258">
        <f>173+124</f>
        <v>297</v>
      </c>
      <c r="E14" s="259"/>
      <c r="F14" s="260"/>
      <c r="G14" s="281"/>
      <c r="H14" s="282"/>
      <c r="I14" s="283"/>
      <c r="J14" s="281"/>
      <c r="K14" s="282"/>
      <c r="L14" s="283"/>
      <c r="M14" s="281"/>
      <c r="N14" s="282"/>
      <c r="O14" s="283"/>
      <c r="P14" s="281"/>
      <c r="Q14" s="282"/>
      <c r="R14" s="283"/>
      <c r="S14" s="281"/>
      <c r="T14" s="282"/>
      <c r="U14" s="283"/>
      <c r="V14" s="281"/>
      <c r="W14" s="282"/>
      <c r="X14" s="283"/>
      <c r="Y14" s="258">
        <f t="shared" si="0"/>
        <v>297</v>
      </c>
      <c r="Z14" s="259"/>
      <c r="AA14" s="260"/>
      <c r="AB14" s="19"/>
      <c r="AC14" s="16"/>
      <c r="AD14" s="16"/>
    </row>
    <row r="15" spans="1:30" ht="16.5" customHeight="1">
      <c r="A15" s="48" t="s">
        <v>40</v>
      </c>
      <c r="B15" s="43" t="s">
        <v>45</v>
      </c>
      <c r="C15" s="16"/>
      <c r="D15" s="258"/>
      <c r="E15" s="259"/>
      <c r="F15" s="260"/>
      <c r="G15" s="281"/>
      <c r="H15" s="282"/>
      <c r="I15" s="283"/>
      <c r="J15" s="281"/>
      <c r="K15" s="282"/>
      <c r="L15" s="283"/>
      <c r="M15" s="281"/>
      <c r="N15" s="282"/>
      <c r="O15" s="283"/>
      <c r="P15" s="281"/>
      <c r="Q15" s="282"/>
      <c r="R15" s="283"/>
      <c r="S15" s="281"/>
      <c r="T15" s="282"/>
      <c r="U15" s="283"/>
      <c r="V15" s="281"/>
      <c r="W15" s="282"/>
      <c r="X15" s="283"/>
      <c r="Y15" s="258">
        <f t="shared" si="0"/>
        <v>0</v>
      </c>
      <c r="Z15" s="259"/>
      <c r="AA15" s="260"/>
      <c r="AB15" s="19"/>
      <c r="AC15" s="16"/>
      <c r="AD15" s="16"/>
    </row>
    <row r="16" spans="1:30" ht="16.5" customHeight="1">
      <c r="A16" s="48" t="s">
        <v>46</v>
      </c>
      <c r="B16" s="43" t="s">
        <v>51</v>
      </c>
      <c r="C16" s="16"/>
      <c r="D16" s="258"/>
      <c r="E16" s="259"/>
      <c r="F16" s="260"/>
      <c r="G16" s="281"/>
      <c r="H16" s="282"/>
      <c r="I16" s="283"/>
      <c r="J16" s="281"/>
      <c r="K16" s="282"/>
      <c r="L16" s="283"/>
      <c r="M16" s="281"/>
      <c r="N16" s="282"/>
      <c r="O16" s="283"/>
      <c r="P16" s="281"/>
      <c r="Q16" s="282"/>
      <c r="R16" s="283"/>
      <c r="S16" s="281"/>
      <c r="T16" s="282"/>
      <c r="U16" s="283"/>
      <c r="V16" s="281"/>
      <c r="W16" s="282"/>
      <c r="X16" s="283"/>
      <c r="Y16" s="258">
        <f t="shared" si="0"/>
        <v>0</v>
      </c>
      <c r="Z16" s="259"/>
      <c r="AA16" s="260"/>
      <c r="AB16" s="19"/>
      <c r="AC16" s="16"/>
      <c r="AD16" s="16"/>
    </row>
    <row r="17" spans="1:32" ht="16.5" customHeight="1">
      <c r="A17" s="209"/>
      <c r="B17" s="210" t="s">
        <v>41</v>
      </c>
      <c r="C17" s="209"/>
      <c r="D17" s="262">
        <f>SUM(D12:F16)</f>
        <v>297</v>
      </c>
      <c r="E17" s="263"/>
      <c r="F17" s="264"/>
      <c r="G17" s="262">
        <f>SUM(G12:I16)</f>
        <v>0</v>
      </c>
      <c r="H17" s="263"/>
      <c r="I17" s="264"/>
      <c r="J17" s="262">
        <f>SUM(J12:L16)</f>
        <v>0</v>
      </c>
      <c r="K17" s="263"/>
      <c r="L17" s="264"/>
      <c r="M17" s="262">
        <f>SUM(M12:O16)</f>
        <v>0</v>
      </c>
      <c r="N17" s="263"/>
      <c r="O17" s="264"/>
      <c r="P17" s="262">
        <f>SUM(P12:R16)</f>
        <v>0</v>
      </c>
      <c r="Q17" s="263"/>
      <c r="R17" s="264"/>
      <c r="S17" s="262">
        <f>SUM(S12:U16)</f>
        <v>0</v>
      </c>
      <c r="T17" s="263"/>
      <c r="U17" s="264"/>
      <c r="V17" s="262">
        <f>SUM(V12:X16)</f>
        <v>0</v>
      </c>
      <c r="W17" s="263"/>
      <c r="X17" s="264"/>
      <c r="Y17" s="262">
        <f>SUM(Y12:AA16)</f>
        <v>297</v>
      </c>
      <c r="Z17" s="263"/>
      <c r="AA17" s="264"/>
      <c r="AB17" s="19"/>
      <c r="AC17" s="16"/>
      <c r="AD17" s="16"/>
    </row>
    <row r="18" spans="1:32" ht="16.5" customHeight="1">
      <c r="A18" s="48" t="s">
        <v>54</v>
      </c>
      <c r="B18" s="43" t="s">
        <v>12</v>
      </c>
      <c r="C18" s="16"/>
      <c r="D18" s="281">
        <f>356+1116+148</f>
        <v>1620</v>
      </c>
      <c r="E18" s="282"/>
      <c r="F18" s="283"/>
      <c r="G18" s="281"/>
      <c r="H18" s="282"/>
      <c r="I18" s="283"/>
      <c r="J18" s="281"/>
      <c r="K18" s="282"/>
      <c r="L18" s="283"/>
      <c r="M18" s="281"/>
      <c r="N18" s="282"/>
      <c r="O18" s="283"/>
      <c r="P18" s="281"/>
      <c r="Q18" s="282"/>
      <c r="R18" s="283"/>
      <c r="S18" s="281"/>
      <c r="T18" s="282"/>
      <c r="U18" s="283"/>
      <c r="V18" s="281"/>
      <c r="W18" s="282"/>
      <c r="X18" s="283"/>
      <c r="Y18" s="258">
        <f t="shared" si="0"/>
        <v>1620</v>
      </c>
      <c r="Z18" s="259"/>
      <c r="AA18" s="260"/>
      <c r="AB18" s="19"/>
      <c r="AC18" s="16"/>
      <c r="AD18" s="16"/>
      <c r="AF18" s="22"/>
    </row>
    <row r="19" spans="1:32" ht="16.5" customHeight="1">
      <c r="A19" s="48" t="s">
        <v>53</v>
      </c>
      <c r="B19" s="88" t="s">
        <v>104</v>
      </c>
      <c r="C19" s="16"/>
      <c r="D19" s="281">
        <f>15+21.2+7+12+10</f>
        <v>65.2</v>
      </c>
      <c r="E19" s="282"/>
      <c r="F19" s="283"/>
      <c r="G19" s="281"/>
      <c r="H19" s="282"/>
      <c r="I19" s="283"/>
      <c r="J19" s="281"/>
      <c r="K19" s="282"/>
      <c r="L19" s="283"/>
      <c r="M19" s="281"/>
      <c r="N19" s="282"/>
      <c r="O19" s="283"/>
      <c r="P19" s="281"/>
      <c r="Q19" s="282"/>
      <c r="R19" s="283"/>
      <c r="S19" s="281"/>
      <c r="T19" s="282"/>
      <c r="U19" s="283"/>
      <c r="V19" s="281"/>
      <c r="W19" s="282"/>
      <c r="X19" s="283"/>
      <c r="Y19" s="258">
        <f>SUM(D19:X19)</f>
        <v>65.2</v>
      </c>
      <c r="Z19" s="259"/>
      <c r="AA19" s="260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105</v>
      </c>
      <c r="C20" s="16"/>
      <c r="D20" s="258">
        <f>40+6+69</f>
        <v>115</v>
      </c>
      <c r="E20" s="259"/>
      <c r="F20" s="260"/>
      <c r="G20" s="281"/>
      <c r="H20" s="282"/>
      <c r="I20" s="283"/>
      <c r="J20" s="281"/>
      <c r="K20" s="282"/>
      <c r="L20" s="283"/>
      <c r="M20" s="281"/>
      <c r="N20" s="282"/>
      <c r="O20" s="283"/>
      <c r="P20" s="281"/>
      <c r="Q20" s="282"/>
      <c r="R20" s="283"/>
      <c r="S20" s="281"/>
      <c r="T20" s="282"/>
      <c r="U20" s="283"/>
      <c r="V20" s="281"/>
      <c r="W20" s="282"/>
      <c r="X20" s="283"/>
      <c r="Y20" s="258">
        <f t="shared" si="0"/>
        <v>115</v>
      </c>
      <c r="Z20" s="259"/>
      <c r="AA20" s="260"/>
      <c r="AB20" s="19"/>
      <c r="AC20" s="16"/>
      <c r="AD20" s="16"/>
      <c r="AF20" s="23"/>
    </row>
    <row r="21" spans="1:32" ht="16.5" customHeight="1">
      <c r="A21" s="48" t="s">
        <v>16</v>
      </c>
      <c r="B21" s="88" t="s">
        <v>20</v>
      </c>
      <c r="C21" s="16"/>
      <c r="D21" s="258"/>
      <c r="E21" s="259"/>
      <c r="F21" s="260"/>
      <c r="G21" s="281"/>
      <c r="H21" s="282"/>
      <c r="I21" s="283"/>
      <c r="J21" s="281"/>
      <c r="K21" s="282"/>
      <c r="L21" s="283"/>
      <c r="M21" s="281"/>
      <c r="N21" s="282"/>
      <c r="O21" s="283"/>
      <c r="P21" s="281"/>
      <c r="Q21" s="282"/>
      <c r="R21" s="283"/>
      <c r="S21" s="281"/>
      <c r="T21" s="282"/>
      <c r="U21" s="283"/>
      <c r="V21" s="281"/>
      <c r="W21" s="282"/>
      <c r="X21" s="283"/>
      <c r="Y21" s="258">
        <f t="shared" si="0"/>
        <v>0</v>
      </c>
      <c r="Z21" s="259"/>
      <c r="AA21" s="260"/>
      <c r="AB21" s="19"/>
      <c r="AC21" s="16"/>
      <c r="AD21" s="16"/>
      <c r="AF21" s="23"/>
    </row>
    <row r="22" spans="1:32" ht="16.5" customHeight="1">
      <c r="A22" s="48" t="s">
        <v>17</v>
      </c>
      <c r="B22" s="43" t="s">
        <v>50</v>
      </c>
      <c r="C22" s="16"/>
      <c r="D22" s="258"/>
      <c r="E22" s="259"/>
      <c r="F22" s="260"/>
      <c r="G22" s="281"/>
      <c r="H22" s="282"/>
      <c r="I22" s="283"/>
      <c r="J22" s="281"/>
      <c r="K22" s="282"/>
      <c r="L22" s="283"/>
      <c r="M22" s="281"/>
      <c r="N22" s="282"/>
      <c r="O22" s="283"/>
      <c r="P22" s="281"/>
      <c r="Q22" s="282"/>
      <c r="R22" s="283"/>
      <c r="S22" s="281"/>
      <c r="T22" s="282"/>
      <c r="U22" s="283"/>
      <c r="V22" s="281"/>
      <c r="W22" s="282"/>
      <c r="X22" s="283"/>
      <c r="Y22" s="258">
        <f>SUM(D22:X22)</f>
        <v>0</v>
      </c>
      <c r="Z22" s="259"/>
      <c r="AA22" s="260"/>
      <c r="AB22" s="19"/>
      <c r="AC22" s="16"/>
      <c r="AD22" s="16"/>
      <c r="AF22" s="22"/>
    </row>
    <row r="23" spans="1:32" ht="16.5" customHeight="1">
      <c r="A23" s="48" t="s">
        <v>18</v>
      </c>
      <c r="B23" s="43" t="s">
        <v>49</v>
      </c>
      <c r="C23" s="16"/>
      <c r="D23" s="258"/>
      <c r="E23" s="259"/>
      <c r="F23" s="260"/>
      <c r="G23" s="281"/>
      <c r="H23" s="282"/>
      <c r="I23" s="283"/>
      <c r="J23" s="281"/>
      <c r="K23" s="282"/>
      <c r="L23" s="283"/>
      <c r="M23" s="281"/>
      <c r="N23" s="282"/>
      <c r="O23" s="283"/>
      <c r="P23" s="281"/>
      <c r="Q23" s="282"/>
      <c r="R23" s="283"/>
      <c r="S23" s="281"/>
      <c r="T23" s="282"/>
      <c r="U23" s="283"/>
      <c r="V23" s="258"/>
      <c r="W23" s="259"/>
      <c r="X23" s="260"/>
      <c r="Y23" s="258">
        <f t="shared" si="0"/>
        <v>0</v>
      </c>
      <c r="Z23" s="259"/>
      <c r="AA23" s="260"/>
      <c r="AB23" s="19"/>
      <c r="AC23" s="16"/>
      <c r="AD23" s="16"/>
      <c r="AF23" s="22"/>
    </row>
    <row r="24" spans="1:32" ht="16.5" customHeight="1">
      <c r="A24" s="48" t="s">
        <v>19</v>
      </c>
      <c r="B24" s="43" t="s">
        <v>36</v>
      </c>
      <c r="C24" s="16"/>
      <c r="D24" s="258"/>
      <c r="E24" s="259"/>
      <c r="F24" s="260"/>
      <c r="G24" s="258"/>
      <c r="H24" s="259"/>
      <c r="I24" s="260"/>
      <c r="J24" s="258"/>
      <c r="K24" s="259"/>
      <c r="L24" s="260"/>
      <c r="M24" s="258"/>
      <c r="N24" s="259"/>
      <c r="O24" s="260"/>
      <c r="P24" s="258"/>
      <c r="Q24" s="259"/>
      <c r="R24" s="260"/>
      <c r="S24" s="258"/>
      <c r="T24" s="259"/>
      <c r="U24" s="260"/>
      <c r="V24" s="258"/>
      <c r="W24" s="259"/>
      <c r="X24" s="260"/>
      <c r="Y24" s="258">
        <f t="shared" si="0"/>
        <v>0</v>
      </c>
      <c r="Z24" s="259"/>
      <c r="AA24" s="260"/>
      <c r="AB24" s="19"/>
      <c r="AC24" s="16"/>
      <c r="AD24" s="16"/>
    </row>
    <row r="25" spans="1:32" ht="16.5" customHeight="1">
      <c r="A25" s="48" t="s">
        <v>21</v>
      </c>
      <c r="B25" s="43" t="s">
        <v>37</v>
      </c>
      <c r="C25" s="16"/>
      <c r="D25" s="258"/>
      <c r="E25" s="259"/>
      <c r="F25" s="260"/>
      <c r="G25" s="258"/>
      <c r="H25" s="259"/>
      <c r="I25" s="260"/>
      <c r="J25" s="258"/>
      <c r="K25" s="259"/>
      <c r="L25" s="260"/>
      <c r="M25" s="261"/>
      <c r="N25" s="259"/>
      <c r="O25" s="260"/>
      <c r="P25" s="258"/>
      <c r="Q25" s="259"/>
      <c r="R25" s="260"/>
      <c r="S25" s="258"/>
      <c r="T25" s="259"/>
      <c r="U25" s="260"/>
      <c r="V25" s="258"/>
      <c r="W25" s="259"/>
      <c r="X25" s="260"/>
      <c r="Y25" s="258">
        <f>SUM(D25:X25)</f>
        <v>0</v>
      </c>
      <c r="Z25" s="259"/>
      <c r="AA25" s="260"/>
      <c r="AB25" s="19"/>
      <c r="AC25" s="16"/>
      <c r="AD25" s="16"/>
    </row>
    <row r="26" spans="1:32" ht="22.5" customHeight="1">
      <c r="A26" s="43" t="s">
        <v>22</v>
      </c>
      <c r="B26" s="16"/>
      <c r="C26" s="16"/>
      <c r="D26" s="258">
        <f>SUM(D17:F25)</f>
        <v>2097.1999999999998</v>
      </c>
      <c r="E26" s="259"/>
      <c r="F26" s="260"/>
      <c r="G26" s="258">
        <f>SUM(G17:I25)</f>
        <v>0</v>
      </c>
      <c r="H26" s="259"/>
      <c r="I26" s="260"/>
      <c r="J26" s="258">
        <f>SUM(J17:L25)</f>
        <v>0</v>
      </c>
      <c r="K26" s="259"/>
      <c r="L26" s="260"/>
      <c r="M26" s="258">
        <f>SUM(M17:O25)</f>
        <v>0</v>
      </c>
      <c r="N26" s="259"/>
      <c r="O26" s="260"/>
      <c r="P26" s="258">
        <f>SUM(P17:R25)</f>
        <v>0</v>
      </c>
      <c r="Q26" s="259"/>
      <c r="R26" s="260"/>
      <c r="S26" s="258">
        <f>SUM(S17:U25)</f>
        <v>0</v>
      </c>
      <c r="T26" s="259"/>
      <c r="U26" s="260"/>
      <c r="V26" s="258">
        <f>SUM(V17:X25)</f>
        <v>0</v>
      </c>
      <c r="W26" s="259"/>
      <c r="X26" s="260"/>
      <c r="Y26" s="20" t="s">
        <v>100</v>
      </c>
      <c r="Z26" s="16"/>
      <c r="AA26" s="16"/>
      <c r="AB26" s="270">
        <f>SUM(Y17:Y25)</f>
        <v>2097.1999999999998</v>
      </c>
      <c r="AC26" s="271"/>
      <c r="AD26" s="271"/>
    </row>
    <row r="27" spans="1:32" ht="18" customHeight="1">
      <c r="A27" s="43" t="s">
        <v>25</v>
      </c>
      <c r="B27" s="16"/>
      <c r="C27" s="16"/>
      <c r="D27" s="277"/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268"/>
      <c r="V27" s="268"/>
      <c r="W27" s="268"/>
      <c r="X27" s="269"/>
      <c r="Y27" s="20" t="s">
        <v>28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29</v>
      </c>
      <c r="Z28" s="16"/>
      <c r="AA28" s="16"/>
      <c r="AB28" s="19"/>
      <c r="AC28" s="16"/>
      <c r="AD28" s="54"/>
    </row>
    <row r="29" spans="1:32" ht="26.25" customHeight="1">
      <c r="A29" s="11" t="s">
        <v>101</v>
      </c>
      <c r="B29" s="16"/>
      <c r="C29" s="16"/>
      <c r="D29" s="16"/>
      <c r="E29" s="278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贰仟零玖拾柒元贰角整</v>
      </c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80"/>
      <c r="Y29" s="20" t="s">
        <v>30</v>
      </c>
      <c r="Z29" s="16"/>
      <c r="AA29" s="16"/>
      <c r="AB29" s="19"/>
      <c r="AC29" s="16"/>
      <c r="AD29" s="54"/>
    </row>
    <row r="30" spans="1:32" ht="18" customHeight="1">
      <c r="A30" s="16" t="s">
        <v>56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12"/>
      <c r="Z30" s="312"/>
      <c r="AA30" s="312"/>
      <c r="AB30" s="312"/>
      <c r="AC30" s="312"/>
      <c r="AD30" s="312"/>
    </row>
    <row r="31" spans="1:32" ht="18" customHeight="1">
      <c r="A31" s="272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</row>
    <row r="32" spans="1:32" ht="18" customHeight="1">
      <c r="A32" s="274"/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</row>
    <row r="33" spans="1:31" ht="18" customHeight="1">
      <c r="A33" s="274"/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</row>
    <row r="34" spans="1:31" ht="18" customHeight="1">
      <c r="A34" s="274"/>
      <c r="B34" s="273"/>
      <c r="C34" s="273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</row>
    <row r="35" spans="1:31" ht="18" customHeight="1">
      <c r="A35" s="274"/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</row>
    <row r="36" spans="1:31" ht="18" customHeight="1">
      <c r="A36" s="272"/>
      <c r="B36" s="273"/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</row>
    <row r="37" spans="1:31" ht="24.75" customHeight="1">
      <c r="A37" s="303" t="s">
        <v>55</v>
      </c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303"/>
      <c r="AD37" s="303"/>
    </row>
    <row r="38" spans="1:31" ht="16.5" customHeight="1">
      <c r="A38" s="43"/>
      <c r="B38" s="43" t="s">
        <v>31</v>
      </c>
      <c r="C38" s="16"/>
      <c r="D38" s="20" t="s">
        <v>32</v>
      </c>
      <c r="E38" s="16"/>
      <c r="F38" s="16"/>
      <c r="G38" s="16"/>
      <c r="H38" s="20" t="s">
        <v>33</v>
      </c>
      <c r="I38" s="16"/>
      <c r="J38" s="20" t="s">
        <v>47</v>
      </c>
      <c r="K38" s="16"/>
      <c r="L38" s="55" t="s">
        <v>48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304" t="s">
        <v>5</v>
      </c>
      <c r="AC38" s="305"/>
      <c r="AD38" s="305"/>
    </row>
    <row r="39" spans="1:31" ht="16.5" customHeight="1" thickBot="1">
      <c r="A39" s="255"/>
      <c r="B39" s="255"/>
      <c r="C39" s="256"/>
      <c r="D39" s="252"/>
      <c r="E39" s="253"/>
      <c r="F39" s="253"/>
      <c r="G39" s="254"/>
      <c r="H39" s="257"/>
      <c r="I39" s="254"/>
      <c r="J39" s="257"/>
      <c r="K39" s="254"/>
      <c r="L39" s="267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9"/>
      <c r="AB39" s="265"/>
      <c r="AC39" s="266"/>
      <c r="AD39" s="266"/>
    </row>
    <row r="40" spans="1:31" ht="16.5" customHeight="1" thickBot="1">
      <c r="A40" s="275"/>
      <c r="B40" s="275"/>
      <c r="C40" s="276"/>
      <c r="D40" s="252"/>
      <c r="E40" s="253"/>
      <c r="F40" s="253"/>
      <c r="G40" s="254"/>
      <c r="H40" s="257"/>
      <c r="I40" s="254"/>
      <c r="J40" s="257"/>
      <c r="K40" s="254"/>
      <c r="L40" s="267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9"/>
      <c r="AB40" s="265"/>
      <c r="AC40" s="266"/>
      <c r="AD40" s="266"/>
    </row>
    <row r="41" spans="1:31" ht="16.5" customHeight="1" thickBot="1">
      <c r="A41" s="275"/>
      <c r="B41" s="275"/>
      <c r="C41" s="276"/>
      <c r="D41" s="252"/>
      <c r="E41" s="253"/>
      <c r="F41" s="253"/>
      <c r="G41" s="254"/>
      <c r="H41" s="257"/>
      <c r="I41" s="254"/>
      <c r="J41" s="257"/>
      <c r="K41" s="254"/>
      <c r="L41" s="267"/>
      <c r="M41" s="268"/>
      <c r="N41" s="268"/>
      <c r="O41" s="268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9"/>
      <c r="AB41" s="265"/>
      <c r="AC41" s="266"/>
      <c r="AD41" s="266"/>
    </row>
    <row r="42" spans="1:31" ht="16.5" customHeight="1" thickBot="1">
      <c r="A42" s="275"/>
      <c r="B42" s="275"/>
      <c r="C42" s="276"/>
      <c r="D42" s="252"/>
      <c r="E42" s="253"/>
      <c r="F42" s="253"/>
      <c r="G42" s="254"/>
      <c r="H42" s="257"/>
      <c r="I42" s="254"/>
      <c r="J42" s="257"/>
      <c r="K42" s="254"/>
      <c r="L42" s="267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9"/>
      <c r="AB42" s="265"/>
      <c r="AC42" s="266"/>
      <c r="AD42" s="266"/>
    </row>
    <row r="43" spans="1:31" ht="16.5" customHeight="1" thickBot="1">
      <c r="A43" s="275"/>
      <c r="B43" s="275"/>
      <c r="C43" s="276"/>
      <c r="D43" s="252"/>
      <c r="E43" s="253"/>
      <c r="F43" s="253"/>
      <c r="G43" s="254"/>
      <c r="H43" s="257"/>
      <c r="I43" s="254"/>
      <c r="J43" s="257"/>
      <c r="K43" s="254"/>
      <c r="L43" s="267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268"/>
      <c r="Z43" s="268"/>
      <c r="AA43" s="269"/>
      <c r="AB43" s="265"/>
      <c r="AC43" s="266"/>
      <c r="AD43" s="266"/>
      <c r="AE43" s="115"/>
    </row>
    <row r="44" spans="1:31" ht="16.5" customHeight="1">
      <c r="A44" s="17" t="s">
        <v>111</v>
      </c>
      <c r="F44" s="74"/>
      <c r="G44" s="44" t="s">
        <v>112</v>
      </c>
      <c r="H44" s="37"/>
      <c r="I44" s="37"/>
      <c r="J44" s="37"/>
      <c r="K44" s="37"/>
      <c r="L44" s="35"/>
      <c r="M44" s="44" t="s">
        <v>113</v>
      </c>
      <c r="N44" s="37"/>
      <c r="O44" s="37"/>
      <c r="P44" s="37"/>
      <c r="U44" s="35"/>
      <c r="V44" s="17" t="s">
        <v>114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115</v>
      </c>
      <c r="F47" s="75"/>
      <c r="G47" s="42" t="s">
        <v>115</v>
      </c>
      <c r="H47" s="22"/>
      <c r="I47" s="22"/>
      <c r="J47" s="22"/>
      <c r="K47" s="22"/>
      <c r="L47" s="59"/>
      <c r="M47" s="42" t="s">
        <v>115</v>
      </c>
      <c r="N47" s="22"/>
      <c r="O47" s="22"/>
      <c r="P47" s="22"/>
      <c r="U47" s="59"/>
      <c r="V47" s="23" t="s">
        <v>115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3">
    <mergeCell ref="D8:F8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26" sqref="F26"/>
    </sheetView>
  </sheetViews>
  <sheetFormatPr defaultRowHeight="12.75"/>
  <cols>
    <col min="2" max="2" width="11" bestFit="1" customWidth="1"/>
    <col min="4" max="4" width="24" bestFit="1" customWidth="1"/>
  </cols>
  <sheetData>
    <row r="1" spans="1:4">
      <c r="A1" s="217" t="s">
        <v>157</v>
      </c>
      <c r="B1" s="217" t="s">
        <v>158</v>
      </c>
      <c r="C1" s="217" t="s">
        <v>159</v>
      </c>
      <c r="D1" s="217" t="s">
        <v>160</v>
      </c>
    </row>
    <row r="2" spans="1:4">
      <c r="A2" s="17" t="s">
        <v>164</v>
      </c>
      <c r="B2" s="218">
        <v>41290</v>
      </c>
      <c r="C2">
        <v>10</v>
      </c>
      <c r="D2" s="17" t="s">
        <v>171</v>
      </c>
    </row>
    <row r="3" spans="1:4">
      <c r="A3" s="17" t="s">
        <v>162</v>
      </c>
      <c r="B3" s="218">
        <v>41290</v>
      </c>
      <c r="C3">
        <v>6</v>
      </c>
      <c r="D3" s="17" t="s">
        <v>161</v>
      </c>
    </row>
    <row r="4" spans="1:4">
      <c r="A4" s="17" t="s">
        <v>162</v>
      </c>
      <c r="B4" s="218">
        <v>41290</v>
      </c>
      <c r="C4">
        <f>15+21.2</f>
        <v>36.200000000000003</v>
      </c>
      <c r="D4" s="17" t="s">
        <v>163</v>
      </c>
    </row>
    <row r="5" spans="1:4">
      <c r="A5" s="17" t="s">
        <v>164</v>
      </c>
      <c r="B5" s="218">
        <v>41290</v>
      </c>
      <c r="C5">
        <v>35</v>
      </c>
      <c r="D5" s="17" t="s">
        <v>165</v>
      </c>
    </row>
    <row r="6" spans="1:4">
      <c r="A6" s="17" t="s">
        <v>166</v>
      </c>
      <c r="B6" s="218">
        <v>41290</v>
      </c>
      <c r="C6">
        <v>148</v>
      </c>
      <c r="D6" s="17"/>
    </row>
    <row r="7" spans="1:4">
      <c r="A7" s="17" t="s">
        <v>164</v>
      </c>
      <c r="B7" s="218">
        <v>41291</v>
      </c>
      <c r="C7">
        <v>40</v>
      </c>
      <c r="D7" s="17" t="s">
        <v>165</v>
      </c>
    </row>
    <row r="8" spans="1:4">
      <c r="A8" s="17" t="s">
        <v>166</v>
      </c>
      <c r="B8" s="218">
        <v>41291</v>
      </c>
      <c r="C8">
        <v>158</v>
      </c>
      <c r="D8" s="17"/>
    </row>
    <row r="9" spans="1:4">
      <c r="A9" s="17" t="s">
        <v>164</v>
      </c>
      <c r="B9" s="218">
        <v>41292</v>
      </c>
      <c r="C9">
        <v>32</v>
      </c>
      <c r="D9" s="17" t="s">
        <v>165</v>
      </c>
    </row>
    <row r="10" spans="1:4">
      <c r="A10" s="17" t="s">
        <v>166</v>
      </c>
      <c r="B10" s="218">
        <v>41292</v>
      </c>
      <c r="C10">
        <v>158</v>
      </c>
      <c r="D10" s="17"/>
    </row>
    <row r="11" spans="1:4">
      <c r="A11" s="17" t="s">
        <v>164</v>
      </c>
      <c r="B11" s="218">
        <v>41293</v>
      </c>
      <c r="C11">
        <v>30</v>
      </c>
      <c r="D11" s="17" t="s">
        <v>165</v>
      </c>
    </row>
    <row r="12" spans="1:4">
      <c r="A12" s="17" t="s">
        <v>166</v>
      </c>
      <c r="B12" s="218">
        <v>41293</v>
      </c>
      <c r="C12">
        <v>158</v>
      </c>
      <c r="D12" s="17"/>
    </row>
    <row r="13" spans="1:4">
      <c r="A13" s="17" t="s">
        <v>164</v>
      </c>
      <c r="B13" s="218">
        <v>41294</v>
      </c>
      <c r="C13">
        <v>42</v>
      </c>
      <c r="D13" s="17" t="s">
        <v>165</v>
      </c>
    </row>
    <row r="14" spans="1:4">
      <c r="A14" s="17" t="s">
        <v>166</v>
      </c>
      <c r="B14" s="218">
        <v>41294</v>
      </c>
      <c r="C14">
        <v>158</v>
      </c>
      <c r="D14" s="17"/>
    </row>
    <row r="15" spans="1:4">
      <c r="A15" s="17" t="s">
        <v>164</v>
      </c>
      <c r="B15" s="218">
        <v>41295</v>
      </c>
      <c r="C15">
        <v>43</v>
      </c>
      <c r="D15" s="17" t="s">
        <v>165</v>
      </c>
    </row>
    <row r="16" spans="1:4">
      <c r="A16" s="17" t="s">
        <v>166</v>
      </c>
      <c r="B16" s="218">
        <v>41295</v>
      </c>
      <c r="C16">
        <v>158</v>
      </c>
      <c r="D16" s="17"/>
    </row>
    <row r="17" spans="1:4">
      <c r="A17" s="17" t="s">
        <v>164</v>
      </c>
      <c r="B17" s="218">
        <v>41296</v>
      </c>
      <c r="C17">
        <v>36</v>
      </c>
      <c r="D17" s="17" t="s">
        <v>165</v>
      </c>
    </row>
    <row r="18" spans="1:4">
      <c r="A18" s="17" t="s">
        <v>166</v>
      </c>
      <c r="B18" s="218">
        <v>41296</v>
      </c>
      <c r="C18">
        <v>158</v>
      </c>
      <c r="D18" s="17"/>
    </row>
    <row r="19" spans="1:4">
      <c r="A19" s="17" t="s">
        <v>164</v>
      </c>
      <c r="B19" s="218">
        <v>41297</v>
      </c>
      <c r="C19">
        <v>35</v>
      </c>
      <c r="D19" s="17" t="s">
        <v>165</v>
      </c>
    </row>
    <row r="20" spans="1:4">
      <c r="A20" s="17" t="s">
        <v>162</v>
      </c>
      <c r="B20" s="218">
        <v>41297</v>
      </c>
      <c r="C20">
        <v>10</v>
      </c>
      <c r="D20" s="17" t="s">
        <v>168</v>
      </c>
    </row>
    <row r="21" spans="1:4">
      <c r="A21" s="17" t="s">
        <v>166</v>
      </c>
      <c r="B21" s="218">
        <v>41297</v>
      </c>
      <c r="C21">
        <v>168</v>
      </c>
      <c r="D21" s="17"/>
    </row>
    <row r="22" spans="1:4">
      <c r="A22" s="17" t="s">
        <v>164</v>
      </c>
      <c r="B22" s="218">
        <v>41298</v>
      </c>
      <c r="C22">
        <v>33</v>
      </c>
      <c r="D22" s="17" t="s">
        <v>165</v>
      </c>
    </row>
    <row r="23" spans="1:4">
      <c r="A23" s="17" t="s">
        <v>162</v>
      </c>
      <c r="B23" s="218">
        <v>41298</v>
      </c>
      <c r="C23">
        <v>12</v>
      </c>
      <c r="D23" s="17" t="s">
        <v>173</v>
      </c>
    </row>
    <row r="24" spans="1:4">
      <c r="A24" s="17" t="s">
        <v>166</v>
      </c>
      <c r="B24" s="218">
        <v>41298</v>
      </c>
      <c r="C24">
        <v>178</v>
      </c>
      <c r="D24" s="17"/>
    </row>
    <row r="25" spans="1:4">
      <c r="A25" s="17" t="s">
        <v>164</v>
      </c>
      <c r="B25" s="218">
        <v>40933</v>
      </c>
      <c r="C25">
        <v>15</v>
      </c>
      <c r="D25" s="17" t="s">
        <v>165</v>
      </c>
    </row>
    <row r="26" spans="1:4">
      <c r="A26" s="17" t="s">
        <v>166</v>
      </c>
      <c r="B26" s="218">
        <v>41299</v>
      </c>
      <c r="C26">
        <v>178</v>
      </c>
      <c r="D26" s="17"/>
    </row>
    <row r="27" spans="1:4">
      <c r="A27" s="17" t="s">
        <v>164</v>
      </c>
      <c r="B27" s="218">
        <v>41300</v>
      </c>
      <c r="C27">
        <v>15</v>
      </c>
      <c r="D27" s="17" t="s">
        <v>169</v>
      </c>
    </row>
    <row r="28" spans="1:4">
      <c r="A28" s="17" t="s">
        <v>162</v>
      </c>
      <c r="B28" s="218">
        <v>41300</v>
      </c>
      <c r="C28">
        <v>7</v>
      </c>
      <c r="D28" s="17" t="s">
        <v>167</v>
      </c>
    </row>
    <row r="29" spans="1:4">
      <c r="A29" s="17" t="s">
        <v>162</v>
      </c>
      <c r="B29" s="218">
        <v>41300</v>
      </c>
      <c r="C29">
        <v>40</v>
      </c>
      <c r="D29" s="17" t="s">
        <v>170</v>
      </c>
    </row>
    <row r="30" spans="1:4">
      <c r="A30" s="17"/>
      <c r="B30" s="218"/>
      <c r="D30" s="17"/>
    </row>
    <row r="31" spans="1:4">
      <c r="A31" s="216"/>
      <c r="B31" s="218"/>
    </row>
    <row r="32" spans="1:4">
      <c r="A32" s="216"/>
      <c r="B32" s="218"/>
    </row>
    <row r="33" spans="1:2">
      <c r="A33" s="216"/>
      <c r="B33" s="218"/>
    </row>
  </sheetData>
  <autoFilter ref="A1:D30"/>
  <phoneticPr fontId="3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120</v>
      </c>
      <c r="F1" s="123"/>
      <c r="G1" s="123"/>
      <c r="H1" s="123"/>
      <c r="I1" s="123"/>
      <c r="J1" s="123"/>
      <c r="K1" s="68" t="s">
        <v>97</v>
      </c>
      <c r="L1" s="323"/>
      <c r="M1" s="324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121</v>
      </c>
      <c r="F2" s="129"/>
      <c r="G2" s="129"/>
      <c r="H2" s="129"/>
      <c r="I2" s="129"/>
      <c r="J2" s="129"/>
      <c r="K2" s="211" t="s">
        <v>150</v>
      </c>
      <c r="L2" s="207"/>
      <c r="M2" s="208"/>
      <c r="N2" s="79"/>
      <c r="O2" s="66"/>
      <c r="P2" s="82"/>
    </row>
    <row r="3" spans="1:16" ht="16.5" customHeight="1">
      <c r="A3" s="126" t="s">
        <v>122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93</v>
      </c>
      <c r="O3" s="318"/>
      <c r="P3" s="319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5"/>
      <c r="L4" s="326"/>
      <c r="M4" s="327"/>
      <c r="N4" s="320"/>
      <c r="O4" s="321"/>
      <c r="P4" s="322"/>
    </row>
    <row r="5" spans="1:16" ht="15">
      <c r="A5" s="34" t="s">
        <v>60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27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67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5" t="s">
        <v>6</v>
      </c>
      <c r="B9" s="247"/>
      <c r="C9" s="247"/>
      <c r="D9" s="247"/>
      <c r="E9" s="245" t="s">
        <v>62</v>
      </c>
      <c r="F9" s="247"/>
      <c r="G9" s="246"/>
      <c r="H9" s="245" t="s">
        <v>63</v>
      </c>
      <c r="I9" s="247"/>
      <c r="J9" s="247"/>
      <c r="K9" s="234" t="s">
        <v>64</v>
      </c>
      <c r="L9" s="235"/>
      <c r="M9" s="328"/>
      <c r="N9" s="63" t="s">
        <v>65</v>
      </c>
      <c r="O9" s="28" t="s">
        <v>66</v>
      </c>
      <c r="P9" s="62" t="s">
        <v>88</v>
      </c>
    </row>
    <row r="10" spans="1:16" ht="18.75" customHeight="1">
      <c r="A10" s="316" t="s">
        <v>68</v>
      </c>
      <c r="B10" s="317"/>
      <c r="C10" s="245" t="s">
        <v>69</v>
      </c>
      <c r="D10" s="246"/>
      <c r="E10" s="61" t="s">
        <v>68</v>
      </c>
      <c r="F10" s="28" t="s">
        <v>70</v>
      </c>
      <c r="G10" s="28" t="s">
        <v>69</v>
      </c>
      <c r="H10" s="245" t="s">
        <v>83</v>
      </c>
      <c r="I10" s="247"/>
      <c r="J10" s="247"/>
      <c r="K10" s="236"/>
      <c r="L10" s="237"/>
      <c r="M10" s="329"/>
      <c r="N10" s="72" t="s">
        <v>89</v>
      </c>
      <c r="O10" s="73" t="s">
        <v>89</v>
      </c>
      <c r="P10" s="62" t="s">
        <v>90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84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85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71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72</v>
      </c>
      <c r="B25" s="5"/>
      <c r="C25" s="5"/>
      <c r="D25" s="5"/>
      <c r="E25" s="8"/>
      <c r="F25" s="66" t="s">
        <v>73</v>
      </c>
      <c r="G25" s="8"/>
      <c r="H25" s="67" t="s">
        <v>74</v>
      </c>
      <c r="I25" s="5"/>
      <c r="J25" s="29" t="s">
        <v>75</v>
      </c>
      <c r="K25" s="22"/>
      <c r="L25" s="8"/>
      <c r="M25" s="66" t="s">
        <v>73</v>
      </c>
      <c r="N25" s="8"/>
      <c r="O25" s="67" t="s">
        <v>82</v>
      </c>
      <c r="P25" s="59"/>
    </row>
    <row r="26" spans="1:16" ht="24.75" customHeight="1">
      <c r="A26" s="70" t="s">
        <v>76</v>
      </c>
      <c r="B26" s="5"/>
      <c r="C26" s="5"/>
      <c r="D26" s="5"/>
      <c r="E26" s="8"/>
      <c r="F26" s="66" t="s">
        <v>73</v>
      </c>
      <c r="G26" s="8"/>
      <c r="H26" s="67" t="s">
        <v>74</v>
      </c>
      <c r="I26" s="5"/>
      <c r="J26" s="29" t="s">
        <v>77</v>
      </c>
      <c r="K26" s="22"/>
      <c r="L26" s="1"/>
      <c r="M26" s="66" t="s">
        <v>73</v>
      </c>
      <c r="N26" s="1"/>
      <c r="O26" s="67" t="s">
        <v>82</v>
      </c>
      <c r="P26" s="59"/>
    </row>
    <row r="27" spans="1:16" ht="24.75" customHeight="1">
      <c r="A27" s="70" t="s">
        <v>78</v>
      </c>
      <c r="B27" s="5"/>
      <c r="C27" s="5"/>
      <c r="D27" s="5"/>
      <c r="E27" s="8"/>
      <c r="F27" s="66" t="s">
        <v>73</v>
      </c>
      <c r="G27" s="8"/>
      <c r="H27" s="67" t="s">
        <v>74</v>
      </c>
      <c r="I27" s="5"/>
      <c r="J27" s="60" t="s">
        <v>79</v>
      </c>
      <c r="K27" s="22"/>
      <c r="L27" s="5" t="s">
        <v>80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81</v>
      </c>
      <c r="B29" s="5"/>
      <c r="C29" s="5"/>
      <c r="D29" s="5"/>
      <c r="E29" s="8"/>
      <c r="F29" s="8"/>
      <c r="G29" s="5" t="s">
        <v>92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102</v>
      </c>
      <c r="B32" s="5"/>
      <c r="C32" s="5"/>
      <c r="D32" s="29"/>
      <c r="E32" s="14"/>
      <c r="F32" s="8"/>
      <c r="G32" s="8" t="s">
        <v>103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108</v>
      </c>
      <c r="B34" s="33"/>
      <c r="C34" s="52"/>
      <c r="D34" s="37"/>
      <c r="E34" s="33"/>
      <c r="F34" s="37"/>
      <c r="G34" s="34" t="s">
        <v>109</v>
      </c>
      <c r="H34" s="33"/>
      <c r="I34" s="33"/>
      <c r="J34" s="34" t="s">
        <v>110</v>
      </c>
      <c r="K34" s="37"/>
      <c r="L34" s="35"/>
      <c r="M34" s="34" t="s">
        <v>99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61</v>
      </c>
      <c r="B37" s="5"/>
      <c r="C37" s="24"/>
      <c r="D37" s="22"/>
      <c r="E37" s="5"/>
      <c r="F37" s="22"/>
      <c r="G37" s="9" t="s">
        <v>61</v>
      </c>
      <c r="H37" s="5"/>
      <c r="I37" s="5"/>
      <c r="J37" s="9" t="s">
        <v>61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87</v>
      </c>
      <c r="B41" s="29" t="s">
        <v>86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91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98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每周报销</vt:lpstr>
      <vt:lpstr>消费明细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2013-01-28T02:42:25Z</cp:lastPrinted>
  <dcterms:created xsi:type="dcterms:W3CDTF">2000-03-05T05:54:15Z</dcterms:created>
  <dcterms:modified xsi:type="dcterms:W3CDTF">2013-01-28T02:55:45Z</dcterms:modified>
</cp:coreProperties>
</file>