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Likert Questions" sheetId="1" r:id="rId1"/>
    <sheet name="Coding" sheetId="2" r:id="rId2"/>
    <sheet name="Statistical Tests" sheetId="3" r:id="rId3"/>
  </sheets>
  <definedNames>
    <definedName name="_xlnm._FilterDatabase" localSheetId="0" hidden="1">'Likert Questions'!$A$1:$J$49</definedName>
  </definedNames>
  <calcPr calcId="145621"/>
</workbook>
</file>

<file path=xl/calcChain.xml><?xml version="1.0" encoding="utf-8"?>
<calcChain xmlns="http://schemas.openxmlformats.org/spreadsheetml/2006/main">
  <c r="K32" i="3" l="1"/>
  <c r="J32" i="3"/>
  <c r="I32" i="3"/>
  <c r="H32" i="3"/>
  <c r="G32" i="3"/>
  <c r="F32" i="3"/>
  <c r="K22" i="3"/>
  <c r="J22" i="3"/>
  <c r="I22" i="3"/>
  <c r="H22" i="3"/>
  <c r="G22" i="3"/>
  <c r="F22" i="3"/>
  <c r="K12" i="3"/>
  <c r="J12" i="3"/>
  <c r="I12" i="3"/>
  <c r="H12" i="3"/>
  <c r="G12" i="3"/>
  <c r="F12" i="3"/>
  <c r="K2" i="3"/>
  <c r="J2" i="3"/>
  <c r="I2" i="3"/>
  <c r="H2" i="3"/>
  <c r="G2" i="3"/>
  <c r="F2" i="3"/>
  <c r="Y36" i="1" l="1"/>
  <c r="Y38" i="1" s="1"/>
  <c r="Y35" i="1"/>
  <c r="Y44" i="1"/>
  <c r="Y46" i="1" s="1"/>
  <c r="Y42" i="1" l="1"/>
  <c r="Y34" i="1"/>
  <c r="O45" i="1"/>
  <c r="Z45" i="1" s="1"/>
  <c r="N45" i="1"/>
  <c r="Y45" i="1" s="1"/>
  <c r="O44" i="1"/>
  <c r="Z43" i="1" s="1"/>
  <c r="N44" i="1"/>
  <c r="Y43" i="1" s="1"/>
  <c r="O43" i="1"/>
  <c r="O37" i="1"/>
  <c r="Z37" i="1" s="1"/>
  <c r="N37" i="1"/>
  <c r="Y37" i="1" s="1"/>
  <c r="O36" i="1"/>
  <c r="Z35" i="1" s="1"/>
  <c r="O35" i="1"/>
  <c r="O29" i="1"/>
  <c r="Z29" i="1" s="1"/>
  <c r="N29" i="1"/>
  <c r="Y29" i="1" s="1"/>
  <c r="O28" i="1"/>
  <c r="Z27" i="1" s="1"/>
  <c r="N28" i="1"/>
  <c r="Y27" i="1" s="1"/>
  <c r="O27" i="1"/>
  <c r="N27" i="1"/>
  <c r="O21" i="1"/>
  <c r="Z21" i="1" s="1"/>
  <c r="N21" i="1"/>
  <c r="Y21" i="1" s="1"/>
  <c r="O20" i="1"/>
  <c r="Z19" i="1" s="1"/>
  <c r="N20" i="1"/>
  <c r="Y19" i="1" s="1"/>
  <c r="O19" i="1"/>
  <c r="N19" i="1"/>
  <c r="O5" i="1"/>
  <c r="Z5" i="1" s="1"/>
  <c r="N5" i="1"/>
  <c r="Y5" i="1" s="1"/>
  <c r="O4" i="1"/>
  <c r="Z3" i="1" s="1"/>
  <c r="N4" i="1"/>
  <c r="Y3" i="1" s="1"/>
  <c r="O3" i="1"/>
  <c r="N3" i="1"/>
  <c r="O11" i="1"/>
  <c r="O12" i="1"/>
  <c r="Z11" i="1" s="1"/>
  <c r="O13" i="1"/>
  <c r="Z13" i="1" s="1"/>
  <c r="N13" i="1"/>
  <c r="Y13" i="1" s="1"/>
  <c r="N12" i="1"/>
  <c r="Y11" i="1" s="1"/>
  <c r="N1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2" i="1"/>
  <c r="I2" i="1"/>
  <c r="U34" i="1" l="1"/>
  <c r="AA36" i="1" s="1"/>
  <c r="U20" i="1"/>
  <c r="AA19" i="1" s="1"/>
  <c r="U18" i="1"/>
  <c r="AA20" i="1" s="1"/>
  <c r="U11" i="1"/>
  <c r="U4" i="1"/>
  <c r="AA3" i="1" s="1"/>
  <c r="V2" i="1"/>
  <c r="AB4" i="1" s="1"/>
  <c r="V44" i="1"/>
  <c r="AB43" i="1" s="1"/>
  <c r="V37" i="1"/>
  <c r="AB37" i="1" s="1"/>
  <c r="V28" i="1"/>
  <c r="AB27" i="1" s="1"/>
  <c r="V21" i="1"/>
  <c r="AB21" i="1" s="1"/>
  <c r="V12" i="1"/>
  <c r="AB11" i="1" s="1"/>
  <c r="V5" i="1"/>
  <c r="AB5" i="1" s="1"/>
  <c r="U44" i="1"/>
  <c r="AA43" i="1" s="1"/>
  <c r="U28" i="1"/>
  <c r="AA27" i="1" s="1"/>
  <c r="U43" i="1"/>
  <c r="U27" i="1"/>
  <c r="U45" i="1"/>
  <c r="AA45" i="1" s="1"/>
  <c r="U29" i="1"/>
  <c r="AA29" i="1" s="1"/>
  <c r="U12" i="1"/>
  <c r="AA11" i="1" s="1"/>
  <c r="U13" i="1"/>
  <c r="AA13" i="1" s="1"/>
  <c r="U36" i="1"/>
  <c r="AA35" i="1" s="1"/>
  <c r="V18" i="1"/>
  <c r="AB20" i="1" s="1"/>
  <c r="V34" i="1"/>
  <c r="AB36" i="1" s="1"/>
  <c r="U5" i="1"/>
  <c r="AA5" i="1" s="1"/>
  <c r="U10" i="1"/>
  <c r="AA12" i="1" s="1"/>
  <c r="U26" i="1"/>
  <c r="AA28" i="1" s="1"/>
  <c r="U42" i="1"/>
  <c r="AA44" i="1" s="1"/>
  <c r="V11" i="1"/>
  <c r="V13" i="1"/>
  <c r="AB13" i="1" s="1"/>
  <c r="V20" i="1"/>
  <c r="AB19" i="1" s="1"/>
  <c r="V27" i="1"/>
  <c r="V29" i="1"/>
  <c r="AB29" i="1" s="1"/>
  <c r="V36" i="1"/>
  <c r="AB35" i="1" s="1"/>
  <c r="V43" i="1"/>
  <c r="V45" i="1"/>
  <c r="AB45" i="1" s="1"/>
  <c r="V3" i="1"/>
  <c r="V10" i="1"/>
  <c r="AB12" i="1" s="1"/>
  <c r="V26" i="1"/>
  <c r="AB28" i="1" s="1"/>
  <c r="V42" i="1"/>
  <c r="AB44" i="1" s="1"/>
  <c r="U19" i="1"/>
  <c r="U21" i="1"/>
  <c r="AA21" i="1" s="1"/>
  <c r="U35" i="1"/>
  <c r="U37" i="1"/>
  <c r="AA37" i="1" s="1"/>
  <c r="U3" i="1"/>
  <c r="V4" i="1"/>
  <c r="AB3" i="1" s="1"/>
  <c r="U2" i="1"/>
  <c r="AA4" i="1" s="1"/>
  <c r="V19" i="1"/>
  <c r="V35" i="1"/>
  <c r="E2" i="2"/>
  <c r="AA22" i="1" l="1"/>
  <c r="AB2" i="1"/>
  <c r="AA34" i="1"/>
  <c r="AA38" i="1"/>
  <c r="AA18" i="1"/>
  <c r="AA14" i="1"/>
  <c r="AA10" i="1"/>
  <c r="AB46" i="1"/>
  <c r="AB42" i="1"/>
  <c r="AA46" i="1"/>
  <c r="AA42" i="1"/>
  <c r="AB38" i="1"/>
  <c r="AB34" i="1"/>
  <c r="AB6" i="1"/>
  <c r="AB14" i="1"/>
  <c r="AB10" i="1"/>
  <c r="AA2" i="1"/>
  <c r="AA6" i="1"/>
  <c r="AB30" i="1"/>
  <c r="AB26" i="1"/>
  <c r="AA30" i="1"/>
  <c r="AA26" i="1"/>
  <c r="AB22" i="1"/>
  <c r="AB18" i="1"/>
  <c r="S42" i="1"/>
  <c r="R42" i="1"/>
  <c r="Q42" i="1"/>
  <c r="P42" i="1"/>
  <c r="O42" i="1"/>
  <c r="Z44" i="1" s="1"/>
  <c r="S34" i="1"/>
  <c r="R34" i="1"/>
  <c r="Q34" i="1"/>
  <c r="P34" i="1"/>
  <c r="O34" i="1"/>
  <c r="Z36" i="1" s="1"/>
  <c r="S26" i="1"/>
  <c r="R26" i="1"/>
  <c r="Q26" i="1"/>
  <c r="P26" i="1"/>
  <c r="O26" i="1"/>
  <c r="Z28" i="1" s="1"/>
  <c r="N26" i="1"/>
  <c r="Y28" i="1" s="1"/>
  <c r="S18" i="1"/>
  <c r="R18" i="1"/>
  <c r="Q18" i="1"/>
  <c r="P18" i="1"/>
  <c r="O18" i="1"/>
  <c r="Z20" i="1" s="1"/>
  <c r="N18" i="1"/>
  <c r="Y20" i="1" s="1"/>
  <c r="S10" i="1"/>
  <c r="R10" i="1"/>
  <c r="Q10" i="1"/>
  <c r="P10" i="1"/>
  <c r="O10" i="1"/>
  <c r="Z12" i="1" s="1"/>
  <c r="N10" i="1"/>
  <c r="Y12" i="1" s="1"/>
  <c r="S2" i="1"/>
  <c r="R2" i="1"/>
  <c r="Q2" i="1"/>
  <c r="P2" i="1"/>
  <c r="O2" i="1"/>
  <c r="Z4" i="1" s="1"/>
  <c r="N2" i="1"/>
  <c r="Y4" i="1" s="1"/>
  <c r="E18" i="2"/>
  <c r="E14" i="2"/>
  <c r="E8" i="2"/>
  <c r="Z2" i="1" l="1"/>
  <c r="Z6" i="1"/>
  <c r="Y14" i="1"/>
  <c r="Y10" i="1"/>
  <c r="Z14" i="1"/>
  <c r="Z10" i="1"/>
  <c r="Z30" i="1"/>
  <c r="Z26" i="1"/>
  <c r="Z22" i="1"/>
  <c r="Z18" i="1"/>
  <c r="Z46" i="1"/>
  <c r="Z42" i="1"/>
  <c r="Y30" i="1"/>
  <c r="Y26" i="1"/>
  <c r="Y6" i="1"/>
  <c r="Y2" i="1"/>
  <c r="Y22" i="1"/>
  <c r="Y18" i="1"/>
  <c r="Z38" i="1"/>
  <c r="Z34" i="1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need for validation the info</t>
        </r>
      </text>
    </comment>
  </commentList>
</comments>
</file>

<file path=xl/sharedStrings.xml><?xml version="1.0" encoding="utf-8"?>
<sst xmlns="http://schemas.openxmlformats.org/spreadsheetml/2006/main" count="205" uniqueCount="70">
  <si>
    <t>Participant</t>
  </si>
  <si>
    <t>Question</t>
  </si>
  <si>
    <t>No Camera</t>
  </si>
  <si>
    <t>Camera</t>
  </si>
  <si>
    <t>Depth</t>
  </si>
  <si>
    <t>Depth Mask</t>
  </si>
  <si>
    <t>Gradient</t>
  </si>
  <si>
    <t>Gradient Mask</t>
  </si>
  <si>
    <t>N/A</t>
  </si>
  <si>
    <t>Coding 1</t>
  </si>
  <si>
    <t>Count</t>
  </si>
  <si>
    <t>Gradient easier to read</t>
  </si>
  <si>
    <t>More range</t>
  </si>
  <si>
    <t>More framerate</t>
  </si>
  <si>
    <t>Alert alone</t>
  </si>
  <si>
    <t>Alert by speed</t>
  </si>
  <si>
    <t>Navigating by dark</t>
  </si>
  <si>
    <t>Navigating by follow alert</t>
  </si>
  <si>
    <t>Alert by direction</t>
  </si>
  <si>
    <t>Not sure of use</t>
  </si>
  <si>
    <t>Alert by type of object</t>
  </si>
  <si>
    <t>Environmental knowledge</t>
  </si>
  <si>
    <t>Color/Masks attention demanding</t>
  </si>
  <si>
    <t>Sound + pheripheral view</t>
  </si>
  <si>
    <t>No haptic</t>
  </si>
  <si>
    <t>Depth easier to read</t>
  </si>
  <si>
    <t>Trust</t>
  </si>
  <si>
    <t>Gradient/Depth fall to the bg</t>
  </si>
  <si>
    <t>Topics</t>
  </si>
  <si>
    <t>Alerts</t>
  </si>
  <si>
    <t>Improvements</t>
  </si>
  <si>
    <t>Navigation</t>
  </si>
  <si>
    <t>Readability</t>
  </si>
  <si>
    <t>Topic</t>
  </si>
  <si>
    <t>Felt Safe</t>
  </si>
  <si>
    <t>Efficiently</t>
  </si>
  <si>
    <t>Alertness</t>
  </si>
  <si>
    <t>Walk Faster</t>
  </si>
  <si>
    <t>Understandable</t>
  </si>
  <si>
    <t>Glanceable</t>
  </si>
  <si>
    <t xml:space="preserve"> </t>
  </si>
  <si>
    <t>Without it I had to concentrate on my way too</t>
  </si>
  <si>
    <t>In color I can see people and path</t>
  </si>
  <si>
    <t>Color/Masks gives more details</t>
  </si>
  <si>
    <t>It's good because it lets me see incoming objects and then I adjust my path;It's good because I could walk faster</t>
  </si>
  <si>
    <t>I can see the veranda which I couldn’t in the normal video</t>
  </si>
  <si>
    <t>Change the alert depending on the type of object;Alerts on the color image by type</t>
  </si>
  <si>
    <t>DepthMask: I only care about the alert;In very short distances the device should stop working to force the user to check his/her surroindings</t>
  </si>
  <si>
    <t>Sound</t>
  </si>
  <si>
    <t>Not a problem when navigating; learnt to deal with the lag</t>
  </si>
  <si>
    <t>I don't have to look around that much; I can find my way easily</t>
  </si>
  <si>
    <t>No Mask</t>
  </si>
  <si>
    <t>Mask</t>
  </si>
  <si>
    <t>q1</t>
  </si>
  <si>
    <t>min</t>
  </si>
  <si>
    <t>average</t>
  </si>
  <si>
    <t>max</t>
  </si>
  <si>
    <t>q3</t>
  </si>
  <si>
    <t>Glaceable</t>
  </si>
  <si>
    <t>Understandale</t>
  </si>
  <si>
    <t>Efficiency</t>
  </si>
  <si>
    <t>Black</t>
  </si>
  <si>
    <t>Color</t>
  </si>
  <si>
    <t>NoMask</t>
  </si>
  <si>
    <t>BC</t>
  </si>
  <si>
    <t>BN</t>
  </si>
  <si>
    <t>BM</t>
  </si>
  <si>
    <t>CN</t>
  </si>
  <si>
    <t>CM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</si>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</sst>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Questions'!$X$2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Questions'!$Y$2:$AB$2</c:f>
            </c:numRef>
          </c:val>
          <c:smooth val="0"/>
        </c:ser>
        <c:ser>
          <c:idx val="1"/>
          <c:order val="1"/>
          <c:tx>
            <c:strRef>
              <c:f>'Likert Questions'!$X$3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Questions'!$Y$3:$AB$3</c:f>
            </c:numRef>
          </c:val>
          <c:smooth val="0"/>
        </c:ser>
        <c:ser>
          <c:idx val="2"/>
          <c:order val="2"/>
          <c:tx>
            <c:strRef>
              <c:f>'Likert Questions'!$X$4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Questions'!$Y$4:$AB$4</c:f>
            </c:numRef>
          </c:val>
          <c:smooth val="0"/>
        </c:ser>
        <c:ser>
          <c:idx val="3"/>
          <c:order val="3"/>
          <c:tx>
            <c:strRef>
              <c:f>'Likert Questions'!$X$5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Questions'!$Y$5:$AB$5</c:f>
            </c:numRef>
          </c:val>
          <c:smooth val="0"/>
        </c:ser>
        <c:ser>
          <c:idx val="4"/>
          <c:order val="4"/>
          <c:tx>
            <c:strRef>
              <c:f>'Likert Questions'!$X$6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Questions'!$Y$1:$AB$1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Questions'!$Y$6:$AB$6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04905344"/>
        <c:axId val="104911232"/>
      </c:lineChart>
      <c:catAx>
        <c:axId val="1049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11232"/>
        <c:crosses val="autoZero"/>
        <c:auto val="1"/>
        <c:lblAlgn val="ctr"/>
        <c:lblOffset val="100"/>
        <c:noMultiLvlLbl val="0"/>
      </c:catAx>
      <c:valAx>
        <c:axId val="1049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053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Questions'!$X$10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'Likert Questions'!$Y$9:$AB$9</c:f>
            </c:multiLvlStrRef>
          </c:cat>
          <c:val>
            <c:numRef>
              <c:f>'Likert Questions'!$Y$10:$AB$10</c:f>
            </c:numRef>
          </c:val>
          <c:smooth val="0"/>
        </c:ser>
        <c:ser>
          <c:idx val="1"/>
          <c:order val="1"/>
          <c:tx>
            <c:strRef>
              <c:f>'Likert Questions'!$X$11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Questions'!$Y$9:$AB$9</c:f>
            </c:multiLvlStrRef>
          </c:cat>
          <c:val>
            <c:numRef>
              <c:f>'Likert Questions'!$Y$11:$AB$11</c:f>
            </c:numRef>
          </c:val>
          <c:smooth val="0"/>
        </c:ser>
        <c:ser>
          <c:idx val="2"/>
          <c:order val="2"/>
          <c:tx>
            <c:strRef>
              <c:f>'Likert Questions'!$X$12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Questions'!$Y$9:$AB$9</c:f>
            </c:multiLvlStrRef>
          </c:cat>
          <c:val>
            <c:numRef>
              <c:f>'Likert Questions'!$Y$12:$AB$12</c:f>
            </c:numRef>
          </c:val>
          <c:smooth val="0"/>
        </c:ser>
        <c:ser>
          <c:idx val="3"/>
          <c:order val="3"/>
          <c:tx>
            <c:strRef>
              <c:f>'Likert Questions'!$X$13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Questions'!$Y$9:$AB$9</c:f>
            </c:multiLvlStrRef>
          </c:cat>
          <c:val>
            <c:numRef>
              <c:f>'Likert Questions'!$Y$13:$AB$13</c:f>
            </c:numRef>
          </c:val>
          <c:smooth val="0"/>
        </c:ser>
        <c:ser>
          <c:idx val="4"/>
          <c:order val="4"/>
          <c:tx>
            <c:strRef>
              <c:f>'Likert Questions'!$X$14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'Likert Questions'!$Y$9:$AB$9</c:f>
            </c:multiLvlStrRef>
          </c:cat>
          <c:val>
            <c:numRef>
              <c:f>'Likert Questions'!$Y$14:$AB$14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04964096"/>
        <c:axId val="104965632"/>
      </c:lineChart>
      <c:catAx>
        <c:axId val="10496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65632"/>
        <c:crosses val="autoZero"/>
        <c:auto val="1"/>
        <c:lblAlgn val="ctr"/>
        <c:lblOffset val="100"/>
        <c:noMultiLvlLbl val="0"/>
      </c:catAx>
      <c:valAx>
        <c:axId val="1049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64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Questions'!$X$18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'Likert Questions'!$Y$17:$AB$17</c:f>
            </c:multiLvlStrRef>
          </c:cat>
          <c:val>
            <c:numRef>
              <c:f>'Likert Questions'!$Y$18:$AB$18</c:f>
            </c:numRef>
          </c:val>
          <c:smooth val="0"/>
        </c:ser>
        <c:ser>
          <c:idx val="1"/>
          <c:order val="1"/>
          <c:tx>
            <c:strRef>
              <c:f>'Likert Questions'!$X$19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Questions'!$Y$17:$AB$17</c:f>
            </c:multiLvlStrRef>
          </c:cat>
          <c:val>
            <c:numRef>
              <c:f>'Likert Questions'!$Y$19:$AB$19</c:f>
            </c:numRef>
          </c:val>
          <c:smooth val="0"/>
        </c:ser>
        <c:ser>
          <c:idx val="2"/>
          <c:order val="2"/>
          <c:tx>
            <c:strRef>
              <c:f>'Likert Questions'!$X$20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Questions'!$Y$17:$AB$17</c:f>
            </c:multiLvlStrRef>
          </c:cat>
          <c:val>
            <c:numRef>
              <c:f>'Likert Questions'!$Y$20:$AB$20</c:f>
            </c:numRef>
          </c:val>
          <c:smooth val="0"/>
        </c:ser>
        <c:ser>
          <c:idx val="3"/>
          <c:order val="3"/>
          <c:tx>
            <c:strRef>
              <c:f>'Likert Questions'!$X$21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Questions'!$Y$17:$AB$17</c:f>
            </c:multiLvlStrRef>
          </c:cat>
          <c:val>
            <c:numRef>
              <c:f>'Likert Questions'!$Y$21:$AB$21</c:f>
            </c:numRef>
          </c:val>
          <c:smooth val="0"/>
        </c:ser>
        <c:ser>
          <c:idx val="4"/>
          <c:order val="4"/>
          <c:tx>
            <c:strRef>
              <c:f>'Likert Questions'!$X$22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'Likert Questions'!$Y$17:$AB$17</c:f>
            </c:multiLvlStrRef>
          </c:cat>
          <c:val>
            <c:numRef>
              <c:f>'Likert Questions'!$Y$22:$AB$22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18182656"/>
        <c:axId val="118184192"/>
      </c:lineChart>
      <c:catAx>
        <c:axId val="11818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184192"/>
        <c:crosses val="autoZero"/>
        <c:auto val="1"/>
        <c:lblAlgn val="ctr"/>
        <c:lblOffset val="100"/>
        <c:noMultiLvlLbl val="0"/>
      </c:catAx>
      <c:valAx>
        <c:axId val="1181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82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Questions'!$X$26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'Likert Questions'!$Y$25:$AB$25</c:f>
            </c:multiLvlStrRef>
          </c:cat>
          <c:val>
            <c:numRef>
              <c:f>'Likert Questions'!$Y$26:$AB$26</c:f>
            </c:numRef>
          </c:val>
          <c:smooth val="0"/>
        </c:ser>
        <c:ser>
          <c:idx val="1"/>
          <c:order val="1"/>
          <c:tx>
            <c:strRef>
              <c:f>'Likert Questions'!$X$27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Questions'!$Y$25:$AB$25</c:f>
            </c:multiLvlStrRef>
          </c:cat>
          <c:val>
            <c:numRef>
              <c:f>'Likert Questions'!$Y$27:$AB$27</c:f>
            </c:numRef>
          </c:val>
          <c:smooth val="0"/>
        </c:ser>
        <c:ser>
          <c:idx val="2"/>
          <c:order val="2"/>
          <c:tx>
            <c:strRef>
              <c:f>'Likert Questions'!$X$28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Questions'!$Y$25:$AB$25</c:f>
            </c:multiLvlStrRef>
          </c:cat>
          <c:val>
            <c:numRef>
              <c:f>'Likert Questions'!$Y$28:$AB$28</c:f>
            </c:numRef>
          </c:val>
          <c:smooth val="0"/>
        </c:ser>
        <c:ser>
          <c:idx val="3"/>
          <c:order val="3"/>
          <c:tx>
            <c:strRef>
              <c:f>'Likert Questions'!$X$29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multiLvlStrRef>
              <c:f>'Likert Questions'!$Y$25:$AB$25</c:f>
            </c:multiLvlStrRef>
          </c:cat>
          <c:val>
            <c:numRef>
              <c:f>'Likert Questions'!$Y$29:$AB$29</c:f>
            </c:numRef>
          </c:val>
          <c:smooth val="0"/>
        </c:ser>
        <c:ser>
          <c:idx val="4"/>
          <c:order val="4"/>
          <c:tx>
            <c:strRef>
              <c:f>'Likert Questions'!$X$30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'Likert Questions'!$Y$25:$AB$25</c:f>
            </c:multiLvlStrRef>
          </c:cat>
          <c:val>
            <c:numRef>
              <c:f>'Likert Questions'!$Y$30:$AB$30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119541760"/>
        <c:axId val="119543296"/>
      </c:lineChart>
      <c:catAx>
        <c:axId val="1195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543296"/>
        <c:crosses val="autoZero"/>
        <c:auto val="1"/>
        <c:lblAlgn val="ctr"/>
        <c:lblOffset val="100"/>
        <c:noMultiLvlLbl val="0"/>
      </c:catAx>
      <c:valAx>
        <c:axId val="1195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41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Questions'!$X$34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Questions'!$Y$33:$AB$33</c:f>
            </c:strRef>
          </c:cat>
          <c:val>
            <c:numRef>
              <c:f>'Likert Questions'!$Y$34:$AB$34</c:f>
              <c:numCache>
                <c:formatCode>General</c:formatCode>
                <c:ptCount val="4"/>
                <c:pt idx="0">
                  <c:v>0</c:v>
                </c:pt>
                <c:pt idx="1">
                  <c:v>1.5422620262886748</c:v>
                </c:pt>
                <c:pt idx="2">
                  <c:v>3.0741799002274486</c:v>
                </c:pt>
                <c:pt idx="3">
                  <c:v>2.1906926585840458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'Likert Questions'!$X$35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Questions'!$Y$33:$AB$33</c:f>
            </c:strRef>
          </c:cat>
          <c:val>
            <c:numRef>
              <c:f>'Likert Questions'!$Y$35:$AB$35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'Likert Questions'!$X$36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Questions'!$Y$33:$AB$33</c:f>
            </c:strRef>
          </c:cat>
          <c:val>
            <c:numRef>
              <c:f>'Likert Questions'!$Y$36:$AB$36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'Likert Questions'!$X$37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Questions'!$Y$33:$AB$33</c:f>
            </c:strRef>
          </c:cat>
          <c:val>
            <c:numRef>
              <c:f>'Likert Questions'!$Y$37:$AB$37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'Likert Questions'!$X$38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Questions'!$Y$33:$AB$33</c:f>
            </c:strRef>
          </c:cat>
          <c:val>
            <c:numRef>
              <c:f>'Likert Questions'!$Y$38:$AB$38</c:f>
              <c:numCache>
                <c:formatCode>General</c:formatCode>
                <c:ptCount val="4"/>
                <c:pt idx="0">
                  <c:v>0</c:v>
                </c:pt>
                <c:pt idx="1">
                  <c:v>4.4577379737113247</c:v>
                </c:pt>
                <c:pt idx="2">
                  <c:v>4.925820099772551</c:v>
                </c:pt>
                <c:pt idx="3">
                  <c:v>4.8093073414159537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19587584"/>
        <c:axId val="119589120"/>
      </c:lineChart>
      <c:catAx>
        <c:axId val="1195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589120"/>
        <c:crosses val="autoZero"/>
        <c:auto val="1"/>
        <c:lblAlgn val="ctr"/>
        <c:lblOffset val="100"/>
        <c:noMultiLvlLbl val="0"/>
      </c:catAx>
      <c:valAx>
        <c:axId val="1195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'Likert Questions'!$X$42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'Likert Questions'!$Y$41:$AB$41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Questions'!$Y$42:$AB$42</c:f>
            </c:numRef>
          </c:val>
          <c:smooth val="0"/>
        </c:ser>
        <c:ser>
          <c:idx val="1"/>
          <c:order val="1"/>
          <c:tx>
            <c:strRef>
              <c:f>'Likert Questions'!$X$43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Questions'!$Y$41:$AB$41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Questions'!$Y$43:$AB$43</c:f>
            </c:numRef>
          </c:val>
          <c:smooth val="0"/>
        </c:ser>
        <c:ser>
          <c:idx val="2"/>
          <c:order val="2"/>
          <c:tx>
            <c:strRef>
              <c:f>'Likert Questions'!$X$44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Questions'!$Y$41:$AB$41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Questions'!$Y$44:$AB$44</c:f>
            </c:numRef>
          </c:val>
          <c:smooth val="0"/>
        </c:ser>
        <c:ser>
          <c:idx val="3"/>
          <c:order val="3"/>
          <c:tx>
            <c:strRef>
              <c:f>'Likert Questions'!$X$45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</c:marker>
          <c:cat>
            <c:strRef>
              <c:f>'Likert Questions'!$Y$41:$AB$41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Questions'!$Y$45:$AB$45</c:f>
            </c:numRef>
          </c:val>
          <c:smooth val="0"/>
        </c:ser>
        <c:ser>
          <c:idx val="4"/>
          <c:order val="4"/>
          <c:tx>
            <c:strRef>
              <c:f>'Likert Questions'!$X$46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'Likert Questions'!$Y$41:$AB$41</c:f>
              <c:strCache>
                <c:ptCount val="4"/>
                <c:pt idx="0">
                  <c:v>No Camera</c:v>
                </c:pt>
                <c:pt idx="1">
                  <c:v>Camera</c:v>
                </c:pt>
                <c:pt idx="2">
                  <c:v>No Mask</c:v>
                </c:pt>
                <c:pt idx="3">
                  <c:v>Mask</c:v>
                </c:pt>
              </c:strCache>
            </c:strRef>
          </c:cat>
          <c:val>
            <c:numRef>
              <c:f>'Likert Questions'!$Y$46:$AB$46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19625600"/>
        <c:axId val="119627136"/>
      </c:lineChart>
      <c:catAx>
        <c:axId val="1196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27136"/>
        <c:crosses val="autoZero"/>
        <c:auto val="1"/>
        <c:lblAlgn val="ctr"/>
        <c:lblOffset val="100"/>
        <c:noMultiLvlLbl val="0"/>
      </c:catAx>
      <c:valAx>
        <c:axId val="1196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361950</xdr:colOff>
      <xdr:row>0</xdr:row>
      <xdr:rowOff>0</xdr:rowOff>
    </xdr:from>
    <xdr:to>
      <xdr:col>33</xdr:col>
      <xdr:colOff>57150</xdr:colOff>
      <xdr:row>7</xdr:row>
      <xdr:rowOff>47619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438150</xdr:colOff>
      <xdr:row>7</xdr:row>
      <xdr:rowOff>123825</xdr:rowOff>
    </xdr:from>
    <xdr:to>
      <xdr:col>32</xdr:col>
      <xdr:colOff>447675</xdr:colOff>
      <xdr:row>16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466725</xdr:colOff>
      <xdr:row>15</xdr:row>
      <xdr:rowOff>80962</xdr:rowOff>
    </xdr:from>
    <xdr:to>
      <xdr:col>32</xdr:col>
      <xdr:colOff>600075</xdr:colOff>
      <xdr:row>24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514350</xdr:colOff>
      <xdr:row>21</xdr:row>
      <xdr:rowOff>180975</xdr:rowOff>
    </xdr:from>
    <xdr:to>
      <xdr:col>33</xdr:col>
      <xdr:colOff>47625</xdr:colOff>
      <xdr:row>31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9525</xdr:colOff>
      <xdr:row>31</xdr:row>
      <xdr:rowOff>180974</xdr:rowOff>
    </xdr:from>
    <xdr:to>
      <xdr:col>33</xdr:col>
      <xdr:colOff>0</xdr:colOff>
      <xdr:row>40</xdr:row>
      <xdr:rowOff>42861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590550</xdr:colOff>
      <xdr:row>40</xdr:row>
      <xdr:rowOff>171450</xdr:rowOff>
    </xdr:from>
    <xdr:to>
      <xdr:col>33</xdr:col>
      <xdr:colOff>590550</xdr:colOff>
      <xdr:row>51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49"/>
  <sheetViews>
    <sheetView workbookViewId="0">
      <pane ySplit="1" topLeftCell="A20" activePane="bottomLeft" state="frozen"/>
      <selection pane="bottomLeft" activeCell="D34" sqref="D34:J41"/>
    </sheetView>
  </sheetViews>
  <sheetFormatPr defaultRowHeight="15" x14ac:dyDescent="0.25"/>
  <cols>
    <col min="3" max="3" width="10.7109375" bestFit="1" customWidth="1"/>
    <col min="4" max="5" width="8" customWidth="1"/>
    <col min="6" max="6" width="11.42578125" bestFit="1" customWidth="1"/>
    <col min="7" max="7" width="8.7109375" bestFit="1" customWidth="1"/>
    <col min="8" max="8" width="13.85546875" bestFit="1" customWidth="1"/>
    <col min="9" max="10" width="13.85546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</v>
      </c>
      <c r="J1" t="s">
        <v>52</v>
      </c>
      <c r="L1" t="s">
        <v>33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U1" t="s">
        <v>51</v>
      </c>
      <c r="V1" t="s">
        <v>52</v>
      </c>
      <c r="Y1" t="s">
        <v>2</v>
      </c>
      <c r="Z1" t="s">
        <v>3</v>
      </c>
      <c r="AA1" t="s">
        <v>51</v>
      </c>
      <c r="AB1" t="s">
        <v>52</v>
      </c>
    </row>
    <row r="2" spans="1:35" hidden="1" x14ac:dyDescent="0.25">
      <c r="A2">
        <v>1</v>
      </c>
      <c r="B2">
        <v>1</v>
      </c>
      <c r="C2">
        <v>3</v>
      </c>
      <c r="D2">
        <v>1</v>
      </c>
      <c r="G2">
        <v>4</v>
      </c>
      <c r="H2">
        <v>2</v>
      </c>
      <c r="I2">
        <f>E2+G2</f>
        <v>4</v>
      </c>
      <c r="J2">
        <f>F2+H2</f>
        <v>2</v>
      </c>
      <c r="L2" t="s">
        <v>34</v>
      </c>
      <c r="N2">
        <f>AVERAGEIF(B:B,B2,C:C)</f>
        <v>1.75</v>
      </c>
      <c r="O2">
        <f>AVERAGEIF(B:B,B2,D:D)</f>
        <v>3.375</v>
      </c>
      <c r="P2">
        <f>AVERAGEIF(B:B,B2,E:E)</f>
        <v>3.75</v>
      </c>
      <c r="Q2">
        <f>AVERAGEIF(B:B,B2,F:F)</f>
        <v>3.25</v>
      </c>
      <c r="R2">
        <f>AVERAGEIF(B:B,B2,G:G)</f>
        <v>3.5</v>
      </c>
      <c r="S2">
        <f>AVERAGEIF(B:B,B2,H:H)</f>
        <v>3.5</v>
      </c>
      <c r="U2">
        <f>AVERAGEIF(B:B,B2,I:I)</f>
        <v>3.625</v>
      </c>
      <c r="V2">
        <f>AVERAGEIF(B:B,B2,J:J)</f>
        <v>3.375</v>
      </c>
      <c r="X2" t="s">
        <v>53</v>
      </c>
      <c r="Y2">
        <f>Y4-N3</f>
        <v>1.0428932188134525</v>
      </c>
      <c r="Z2">
        <f>Z4-O3</f>
        <v>1.967114046826641</v>
      </c>
      <c r="AA2">
        <f>AA4-U3</f>
        <v>2.564339828220179</v>
      </c>
      <c r="AB2">
        <f>AB4-V3</f>
        <v>2.4588746186870956</v>
      </c>
      <c r="AI2" t="s">
        <v>34</v>
      </c>
    </row>
    <row r="3" spans="1:35" hidden="1" x14ac:dyDescent="0.25">
      <c r="A3">
        <v>2</v>
      </c>
      <c r="B3">
        <v>1</v>
      </c>
      <c r="C3">
        <v>2</v>
      </c>
      <c r="D3">
        <v>2</v>
      </c>
      <c r="E3">
        <v>2</v>
      </c>
      <c r="F3">
        <v>2</v>
      </c>
      <c r="I3">
        <f t="shared" ref="I3:I49" si="0">E3+G3</f>
        <v>2</v>
      </c>
      <c r="J3">
        <f t="shared" ref="J3:J49" si="1">F3+H3</f>
        <v>2</v>
      </c>
      <c r="N3">
        <f>STDEV(C2:C9)</f>
        <v>0.70710678118654757</v>
      </c>
      <c r="O3">
        <f>STDEV(D2:D9)</f>
        <v>1.407885953173359</v>
      </c>
      <c r="U3">
        <f>STDEV(I2:I9)</f>
        <v>1.0606601717798212</v>
      </c>
      <c r="V3">
        <f>STDEV(J2:J9)</f>
        <v>0.91612538131290433</v>
      </c>
      <c r="X3" t="s">
        <v>54</v>
      </c>
      <c r="Y3">
        <f>N4</f>
        <v>1</v>
      </c>
      <c r="Z3">
        <f>O4</f>
        <v>1</v>
      </c>
      <c r="AA3">
        <f>U4</f>
        <v>2</v>
      </c>
      <c r="AB3">
        <f>V4</f>
        <v>2</v>
      </c>
    </row>
    <row r="4" spans="1:35" hidden="1" x14ac:dyDescent="0.25">
      <c r="A4">
        <v>3</v>
      </c>
      <c r="B4">
        <v>1</v>
      </c>
      <c r="C4">
        <v>1</v>
      </c>
      <c r="D4">
        <v>4</v>
      </c>
      <c r="E4">
        <v>4</v>
      </c>
      <c r="H4">
        <v>4</v>
      </c>
      <c r="I4">
        <f t="shared" si="0"/>
        <v>4</v>
      </c>
      <c r="J4">
        <f t="shared" si="1"/>
        <v>4</v>
      </c>
      <c r="N4">
        <f>MIN(C2:C9)</f>
        <v>1</v>
      </c>
      <c r="O4">
        <f>MIN(D2:D9)</f>
        <v>1</v>
      </c>
      <c r="U4">
        <f>MIN(I2:I9)</f>
        <v>2</v>
      </c>
      <c r="V4">
        <f>MIN(J2:J9)</f>
        <v>2</v>
      </c>
      <c r="X4" t="s">
        <v>55</v>
      </c>
      <c r="Y4">
        <f>N2</f>
        <v>1.75</v>
      </c>
      <c r="Z4">
        <f>O2</f>
        <v>3.375</v>
      </c>
      <c r="AA4">
        <f>U2</f>
        <v>3.625</v>
      </c>
      <c r="AB4">
        <f>V2</f>
        <v>3.375</v>
      </c>
    </row>
    <row r="5" spans="1:35" hidden="1" x14ac:dyDescent="0.25">
      <c r="A5">
        <v>4</v>
      </c>
      <c r="B5">
        <v>1</v>
      </c>
      <c r="C5">
        <v>1</v>
      </c>
      <c r="D5">
        <v>5</v>
      </c>
      <c r="F5">
        <v>4</v>
      </c>
      <c r="G5">
        <v>4</v>
      </c>
      <c r="I5">
        <f t="shared" si="0"/>
        <v>4</v>
      </c>
      <c r="J5">
        <f t="shared" si="1"/>
        <v>4</v>
      </c>
      <c r="N5">
        <f>MAX(C2:C9)</f>
        <v>3</v>
      </c>
      <c r="O5">
        <f>MAX(D2:D9)</f>
        <v>5</v>
      </c>
      <c r="U5">
        <f>MAX(I2:I9)</f>
        <v>5</v>
      </c>
      <c r="V5">
        <f>MAX(J2:J9)</f>
        <v>4</v>
      </c>
      <c r="X5" t="s">
        <v>56</v>
      </c>
      <c r="Y5">
        <f>N5</f>
        <v>3</v>
      </c>
      <c r="Z5">
        <f>O5</f>
        <v>5</v>
      </c>
      <c r="AA5">
        <f>U5</f>
        <v>5</v>
      </c>
      <c r="AB5">
        <f>V5</f>
        <v>4</v>
      </c>
    </row>
    <row r="6" spans="1:35" hidden="1" x14ac:dyDescent="0.25">
      <c r="A6">
        <v>5</v>
      </c>
      <c r="B6">
        <v>1</v>
      </c>
      <c r="C6">
        <v>2</v>
      </c>
      <c r="D6">
        <v>4</v>
      </c>
      <c r="E6">
        <v>4</v>
      </c>
      <c r="H6">
        <v>4</v>
      </c>
      <c r="I6">
        <f t="shared" si="0"/>
        <v>4</v>
      </c>
      <c r="J6">
        <f t="shared" si="1"/>
        <v>4</v>
      </c>
      <c r="X6" t="s">
        <v>57</v>
      </c>
      <c r="Y6">
        <f>Y4+N3</f>
        <v>2.4571067811865475</v>
      </c>
      <c r="Z6">
        <f>Z4+O3</f>
        <v>4.7828859531733592</v>
      </c>
      <c r="AA6">
        <f>AA4+U3</f>
        <v>4.685660171779821</v>
      </c>
      <c r="AB6">
        <f>AB4+V3</f>
        <v>4.291125381312904</v>
      </c>
    </row>
    <row r="7" spans="1:35" hidden="1" x14ac:dyDescent="0.25">
      <c r="A7">
        <v>6</v>
      </c>
      <c r="B7">
        <v>1</v>
      </c>
      <c r="C7">
        <v>2</v>
      </c>
      <c r="D7">
        <v>5</v>
      </c>
      <c r="F7">
        <v>3</v>
      </c>
      <c r="G7">
        <v>2</v>
      </c>
      <c r="I7">
        <f t="shared" si="0"/>
        <v>2</v>
      </c>
      <c r="J7">
        <f t="shared" si="1"/>
        <v>3</v>
      </c>
    </row>
    <row r="8" spans="1:35" hidden="1" x14ac:dyDescent="0.25">
      <c r="A8">
        <v>7</v>
      </c>
      <c r="B8">
        <v>1</v>
      </c>
      <c r="C8">
        <v>1</v>
      </c>
      <c r="D8">
        <v>3</v>
      </c>
      <c r="E8">
        <v>5</v>
      </c>
      <c r="F8">
        <v>4</v>
      </c>
      <c r="I8">
        <f t="shared" si="0"/>
        <v>5</v>
      </c>
      <c r="J8">
        <f t="shared" si="1"/>
        <v>4</v>
      </c>
    </row>
    <row r="9" spans="1:35" hidden="1" x14ac:dyDescent="0.25">
      <c r="A9">
        <v>8</v>
      </c>
      <c r="B9">
        <v>1</v>
      </c>
      <c r="C9">
        <v>2</v>
      </c>
      <c r="D9">
        <v>3</v>
      </c>
      <c r="G9">
        <v>4</v>
      </c>
      <c r="H9">
        <v>4</v>
      </c>
      <c r="I9">
        <f t="shared" si="0"/>
        <v>4</v>
      </c>
      <c r="J9">
        <f t="shared" si="1"/>
        <v>4</v>
      </c>
      <c r="Y9" t="s">
        <v>2</v>
      </c>
      <c r="Z9" t="s">
        <v>3</v>
      </c>
      <c r="AA9" t="s">
        <v>51</v>
      </c>
      <c r="AB9" t="s">
        <v>52</v>
      </c>
      <c r="AI9" t="s">
        <v>60</v>
      </c>
    </row>
    <row r="10" spans="1:35" hidden="1" x14ac:dyDescent="0.25">
      <c r="A10">
        <v>1</v>
      </c>
      <c r="B10">
        <v>2</v>
      </c>
      <c r="C10">
        <v>5</v>
      </c>
      <c r="D10">
        <v>1</v>
      </c>
      <c r="G10">
        <v>4</v>
      </c>
      <c r="H10">
        <v>2</v>
      </c>
      <c r="I10">
        <f t="shared" si="0"/>
        <v>4</v>
      </c>
      <c r="J10">
        <f t="shared" si="1"/>
        <v>2</v>
      </c>
      <c r="L10" t="s">
        <v>35</v>
      </c>
      <c r="N10">
        <f>AVERAGEIF(B:B,B26,C:C)</f>
        <v>1.75</v>
      </c>
      <c r="O10">
        <f>AVERAGEIF(B:B,B26,D:D)</f>
        <v>3.375</v>
      </c>
      <c r="P10">
        <f>AVERAGEIF(B:B,B26,E:E)</f>
        <v>4.25</v>
      </c>
      <c r="Q10">
        <f>AVERAGEIF(B:B,B26,F:F)</f>
        <v>3.5</v>
      </c>
      <c r="R10">
        <f>AVERAGEIF(B:B,B26,G:G)</f>
        <v>3.75</v>
      </c>
      <c r="S10">
        <f>AVERAGEIF(B:B,B26,H:H)</f>
        <v>3.5</v>
      </c>
      <c r="U10">
        <f>AVERAGEIF(B:B,B10,I:I)</f>
        <v>4.125</v>
      </c>
      <c r="V10">
        <f>AVERAGEIF(B:B,B10,J:J)</f>
        <v>3.5</v>
      </c>
      <c r="X10" t="s">
        <v>53</v>
      </c>
      <c r="Y10">
        <f>Y12-N11</f>
        <v>0.10791943820390726</v>
      </c>
      <c r="Z10">
        <f>Z12-O11</f>
        <v>1.9607864376269049</v>
      </c>
      <c r="AA10">
        <f>AA12-U11</f>
        <v>3.29047703960372</v>
      </c>
      <c r="AB10">
        <f>AB12-V11</f>
        <v>2.5741799002274486</v>
      </c>
    </row>
    <row r="11" spans="1:35" hidden="1" x14ac:dyDescent="0.25">
      <c r="A11">
        <v>2</v>
      </c>
      <c r="B11">
        <v>2</v>
      </c>
      <c r="C11">
        <v>3</v>
      </c>
      <c r="D11">
        <v>3</v>
      </c>
      <c r="E11">
        <v>3</v>
      </c>
      <c r="F11">
        <v>3</v>
      </c>
      <c r="I11">
        <f t="shared" si="0"/>
        <v>3</v>
      </c>
      <c r="J11">
        <f t="shared" si="1"/>
        <v>3</v>
      </c>
      <c r="N11">
        <f>STDEV(C10:C17)</f>
        <v>1.6420805617960927</v>
      </c>
      <c r="O11">
        <f>STDEV(D10:D17)</f>
        <v>1.4142135623730951</v>
      </c>
      <c r="U11">
        <f>STDEV(I10:I17)</f>
        <v>0.83452296039628016</v>
      </c>
      <c r="V11">
        <f>STDEV(J10:J17)</f>
        <v>0.92582009977255142</v>
      </c>
      <c r="X11" t="s">
        <v>54</v>
      </c>
      <c r="Y11">
        <f>N12</f>
        <v>1</v>
      </c>
      <c r="Z11">
        <f>O12</f>
        <v>1</v>
      </c>
      <c r="AA11">
        <f>U12</f>
        <v>3</v>
      </c>
      <c r="AB11">
        <f>V12</f>
        <v>2</v>
      </c>
    </row>
    <row r="12" spans="1:35" hidden="1" x14ac:dyDescent="0.25">
      <c r="A12">
        <v>3</v>
      </c>
      <c r="B12">
        <v>2</v>
      </c>
      <c r="C12">
        <v>2</v>
      </c>
      <c r="D12">
        <v>4</v>
      </c>
      <c r="E12">
        <v>5</v>
      </c>
      <c r="H12">
        <v>4</v>
      </c>
      <c r="I12">
        <f t="shared" si="0"/>
        <v>5</v>
      </c>
      <c r="J12">
        <f t="shared" si="1"/>
        <v>4</v>
      </c>
      <c r="N12">
        <f>MIN(C10:C17)</f>
        <v>1</v>
      </c>
      <c r="O12">
        <f>MIN(D10:D17)</f>
        <v>1</v>
      </c>
      <c r="U12">
        <f>MIN(I10:I17)</f>
        <v>3</v>
      </c>
      <c r="V12">
        <f>MIN(J10:J17)</f>
        <v>2</v>
      </c>
      <c r="X12" t="s">
        <v>55</v>
      </c>
      <c r="Y12">
        <f>N10</f>
        <v>1.75</v>
      </c>
      <c r="Z12">
        <f>O10</f>
        <v>3.375</v>
      </c>
      <c r="AA12">
        <f>U10</f>
        <v>4.125</v>
      </c>
      <c r="AB12">
        <f>V10</f>
        <v>3.5</v>
      </c>
    </row>
    <row r="13" spans="1:35" hidden="1" x14ac:dyDescent="0.25">
      <c r="A13">
        <v>4</v>
      </c>
      <c r="B13">
        <v>2</v>
      </c>
      <c r="C13">
        <v>2</v>
      </c>
      <c r="D13">
        <v>5</v>
      </c>
      <c r="F13">
        <v>5</v>
      </c>
      <c r="G13">
        <v>5</v>
      </c>
      <c r="I13">
        <f t="shared" si="0"/>
        <v>5</v>
      </c>
      <c r="J13">
        <f t="shared" si="1"/>
        <v>5</v>
      </c>
      <c r="N13">
        <f>MAX(C10:C17)</f>
        <v>5</v>
      </c>
      <c r="O13">
        <f>MAX(D10:D17)</f>
        <v>5</v>
      </c>
      <c r="U13">
        <f>MAX(I10:I17)</f>
        <v>5</v>
      </c>
      <c r="V13">
        <f>MAX(J10:J17)</f>
        <v>5</v>
      </c>
      <c r="X13" t="s">
        <v>56</v>
      </c>
      <c r="Y13">
        <f>N13</f>
        <v>5</v>
      </c>
      <c r="Z13">
        <f>O13</f>
        <v>5</v>
      </c>
      <c r="AA13">
        <f>U13</f>
        <v>5</v>
      </c>
      <c r="AB13">
        <f>V13</f>
        <v>5</v>
      </c>
    </row>
    <row r="14" spans="1:35" hidden="1" x14ac:dyDescent="0.25">
      <c r="A14">
        <v>5</v>
      </c>
      <c r="B14">
        <v>2</v>
      </c>
      <c r="C14">
        <v>4</v>
      </c>
      <c r="D14">
        <v>4</v>
      </c>
      <c r="E14">
        <v>4</v>
      </c>
      <c r="H14">
        <v>4</v>
      </c>
      <c r="I14">
        <f t="shared" si="0"/>
        <v>4</v>
      </c>
      <c r="J14">
        <f t="shared" si="1"/>
        <v>4</v>
      </c>
      <c r="X14" t="s">
        <v>57</v>
      </c>
      <c r="Y14">
        <f>Y12+N11</f>
        <v>3.3920805617960927</v>
      </c>
      <c r="Z14">
        <f>Z12+O11</f>
        <v>4.7892135623730949</v>
      </c>
      <c r="AA14">
        <f>AA12+U11</f>
        <v>4.9595229603962805</v>
      </c>
      <c r="AB14">
        <f>AB12+V11</f>
        <v>4.425820099772551</v>
      </c>
    </row>
    <row r="15" spans="1:35" hidden="1" x14ac:dyDescent="0.25">
      <c r="A15">
        <v>6</v>
      </c>
      <c r="B15">
        <v>2</v>
      </c>
      <c r="C15">
        <v>5</v>
      </c>
      <c r="D15">
        <v>3</v>
      </c>
      <c r="F15">
        <v>4</v>
      </c>
      <c r="G15">
        <v>3</v>
      </c>
      <c r="I15">
        <f t="shared" si="0"/>
        <v>3</v>
      </c>
      <c r="J15">
        <f t="shared" si="1"/>
        <v>4</v>
      </c>
    </row>
    <row r="16" spans="1:35" hidden="1" x14ac:dyDescent="0.25">
      <c r="A16">
        <v>7</v>
      </c>
      <c r="B16">
        <v>2</v>
      </c>
      <c r="C16">
        <v>1</v>
      </c>
      <c r="D16">
        <v>1</v>
      </c>
      <c r="E16">
        <v>5</v>
      </c>
      <c r="F16">
        <v>3</v>
      </c>
      <c r="I16">
        <f t="shared" si="0"/>
        <v>5</v>
      </c>
      <c r="J16">
        <f t="shared" si="1"/>
        <v>3</v>
      </c>
    </row>
    <row r="17" spans="1:35" hidden="1" x14ac:dyDescent="0.25">
      <c r="A17">
        <v>8</v>
      </c>
      <c r="B17">
        <v>2</v>
      </c>
      <c r="C17">
        <v>1</v>
      </c>
      <c r="D17">
        <v>3</v>
      </c>
      <c r="G17">
        <v>4</v>
      </c>
      <c r="H17">
        <v>3</v>
      </c>
      <c r="I17">
        <f t="shared" si="0"/>
        <v>4</v>
      </c>
      <c r="J17">
        <f t="shared" si="1"/>
        <v>3</v>
      </c>
      <c r="Y17" t="s">
        <v>2</v>
      </c>
      <c r="Z17" t="s">
        <v>3</v>
      </c>
      <c r="AA17" t="s">
        <v>51</v>
      </c>
      <c r="AB17" t="s">
        <v>52</v>
      </c>
      <c r="AI17" t="s">
        <v>36</v>
      </c>
    </row>
    <row r="18" spans="1:35" hidden="1" x14ac:dyDescent="0.25">
      <c r="A18">
        <v>1</v>
      </c>
      <c r="B18">
        <v>3</v>
      </c>
      <c r="C18">
        <v>3</v>
      </c>
      <c r="D18">
        <v>2</v>
      </c>
      <c r="G18">
        <v>3</v>
      </c>
      <c r="H18">
        <v>3</v>
      </c>
      <c r="I18">
        <f t="shared" si="0"/>
        <v>3</v>
      </c>
      <c r="J18">
        <f t="shared" si="1"/>
        <v>3</v>
      </c>
      <c r="L18" t="s">
        <v>36</v>
      </c>
      <c r="N18">
        <f>AVERAGEIF(B:B,B21,C:C)</f>
        <v>1.75</v>
      </c>
      <c r="O18">
        <f>AVERAGEIF(B:B,B21,D:D)</f>
        <v>3.25</v>
      </c>
      <c r="P18">
        <f>AVERAGEIF(B:B,B21,E:E)</f>
        <v>4.25</v>
      </c>
      <c r="Q18">
        <f>AVERAGEIF(B:B,B21,F:F)</f>
        <v>3</v>
      </c>
      <c r="R18">
        <f>AVERAGEIF(B:B,B21,G:G)</f>
        <v>3.25</v>
      </c>
      <c r="S18">
        <f>AVERAGEIF(B:B,B21,H:H)</f>
        <v>3.25</v>
      </c>
      <c r="U18">
        <f>AVERAGEIF(B:B,B18,I:I)</f>
        <v>3.75</v>
      </c>
      <c r="V18">
        <f>AVERAGEIF(B:B,B18,J:J)</f>
        <v>3.125</v>
      </c>
      <c r="X18" t="s">
        <v>53</v>
      </c>
      <c r="Y18">
        <f>Y20-N19</f>
        <v>0.5850352549785649</v>
      </c>
      <c r="Z18">
        <f>Z20-O19</f>
        <v>1.9682601110766886</v>
      </c>
      <c r="AA18">
        <f>AA20-U19</f>
        <v>2.8635947395720818</v>
      </c>
      <c r="AB18">
        <f>AB20-V19</f>
        <v>2.29047703960372</v>
      </c>
    </row>
    <row r="19" spans="1:35" hidden="1" x14ac:dyDescent="0.25">
      <c r="A19">
        <v>2</v>
      </c>
      <c r="B19">
        <v>3</v>
      </c>
      <c r="C19">
        <v>4</v>
      </c>
      <c r="D19">
        <v>3</v>
      </c>
      <c r="E19">
        <v>3</v>
      </c>
      <c r="F19">
        <v>3</v>
      </c>
      <c r="I19">
        <f t="shared" si="0"/>
        <v>3</v>
      </c>
      <c r="J19">
        <f t="shared" si="1"/>
        <v>3</v>
      </c>
      <c r="N19">
        <f>STDEV(C18:C25)</f>
        <v>1.1649647450214351</v>
      </c>
      <c r="O19">
        <f>STDEV(D18:D25)</f>
        <v>1.2817398889233114</v>
      </c>
      <c r="U19">
        <f>STDEV(I18:I25)</f>
        <v>0.88640526042791834</v>
      </c>
      <c r="V19">
        <f>STDEV(J18:J25)</f>
        <v>0.83452296039628016</v>
      </c>
      <c r="X19" t="s">
        <v>54</v>
      </c>
      <c r="Y19">
        <f>N20</f>
        <v>1</v>
      </c>
      <c r="Z19">
        <f>O20</f>
        <v>2</v>
      </c>
      <c r="AA19">
        <f>U20</f>
        <v>3</v>
      </c>
      <c r="AB19">
        <f>V20</f>
        <v>2</v>
      </c>
    </row>
    <row r="20" spans="1:35" hidden="1" x14ac:dyDescent="0.25">
      <c r="A20">
        <v>3</v>
      </c>
      <c r="B20">
        <v>3</v>
      </c>
      <c r="C20">
        <v>1</v>
      </c>
      <c r="D20">
        <v>3</v>
      </c>
      <c r="E20">
        <v>5</v>
      </c>
      <c r="H20">
        <v>4</v>
      </c>
      <c r="I20">
        <f t="shared" si="0"/>
        <v>5</v>
      </c>
      <c r="J20">
        <f t="shared" si="1"/>
        <v>4</v>
      </c>
      <c r="N20">
        <f>MIN(C18:C25)</f>
        <v>1</v>
      </c>
      <c r="O20">
        <f>MIN(D18:D25)</f>
        <v>2</v>
      </c>
      <c r="U20">
        <f>MIN(I18:I25)</f>
        <v>3</v>
      </c>
      <c r="V20">
        <f>MIN(J18:J25)</f>
        <v>2</v>
      </c>
      <c r="X20" t="s">
        <v>55</v>
      </c>
      <c r="Y20">
        <f>N18</f>
        <v>1.75</v>
      </c>
      <c r="Z20">
        <f>O18</f>
        <v>3.25</v>
      </c>
      <c r="AA20">
        <f>U18</f>
        <v>3.75</v>
      </c>
      <c r="AB20">
        <f>V18</f>
        <v>3.125</v>
      </c>
    </row>
    <row r="21" spans="1:35" hidden="1" x14ac:dyDescent="0.25">
      <c r="A21">
        <v>4</v>
      </c>
      <c r="B21">
        <v>3</v>
      </c>
      <c r="C21">
        <v>1</v>
      </c>
      <c r="D21">
        <v>5</v>
      </c>
      <c r="F21">
        <v>4</v>
      </c>
      <c r="G21">
        <v>4</v>
      </c>
      <c r="I21">
        <f t="shared" si="0"/>
        <v>4</v>
      </c>
      <c r="J21">
        <f t="shared" si="1"/>
        <v>4</v>
      </c>
      <c r="N21">
        <f>MAX(C18:C25)</f>
        <v>4</v>
      </c>
      <c r="O21">
        <f>MAX(D18:D25)</f>
        <v>5</v>
      </c>
      <c r="U21">
        <f>MAX(I18:I25)</f>
        <v>5</v>
      </c>
      <c r="V21">
        <f>MAX(J18:J25)</f>
        <v>4</v>
      </c>
      <c r="X21" t="s">
        <v>56</v>
      </c>
      <c r="Y21">
        <f>N21</f>
        <v>4</v>
      </c>
      <c r="Z21">
        <f>O21</f>
        <v>5</v>
      </c>
      <c r="AA21">
        <f>U21</f>
        <v>5</v>
      </c>
      <c r="AB21">
        <f>V21</f>
        <v>4</v>
      </c>
    </row>
    <row r="22" spans="1:35" hidden="1" x14ac:dyDescent="0.25">
      <c r="A22">
        <v>5</v>
      </c>
      <c r="B22">
        <v>3</v>
      </c>
      <c r="C22">
        <v>1</v>
      </c>
      <c r="D22">
        <v>4</v>
      </c>
      <c r="E22">
        <v>4</v>
      </c>
      <c r="H22">
        <v>4</v>
      </c>
      <c r="I22">
        <f t="shared" si="0"/>
        <v>4</v>
      </c>
      <c r="J22">
        <f t="shared" si="1"/>
        <v>4</v>
      </c>
      <c r="X22" t="s">
        <v>57</v>
      </c>
      <c r="Y22">
        <f>Y20+N19</f>
        <v>2.9149647450214351</v>
      </c>
      <c r="Z22">
        <f>Z20+O19</f>
        <v>4.5317398889233118</v>
      </c>
      <c r="AA22">
        <f>AA20+U19</f>
        <v>4.6364052604279182</v>
      </c>
      <c r="AB22">
        <f>AB20+V19</f>
        <v>3.95952296039628</v>
      </c>
    </row>
    <row r="23" spans="1:35" hidden="1" x14ac:dyDescent="0.25">
      <c r="A23">
        <v>6</v>
      </c>
      <c r="B23">
        <v>3</v>
      </c>
      <c r="C23">
        <v>2</v>
      </c>
      <c r="D23">
        <v>5</v>
      </c>
      <c r="F23">
        <v>2</v>
      </c>
      <c r="G23">
        <v>3</v>
      </c>
      <c r="I23">
        <f t="shared" si="0"/>
        <v>3</v>
      </c>
      <c r="J23">
        <f t="shared" si="1"/>
        <v>2</v>
      </c>
    </row>
    <row r="24" spans="1:35" hidden="1" x14ac:dyDescent="0.25">
      <c r="A24">
        <v>7</v>
      </c>
      <c r="B24">
        <v>3</v>
      </c>
      <c r="C24">
        <v>1</v>
      </c>
      <c r="D24">
        <v>2</v>
      </c>
      <c r="E24">
        <v>5</v>
      </c>
      <c r="F24">
        <v>3</v>
      </c>
      <c r="I24">
        <f t="shared" si="0"/>
        <v>5</v>
      </c>
      <c r="J24">
        <f t="shared" si="1"/>
        <v>3</v>
      </c>
      <c r="AI24" t="s">
        <v>37</v>
      </c>
    </row>
    <row r="25" spans="1:35" hidden="1" x14ac:dyDescent="0.25">
      <c r="A25">
        <v>8</v>
      </c>
      <c r="B25">
        <v>3</v>
      </c>
      <c r="C25">
        <v>1</v>
      </c>
      <c r="D25">
        <v>2</v>
      </c>
      <c r="G25">
        <v>3</v>
      </c>
      <c r="H25">
        <v>2</v>
      </c>
      <c r="I25">
        <f t="shared" si="0"/>
        <v>3</v>
      </c>
      <c r="J25">
        <f t="shared" si="1"/>
        <v>2</v>
      </c>
      <c r="Y25" t="s">
        <v>2</v>
      </c>
      <c r="Z25" t="s">
        <v>3</v>
      </c>
      <c r="AA25" t="s">
        <v>51</v>
      </c>
      <c r="AB25" t="s">
        <v>52</v>
      </c>
    </row>
    <row r="26" spans="1:35" hidden="1" x14ac:dyDescent="0.25">
      <c r="A26">
        <v>1</v>
      </c>
      <c r="B26">
        <v>4</v>
      </c>
      <c r="C26">
        <v>3</v>
      </c>
      <c r="D26">
        <v>2</v>
      </c>
      <c r="G26">
        <v>4</v>
      </c>
      <c r="H26">
        <v>2</v>
      </c>
      <c r="I26">
        <f t="shared" si="0"/>
        <v>4</v>
      </c>
      <c r="J26">
        <f t="shared" si="1"/>
        <v>2</v>
      </c>
      <c r="L26" t="s">
        <v>37</v>
      </c>
      <c r="N26">
        <f>AVERAGEIF(B:B,B16,C:C)</f>
        <v>2.875</v>
      </c>
      <c r="O26">
        <f>AVERAGEIF(B:B,B16,D:D)</f>
        <v>3</v>
      </c>
      <c r="P26">
        <f>AVERAGEIF(B:B,B16,E:E)</f>
        <v>4.25</v>
      </c>
      <c r="Q26">
        <f>AVERAGEIF(B:B,B16,F:F)</f>
        <v>3.75</v>
      </c>
      <c r="R26">
        <f>AVERAGEIF(B:B,B16,G:G)</f>
        <v>4</v>
      </c>
      <c r="S26">
        <f>AVERAGEIF(B:B,B16,H:H)</f>
        <v>3.25</v>
      </c>
      <c r="U26">
        <f>AVERAGEIF(B:B,B26,I:I)</f>
        <v>4</v>
      </c>
      <c r="V26">
        <f>AVERAGEIF(B:B,B26,J:J)</f>
        <v>3.5</v>
      </c>
      <c r="X26" t="s">
        <v>53</v>
      </c>
      <c r="Y26">
        <f>Y28-N27</f>
        <v>1.9885947395720818</v>
      </c>
      <c r="Z26">
        <f>Z28-O27</f>
        <v>1.8122650608345792</v>
      </c>
      <c r="AA26">
        <f>AA28-U27</f>
        <v>3.2440710539815454</v>
      </c>
      <c r="AB26">
        <f>AB28-V27</f>
        <v>2.7440710539815454</v>
      </c>
    </row>
    <row r="27" spans="1:35" hidden="1" x14ac:dyDescent="0.25">
      <c r="A27">
        <v>2</v>
      </c>
      <c r="B27">
        <v>4</v>
      </c>
      <c r="C27">
        <v>3</v>
      </c>
      <c r="D27">
        <v>3</v>
      </c>
      <c r="E27">
        <v>3</v>
      </c>
      <c r="F27">
        <v>3</v>
      </c>
      <c r="I27">
        <f t="shared" si="0"/>
        <v>3</v>
      </c>
      <c r="J27">
        <f t="shared" si="1"/>
        <v>3</v>
      </c>
      <c r="N27">
        <f>STDEV(C26:C33)</f>
        <v>0.88640526042791834</v>
      </c>
      <c r="O27">
        <f>STDEV(D26:D33)</f>
        <v>1.1877349391654208</v>
      </c>
      <c r="U27">
        <f>STDEV(I26:I33)</f>
        <v>0.7559289460184544</v>
      </c>
      <c r="V27">
        <f>STDEV(J26:J33)</f>
        <v>0.7559289460184544</v>
      </c>
      <c r="X27" t="s">
        <v>54</v>
      </c>
      <c r="Y27">
        <f>N28</f>
        <v>1</v>
      </c>
      <c r="Z27">
        <f>O28</f>
        <v>2</v>
      </c>
      <c r="AA27">
        <f>U28</f>
        <v>3</v>
      </c>
      <c r="AB27">
        <f>V28</f>
        <v>2</v>
      </c>
    </row>
    <row r="28" spans="1:35" hidden="1" x14ac:dyDescent="0.25">
      <c r="A28">
        <v>3</v>
      </c>
      <c r="B28">
        <v>4</v>
      </c>
      <c r="C28">
        <v>1</v>
      </c>
      <c r="D28">
        <v>3</v>
      </c>
      <c r="E28">
        <v>4</v>
      </c>
      <c r="H28">
        <v>4</v>
      </c>
      <c r="I28">
        <f t="shared" si="0"/>
        <v>4</v>
      </c>
      <c r="J28">
        <f t="shared" si="1"/>
        <v>4</v>
      </c>
      <c r="N28">
        <f>MIN(C26:C33)</f>
        <v>1</v>
      </c>
      <c r="O28">
        <f>MIN(D26:D33)</f>
        <v>2</v>
      </c>
      <c r="U28">
        <f>MIN(I26:I33)</f>
        <v>3</v>
      </c>
      <c r="V28">
        <f>MIN(J26:J33)</f>
        <v>2</v>
      </c>
      <c r="X28" t="s">
        <v>55</v>
      </c>
      <c r="Y28">
        <f>N26</f>
        <v>2.875</v>
      </c>
      <c r="Z28">
        <f>O26</f>
        <v>3</v>
      </c>
      <c r="AA28">
        <f>U26</f>
        <v>4</v>
      </c>
      <c r="AB28">
        <f>V26</f>
        <v>3.5</v>
      </c>
    </row>
    <row r="29" spans="1:35" hidden="1" x14ac:dyDescent="0.25">
      <c r="A29">
        <v>4</v>
      </c>
      <c r="B29">
        <v>4</v>
      </c>
      <c r="C29">
        <v>1</v>
      </c>
      <c r="D29">
        <v>5</v>
      </c>
      <c r="F29">
        <v>4</v>
      </c>
      <c r="G29">
        <v>4</v>
      </c>
      <c r="I29">
        <f t="shared" si="0"/>
        <v>4</v>
      </c>
      <c r="J29">
        <f t="shared" si="1"/>
        <v>4</v>
      </c>
      <c r="N29">
        <f>MAX(C26:C33)</f>
        <v>3</v>
      </c>
      <c r="O29">
        <f>MAX(D26:D33)</f>
        <v>5</v>
      </c>
      <c r="U29">
        <f>MAX(I26:I33)</f>
        <v>5</v>
      </c>
      <c r="V29">
        <f>MAX(J26:J33)</f>
        <v>4</v>
      </c>
      <c r="X29" t="s">
        <v>56</v>
      </c>
      <c r="Y29">
        <f>N29</f>
        <v>3</v>
      </c>
      <c r="Z29">
        <f>O29</f>
        <v>5</v>
      </c>
      <c r="AA29">
        <f>U29</f>
        <v>5</v>
      </c>
      <c r="AB29">
        <f>V29</f>
        <v>4</v>
      </c>
    </row>
    <row r="30" spans="1:35" hidden="1" x14ac:dyDescent="0.25">
      <c r="A30">
        <v>5</v>
      </c>
      <c r="B30">
        <v>4</v>
      </c>
      <c r="C30">
        <v>1</v>
      </c>
      <c r="D30">
        <v>4</v>
      </c>
      <c r="E30">
        <v>5</v>
      </c>
      <c r="H30">
        <v>4</v>
      </c>
      <c r="I30">
        <f t="shared" si="0"/>
        <v>5</v>
      </c>
      <c r="J30">
        <f t="shared" si="1"/>
        <v>4</v>
      </c>
      <c r="X30" t="s">
        <v>57</v>
      </c>
      <c r="Y30">
        <f>Y28+N27</f>
        <v>3.7614052604279182</v>
      </c>
      <c r="Z30">
        <f>Z28+O27</f>
        <v>4.1877349391654208</v>
      </c>
      <c r="AA30">
        <f>AA28+U27</f>
        <v>4.7559289460184546</v>
      </c>
      <c r="AB30">
        <f>AB28+V27</f>
        <v>4.2559289460184546</v>
      </c>
    </row>
    <row r="31" spans="1:35" hidden="1" x14ac:dyDescent="0.25">
      <c r="A31">
        <v>6</v>
      </c>
      <c r="B31">
        <v>4</v>
      </c>
      <c r="C31">
        <v>2</v>
      </c>
      <c r="D31">
        <v>5</v>
      </c>
      <c r="F31">
        <v>4</v>
      </c>
      <c r="G31">
        <v>3</v>
      </c>
      <c r="I31">
        <f t="shared" si="0"/>
        <v>3</v>
      </c>
      <c r="J31">
        <f t="shared" si="1"/>
        <v>4</v>
      </c>
    </row>
    <row r="32" spans="1:35" hidden="1" x14ac:dyDescent="0.25">
      <c r="A32">
        <v>7</v>
      </c>
      <c r="B32">
        <v>4</v>
      </c>
      <c r="C32">
        <v>1</v>
      </c>
      <c r="D32">
        <v>2</v>
      </c>
      <c r="E32">
        <v>5</v>
      </c>
      <c r="F32">
        <v>3</v>
      </c>
      <c r="I32">
        <f t="shared" si="0"/>
        <v>5</v>
      </c>
      <c r="J32">
        <f t="shared" si="1"/>
        <v>3</v>
      </c>
    </row>
    <row r="33" spans="1:35" hidden="1" x14ac:dyDescent="0.25">
      <c r="A33">
        <v>8</v>
      </c>
      <c r="B33">
        <v>4</v>
      </c>
      <c r="C33">
        <v>2</v>
      </c>
      <c r="D33">
        <v>3</v>
      </c>
      <c r="G33">
        <v>4</v>
      </c>
      <c r="H33">
        <v>4</v>
      </c>
      <c r="I33">
        <f t="shared" si="0"/>
        <v>4</v>
      </c>
      <c r="J33">
        <f t="shared" si="1"/>
        <v>4</v>
      </c>
      <c r="Y33" t="s">
        <v>2</v>
      </c>
      <c r="Z33" t="s">
        <v>3</v>
      </c>
      <c r="AA33" t="s">
        <v>51</v>
      </c>
      <c r="AB33" t="s">
        <v>52</v>
      </c>
      <c r="AI33" t="s">
        <v>59</v>
      </c>
    </row>
    <row r="34" spans="1:35" x14ac:dyDescent="0.25">
      <c r="A34">
        <v>1</v>
      </c>
      <c r="B34">
        <v>5</v>
      </c>
      <c r="C34" t="s">
        <v>8</v>
      </c>
      <c r="D34">
        <v>4</v>
      </c>
      <c r="G34">
        <v>4</v>
      </c>
      <c r="H34">
        <v>1</v>
      </c>
      <c r="I34">
        <f t="shared" si="0"/>
        <v>4</v>
      </c>
      <c r="J34">
        <f t="shared" si="1"/>
        <v>1</v>
      </c>
      <c r="L34" t="s">
        <v>38</v>
      </c>
      <c r="O34">
        <f>AVERAGEIF(B:B,B11,D:D)</f>
        <v>3</v>
      </c>
      <c r="P34">
        <f>AVERAGEIF(B:B,B11,E:E)</f>
        <v>4.25</v>
      </c>
      <c r="Q34">
        <f>AVERAGEIF(B:B,B11,F:F)</f>
        <v>3.75</v>
      </c>
      <c r="R34">
        <f>AVERAGEIF(B:B,B11,G:G)</f>
        <v>4</v>
      </c>
      <c r="S34">
        <f>AVERAGEIF(B:B,B11,H:H)</f>
        <v>3.25</v>
      </c>
      <c r="U34">
        <f>AVERAGEIF(B:B,B34,I:I)</f>
        <v>4</v>
      </c>
      <c r="V34">
        <f>AVERAGEIF(B:B,B34,J:J)</f>
        <v>3.5</v>
      </c>
      <c r="X34" t="s">
        <v>53</v>
      </c>
      <c r="Y34">
        <f>Y36-N35</f>
        <v>0</v>
      </c>
      <c r="Z34">
        <f>Z36-O35</f>
        <v>1.5422620262886748</v>
      </c>
      <c r="AA34">
        <f>AA36-U35</f>
        <v>3.0741799002274486</v>
      </c>
      <c r="AB34">
        <f>AB36-V35</f>
        <v>2.1906926585840458</v>
      </c>
    </row>
    <row r="35" spans="1:35" x14ac:dyDescent="0.25">
      <c r="A35">
        <v>2</v>
      </c>
      <c r="B35">
        <v>5</v>
      </c>
      <c r="C35" t="s">
        <v>8</v>
      </c>
      <c r="D35">
        <v>3</v>
      </c>
      <c r="E35">
        <v>4</v>
      </c>
      <c r="F35">
        <v>5</v>
      </c>
      <c r="I35">
        <f t="shared" si="0"/>
        <v>4</v>
      </c>
      <c r="J35">
        <f t="shared" si="1"/>
        <v>5</v>
      </c>
      <c r="N35">
        <v>0</v>
      </c>
      <c r="O35">
        <f>STDEV(D34:D41)</f>
        <v>1.4577379737113252</v>
      </c>
      <c r="U35">
        <f>STDEV(I34:I41)</f>
        <v>0.92582009977255142</v>
      </c>
      <c r="V35">
        <f>STDEV(J34:J41)</f>
        <v>1.3093073414159542</v>
      </c>
      <c r="X35" t="s">
        <v>54</v>
      </c>
      <c r="Y35">
        <f>N36</f>
        <v>0</v>
      </c>
      <c r="Z35">
        <f>O36</f>
        <v>1</v>
      </c>
      <c r="AA35">
        <f>U36</f>
        <v>2</v>
      </c>
      <c r="AB35">
        <f>V36</f>
        <v>1</v>
      </c>
    </row>
    <row r="36" spans="1:35" x14ac:dyDescent="0.25">
      <c r="A36">
        <v>3</v>
      </c>
      <c r="B36">
        <v>5</v>
      </c>
      <c r="C36" t="s">
        <v>8</v>
      </c>
      <c r="D36">
        <v>3</v>
      </c>
      <c r="E36">
        <v>4</v>
      </c>
      <c r="H36">
        <v>4</v>
      </c>
      <c r="I36">
        <f t="shared" si="0"/>
        <v>4</v>
      </c>
      <c r="J36">
        <f t="shared" si="1"/>
        <v>4</v>
      </c>
      <c r="N36">
        <v>0</v>
      </c>
      <c r="O36">
        <f>MIN(D34:D41)</f>
        <v>1</v>
      </c>
      <c r="U36">
        <f>MIN(I34:I41)</f>
        <v>2</v>
      </c>
      <c r="V36">
        <f>MIN(J34:J41)</f>
        <v>1</v>
      </c>
      <c r="X36" t="s">
        <v>55</v>
      </c>
      <c r="Y36">
        <f>N34</f>
        <v>0</v>
      </c>
      <c r="Z36">
        <f>O34</f>
        <v>3</v>
      </c>
      <c r="AA36">
        <f>U34</f>
        <v>4</v>
      </c>
      <c r="AB36">
        <f>V34</f>
        <v>3.5</v>
      </c>
    </row>
    <row r="37" spans="1:35" x14ac:dyDescent="0.25">
      <c r="A37">
        <v>4</v>
      </c>
      <c r="B37">
        <v>5</v>
      </c>
      <c r="C37" t="s">
        <v>8</v>
      </c>
      <c r="D37">
        <v>5</v>
      </c>
      <c r="F37">
        <v>3</v>
      </c>
      <c r="G37">
        <v>4</v>
      </c>
      <c r="I37">
        <f t="shared" si="0"/>
        <v>4</v>
      </c>
      <c r="J37">
        <f t="shared" si="1"/>
        <v>3</v>
      </c>
      <c r="N37">
        <f>MAX(C34:C41)</f>
        <v>0</v>
      </c>
      <c r="O37">
        <f>MAX(D34:D41)</f>
        <v>5</v>
      </c>
      <c r="U37">
        <f>MAX(I34:I41)</f>
        <v>5</v>
      </c>
      <c r="V37">
        <f>MAX(J34:J41)</f>
        <v>5</v>
      </c>
      <c r="X37" t="s">
        <v>56</v>
      </c>
      <c r="Y37">
        <f>N37</f>
        <v>0</v>
      </c>
      <c r="Z37">
        <f>O37</f>
        <v>5</v>
      </c>
      <c r="AA37">
        <f>U37</f>
        <v>5</v>
      </c>
      <c r="AB37">
        <f>V37</f>
        <v>5</v>
      </c>
    </row>
    <row r="38" spans="1:35" x14ac:dyDescent="0.25">
      <c r="A38">
        <v>5</v>
      </c>
      <c r="B38">
        <v>5</v>
      </c>
      <c r="C38" t="s">
        <v>8</v>
      </c>
      <c r="D38">
        <v>5</v>
      </c>
      <c r="E38">
        <v>5</v>
      </c>
      <c r="H38">
        <v>5</v>
      </c>
      <c r="I38">
        <f t="shared" si="0"/>
        <v>5</v>
      </c>
      <c r="J38">
        <f t="shared" si="1"/>
        <v>5</v>
      </c>
      <c r="X38" t="s">
        <v>57</v>
      </c>
      <c r="Y38">
        <f>Y36+N35</f>
        <v>0</v>
      </c>
      <c r="Z38">
        <f>Z36+O35</f>
        <v>4.4577379737113247</v>
      </c>
      <c r="AA38">
        <f>AA36+U35</f>
        <v>4.925820099772551</v>
      </c>
      <c r="AB38">
        <f>AB36+V35</f>
        <v>4.8093073414159537</v>
      </c>
    </row>
    <row r="39" spans="1:35" x14ac:dyDescent="0.25">
      <c r="A39">
        <v>6</v>
      </c>
      <c r="B39">
        <v>5</v>
      </c>
      <c r="C39" t="s">
        <v>8</v>
      </c>
      <c r="D39">
        <v>5</v>
      </c>
      <c r="F39">
        <v>3</v>
      </c>
      <c r="G39">
        <v>2</v>
      </c>
      <c r="I39">
        <f t="shared" si="0"/>
        <v>2</v>
      </c>
      <c r="J39">
        <f t="shared" si="1"/>
        <v>3</v>
      </c>
    </row>
    <row r="40" spans="1:35" x14ac:dyDescent="0.25">
      <c r="A40">
        <v>7</v>
      </c>
      <c r="B40">
        <v>5</v>
      </c>
      <c r="C40" t="s">
        <v>8</v>
      </c>
      <c r="D40">
        <v>1</v>
      </c>
      <c r="E40">
        <v>5</v>
      </c>
      <c r="F40">
        <v>4</v>
      </c>
      <c r="I40">
        <f t="shared" si="0"/>
        <v>5</v>
      </c>
      <c r="J40">
        <f t="shared" si="1"/>
        <v>4</v>
      </c>
    </row>
    <row r="41" spans="1:35" x14ac:dyDescent="0.25">
      <c r="A41">
        <v>8</v>
      </c>
      <c r="B41">
        <v>5</v>
      </c>
      <c r="C41" t="s">
        <v>8</v>
      </c>
      <c r="D41">
        <v>5</v>
      </c>
      <c r="G41">
        <v>4</v>
      </c>
      <c r="H41">
        <v>3</v>
      </c>
      <c r="I41">
        <f t="shared" si="0"/>
        <v>4</v>
      </c>
      <c r="J41">
        <f t="shared" si="1"/>
        <v>3</v>
      </c>
      <c r="Y41" t="s">
        <v>2</v>
      </c>
      <c r="Z41" t="s">
        <v>3</v>
      </c>
      <c r="AA41" t="s">
        <v>51</v>
      </c>
      <c r="AB41" t="s">
        <v>52</v>
      </c>
    </row>
    <row r="42" spans="1:35" hidden="1" x14ac:dyDescent="0.25">
      <c r="A42">
        <v>1</v>
      </c>
      <c r="B42">
        <v>6</v>
      </c>
      <c r="C42" t="s">
        <v>8</v>
      </c>
      <c r="D42">
        <v>3</v>
      </c>
      <c r="G42">
        <v>5</v>
      </c>
      <c r="H42">
        <v>1</v>
      </c>
      <c r="I42">
        <f t="shared" si="0"/>
        <v>5</v>
      </c>
      <c r="J42">
        <f t="shared" si="1"/>
        <v>1</v>
      </c>
      <c r="L42" t="s">
        <v>39</v>
      </c>
      <c r="O42">
        <f>AVERAGEIF(B:B,B6,D:D)</f>
        <v>3.375</v>
      </c>
      <c r="P42">
        <f>AVERAGEIF(B:B,B6,E:E)</f>
        <v>3.75</v>
      </c>
      <c r="Q42">
        <f>AVERAGEIF(B:B,B6,F:F)</f>
        <v>3.25</v>
      </c>
      <c r="R42">
        <f>AVERAGEIF(B:B,B6,G:G)</f>
        <v>3.5</v>
      </c>
      <c r="S42">
        <f>AVERAGEIF(B:B,B6,H:H)</f>
        <v>3.5</v>
      </c>
      <c r="U42">
        <f>AVERAGEIF(B:B,B42,I:I)</f>
        <v>4.25</v>
      </c>
      <c r="V42">
        <f>AVERAGEIF(B:B,B42,J:J)</f>
        <v>3.25</v>
      </c>
      <c r="X42" t="s">
        <v>53</v>
      </c>
      <c r="Y42">
        <f>Y44-N43</f>
        <v>0</v>
      </c>
      <c r="Z42">
        <f>Z44-O43</f>
        <v>2.4885947395720818</v>
      </c>
      <c r="AA42">
        <f>AA44-U43</f>
        <v>2.8612698503411726</v>
      </c>
      <c r="AB42">
        <f>AB44-V43</f>
        <v>1.9682601110766886</v>
      </c>
      <c r="AI42" t="s">
        <v>58</v>
      </c>
    </row>
    <row r="43" spans="1:35" hidden="1" x14ac:dyDescent="0.25">
      <c r="A43">
        <v>2</v>
      </c>
      <c r="B43">
        <v>6</v>
      </c>
      <c r="C43" t="s">
        <v>8</v>
      </c>
      <c r="D43">
        <v>3</v>
      </c>
      <c r="E43">
        <v>4</v>
      </c>
      <c r="F43">
        <v>5</v>
      </c>
      <c r="I43">
        <f t="shared" si="0"/>
        <v>4</v>
      </c>
      <c r="J43">
        <f t="shared" si="1"/>
        <v>5</v>
      </c>
      <c r="N43">
        <v>0</v>
      </c>
      <c r="O43">
        <f>STDEV(D42:D49)</f>
        <v>0.88640526042791834</v>
      </c>
      <c r="U43">
        <f>STDEV(I42:I49)</f>
        <v>1.3887301496588271</v>
      </c>
      <c r="V43">
        <f>STDEV(J42:J49)</f>
        <v>1.2817398889233114</v>
      </c>
      <c r="X43" t="s">
        <v>54</v>
      </c>
      <c r="Y43">
        <f>N44</f>
        <v>0</v>
      </c>
      <c r="Z43">
        <f>O44</f>
        <v>2</v>
      </c>
      <c r="AA43">
        <f>U44</f>
        <v>1</v>
      </c>
      <c r="AB43">
        <f>V44</f>
        <v>1</v>
      </c>
    </row>
    <row r="44" spans="1:35" hidden="1" x14ac:dyDescent="0.25">
      <c r="A44">
        <v>3</v>
      </c>
      <c r="B44">
        <v>6</v>
      </c>
      <c r="C44" t="s">
        <v>8</v>
      </c>
      <c r="D44">
        <v>3</v>
      </c>
      <c r="E44">
        <v>5</v>
      </c>
      <c r="H44">
        <v>4</v>
      </c>
      <c r="I44">
        <f t="shared" si="0"/>
        <v>5</v>
      </c>
      <c r="J44">
        <f t="shared" si="1"/>
        <v>4</v>
      </c>
      <c r="N44">
        <f>MIN(C42:C49)</f>
        <v>0</v>
      </c>
      <c r="O44">
        <f>MIN(D42:D49)</f>
        <v>2</v>
      </c>
      <c r="U44">
        <f>MIN(I42:I49)</f>
        <v>1</v>
      </c>
      <c r="V44">
        <f>MIN(J42:J49)</f>
        <v>1</v>
      </c>
      <c r="X44" t="s">
        <v>55</v>
      </c>
      <c r="Y44">
        <f>N42</f>
        <v>0</v>
      </c>
      <c r="Z44">
        <f>O42</f>
        <v>3.375</v>
      </c>
      <c r="AA44">
        <f>U42</f>
        <v>4.25</v>
      </c>
      <c r="AB44">
        <f>V42</f>
        <v>3.25</v>
      </c>
    </row>
    <row r="45" spans="1:35" hidden="1" x14ac:dyDescent="0.25">
      <c r="A45">
        <v>4</v>
      </c>
      <c r="B45">
        <v>6</v>
      </c>
      <c r="C45" t="s">
        <v>8</v>
      </c>
      <c r="D45">
        <v>5</v>
      </c>
      <c r="F45">
        <v>4</v>
      </c>
      <c r="G45">
        <v>4</v>
      </c>
      <c r="I45">
        <f t="shared" si="0"/>
        <v>4</v>
      </c>
      <c r="J45">
        <f t="shared" si="1"/>
        <v>4</v>
      </c>
      <c r="N45">
        <f>MAX(C42:C49)</f>
        <v>0</v>
      </c>
      <c r="O45">
        <f>MAX(D42:D49)</f>
        <v>5</v>
      </c>
      <c r="U45">
        <f>MAX(I42:I49)</f>
        <v>5</v>
      </c>
      <c r="V45">
        <f>MAX(J42:J49)</f>
        <v>5</v>
      </c>
      <c r="X45" t="s">
        <v>56</v>
      </c>
      <c r="Y45">
        <f>N45</f>
        <v>0</v>
      </c>
      <c r="Z45">
        <f>O45</f>
        <v>5</v>
      </c>
      <c r="AA45">
        <f>U45</f>
        <v>5</v>
      </c>
      <c r="AB45">
        <f>V45</f>
        <v>5</v>
      </c>
    </row>
    <row r="46" spans="1:35" hidden="1" x14ac:dyDescent="0.25">
      <c r="A46">
        <v>5</v>
      </c>
      <c r="B46">
        <v>6</v>
      </c>
      <c r="C46" t="s">
        <v>8</v>
      </c>
      <c r="D46">
        <v>3</v>
      </c>
      <c r="E46">
        <v>5</v>
      </c>
      <c r="H46">
        <v>4</v>
      </c>
      <c r="I46">
        <f t="shared" si="0"/>
        <v>5</v>
      </c>
      <c r="J46">
        <f t="shared" si="1"/>
        <v>4</v>
      </c>
      <c r="X46" t="s">
        <v>57</v>
      </c>
      <c r="Y46">
        <f>Y44+N43</f>
        <v>0</v>
      </c>
      <c r="Z46">
        <f>Z44+O43</f>
        <v>4.2614052604279182</v>
      </c>
      <c r="AA46">
        <f>AA44+U43</f>
        <v>5.6387301496588274</v>
      </c>
      <c r="AB46">
        <f>AB44+V43</f>
        <v>4.5317398889233118</v>
      </c>
    </row>
    <row r="47" spans="1:35" hidden="1" x14ac:dyDescent="0.25">
      <c r="A47">
        <v>6</v>
      </c>
      <c r="B47">
        <v>6</v>
      </c>
      <c r="C47" t="s">
        <v>8</v>
      </c>
      <c r="D47">
        <v>4</v>
      </c>
      <c r="F47">
        <v>3</v>
      </c>
      <c r="G47">
        <v>1</v>
      </c>
      <c r="I47">
        <f t="shared" si="0"/>
        <v>1</v>
      </c>
      <c r="J47">
        <f t="shared" si="1"/>
        <v>3</v>
      </c>
    </row>
    <row r="48" spans="1:35" hidden="1" x14ac:dyDescent="0.25">
      <c r="A48">
        <v>7</v>
      </c>
      <c r="B48">
        <v>6</v>
      </c>
      <c r="C48" t="s">
        <v>8</v>
      </c>
      <c r="D48">
        <v>2</v>
      </c>
      <c r="E48">
        <v>5</v>
      </c>
      <c r="F48">
        <v>3</v>
      </c>
      <c r="I48">
        <f t="shared" si="0"/>
        <v>5</v>
      </c>
      <c r="J48">
        <f t="shared" si="1"/>
        <v>3</v>
      </c>
    </row>
    <row r="49" spans="1:10" hidden="1" x14ac:dyDescent="0.25">
      <c r="A49">
        <v>8</v>
      </c>
      <c r="B49">
        <v>6</v>
      </c>
      <c r="C49" t="s">
        <v>8</v>
      </c>
      <c r="D49">
        <v>3</v>
      </c>
      <c r="G49">
        <v>5</v>
      </c>
      <c r="H49">
        <v>2</v>
      </c>
      <c r="I49">
        <f t="shared" si="0"/>
        <v>5</v>
      </c>
      <c r="J49">
        <f t="shared" si="1"/>
        <v>2</v>
      </c>
    </row>
  </sheetData>
  <autoFilter ref="A1:J49">
    <filterColumn colId="1">
      <filters>
        <filter val="5"/>
      </filters>
    </filterColumn>
  </autoFilter>
  <sortState ref="A2:H49">
    <sortCondition ref="B2:B49"/>
    <sortCondition ref="A2:A49"/>
  </sortState>
  <conditionalFormatting sqref="N2:V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{DCDC05DE-233E-42A5-A5CA-84689204F3EA}</x14:id>
        </ext>
      </extLst>
    </cfRule>
  </conditionalFormatting>
  <conditionalFormatting sqref="N42:S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{27A772F0-A339-4E25-8390-B3075A4311CB}</x14:id>
        </ext>
      </extLst>
    </cfRule>
  </conditionalFormatting>
  <conditionalFormatting sqref="N38:S3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{F3DF4B6D-D784-41E9-84D8-F7F80F582834}</x14:id>
        </ext>
      </extLst>
    </cfRule>
  </conditionalFormatting>
  <conditionalFormatting sqref="O46:S4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{08132DB8-86A5-4BD9-93EB-DBE932E0551F}</x14:id>
        </ext>
      </extLst>
    </cfRule>
  </conditionalFormatting>
  <conditionalFormatting sqref="O50:S5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{003E2A5C-E40B-4581-AE89-EE4DDC35AD27}</x14:id>
        </ext>
      </extLst>
    </cfRule>
  </conditionalFormatting>
  <conditionalFormatting sqref="N10:S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{B0E85148-3EC5-4823-BDC9-CCD56970C503}</x14:id>
        </ext>
      </extLst>
    </cfRule>
  </conditionalFormatting>
  <conditionalFormatting sqref="N18:S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{09181291-94F0-4E5F-AF26-40FD1300FA6F}</x14:id>
        </ext>
      </extLst>
    </cfRule>
  </conditionalFormatting>
  <conditionalFormatting sqref="N26:S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{976B9906-53FD-4971-AA2A-54CED3F2605F}</x14:id>
        </ext>
      </extLst>
    </cfRule>
  </conditionalFormatting>
  <conditionalFormatting sqref="N34:S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{95B98960-7B5A-4C8A-8FB3-070E64C192DA}</x14:id>
        </ext>
      </extLst>
    </cfRule>
  </conditionalFormatting>
  <conditionalFormatting sqref="U10:V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{A7127570-ABA6-456D-9DB9-EEED2D6ED5F9}</x14:id>
        </ext>
      </extLst>
    </cfRule>
  </conditionalFormatting>
  <conditionalFormatting sqref="U18:V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{C56B5F64-30B0-4CC8-B984-207CA0C66A4E}</x14:id>
        </ext>
      </extLst>
    </cfRule>
  </conditionalFormatting>
  <conditionalFormatting sqref="U26:V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{A62C8358-52B7-4EC2-A50E-16EFF70A700C}</x14:id>
        </ext>
      </extLst>
    </cfRule>
  </conditionalFormatting>
  <conditionalFormatting sqref="U34:V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{5AE6799A-A005-4F8D-AD9D-94F00197CE20}</x14:id>
        </ext>
      </extLst>
    </cfRule>
  </conditionalFormatting>
  <conditionalFormatting sqref="U42:V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{3554BD06-B481-4E46-A3DA-9BA851276213}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DC05DE-233E-42A5-A5CA-84689204F3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N2:V2</xm:sqref>
        </x14:conditionalFormatting>
        <x14:conditionalFormatting xmlns:xm="http://schemas.microsoft.com/office/excel/2006/main">
          <x14:cfRule type="dataBar" id="{27A772F0-A339-4E25-8390-B3075A431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N42:S42</xm:sqref>
        </x14:conditionalFormatting>
        <x14:conditionalFormatting xmlns:xm="http://schemas.microsoft.com/office/excel/2006/main">
          <x14:cfRule type="dataBar" id="{F3DF4B6D-D784-41E9-84D8-F7F80F582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N38:S38</xm:sqref>
        </x14:conditionalFormatting>
        <x14:conditionalFormatting xmlns:xm="http://schemas.microsoft.com/office/excel/2006/main">
          <x14:cfRule type="dataBar" id="{08132DB8-86A5-4BD9-93EB-DBE932E05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O46:S46</xm:sqref>
        </x14:conditionalFormatting>
        <x14:conditionalFormatting xmlns:xm="http://schemas.microsoft.com/office/excel/2006/main">
          <x14:cfRule type="dataBar" id="{003E2A5C-E40B-4581-AE89-EE4DDC35AD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O50:S50</xm:sqref>
        </x14:conditionalFormatting>
        <x14:conditionalFormatting xmlns:xm="http://schemas.microsoft.com/office/excel/2006/main">
          <x14:cfRule type="dataBar" id="{B0E85148-3EC5-4823-BDC9-CCD56970C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N10:S10</xm:sqref>
        </x14:conditionalFormatting>
        <x14:conditionalFormatting xmlns:xm="http://schemas.microsoft.com/office/excel/2006/main">
          <x14:cfRule type="dataBar" id="{09181291-94F0-4E5F-AF26-40FD1300F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N18:S18</xm:sqref>
        </x14:conditionalFormatting>
        <x14:conditionalFormatting xmlns:xm="http://schemas.microsoft.com/office/excel/2006/main">
          <x14:cfRule type="dataBar" id="{976B9906-53FD-4971-AA2A-54CED3F26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N26:S26</xm:sqref>
        </x14:conditionalFormatting>
        <x14:conditionalFormatting xmlns:xm="http://schemas.microsoft.com/office/excel/2006/main">
          <x14:cfRule type="dataBar" id="{95B98960-7B5A-4C8A-8FB3-070E64C19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N34:S34</xm:sqref>
        </x14:conditionalFormatting>
        <x14:conditionalFormatting xmlns:xm="http://schemas.microsoft.com/office/excel/2006/main">
          <x14:cfRule type="dataBar" id="{A7127570-ABA6-456D-9DB9-EEED2D6ED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U10:V10</xm:sqref>
        </x14:conditionalFormatting>
        <x14:conditionalFormatting xmlns:xm="http://schemas.microsoft.com/office/excel/2006/main">
          <x14:cfRule type="dataBar" id="{C56B5F64-30B0-4CC8-B984-207CA0C66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U18:V18</xm:sqref>
        </x14:conditionalFormatting>
        <x14:conditionalFormatting xmlns:xm="http://schemas.microsoft.com/office/excel/2006/main">
          <x14:cfRule type="dataBar" id="{A62C8358-52B7-4EC2-A50E-16EFF70A7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U26:V26</xm:sqref>
        </x14:conditionalFormatting>
        <x14:conditionalFormatting xmlns:xm="http://schemas.microsoft.com/office/excel/2006/main">
          <x14:cfRule type="dataBar" id="{5AE6799A-A005-4F8D-AD9D-94F00197C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U34:V34</xm:sqref>
        </x14:conditionalFormatting>
        <x14:conditionalFormatting xmlns:xm="http://schemas.microsoft.com/office/excel/2006/main">
          <x14:cfRule type="dataBar" id="{3554BD06-B481-4E46-A3DA-9BA851276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U42:V42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A39" sqref="A39"/>
    </sheetView>
  </sheetViews>
  <sheetFormatPr defaultRowHeight="15" x14ac:dyDescent="0.25"/>
  <cols>
    <col min="1" max="1" width="31.85546875" bestFit="1" customWidth="1"/>
    <col min="4" max="4" width="14.140625" bestFit="1" customWidth="1"/>
  </cols>
  <sheetData>
    <row r="1" spans="1:7" x14ac:dyDescent="0.25">
      <c r="A1" t="s">
        <v>9</v>
      </c>
      <c r="B1" t="s">
        <v>10</v>
      </c>
      <c r="D1" t="s">
        <v>28</v>
      </c>
    </row>
    <row r="2" spans="1:7" x14ac:dyDescent="0.25">
      <c r="A2" t="s">
        <v>18</v>
      </c>
      <c r="B2">
        <v>1</v>
      </c>
      <c r="D2" t="s">
        <v>29</v>
      </c>
      <c r="E2">
        <f>SUM(B2:B7)</f>
        <v>13</v>
      </c>
    </row>
    <row r="3" spans="1:7" x14ac:dyDescent="0.25">
      <c r="A3" t="s">
        <v>20</v>
      </c>
      <c r="B3">
        <v>5</v>
      </c>
      <c r="D3" t="s">
        <v>29</v>
      </c>
      <c r="G3" t="s">
        <v>46</v>
      </c>
    </row>
    <row r="4" spans="1:7" x14ac:dyDescent="0.25">
      <c r="A4" t="s">
        <v>24</v>
      </c>
      <c r="B4">
        <v>1</v>
      </c>
      <c r="D4" t="s">
        <v>29</v>
      </c>
    </row>
    <row r="5" spans="1:7" x14ac:dyDescent="0.25">
      <c r="A5" t="s">
        <v>14</v>
      </c>
      <c r="B5">
        <v>4</v>
      </c>
      <c r="D5" t="s">
        <v>29</v>
      </c>
      <c r="G5" t="s">
        <v>47</v>
      </c>
    </row>
    <row r="6" spans="1:7" x14ac:dyDescent="0.25">
      <c r="A6" t="s">
        <v>15</v>
      </c>
      <c r="B6">
        <v>1</v>
      </c>
      <c r="D6" t="s">
        <v>29</v>
      </c>
    </row>
    <row r="7" spans="1:7" x14ac:dyDescent="0.25">
      <c r="A7" t="s">
        <v>48</v>
      </c>
      <c r="B7">
        <v>1</v>
      </c>
      <c r="D7" t="s">
        <v>29</v>
      </c>
    </row>
    <row r="8" spans="1:7" x14ac:dyDescent="0.25">
      <c r="A8" t="s">
        <v>11</v>
      </c>
      <c r="B8">
        <v>2</v>
      </c>
      <c r="D8" t="s">
        <v>32</v>
      </c>
      <c r="E8">
        <f>SUM(B8:B13)</f>
        <v>14</v>
      </c>
    </row>
    <row r="9" spans="1:7" x14ac:dyDescent="0.25">
      <c r="A9" t="s">
        <v>19</v>
      </c>
      <c r="B9">
        <v>2</v>
      </c>
      <c r="D9" t="s">
        <v>32</v>
      </c>
    </row>
    <row r="10" spans="1:7" x14ac:dyDescent="0.25">
      <c r="A10" t="s">
        <v>22</v>
      </c>
      <c r="B10">
        <v>6</v>
      </c>
      <c r="D10" t="s">
        <v>32</v>
      </c>
    </row>
    <row r="11" spans="1:7" x14ac:dyDescent="0.25">
      <c r="A11" t="s">
        <v>43</v>
      </c>
      <c r="B11">
        <v>1</v>
      </c>
      <c r="D11" t="s">
        <v>32</v>
      </c>
    </row>
    <row r="12" spans="1:7" x14ac:dyDescent="0.25">
      <c r="A12" t="s">
        <v>25</v>
      </c>
      <c r="B12">
        <v>2</v>
      </c>
      <c r="D12" t="s">
        <v>32</v>
      </c>
      <c r="G12" t="s">
        <v>45</v>
      </c>
    </row>
    <row r="13" spans="1:7" x14ac:dyDescent="0.25">
      <c r="A13" t="s">
        <v>27</v>
      </c>
      <c r="B13">
        <v>1</v>
      </c>
      <c r="D13" t="s">
        <v>32</v>
      </c>
    </row>
    <row r="14" spans="1:7" x14ac:dyDescent="0.25">
      <c r="A14" t="s">
        <v>16</v>
      </c>
      <c r="B14">
        <v>3</v>
      </c>
      <c r="D14" t="s">
        <v>31</v>
      </c>
      <c r="E14">
        <f>SUM(B14:B17)</f>
        <v>10</v>
      </c>
      <c r="G14" t="s">
        <v>41</v>
      </c>
    </row>
    <row r="15" spans="1:7" x14ac:dyDescent="0.25">
      <c r="A15" t="s">
        <v>17</v>
      </c>
      <c r="B15">
        <v>1</v>
      </c>
      <c r="D15" t="s">
        <v>31</v>
      </c>
      <c r="G15" t="s">
        <v>42</v>
      </c>
    </row>
    <row r="16" spans="1:7" x14ac:dyDescent="0.25">
      <c r="A16" t="s">
        <v>21</v>
      </c>
      <c r="B16">
        <v>4</v>
      </c>
      <c r="D16" t="s">
        <v>31</v>
      </c>
      <c r="G16" t="s">
        <v>44</v>
      </c>
    </row>
    <row r="17" spans="1:7" x14ac:dyDescent="0.25">
      <c r="A17" t="s">
        <v>23</v>
      </c>
      <c r="B17">
        <v>2</v>
      </c>
      <c r="D17" t="s">
        <v>31</v>
      </c>
    </row>
    <row r="18" spans="1:7" x14ac:dyDescent="0.25">
      <c r="A18" t="s">
        <v>12</v>
      </c>
      <c r="B18">
        <v>2</v>
      </c>
      <c r="D18" t="s">
        <v>30</v>
      </c>
      <c r="E18">
        <f>SUM(B18:B20)</f>
        <v>8</v>
      </c>
    </row>
    <row r="19" spans="1:7" x14ac:dyDescent="0.25">
      <c r="A19" t="s">
        <v>26</v>
      </c>
      <c r="B19">
        <v>3</v>
      </c>
      <c r="D19" t="s">
        <v>30</v>
      </c>
      <c r="G19" t="s">
        <v>50</v>
      </c>
    </row>
    <row r="20" spans="1:7" x14ac:dyDescent="0.25">
      <c r="A20" t="s">
        <v>13</v>
      </c>
      <c r="B20">
        <v>3</v>
      </c>
      <c r="D20" t="s">
        <v>30</v>
      </c>
      <c r="G20" t="s">
        <v>49</v>
      </c>
    </row>
    <row r="25" spans="1:7" x14ac:dyDescent="0.25">
      <c r="D25" t="s">
        <v>40</v>
      </c>
    </row>
  </sheetData>
  <sortState ref="A2:D18">
    <sortCondition ref="D2:D18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33" workbookViewId="0">
      <selection activeCell="G54" sqref="G54"/>
    </sheetView>
  </sheetViews>
  <sheetFormatPr defaultRowHeight="15" x14ac:dyDescent="0.25"/>
  <cols>
    <col min="1" max="1" width="11.28515625" bestFit="1" customWidth="1"/>
  </cols>
  <sheetData>
    <row r="1" spans="1:11" x14ac:dyDescent="0.25">
      <c r="A1" t="s">
        <v>34</v>
      </c>
      <c r="B1" t="s">
        <v>61</v>
      </c>
      <c r="C1" t="s">
        <v>62</v>
      </c>
      <c r="D1" t="s">
        <v>63</v>
      </c>
      <c r="E1" t="s">
        <v>52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25">
      <c r="B2">
        <v>3</v>
      </c>
      <c r="C2">
        <v>1</v>
      </c>
      <c r="D2">
        <v>4</v>
      </c>
      <c r="E2">
        <v>2</v>
      </c>
      <c r="F2">
        <f>_xlfn.CHISQ.TEST(B2:B9,C2:C9)</f>
        <v>5.2683523916506811E-2</v>
      </c>
      <c r="G2">
        <f>_xlfn.CHISQ.TEST(B2:B9,D2:D9)</f>
        <v>0.19142467629605378</v>
      </c>
      <c r="H2">
        <f>_xlfn.CHISQ.TEST(B2:B9,E2:E9)</f>
        <v>0.21344037600224255</v>
      </c>
      <c r="I2">
        <f>_xlfn.CHISQ.TEST(C2:C9,D2:D9)</f>
        <v>0.3282056193107864</v>
      </c>
      <c r="J2">
        <f>_xlfn.CHISQ.TEST(C2:C9,E2:E9)</f>
        <v>0.92069236341701699</v>
      </c>
      <c r="K2">
        <f>_xlfn.CHISQ.TEST(D2:D9,E2:E9)</f>
        <v>0.92069236341701699</v>
      </c>
    </row>
    <row r="3" spans="1:11" x14ac:dyDescent="0.25">
      <c r="B3">
        <v>2</v>
      </c>
      <c r="C3">
        <v>2</v>
      </c>
      <c r="D3">
        <v>2</v>
      </c>
      <c r="E3">
        <v>2</v>
      </c>
    </row>
    <row r="4" spans="1:11" x14ac:dyDescent="0.25">
      <c r="B4">
        <v>1</v>
      </c>
      <c r="C4">
        <v>4</v>
      </c>
      <c r="D4">
        <v>4</v>
      </c>
      <c r="E4">
        <v>4</v>
      </c>
    </row>
    <row r="5" spans="1:11" x14ac:dyDescent="0.25">
      <c r="B5">
        <v>1</v>
      </c>
      <c r="C5">
        <v>5</v>
      </c>
      <c r="D5">
        <v>4</v>
      </c>
      <c r="E5">
        <v>4</v>
      </c>
    </row>
    <row r="6" spans="1:11" x14ac:dyDescent="0.25">
      <c r="B6">
        <v>2</v>
      </c>
      <c r="C6">
        <v>4</v>
      </c>
      <c r="D6">
        <v>4</v>
      </c>
      <c r="E6">
        <v>4</v>
      </c>
    </row>
    <row r="7" spans="1:11" x14ac:dyDescent="0.25">
      <c r="B7">
        <v>2</v>
      </c>
      <c r="C7">
        <v>5</v>
      </c>
      <c r="D7">
        <v>2</v>
      </c>
      <c r="E7">
        <v>3</v>
      </c>
    </row>
    <row r="8" spans="1:11" x14ac:dyDescent="0.25">
      <c r="B8">
        <v>1</v>
      </c>
      <c r="C8">
        <v>3</v>
      </c>
      <c r="D8">
        <v>5</v>
      </c>
      <c r="E8">
        <v>4</v>
      </c>
    </row>
    <row r="9" spans="1:11" x14ac:dyDescent="0.25">
      <c r="B9">
        <v>2</v>
      </c>
      <c r="C9">
        <v>3</v>
      </c>
      <c r="D9">
        <v>4</v>
      </c>
      <c r="E9">
        <v>4</v>
      </c>
    </row>
    <row r="11" spans="1:11" x14ac:dyDescent="0.25">
      <c r="A11" t="s">
        <v>60</v>
      </c>
      <c r="B11" t="s">
        <v>61</v>
      </c>
      <c r="C11" t="s">
        <v>62</v>
      </c>
      <c r="D11" t="s">
        <v>63</v>
      </c>
      <c r="E11" t="s">
        <v>52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t="s">
        <v>69</v>
      </c>
    </row>
    <row r="12" spans="1:11" x14ac:dyDescent="0.25">
      <c r="B12">
        <v>5</v>
      </c>
      <c r="C12">
        <v>1</v>
      </c>
      <c r="D12">
        <v>4</v>
      </c>
      <c r="E12">
        <v>2</v>
      </c>
      <c r="F12">
        <f>_xlfn.CHISQ.TEST(B12:B19,C12:C19)</f>
        <v>3.1374977519622593E-3</v>
      </c>
      <c r="G12">
        <f>_xlfn.CHISQ.TEST(B12:B19,D12:D19)</f>
        <v>0.15543175620470284</v>
      </c>
      <c r="H12">
        <f>_xlfn.CHISQ.TEST(B12:B19,E12:E19)</f>
        <v>0.1766240551559233</v>
      </c>
      <c r="I12">
        <f>_xlfn.CHISQ.TEST(C12:C19,D12:D19)</f>
        <v>0.55147328836322296</v>
      </c>
      <c r="J12">
        <f>_xlfn.CHISQ.TEST(C12:C19,E12:E19)</f>
        <v>0.95508430168268665</v>
      </c>
      <c r="K12">
        <f>_xlfn.CHISQ.TEST(D12:D19,E12:E19)</f>
        <v>0.7603930674907281</v>
      </c>
    </row>
    <row r="13" spans="1:11" x14ac:dyDescent="0.25">
      <c r="B13">
        <v>3</v>
      </c>
      <c r="C13">
        <v>3</v>
      </c>
      <c r="D13">
        <v>3</v>
      </c>
      <c r="E13">
        <v>3</v>
      </c>
    </row>
    <row r="14" spans="1:11" x14ac:dyDescent="0.25">
      <c r="B14">
        <v>2</v>
      </c>
      <c r="C14">
        <v>4</v>
      </c>
      <c r="D14">
        <v>5</v>
      </c>
      <c r="E14">
        <v>4</v>
      </c>
    </row>
    <row r="15" spans="1:11" x14ac:dyDescent="0.25">
      <c r="B15">
        <v>2</v>
      </c>
      <c r="C15">
        <v>5</v>
      </c>
      <c r="D15">
        <v>5</v>
      </c>
      <c r="E15">
        <v>5</v>
      </c>
    </row>
    <row r="16" spans="1:11" x14ac:dyDescent="0.25">
      <c r="B16">
        <v>4</v>
      </c>
      <c r="C16">
        <v>4</v>
      </c>
      <c r="D16">
        <v>4</v>
      </c>
      <c r="E16">
        <v>4</v>
      </c>
    </row>
    <row r="17" spans="1:11" x14ac:dyDescent="0.25">
      <c r="B17">
        <v>5</v>
      </c>
      <c r="C17">
        <v>3</v>
      </c>
      <c r="D17">
        <v>3</v>
      </c>
      <c r="E17">
        <v>4</v>
      </c>
    </row>
    <row r="18" spans="1:11" x14ac:dyDescent="0.25">
      <c r="B18">
        <v>1</v>
      </c>
      <c r="C18">
        <v>1</v>
      </c>
      <c r="D18">
        <v>5</v>
      </c>
      <c r="E18">
        <v>3</v>
      </c>
    </row>
    <row r="19" spans="1:11" x14ac:dyDescent="0.25">
      <c r="B19">
        <v>1</v>
      </c>
      <c r="C19">
        <v>3</v>
      </c>
      <c r="D19">
        <v>4</v>
      </c>
      <c r="E19">
        <v>3</v>
      </c>
    </row>
    <row r="21" spans="1:11" x14ac:dyDescent="0.25">
      <c r="A21" t="s">
        <v>36</v>
      </c>
      <c r="B21" t="s">
        <v>61</v>
      </c>
      <c r="C21" t="s">
        <v>62</v>
      </c>
      <c r="D21" t="s">
        <v>63</v>
      </c>
      <c r="E21" t="s">
        <v>52</v>
      </c>
      <c r="F21" t="s">
        <v>64</v>
      </c>
      <c r="G21" t="s">
        <v>65</v>
      </c>
      <c r="H21" t="s">
        <v>66</v>
      </c>
      <c r="I21" t="s">
        <v>67</v>
      </c>
      <c r="J21" t="s">
        <v>68</v>
      </c>
      <c r="K21" t="s">
        <v>69</v>
      </c>
    </row>
    <row r="22" spans="1:11" x14ac:dyDescent="0.25">
      <c r="B22">
        <v>3</v>
      </c>
      <c r="C22">
        <v>2</v>
      </c>
      <c r="D22">
        <v>3</v>
      </c>
      <c r="E22">
        <v>3</v>
      </c>
      <c r="F22">
        <f>_xlfn.CHISQ.TEST(B22:B29,C22:C29)</f>
        <v>0.1661649952834898</v>
      </c>
      <c r="G22">
        <f>_xlfn.CHISQ.TEST(B22:B29,D22:D29)</f>
        <v>7.4582682225004263E-2</v>
      </c>
      <c r="H22">
        <f>_xlfn.CHISQ.TEST(B22:B29,E22:E29)</f>
        <v>0.25869456578987676</v>
      </c>
      <c r="I22">
        <f>_xlfn.CHISQ.TEST(C22:C29,D22:D29)</f>
        <v>0.67826249059286026</v>
      </c>
      <c r="J22">
        <f>_xlfn.CHISQ.TEST(C22:C29,E22:E29)</f>
        <v>0.57916419313687606</v>
      </c>
      <c r="K22">
        <f>_xlfn.CHISQ.TEST(D22:D29,E22:E29)</f>
        <v>0.92069236341701699</v>
      </c>
    </row>
    <row r="23" spans="1:11" x14ac:dyDescent="0.25">
      <c r="B23">
        <v>4</v>
      </c>
      <c r="C23">
        <v>3</v>
      </c>
      <c r="D23">
        <v>3</v>
      </c>
      <c r="E23">
        <v>3</v>
      </c>
    </row>
    <row r="24" spans="1:11" x14ac:dyDescent="0.25">
      <c r="B24">
        <v>1</v>
      </c>
      <c r="C24">
        <v>3</v>
      </c>
      <c r="D24">
        <v>5</v>
      </c>
      <c r="E24">
        <v>4</v>
      </c>
    </row>
    <row r="25" spans="1:11" x14ac:dyDescent="0.25">
      <c r="B25">
        <v>1</v>
      </c>
      <c r="C25">
        <v>5</v>
      </c>
      <c r="D25">
        <v>4</v>
      </c>
      <c r="E25">
        <v>4</v>
      </c>
    </row>
    <row r="26" spans="1:11" x14ac:dyDescent="0.25">
      <c r="B26">
        <v>1</v>
      </c>
      <c r="C26">
        <v>4</v>
      </c>
      <c r="D26">
        <v>4</v>
      </c>
      <c r="E26">
        <v>4</v>
      </c>
    </row>
    <row r="27" spans="1:11" x14ac:dyDescent="0.25">
      <c r="B27">
        <v>2</v>
      </c>
      <c r="C27">
        <v>5</v>
      </c>
      <c r="D27">
        <v>3</v>
      </c>
      <c r="E27">
        <v>2</v>
      </c>
    </row>
    <row r="28" spans="1:11" x14ac:dyDescent="0.25">
      <c r="B28">
        <v>1</v>
      </c>
      <c r="C28">
        <v>2</v>
      </c>
      <c r="D28">
        <v>5</v>
      </c>
      <c r="E28">
        <v>3</v>
      </c>
    </row>
    <row r="29" spans="1:11" x14ac:dyDescent="0.25">
      <c r="B29">
        <v>1</v>
      </c>
      <c r="C29">
        <v>2</v>
      </c>
      <c r="D29">
        <v>3</v>
      </c>
      <c r="E29">
        <v>2</v>
      </c>
    </row>
    <row r="31" spans="1:11" x14ac:dyDescent="0.25">
      <c r="A31" t="s">
        <v>37</v>
      </c>
      <c r="B31" t="s">
        <v>61</v>
      </c>
      <c r="C31" t="s">
        <v>62</v>
      </c>
      <c r="D31" t="s">
        <v>63</v>
      </c>
      <c r="E31" t="s">
        <v>52</v>
      </c>
      <c r="F31" t="s">
        <v>64</v>
      </c>
      <c r="G31" t="s">
        <v>65</v>
      </c>
      <c r="H31" t="s">
        <v>66</v>
      </c>
      <c r="I31" t="s">
        <v>67</v>
      </c>
      <c r="J31" t="s">
        <v>68</v>
      </c>
      <c r="K31" t="s">
        <v>69</v>
      </c>
    </row>
    <row r="32" spans="1:11" x14ac:dyDescent="0.25">
      <c r="B32">
        <v>3</v>
      </c>
      <c r="C32">
        <v>2</v>
      </c>
      <c r="D32">
        <v>4</v>
      </c>
      <c r="E32">
        <v>2</v>
      </c>
      <c r="F32">
        <f>_xlfn.CHISQ.TEST(B32:B39,C32:C39)</f>
        <v>0.19334528936201545</v>
      </c>
      <c r="G32">
        <f>_xlfn.CHISQ.TEST(B32:B39,D32:D39)</f>
        <v>8.5743176505444371E-2</v>
      </c>
      <c r="H32">
        <f>_xlfn.CHISQ.TEST(B32:B39,E32:E39)</f>
        <v>0.15785467325826186</v>
      </c>
      <c r="I32">
        <f>_xlfn.CHISQ.TEST(C32:C39,D32:D39)</f>
        <v>0.64979427018066982</v>
      </c>
      <c r="J32">
        <f>_xlfn.CHISQ.TEST(C32:C39,E32:E39)</f>
        <v>0.98752628180165369</v>
      </c>
      <c r="K32">
        <f>_xlfn.CHISQ.TEST(D32:D39,E32:E39)</f>
        <v>0.79876165756805195</v>
      </c>
    </row>
    <row r="33" spans="1:5" x14ac:dyDescent="0.25">
      <c r="B33">
        <v>3</v>
      </c>
      <c r="C33">
        <v>3</v>
      </c>
      <c r="D33">
        <v>3</v>
      </c>
      <c r="E33">
        <v>3</v>
      </c>
    </row>
    <row r="34" spans="1:5" x14ac:dyDescent="0.25">
      <c r="B34">
        <v>1</v>
      </c>
      <c r="C34">
        <v>3</v>
      </c>
      <c r="D34">
        <v>4</v>
      </c>
      <c r="E34">
        <v>4</v>
      </c>
    </row>
    <row r="35" spans="1:5" x14ac:dyDescent="0.25">
      <c r="B35">
        <v>1</v>
      </c>
      <c r="C35">
        <v>5</v>
      </c>
      <c r="D35">
        <v>4</v>
      </c>
      <c r="E35">
        <v>4</v>
      </c>
    </row>
    <row r="36" spans="1:5" x14ac:dyDescent="0.25">
      <c r="B36">
        <v>1</v>
      </c>
      <c r="C36">
        <v>4</v>
      </c>
      <c r="D36">
        <v>5</v>
      </c>
      <c r="E36">
        <v>4</v>
      </c>
    </row>
    <row r="37" spans="1:5" x14ac:dyDescent="0.25">
      <c r="B37">
        <v>2</v>
      </c>
      <c r="C37">
        <v>5</v>
      </c>
      <c r="D37">
        <v>3</v>
      </c>
      <c r="E37">
        <v>4</v>
      </c>
    </row>
    <row r="38" spans="1:5" x14ac:dyDescent="0.25">
      <c r="B38">
        <v>1</v>
      </c>
      <c r="C38">
        <v>2</v>
      </c>
      <c r="D38">
        <v>5</v>
      </c>
      <c r="E38">
        <v>3</v>
      </c>
    </row>
    <row r="39" spans="1:5" x14ac:dyDescent="0.25">
      <c r="B39">
        <v>2</v>
      </c>
      <c r="C39">
        <v>3</v>
      </c>
      <c r="D39">
        <v>4</v>
      </c>
      <c r="E39">
        <v>4</v>
      </c>
    </row>
    <row r="41" spans="1:5" x14ac:dyDescent="0.25">
      <c r="A41" t="s">
        <v>38</v>
      </c>
      <c r="B41" t="s">
        <v>61</v>
      </c>
      <c r="C41" t="s">
        <v>62</v>
      </c>
      <c r="D41" t="s">
        <v>63</v>
      </c>
      <c r="E41" t="s">
        <v>52</v>
      </c>
    </row>
    <row r="42" spans="1:5" x14ac:dyDescent="0.25">
      <c r="C42">
        <v>4</v>
      </c>
      <c r="D42">
        <v>4</v>
      </c>
      <c r="E42">
        <v>1</v>
      </c>
    </row>
    <row r="43" spans="1:5" x14ac:dyDescent="0.25">
      <c r="C43">
        <v>3</v>
      </c>
      <c r="D43">
        <v>4</v>
      </c>
      <c r="E43">
        <v>5</v>
      </c>
    </row>
    <row r="44" spans="1:5" x14ac:dyDescent="0.25">
      <c r="C44">
        <v>3</v>
      </c>
      <c r="D44">
        <v>4</v>
      </c>
      <c r="E44">
        <v>4</v>
      </c>
    </row>
    <row r="45" spans="1:5" x14ac:dyDescent="0.25">
      <c r="C45">
        <v>5</v>
      </c>
      <c r="D45">
        <v>4</v>
      </c>
      <c r="E45">
        <v>3</v>
      </c>
    </row>
    <row r="46" spans="1:5" x14ac:dyDescent="0.25">
      <c r="C46">
        <v>5</v>
      </c>
      <c r="D46">
        <v>5</v>
      </c>
      <c r="E46">
        <v>5</v>
      </c>
    </row>
    <row r="47" spans="1:5" x14ac:dyDescent="0.25">
      <c r="C47">
        <v>5</v>
      </c>
      <c r="D47">
        <v>2</v>
      </c>
      <c r="E47">
        <v>3</v>
      </c>
    </row>
    <row r="48" spans="1:5" x14ac:dyDescent="0.25">
      <c r="C48">
        <v>1</v>
      </c>
      <c r="D48">
        <v>5</v>
      </c>
      <c r="E48">
        <v>4</v>
      </c>
    </row>
    <row r="49" spans="1:5" x14ac:dyDescent="0.25">
      <c r="C49">
        <v>5</v>
      </c>
      <c r="D49">
        <v>4</v>
      </c>
      <c r="E49">
        <v>3</v>
      </c>
    </row>
    <row r="51" spans="1:5" x14ac:dyDescent="0.25">
      <c r="A51" t="s">
        <v>39</v>
      </c>
      <c r="B51" t="s">
        <v>61</v>
      </c>
      <c r="C51" t="s">
        <v>62</v>
      </c>
      <c r="D51" t="s">
        <v>63</v>
      </c>
      <c r="E51" t="s">
        <v>52</v>
      </c>
    </row>
    <row r="52" spans="1:5" x14ac:dyDescent="0.25">
      <c r="C52">
        <v>3</v>
      </c>
      <c r="D52">
        <v>5</v>
      </c>
      <c r="E52">
        <v>1</v>
      </c>
    </row>
    <row r="53" spans="1:5" x14ac:dyDescent="0.25">
      <c r="C53">
        <v>3</v>
      </c>
      <c r="D53">
        <v>4</v>
      </c>
      <c r="E53">
        <v>5</v>
      </c>
    </row>
    <row r="54" spans="1:5" x14ac:dyDescent="0.25">
      <c r="C54">
        <v>3</v>
      </c>
      <c r="D54">
        <v>5</v>
      </c>
      <c r="E54">
        <v>4</v>
      </c>
    </row>
    <row r="55" spans="1:5" x14ac:dyDescent="0.25">
      <c r="C55">
        <v>5</v>
      </c>
      <c r="D55">
        <v>4</v>
      </c>
      <c r="E55">
        <v>4</v>
      </c>
    </row>
    <row r="56" spans="1:5" x14ac:dyDescent="0.25">
      <c r="C56">
        <v>3</v>
      </c>
      <c r="D56">
        <v>5</v>
      </c>
      <c r="E56">
        <v>4</v>
      </c>
    </row>
    <row r="57" spans="1:5" x14ac:dyDescent="0.25">
      <c r="C57">
        <v>4</v>
      </c>
      <c r="D57">
        <v>1</v>
      </c>
      <c r="E57">
        <v>3</v>
      </c>
    </row>
    <row r="58" spans="1:5" x14ac:dyDescent="0.25">
      <c r="C58">
        <v>2</v>
      </c>
      <c r="D58">
        <v>5</v>
      </c>
      <c r="E58">
        <v>3</v>
      </c>
    </row>
    <row r="59" spans="1:5" x14ac:dyDescent="0.25">
      <c r="C59">
        <v>3</v>
      </c>
      <c r="D59">
        <v>5</v>
      </c>
      <c r="E5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Likert Questions</vt:lpstr>
      <vt:lpstr>Coding</vt:lpstr>
      <vt:lpstr>Statistical 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2012-09-04T21:52:41Z</dcterms:modified>
</cp:coreProperties>
</file>