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s\Google Drive\LHCb\bddk\spreadsheet\"/>
    </mc:Choice>
  </mc:AlternateContent>
  <xr:revisionPtr revIDLastSave="0" documentId="13_ncr:1_{5488EF74-BBAB-4B3B-AC81-7E80BCEEB7F4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MC_base" sheetId="5" r:id="rId1"/>
    <sheet name="BF_Values_PDG" sheetId="3" r:id="rId2"/>
  </sheets>
  <definedNames>
    <definedName name="_xlnm._FilterDatabase" localSheetId="0" hidden="1">MC_base!$A$1:$G$40</definedName>
    <definedName name="D0_Kpi">BF_Values_PDG!#REF!</definedName>
    <definedName name="D0_Kpipipi">BF_Values_PDG!#REF!</definedName>
    <definedName name="Dp_Kpipi">BF_Values_PDG!#REF!</definedName>
    <definedName name="Dsp_kkpi">BF_Values_PDG!#REF!</definedName>
    <definedName name="Dst0_D0_gamma">BF_Values_PDG!#REF!</definedName>
    <definedName name="Dst0_D0_pi0">BF_Values_PDG!#REF!</definedName>
    <definedName name="Dstp_D0_pip">BF_Values_PDG!#REF!</definedName>
    <definedName name="Dstp_Dp_pi0">BF_Values_PDG!#REF!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3" l="1"/>
  <c r="E4" i="3"/>
  <c r="E7" i="3"/>
  <c r="E3" i="3"/>
  <c r="D3" i="3"/>
  <c r="E2" i="3"/>
</calcChain>
</file>

<file path=xl/sharedStrings.xml><?xml version="1.0" encoding="utf-8"?>
<sst xmlns="http://schemas.openxmlformats.org/spreadsheetml/2006/main" count="169" uniqueCount="84">
  <si>
    <t>bf_value</t>
  </si>
  <si>
    <t>D+</t>
  </si>
  <si>
    <t>D*--&gt;D0bar_pi-</t>
  </si>
  <si>
    <t>D*+-&gt;D0_pi+</t>
  </si>
  <si>
    <t>D*0</t>
  </si>
  <si>
    <t>D-</t>
  </si>
  <si>
    <t>D0</t>
  </si>
  <si>
    <t>D0bar</t>
  </si>
  <si>
    <t>Ds+</t>
  </si>
  <si>
    <t>Ds-</t>
  </si>
  <si>
    <t>c</t>
  </si>
  <si>
    <t>cbar</t>
  </si>
  <si>
    <t>D*0bar</t>
  </si>
  <si>
    <t>Ds*-</t>
  </si>
  <si>
    <t>D*--&gt;D-_pi0</t>
  </si>
  <si>
    <t>D*+-&gt;D+_pi0</t>
  </si>
  <si>
    <t>s</t>
  </si>
  <si>
    <t>K*0</t>
  </si>
  <si>
    <t>D04</t>
  </si>
  <si>
    <t>decay</t>
  </si>
  <si>
    <t>cc_decay</t>
  </si>
  <si>
    <t>err_bf_value</t>
  </si>
  <si>
    <t>B0_norm8</t>
  </si>
  <si>
    <t>B+_norm7</t>
  </si>
  <si>
    <t>Ds*+</t>
  </si>
  <si>
    <t>myid</t>
  </si>
  <si>
    <t>dm</t>
  </si>
  <si>
    <t>d0bar</t>
  </si>
  <si>
    <t>d0bar4</t>
  </si>
  <si>
    <t>dsm</t>
  </si>
  <si>
    <t>b0norm8</t>
  </si>
  <si>
    <t>dstmd0pim</t>
  </si>
  <si>
    <t>dstmdmpi0</t>
  </si>
  <si>
    <t>bpnorm7</t>
  </si>
  <si>
    <t>dst0bar</t>
  </si>
  <si>
    <t>dstsm</t>
  </si>
  <si>
    <t>Front_ID</t>
  </si>
  <si>
    <t>D*+-&gt;D+_(pi0/y)</t>
  </si>
  <si>
    <t>D*--&gt;D-_(pi0/y)</t>
  </si>
  <si>
    <t>mc_event_ID</t>
  </si>
  <si>
    <t>D*+-&gt;D0pi+</t>
  </si>
  <si>
    <t>K</t>
  </si>
  <si>
    <t>norm7_norm7</t>
  </si>
  <si>
    <t>norm8_norm8</t>
  </si>
  <si>
    <t>01_Z_m_p</t>
  </si>
  <si>
    <t>03_Z_m_p</t>
  </si>
  <si>
    <t>04_Z_m_p</t>
  </si>
  <si>
    <t>02_Z_m_p</t>
  </si>
  <si>
    <t>02_P_z_p</t>
  </si>
  <si>
    <t>04_P_z_p</t>
  </si>
  <si>
    <t>05_P_z_p</t>
  </si>
  <si>
    <t>06_P_z_p</t>
  </si>
  <si>
    <t>07_P_z_p</t>
  </si>
  <si>
    <t>08_P_z_p</t>
  </si>
  <si>
    <t>03_M_m_z</t>
  </si>
  <si>
    <t>04_M_m_z</t>
  </si>
  <si>
    <t>04_Z_z_z</t>
  </si>
  <si>
    <t>04_P_z_pst</t>
  </si>
  <si>
    <t>07_Z_z_z</t>
  </si>
  <si>
    <t>07_P_z_pst</t>
  </si>
  <si>
    <t>08_Z_z_z</t>
  </si>
  <si>
    <t>08_P_z_pst</t>
  </si>
  <si>
    <t>09_Z_z_z</t>
  </si>
  <si>
    <t>10_Z_z_z</t>
  </si>
  <si>
    <t>12_Z_z_z</t>
  </si>
  <si>
    <t>13_Zs_sm_p</t>
  </si>
  <si>
    <t>14_Zs_sm_p</t>
  </si>
  <si>
    <t>15_Zs_sm_p</t>
  </si>
  <si>
    <t>16_Zs_sm_p</t>
  </si>
  <si>
    <t>02_Z_mst_p</t>
  </si>
  <si>
    <t>04_Z_mst_p</t>
  </si>
  <si>
    <t>gen_eff_2016_Up</t>
  </si>
  <si>
    <t>err_gen_eff_2016_Up</t>
  </si>
  <si>
    <t>gen_eff_2016_Down</t>
  </si>
  <si>
    <t>err_gen_eff_2016_Down</t>
  </si>
  <si>
    <t>gen_eff_2017_Up</t>
  </si>
  <si>
    <t>err_gen_eff_2017_Up</t>
  </si>
  <si>
    <t>gen_eff_2017_Down</t>
  </si>
  <si>
    <t>err_gen_eff_2017_Down</t>
  </si>
  <si>
    <t>gen_eff_2018_Up</t>
  </si>
  <si>
    <t>err_gen_eff_2018_Up</t>
  </si>
  <si>
    <t>gen_eff_2018_Down</t>
  </si>
  <si>
    <t>err_gen_eff_2018_Down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</si>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</sst>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1" fillId="0" borderId="0" xfId="0" applyFont="1" applyAlignment="1"/>
    <xf numFmtId="0" fontId="10" fillId="0" borderId="0" xfId="0" applyFont="1"/>
    <xf numFmtId="0" fontId="10" fillId="0" borderId="0" xfId="0" applyFont="1" applyAlignment="1"/>
    <xf numFmtId="11" fontId="10" fillId="0" borderId="0" xfId="0" applyNumberFormat="1" applyFont="1" applyAlignment="1"/>
    <xf numFmtId="0" fontId="9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3B5B98-DEF1-4127-B9A1-FFE99927BF79}" name="Table2" displayName="Table2" ref="A1:Q40" totalsRowShown="0" headerRowDxfId="18" dataDxfId="17">
  <autoFilter ref="A1:Q40" xr:uid="{3D5C692E-4617-49C1-B34D-8F2A436543A5}"/>
  <sortState xmlns:xlrd2="http://schemas.microsoft.com/office/spreadsheetml/2017/richdata2" ref="A2:G15">
    <sortCondition ref="E1:E15"/>
  </sortState>
  <tableColumns count="17">
    <tableColumn id="12" xr3:uid="{45C43469-02CC-4105-ACF4-6F914C8F4433}" name="cbar" dataDxfId="16"/>
    <tableColumn id="2" xr3:uid="{C62FA3E2-37C2-46C2-B49B-A2B98BA81E45}" name="c" dataDxfId="15"/>
    <tableColumn id="13" xr3:uid="{A0A700E6-4B73-4E30-AAB3-53B668C8975D}" name="s" dataDxfId="14"/>
    <tableColumn id="3" xr3:uid="{01A9049B-E73F-4F72-BC82-783B3CC5C315}" name="mc_event_ID" dataDxfId="13"/>
    <tableColumn id="6" xr3:uid="{97EE265E-A6F9-4D36-8DBC-01D0D127E61C}" name="Front_ID" dataDxfId="12"/>
    <tableColumn id="8" xr3:uid="{72F28EE5-AAAF-4C26-9DF1-A3A15B9E315D}" name="gen_eff_2016_Up" dataDxfId="11"/>
    <tableColumn id="9" xr3:uid="{4EBBA84D-0973-4E63-B35C-D64B0A7DAD97}" name="err_gen_eff_2016_Up" dataDxfId="10">
      <calculatedColumnFormula>0.0012</calculatedColumnFormula>
    </tableColumn>
    <tableColumn id="10" xr3:uid="{9EC23663-0FD8-4DE9-BC46-42E299B37085}" name="gen_eff_2016_Down" dataDxfId="9"/>
    <tableColumn id="11" xr3:uid="{C93C8402-994D-4BD9-899F-253BBF30ED30}" name="err_gen_eff_2016_Down" dataDxfId="8"/>
    <tableColumn id="1" xr3:uid="{E6C863FE-E975-4099-9A88-1E2D31BF1B95}" name="gen_eff_2017_Up" dataDxfId="7"/>
    <tableColumn id="4" xr3:uid="{427A907C-2CCA-49C5-923A-30B4D1F63ABE}" name="err_gen_eff_2017_Up" dataDxfId="6"/>
    <tableColumn id="5" xr3:uid="{FCDECA2C-E3CE-47BB-BE22-B2CE4AB21E0D}" name="gen_eff_2017_Down" dataDxfId="5"/>
    <tableColumn id="7" xr3:uid="{64AC3702-74D6-4B3F-ACCD-E34E69C0883A}" name="err_gen_eff_2017_Down" dataDxfId="4"/>
    <tableColumn id="14" xr3:uid="{798F2280-960A-40E7-9A87-D856C4B281B0}" name="gen_eff_2018_Up" dataDxfId="3"/>
    <tableColumn id="15" xr3:uid="{3834F71D-2C17-4B21-A7CF-C5D289746BEE}" name="err_gen_eff_2018_Up" dataDxfId="2"/>
    <tableColumn id="16" xr3:uid="{89E95357-EBBA-48BA-86FA-81BA0AFDEF38}" name="gen_eff_2018_Down" dataDxfId="1"/>
    <tableColumn id="17" xr3:uid="{D314B0C6-69E4-4F2A-BEFF-E18F364BB471}" name="err_gen_eff_2018_Dow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F3D4-226B-429D-913B-301EDCE0D7EB}">
  <dimension ref="A1:Q40"/>
  <sheetViews>
    <sheetView tabSelected="1" zoomScale="90" zoomScaleNormal="90" workbookViewId="0">
      <selection activeCell="Q1" sqref="D1:Q1"/>
    </sheetView>
  </sheetViews>
  <sheetFormatPr defaultRowHeight="13.8" x14ac:dyDescent="0.45"/>
  <cols>
    <col min="1" max="1" width="11.6640625" customWidth="1"/>
    <col min="2" max="2" width="12.37890625" bestFit="1" customWidth="1"/>
    <col min="3" max="3" width="5.80859375" bestFit="1" customWidth="1"/>
    <col min="4" max="4" width="14.76171875" bestFit="1" customWidth="1"/>
    <col min="5" max="5" width="11.47265625" bestFit="1" customWidth="1"/>
    <col min="6" max="6" width="18.09375" bestFit="1" customWidth="1"/>
    <col min="7" max="7" width="21.140625" bestFit="1" customWidth="1"/>
    <col min="8" max="8" width="20.33203125" bestFit="1" customWidth="1"/>
    <col min="9" max="9" width="23.37890625" bestFit="1" customWidth="1"/>
    <col min="10" max="10" width="19" bestFit="1" customWidth="1"/>
    <col min="11" max="11" width="22.046875" bestFit="1" customWidth="1"/>
    <col min="12" max="12" width="21.28515625" bestFit="1" customWidth="1"/>
    <col min="13" max="13" width="23.37890625" bestFit="1" customWidth="1"/>
    <col min="14" max="14" width="18.09375" bestFit="1" customWidth="1"/>
    <col min="15" max="15" width="22.046875" bestFit="1" customWidth="1"/>
    <col min="16" max="16" width="21.28515625" bestFit="1" customWidth="1"/>
    <col min="17" max="17" width="24.33203125" bestFit="1" customWidth="1"/>
  </cols>
  <sheetData>
    <row r="1" spans="1:17" ht="14.4" x14ac:dyDescent="0.55000000000000004">
      <c r="A1" s="10" t="s">
        <v>11</v>
      </c>
      <c r="B1" s="10" t="s">
        <v>10</v>
      </c>
      <c r="C1" s="10" t="s">
        <v>16</v>
      </c>
      <c r="D1" s="10" t="s">
        <v>39</v>
      </c>
      <c r="E1" s="10" t="s">
        <v>36</v>
      </c>
      <c r="F1" s="11" t="s">
        <v>71</v>
      </c>
      <c r="G1" s="11" t="s">
        <v>72</v>
      </c>
      <c r="H1" s="11" t="s">
        <v>73</v>
      </c>
      <c r="I1" s="11" t="s">
        <v>74</v>
      </c>
      <c r="J1" s="11" t="s">
        <v>75</v>
      </c>
      <c r="K1" s="11" t="s">
        <v>76</v>
      </c>
      <c r="L1" s="11" t="s">
        <v>77</v>
      </c>
      <c r="M1" s="11" t="s">
        <v>78</v>
      </c>
      <c r="N1" s="11" t="s">
        <v>79</v>
      </c>
      <c r="O1" s="11" t="s">
        <v>80</v>
      </c>
      <c r="P1" s="11" t="s">
        <v>81</v>
      </c>
      <c r="Q1" s="11" t="s">
        <v>82</v>
      </c>
    </row>
    <row r="2" spans="1:17" ht="14.4" x14ac:dyDescent="0.55000000000000004">
      <c r="A2" s="10" t="s">
        <v>5</v>
      </c>
      <c r="B2" s="10" t="s">
        <v>1</v>
      </c>
      <c r="C2" s="10" t="s">
        <v>17</v>
      </c>
      <c r="D2" s="10">
        <v>11198006</v>
      </c>
      <c r="E2" s="11" t="s">
        <v>44</v>
      </c>
      <c r="F2" s="10">
        <v>5.2699999999999997E-2</v>
      </c>
      <c r="G2" s="10">
        <v>1.1999999999999999E-3</v>
      </c>
      <c r="H2" s="10">
        <v>5.4100000000000002E-2</v>
      </c>
      <c r="I2" s="10">
        <v>1.2999999999999999E-3</v>
      </c>
      <c r="J2" s="10">
        <v>5.2299999999999999E-2</v>
      </c>
      <c r="K2" s="10">
        <v>1.2999999999999999E-3</v>
      </c>
      <c r="L2" s="10">
        <v>5.0900000000000001E-2</v>
      </c>
      <c r="M2" s="10">
        <v>1.2999999999999999E-3</v>
      </c>
      <c r="N2" s="11">
        <v>5.2200000000000003E-2</v>
      </c>
      <c r="O2" s="11">
        <v>1.2999999999999999E-3</v>
      </c>
      <c r="P2" s="11">
        <v>5.2499999999999998E-2</v>
      </c>
      <c r="Q2" s="11">
        <v>1.1000000000000001E-3</v>
      </c>
    </row>
    <row r="3" spans="1:17" ht="14.4" x14ac:dyDescent="0.55000000000000004">
      <c r="A3" s="10"/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  <c r="N3" s="11"/>
      <c r="O3" s="11"/>
      <c r="P3" s="11" t="s">
        <v>83</v>
      </c>
      <c r="Q3" s="11"/>
    </row>
    <row r="4" spans="1:17" ht="14.4" x14ac:dyDescent="0.55000000000000004">
      <c r="A4" s="10" t="s">
        <v>14</v>
      </c>
      <c r="B4" s="10" t="s">
        <v>1</v>
      </c>
      <c r="C4" s="10" t="s">
        <v>17</v>
      </c>
      <c r="D4" s="10">
        <v>11198400</v>
      </c>
      <c r="E4" s="11" t="s">
        <v>47</v>
      </c>
      <c r="F4" s="10">
        <v>5.21E-2</v>
      </c>
      <c r="G4" s="10">
        <v>1.1999999999999999E-3</v>
      </c>
      <c r="H4" s="10">
        <v>5.0200000000000002E-2</v>
      </c>
      <c r="I4" s="10">
        <v>1.1999999999999999E-3</v>
      </c>
      <c r="J4" s="10">
        <v>5.0700000000000002E-2</v>
      </c>
      <c r="K4" s="10">
        <v>1.1000000000000001E-3</v>
      </c>
      <c r="L4" s="10">
        <v>5.1400000000000001E-2</v>
      </c>
      <c r="M4" s="10">
        <v>1.2999999999999999E-3</v>
      </c>
      <c r="N4" s="11">
        <v>5.33E-2</v>
      </c>
      <c r="O4" s="11">
        <v>1.1000000000000001E-3</v>
      </c>
      <c r="P4" s="11">
        <v>4.9299999999999997E-2</v>
      </c>
      <c r="Q4" s="11">
        <v>1.1999999999999999E-3</v>
      </c>
    </row>
    <row r="5" spans="1:17" ht="14.4" x14ac:dyDescent="0.55000000000000004">
      <c r="A5" s="10" t="s">
        <v>5</v>
      </c>
      <c r="B5" s="10" t="s">
        <v>15</v>
      </c>
      <c r="C5" s="10" t="s">
        <v>17</v>
      </c>
      <c r="D5" s="10">
        <v>11198400</v>
      </c>
      <c r="E5" s="10" t="s">
        <v>45</v>
      </c>
      <c r="F5" s="10">
        <v>5.21E-2</v>
      </c>
      <c r="G5" s="10">
        <v>1.1999999999999999E-3</v>
      </c>
      <c r="H5" s="10">
        <v>5.0200000000000002E-2</v>
      </c>
      <c r="I5" s="10">
        <v>1.1999999999999999E-3</v>
      </c>
      <c r="J5" s="10">
        <v>5.0700000000000002E-2</v>
      </c>
      <c r="K5" s="10">
        <v>1.1000000000000001E-3</v>
      </c>
      <c r="L5" s="10">
        <v>5.1400000000000001E-2</v>
      </c>
      <c r="M5" s="10">
        <v>1.2999999999999999E-3</v>
      </c>
      <c r="N5" s="11">
        <v>5.33E-2</v>
      </c>
      <c r="O5" s="11">
        <v>1.1000000000000001E-3</v>
      </c>
      <c r="P5" s="11">
        <v>4.9299999999999997E-2</v>
      </c>
      <c r="Q5" s="11">
        <v>1.1999999999999999E-3</v>
      </c>
    </row>
    <row r="6" spans="1:17" ht="14.4" x14ac:dyDescent="0.5500000000000000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1:17" ht="14.4" x14ac:dyDescent="0.55000000000000004">
      <c r="A7" s="10" t="s">
        <v>2</v>
      </c>
      <c r="B7" s="10" t="s">
        <v>1</v>
      </c>
      <c r="C7" s="10" t="s">
        <v>17</v>
      </c>
      <c r="D7" s="10">
        <v>11198005</v>
      </c>
      <c r="E7" s="11" t="s">
        <v>69</v>
      </c>
      <c r="F7" s="12">
        <v>6.8199999999999997E-2</v>
      </c>
      <c r="G7" s="13">
        <v>1.6000000000000001E-3</v>
      </c>
      <c r="H7" s="10">
        <v>6.9500000000000006E-2</v>
      </c>
      <c r="I7" s="10">
        <v>1.6999999999999999E-3</v>
      </c>
      <c r="J7" s="10">
        <v>7.1300000000000002E-2</v>
      </c>
      <c r="K7" s="10">
        <v>1.6999999999999999E-3</v>
      </c>
      <c r="L7" s="12">
        <v>7.0000000000000007E-2</v>
      </c>
      <c r="M7" s="10">
        <v>1.6999999999999999E-3</v>
      </c>
      <c r="N7" s="11">
        <v>6.9699999999999998E-2</v>
      </c>
      <c r="O7" s="11">
        <v>1.6999999999999999E-3</v>
      </c>
      <c r="P7" s="11">
        <v>7.3300000000000004E-2</v>
      </c>
      <c r="Q7" s="11">
        <v>1.6999999999999999E-3</v>
      </c>
    </row>
    <row r="8" spans="1:17" ht="14.4" x14ac:dyDescent="0.55000000000000004">
      <c r="A8" s="10" t="s">
        <v>2</v>
      </c>
      <c r="B8" s="10" t="s">
        <v>1</v>
      </c>
      <c r="C8" s="10" t="s">
        <v>17</v>
      </c>
      <c r="D8" s="10">
        <v>11198005</v>
      </c>
      <c r="E8" s="11" t="s">
        <v>48</v>
      </c>
      <c r="F8" s="12">
        <v>6.8199999999999997E-2</v>
      </c>
      <c r="G8" s="13">
        <v>1.6000000000000001E-3</v>
      </c>
      <c r="H8" s="10">
        <v>6.9500000000000006E-2</v>
      </c>
      <c r="I8" s="10">
        <v>1.6999999999999999E-3</v>
      </c>
      <c r="J8" s="10">
        <v>7.1300000000000002E-2</v>
      </c>
      <c r="K8" s="10">
        <v>1.6999999999999999E-3</v>
      </c>
      <c r="L8" s="12">
        <v>7.0000000000000007E-2</v>
      </c>
      <c r="M8" s="10">
        <v>1.6999999999999999E-3</v>
      </c>
      <c r="N8" s="11">
        <v>6.9699999999999998E-2</v>
      </c>
      <c r="O8" s="11">
        <v>1.6999999999999999E-3</v>
      </c>
      <c r="P8" s="11">
        <v>7.3300000000000004E-2</v>
      </c>
      <c r="Q8" s="11">
        <v>1.6999999999999999E-3</v>
      </c>
    </row>
    <row r="9" spans="1:17" ht="14.4" x14ac:dyDescent="0.55000000000000004">
      <c r="A9" s="10" t="s">
        <v>5</v>
      </c>
      <c r="B9" s="10" t="s">
        <v>3</v>
      </c>
      <c r="C9" s="10" t="s">
        <v>17</v>
      </c>
      <c r="D9" s="10">
        <v>11198005</v>
      </c>
      <c r="E9" s="11" t="s">
        <v>54</v>
      </c>
      <c r="F9" s="12">
        <v>6.8199999999999997E-2</v>
      </c>
      <c r="G9" s="13">
        <v>1.6000000000000001E-3</v>
      </c>
      <c r="H9" s="10">
        <v>6.9500000000000006E-2</v>
      </c>
      <c r="I9" s="10">
        <v>1.6999999999999999E-3</v>
      </c>
      <c r="J9" s="10">
        <v>7.1300000000000002E-2</v>
      </c>
      <c r="K9" s="10">
        <v>1.6999999999999999E-3</v>
      </c>
      <c r="L9" s="12">
        <v>7.0000000000000007E-2</v>
      </c>
      <c r="M9" s="10">
        <v>1.6999999999999999E-3</v>
      </c>
      <c r="N9" s="11">
        <v>6.9699999999999998E-2</v>
      </c>
      <c r="O9" s="11">
        <v>1.6999999999999999E-3</v>
      </c>
      <c r="P9" s="11">
        <v>7.3300000000000004E-2</v>
      </c>
      <c r="Q9" s="11">
        <v>1.6999999999999999E-3</v>
      </c>
    </row>
    <row r="10" spans="1:17" ht="14.4" x14ac:dyDescent="0.5500000000000000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14.4" x14ac:dyDescent="0.55000000000000004">
      <c r="A11" s="10" t="s">
        <v>38</v>
      </c>
      <c r="B11" s="10" t="s">
        <v>37</v>
      </c>
      <c r="C11" s="10" t="s">
        <v>17</v>
      </c>
      <c r="D11" s="10">
        <v>11198401</v>
      </c>
      <c r="E11" s="10" t="s">
        <v>46</v>
      </c>
      <c r="F11" s="10">
        <v>4.8399999999999999E-2</v>
      </c>
      <c r="G11" s="10">
        <v>1.1999999999999999E-3</v>
      </c>
      <c r="H11" s="10">
        <v>5.0299999999999997E-2</v>
      </c>
      <c r="I11" s="10">
        <v>1.1999999999999999E-3</v>
      </c>
      <c r="J11" s="10">
        <v>5.1700000000000003E-2</v>
      </c>
      <c r="K11" s="10">
        <v>1.2999999999999999E-3</v>
      </c>
      <c r="L11" s="10">
        <v>4.9799999999999997E-2</v>
      </c>
      <c r="M11" s="10">
        <v>1.1999999999999999E-3</v>
      </c>
      <c r="N11" s="11">
        <v>4.99E-2</v>
      </c>
      <c r="O11" s="11">
        <v>1.1999999999999999E-3</v>
      </c>
      <c r="P11" s="11">
        <v>5.1999999999999998E-2</v>
      </c>
      <c r="Q11" s="11">
        <v>1.2999999999999999E-3</v>
      </c>
    </row>
    <row r="12" spans="1:17" ht="14.4" x14ac:dyDescent="0.55000000000000004">
      <c r="A12" s="10" t="s">
        <v>2</v>
      </c>
      <c r="B12" s="10" t="s">
        <v>37</v>
      </c>
      <c r="C12" s="10" t="s">
        <v>17</v>
      </c>
      <c r="D12" s="10">
        <v>11198410</v>
      </c>
      <c r="E12" s="10" t="s">
        <v>49</v>
      </c>
      <c r="F12" s="10">
        <v>6.8599999999999994E-2</v>
      </c>
      <c r="G12" s="10">
        <v>1.6999999999999999E-3</v>
      </c>
      <c r="H12" s="10">
        <v>6.5799999999999997E-2</v>
      </c>
      <c r="I12" s="10">
        <v>1.6000000000000001E-3</v>
      </c>
      <c r="J12" s="10">
        <v>6.9199999999999998E-2</v>
      </c>
      <c r="K12" s="10">
        <v>1.6999999999999999E-3</v>
      </c>
      <c r="L12" s="10">
        <v>6.5799999999999997E-2</v>
      </c>
      <c r="M12" s="10">
        <v>1.6000000000000001E-3</v>
      </c>
      <c r="N12" s="11">
        <v>6.9500000000000006E-2</v>
      </c>
      <c r="O12" s="11">
        <v>1.6999999999999999E-3</v>
      </c>
      <c r="P12" s="11">
        <v>6.7699999999999996E-2</v>
      </c>
      <c r="Q12" s="11">
        <v>1.6000000000000001E-3</v>
      </c>
    </row>
    <row r="13" spans="1:17" ht="14.4" x14ac:dyDescent="0.55000000000000004">
      <c r="A13" s="10" t="s">
        <v>38</v>
      </c>
      <c r="B13" s="10" t="s">
        <v>3</v>
      </c>
      <c r="C13" s="10" t="s">
        <v>17</v>
      </c>
      <c r="D13" s="10">
        <v>11198410</v>
      </c>
      <c r="E13" s="11" t="s">
        <v>55</v>
      </c>
      <c r="F13" s="10">
        <v>6.8599999999999994E-2</v>
      </c>
      <c r="G13" s="10">
        <v>1.6999999999999999E-3</v>
      </c>
      <c r="H13" s="10">
        <v>6.5799999999999997E-2</v>
      </c>
      <c r="I13" s="10">
        <v>1.6000000000000001E-3</v>
      </c>
      <c r="J13" s="10">
        <v>6.9199999999999998E-2</v>
      </c>
      <c r="K13" s="10">
        <v>1.6999999999999999E-3</v>
      </c>
      <c r="L13" s="10">
        <v>6.5799999999999997E-2</v>
      </c>
      <c r="M13" s="10">
        <v>1.6000000000000001E-3</v>
      </c>
      <c r="N13" s="11">
        <v>6.9500000000000006E-2</v>
      </c>
      <c r="O13" s="11">
        <v>1.6999999999999999E-3</v>
      </c>
      <c r="P13" s="11">
        <v>6.7699999999999996E-2</v>
      </c>
      <c r="Q13" s="11">
        <v>1.6000000000000001E-3</v>
      </c>
    </row>
    <row r="14" spans="1:17" ht="14.4" x14ac:dyDescent="0.55000000000000004">
      <c r="A14" s="10" t="s">
        <v>2</v>
      </c>
      <c r="B14" s="10" t="s">
        <v>1</v>
      </c>
      <c r="C14" s="10" t="s">
        <v>17</v>
      </c>
      <c r="D14" s="10">
        <v>11198410</v>
      </c>
      <c r="E14" s="11" t="s">
        <v>70</v>
      </c>
      <c r="F14" s="10">
        <v>6.8599999999999994E-2</v>
      </c>
      <c r="G14" s="10">
        <v>1.6999999999999999E-3</v>
      </c>
      <c r="H14" s="10">
        <v>6.5799999999999997E-2</v>
      </c>
      <c r="I14" s="10">
        <v>1.6000000000000001E-3</v>
      </c>
      <c r="J14" s="10">
        <v>6.9199999999999998E-2</v>
      </c>
      <c r="K14" s="10">
        <v>1.6999999999999999E-3</v>
      </c>
      <c r="L14" s="10">
        <v>6.5799999999999997E-2</v>
      </c>
      <c r="M14" s="10">
        <v>1.6000000000000001E-3</v>
      </c>
      <c r="N14" s="11">
        <v>6.9500000000000006E-2</v>
      </c>
      <c r="O14" s="11">
        <v>1.6999999999999999E-3</v>
      </c>
      <c r="P14" s="11">
        <v>6.7699999999999996E-2</v>
      </c>
      <c r="Q14" s="11">
        <v>1.6000000000000001E-3</v>
      </c>
    </row>
    <row r="15" spans="1:17" ht="14.4" x14ac:dyDescent="0.55000000000000004">
      <c r="A15" s="10" t="s">
        <v>2</v>
      </c>
      <c r="B15" s="10" t="s">
        <v>3</v>
      </c>
      <c r="C15" s="10" t="s">
        <v>17</v>
      </c>
      <c r="D15" s="10">
        <v>11198022</v>
      </c>
      <c r="E15" s="11" t="s">
        <v>56</v>
      </c>
      <c r="F15" s="10">
        <v>1.9390000000000001E-2</v>
      </c>
      <c r="G15" s="10">
        <v>4.4999999999999999E-4</v>
      </c>
      <c r="H15" s="10">
        <v>1.899E-2</v>
      </c>
      <c r="I15" s="10">
        <v>4.2999999999999999E-4</v>
      </c>
      <c r="J15" s="14">
        <v>1.9539999999999998E-2</v>
      </c>
      <c r="K15" s="14">
        <v>4.6999999999999999E-4</v>
      </c>
      <c r="L15" s="10">
        <v>1.9820000000000001E-2</v>
      </c>
      <c r="M15" s="10">
        <v>4.8000000000000001E-4</v>
      </c>
      <c r="N15" s="11">
        <v>1.9259999999999999E-2</v>
      </c>
      <c r="O15" s="11">
        <v>4.4999999999999999E-4</v>
      </c>
      <c r="P15" s="11">
        <v>1.9949999999999999E-2</v>
      </c>
      <c r="Q15" s="11">
        <v>4.8999999999999998E-4</v>
      </c>
    </row>
    <row r="16" spans="1:17" ht="14.4" x14ac:dyDescent="0.55000000000000004">
      <c r="A16" s="10" t="s">
        <v>2</v>
      </c>
      <c r="B16" s="10" t="s">
        <v>3</v>
      </c>
      <c r="C16" s="10" t="s">
        <v>17</v>
      </c>
      <c r="D16" s="10">
        <v>11198022</v>
      </c>
      <c r="E16" s="11" t="s">
        <v>57</v>
      </c>
      <c r="F16" s="10">
        <v>1.9390000000000001E-2</v>
      </c>
      <c r="G16" s="10">
        <v>4.4999999999999999E-4</v>
      </c>
      <c r="H16" s="10">
        <v>1.899E-2</v>
      </c>
      <c r="I16" s="10">
        <v>4.2999999999999999E-4</v>
      </c>
      <c r="J16" s="14">
        <v>1.9539999999999998E-2</v>
      </c>
      <c r="K16" s="14">
        <v>4.6999999999999999E-4</v>
      </c>
      <c r="L16" s="10">
        <v>1.9820000000000001E-2</v>
      </c>
      <c r="M16" s="10">
        <v>4.8000000000000001E-4</v>
      </c>
      <c r="N16" s="11">
        <v>1.9259999999999999E-2</v>
      </c>
      <c r="O16" s="11">
        <v>4.4999999999999999E-4</v>
      </c>
      <c r="P16" s="11">
        <v>1.9949999999999999E-2</v>
      </c>
      <c r="Q16" s="11">
        <v>4.8999999999999998E-4</v>
      </c>
    </row>
    <row r="17" spans="1:17" ht="14.4" x14ac:dyDescent="0.55000000000000004">
      <c r="A17" s="11"/>
      <c r="B17" s="11"/>
      <c r="C17" s="11"/>
      <c r="D17" s="11"/>
      <c r="E17" s="11"/>
      <c r="F17" s="11"/>
      <c r="G17" s="13"/>
      <c r="H17" s="12"/>
      <c r="I17" s="12"/>
      <c r="J17" s="12"/>
      <c r="K17" s="12"/>
      <c r="L17" s="11"/>
      <c r="M17" s="11"/>
      <c r="N17" s="11"/>
      <c r="O17" s="11"/>
      <c r="P17" s="11"/>
      <c r="Q17" s="11"/>
    </row>
    <row r="18" spans="1:17" ht="14.4" x14ac:dyDescent="0.55000000000000004">
      <c r="A18" s="10" t="s">
        <v>7</v>
      </c>
      <c r="B18" s="10" t="s">
        <v>1</v>
      </c>
      <c r="C18" s="10" t="s">
        <v>17</v>
      </c>
      <c r="D18" s="10">
        <v>12197023</v>
      </c>
      <c r="E18" s="10" t="s">
        <v>50</v>
      </c>
      <c r="F18" s="10">
        <v>6.7299999999999999E-2</v>
      </c>
      <c r="G18" s="13">
        <v>1.6000000000000001E-3</v>
      </c>
      <c r="H18" s="12">
        <v>6.93E-2</v>
      </c>
      <c r="I18" s="12">
        <v>1.6999999999999999E-3</v>
      </c>
      <c r="J18" s="12">
        <v>6.9199999999999998E-2</v>
      </c>
      <c r="K18" s="12">
        <v>1.5E-3</v>
      </c>
      <c r="L18" s="10">
        <v>6.6900000000000001E-2</v>
      </c>
      <c r="M18" s="10">
        <v>1.5E-3</v>
      </c>
      <c r="N18" s="11">
        <v>7.0599999999999996E-2</v>
      </c>
      <c r="O18" s="11">
        <v>1.6999999999999999E-3</v>
      </c>
      <c r="P18" s="11">
        <v>7.0699999999999999E-2</v>
      </c>
      <c r="Q18" s="11">
        <v>1.5E-3</v>
      </c>
    </row>
    <row r="19" spans="1:17" ht="14.4" x14ac:dyDescent="0.55000000000000004">
      <c r="A19" s="10" t="s">
        <v>12</v>
      </c>
      <c r="B19" s="10" t="s">
        <v>1</v>
      </c>
      <c r="C19" s="10" t="s">
        <v>17</v>
      </c>
      <c r="D19" s="10">
        <v>12197410</v>
      </c>
      <c r="E19" s="10" t="s">
        <v>51</v>
      </c>
      <c r="F19" s="10">
        <v>6.7900000000000002E-2</v>
      </c>
      <c r="G19" s="10">
        <v>1.6000000000000001E-3</v>
      </c>
      <c r="H19" s="10">
        <v>6.83E-2</v>
      </c>
      <c r="I19" s="10">
        <v>1.6000000000000001E-3</v>
      </c>
      <c r="J19" s="10">
        <v>6.8500000000000005E-2</v>
      </c>
      <c r="K19" s="10">
        <v>1.6000000000000001E-3</v>
      </c>
      <c r="L19" s="10">
        <v>6.8199999999999997E-2</v>
      </c>
      <c r="M19" s="10">
        <v>1.6999999999999999E-3</v>
      </c>
      <c r="N19" s="11">
        <v>7.0900000000000005E-2</v>
      </c>
      <c r="O19" s="11">
        <v>1.6999999999999999E-3</v>
      </c>
      <c r="P19" s="11">
        <v>6.7500000000000004E-2</v>
      </c>
      <c r="Q19" s="11">
        <v>1.6000000000000001E-3</v>
      </c>
    </row>
    <row r="20" spans="1:17" ht="14.4" x14ac:dyDescent="0.55000000000000004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</row>
    <row r="21" spans="1:17" ht="14.4" x14ac:dyDescent="0.55000000000000004">
      <c r="A21" s="10" t="s">
        <v>7</v>
      </c>
      <c r="B21" s="10" t="s">
        <v>15</v>
      </c>
      <c r="C21" s="10" t="s">
        <v>17</v>
      </c>
      <c r="D21" s="10">
        <v>12197400</v>
      </c>
      <c r="E21" s="10" t="s">
        <v>52</v>
      </c>
      <c r="F21" s="10">
        <v>6.8599999999999994E-2</v>
      </c>
      <c r="G21" s="10">
        <v>1.6000000000000001E-3</v>
      </c>
      <c r="H21" s="10">
        <v>6.7799999999999999E-2</v>
      </c>
      <c r="I21" s="10">
        <v>1.6000000000000001E-3</v>
      </c>
      <c r="J21" s="10">
        <v>6.8400000000000002E-2</v>
      </c>
      <c r="K21" s="10">
        <v>1.6999999999999999E-3</v>
      </c>
      <c r="L21" s="10">
        <v>6.7299999999999999E-2</v>
      </c>
      <c r="M21" s="10">
        <v>1.6999999999999999E-3</v>
      </c>
      <c r="N21" s="11">
        <v>6.9199999999999998E-2</v>
      </c>
      <c r="O21" s="11">
        <v>1.5E-3</v>
      </c>
      <c r="P21" s="11">
        <v>7.0499999999999993E-2</v>
      </c>
      <c r="Q21" s="11">
        <v>1.6999999999999999E-3</v>
      </c>
    </row>
    <row r="22" spans="1:17" ht="14.4" x14ac:dyDescent="0.55000000000000004">
      <c r="A22" s="10" t="s">
        <v>7</v>
      </c>
      <c r="B22" s="10" t="s">
        <v>40</v>
      </c>
      <c r="C22" s="10" t="s">
        <v>17</v>
      </c>
      <c r="D22" s="10">
        <v>12197024</v>
      </c>
      <c r="E22" s="11" t="s">
        <v>58</v>
      </c>
      <c r="F22" s="10">
        <v>2.9499999999999998E-2</v>
      </c>
      <c r="G22" s="10">
        <v>7.5000000000000002E-4</v>
      </c>
      <c r="H22" s="10">
        <v>2.9479999999999999E-2</v>
      </c>
      <c r="I22" s="10">
        <v>7.1000000000000002E-4</v>
      </c>
      <c r="J22" s="10">
        <v>2.8840000000000001E-2</v>
      </c>
      <c r="K22" s="10">
        <v>7.2999999999999996E-4</v>
      </c>
      <c r="L22" s="10">
        <v>3.1060000000000001E-2</v>
      </c>
      <c r="M22" s="10">
        <v>7.5000000000000002E-4</v>
      </c>
      <c r="N22" s="11">
        <v>2.997E-2</v>
      </c>
      <c r="O22" s="11">
        <v>7.2000000000000005E-4</v>
      </c>
      <c r="P22" s="11">
        <v>3.0259999999999999E-2</v>
      </c>
      <c r="Q22" s="11">
        <v>7.2999999999999996E-4</v>
      </c>
    </row>
    <row r="23" spans="1:17" ht="14.4" x14ac:dyDescent="0.55000000000000004">
      <c r="A23" s="10" t="s">
        <v>7</v>
      </c>
      <c r="B23" s="10" t="s">
        <v>3</v>
      </c>
      <c r="C23" s="10" t="s">
        <v>17</v>
      </c>
      <c r="D23" s="10">
        <v>12197024</v>
      </c>
      <c r="E23" s="11" t="s">
        <v>59</v>
      </c>
      <c r="F23" s="10">
        <v>2.9499999999999998E-2</v>
      </c>
      <c r="G23" s="10">
        <v>7.5000000000000002E-4</v>
      </c>
      <c r="H23" s="10">
        <v>2.9479999999999999E-2</v>
      </c>
      <c r="I23" s="10">
        <v>7.1000000000000002E-4</v>
      </c>
      <c r="J23" s="10">
        <v>2.8840000000000001E-2</v>
      </c>
      <c r="K23" s="10">
        <v>7.2999999999999996E-4</v>
      </c>
      <c r="L23" s="10">
        <v>3.1060000000000001E-2</v>
      </c>
      <c r="M23" s="10">
        <v>7.5000000000000002E-4</v>
      </c>
      <c r="N23" s="11">
        <v>2.997E-2</v>
      </c>
      <c r="O23" s="11">
        <v>7.2000000000000005E-4</v>
      </c>
      <c r="P23" s="11">
        <v>3.0259999999999999E-2</v>
      </c>
      <c r="Q23" s="11">
        <v>7.2999999999999996E-4</v>
      </c>
    </row>
    <row r="24" spans="1:17" ht="14.4" x14ac:dyDescent="0.5500000000000000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1"/>
      <c r="P24" s="11"/>
      <c r="Q24" s="11"/>
    </row>
    <row r="25" spans="1:17" ht="14.4" x14ac:dyDescent="0.55000000000000004">
      <c r="A25" s="10" t="s">
        <v>12</v>
      </c>
      <c r="B25" s="10" t="s">
        <v>15</v>
      </c>
      <c r="C25" s="10" t="s">
        <v>17</v>
      </c>
      <c r="D25" s="10">
        <v>12197401</v>
      </c>
      <c r="E25" s="10" t="s">
        <v>53</v>
      </c>
      <c r="F25" s="10">
        <v>6.5799999999999997E-2</v>
      </c>
      <c r="G25" s="10">
        <v>1.6000000000000001E-3</v>
      </c>
      <c r="H25" s="10">
        <v>6.4199999999999993E-2</v>
      </c>
      <c r="I25" s="10">
        <v>1.6000000000000001E-3</v>
      </c>
      <c r="J25" s="10">
        <v>6.7799999999999999E-2</v>
      </c>
      <c r="K25" s="10">
        <v>1.4E-3</v>
      </c>
      <c r="L25" s="10">
        <v>6.4000000000000001E-2</v>
      </c>
      <c r="M25" s="10">
        <v>1.6000000000000001E-3</v>
      </c>
      <c r="N25" s="11">
        <v>6.7500000000000004E-2</v>
      </c>
      <c r="O25" s="11">
        <v>1.6000000000000001E-3</v>
      </c>
      <c r="P25" s="11">
        <v>6.6900000000000001E-2</v>
      </c>
      <c r="Q25" s="11">
        <v>1.6000000000000001E-3</v>
      </c>
    </row>
    <row r="26" spans="1:17" ht="14.4" x14ac:dyDescent="0.55000000000000004">
      <c r="A26" s="10" t="s">
        <v>12</v>
      </c>
      <c r="B26" s="10" t="s">
        <v>3</v>
      </c>
      <c r="C26" s="10" t="s">
        <v>17</v>
      </c>
      <c r="D26" s="10">
        <v>12197422</v>
      </c>
      <c r="E26" s="11" t="s">
        <v>60</v>
      </c>
      <c r="F26" s="10">
        <v>2.845E-2</v>
      </c>
      <c r="G26" s="10">
        <v>6.7000000000000002E-4</v>
      </c>
      <c r="H26" s="10">
        <v>2.998E-2</v>
      </c>
      <c r="I26" s="10">
        <v>7.1000000000000002E-4</v>
      </c>
      <c r="J26" s="10">
        <v>2.869E-2</v>
      </c>
      <c r="K26" s="10">
        <v>7.1000000000000002E-4</v>
      </c>
      <c r="L26" s="10">
        <v>2.7210000000000002E-2</v>
      </c>
      <c r="M26" s="10">
        <v>6.8000000000000005E-4</v>
      </c>
      <c r="N26" s="11">
        <v>2.9989999999999999E-2</v>
      </c>
      <c r="O26" s="11">
        <v>7.3999999999999999E-4</v>
      </c>
      <c r="P26" s="11">
        <v>2.8809999999999999E-2</v>
      </c>
      <c r="Q26" s="11">
        <v>7.1000000000000002E-4</v>
      </c>
    </row>
    <row r="27" spans="1:17" ht="14.4" x14ac:dyDescent="0.55000000000000004">
      <c r="A27" s="10" t="s">
        <v>12</v>
      </c>
      <c r="B27" s="10" t="s">
        <v>3</v>
      </c>
      <c r="C27" s="10" t="s">
        <v>17</v>
      </c>
      <c r="D27" s="10">
        <v>12197422</v>
      </c>
      <c r="E27" s="11" t="s">
        <v>61</v>
      </c>
      <c r="F27" s="10">
        <v>2.845E-2</v>
      </c>
      <c r="G27" s="10">
        <v>6.7000000000000002E-4</v>
      </c>
      <c r="H27" s="10">
        <v>2.998E-2</v>
      </c>
      <c r="I27" s="10">
        <v>7.1000000000000002E-4</v>
      </c>
      <c r="J27" s="10">
        <v>2.869E-2</v>
      </c>
      <c r="K27" s="10">
        <v>7.1000000000000002E-4</v>
      </c>
      <c r="L27" s="10">
        <v>2.7210000000000002E-2</v>
      </c>
      <c r="M27" s="10">
        <v>6.8000000000000005E-4</v>
      </c>
      <c r="N27" s="11">
        <v>2.9989999999999999E-2</v>
      </c>
      <c r="O27" s="11">
        <v>7.3999999999999999E-4</v>
      </c>
      <c r="P27" s="11">
        <v>2.8809999999999999E-2</v>
      </c>
      <c r="Q27" s="11">
        <v>7.1000000000000002E-4</v>
      </c>
    </row>
    <row r="28" spans="1:17" ht="14.4" x14ac:dyDescent="0.5500000000000000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1"/>
      <c r="O28" s="11"/>
      <c r="P28" s="11"/>
      <c r="Q28" s="11"/>
    </row>
    <row r="29" spans="1:17" ht="14.4" x14ac:dyDescent="0.55000000000000004">
      <c r="A29" s="10" t="s">
        <v>7</v>
      </c>
      <c r="B29" s="10" t="s">
        <v>6</v>
      </c>
      <c r="C29" s="10" t="s">
        <v>17</v>
      </c>
      <c r="D29" s="10">
        <v>11196019</v>
      </c>
      <c r="E29" s="11" t="s">
        <v>62</v>
      </c>
      <c r="F29" s="10">
        <v>9.2799999999999994E-2</v>
      </c>
      <c r="G29" s="10">
        <v>2.2000000000000001E-3</v>
      </c>
      <c r="H29" s="10">
        <v>9.9199999999999997E-2</v>
      </c>
      <c r="I29" s="10">
        <v>2.3E-3</v>
      </c>
      <c r="J29" s="10">
        <v>9.4899999999999998E-2</v>
      </c>
      <c r="K29" s="10">
        <v>2E-3</v>
      </c>
      <c r="L29" s="10">
        <v>9.64E-2</v>
      </c>
      <c r="M29" s="10">
        <v>2.3E-3</v>
      </c>
      <c r="N29" s="11">
        <v>0.10249999999999999</v>
      </c>
      <c r="O29" s="11">
        <v>2.3999999999999998E-3</v>
      </c>
      <c r="P29" s="11">
        <v>9.69E-2</v>
      </c>
      <c r="Q29" s="11">
        <v>2.3E-3</v>
      </c>
    </row>
    <row r="30" spans="1:17" ht="14.4" x14ac:dyDescent="0.55000000000000004">
      <c r="A30" s="10" t="s">
        <v>12</v>
      </c>
      <c r="B30" s="10" t="s">
        <v>6</v>
      </c>
      <c r="C30" s="10" t="s">
        <v>17</v>
      </c>
      <c r="D30" s="10">
        <v>11196413</v>
      </c>
      <c r="E30" s="11" t="s">
        <v>63</v>
      </c>
      <c r="F30" s="10">
        <v>9.1800000000000007E-2</v>
      </c>
      <c r="G30" s="10">
        <v>2.2000000000000001E-3</v>
      </c>
      <c r="H30" s="10">
        <v>9.5100000000000004E-2</v>
      </c>
      <c r="I30" s="10">
        <v>2.3E-3</v>
      </c>
      <c r="J30" s="10">
        <v>9.4500000000000001E-2</v>
      </c>
      <c r="K30" s="10">
        <v>2E-3</v>
      </c>
      <c r="L30" s="10">
        <v>9.3399999999999997E-2</v>
      </c>
      <c r="M30" s="10">
        <v>2.3E-3</v>
      </c>
      <c r="N30" s="11">
        <v>9.3600000000000003E-2</v>
      </c>
      <c r="O30" s="11">
        <v>2.2000000000000001E-3</v>
      </c>
      <c r="P30" s="11">
        <v>9.5799999999999996E-2</v>
      </c>
      <c r="Q30" s="11">
        <v>2.0999999999999999E-3</v>
      </c>
    </row>
    <row r="31" spans="1:17" ht="14.4" x14ac:dyDescent="0.55000000000000004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1"/>
      <c r="O31" s="11"/>
      <c r="P31" s="11"/>
      <c r="Q31" s="11"/>
    </row>
    <row r="32" spans="1:17" ht="14.4" x14ac:dyDescent="0.55000000000000004">
      <c r="A32" s="10" t="s">
        <v>12</v>
      </c>
      <c r="B32" s="10" t="s">
        <v>4</v>
      </c>
      <c r="C32" s="10" t="s">
        <v>17</v>
      </c>
      <c r="D32" s="10">
        <v>11196414</v>
      </c>
      <c r="E32" s="11" t="s">
        <v>64</v>
      </c>
      <c r="F32" s="10">
        <v>9.4299999999999995E-2</v>
      </c>
      <c r="G32" s="10">
        <v>2.2000000000000001E-3</v>
      </c>
      <c r="H32" s="10">
        <v>9.2399999999999996E-2</v>
      </c>
      <c r="I32" s="10">
        <v>1.9E-3</v>
      </c>
      <c r="J32" s="10">
        <v>8.9099999999999999E-2</v>
      </c>
      <c r="K32" s="10">
        <v>2.0999999999999999E-3</v>
      </c>
      <c r="L32" s="10">
        <v>8.8999999999999996E-2</v>
      </c>
      <c r="M32" s="10">
        <v>2.2000000000000001E-3</v>
      </c>
      <c r="N32" s="11">
        <v>9.4100000000000003E-2</v>
      </c>
      <c r="O32" s="11">
        <v>2.3E-3</v>
      </c>
      <c r="P32" s="11">
        <v>9.2399999999999996E-2</v>
      </c>
      <c r="Q32" s="11">
        <v>2.2000000000000001E-3</v>
      </c>
    </row>
    <row r="33" spans="1:17" ht="14.4" x14ac:dyDescent="0.55000000000000004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1"/>
      <c r="O33" s="11"/>
      <c r="P33" s="11"/>
      <c r="Q33" s="11"/>
    </row>
    <row r="34" spans="1:17" ht="14.4" x14ac:dyDescent="0.55000000000000004">
      <c r="A34" s="10" t="s">
        <v>9</v>
      </c>
      <c r="B34" s="10" t="s">
        <v>1</v>
      </c>
      <c r="C34" s="10" t="s">
        <v>17</v>
      </c>
      <c r="D34" s="10">
        <v>13198040</v>
      </c>
      <c r="E34" s="11" t="s">
        <v>65</v>
      </c>
      <c r="F34" s="10">
        <v>5.7000000000000002E-2</v>
      </c>
      <c r="G34" s="10">
        <v>1.4E-3</v>
      </c>
      <c r="H34" s="10">
        <v>5.7299999999999997E-2</v>
      </c>
      <c r="I34" s="10">
        <v>1.4E-3</v>
      </c>
      <c r="J34" s="10">
        <v>5.6500000000000002E-2</v>
      </c>
      <c r="K34" s="10">
        <v>1.4E-3</v>
      </c>
      <c r="L34" s="10">
        <v>5.7700000000000001E-2</v>
      </c>
      <c r="M34" s="10">
        <v>1.4E-3</v>
      </c>
      <c r="N34" s="11">
        <v>5.5599999999999997E-2</v>
      </c>
      <c r="O34" s="11">
        <v>1.2999999999999999E-3</v>
      </c>
      <c r="P34" s="11">
        <v>5.7200000000000001E-2</v>
      </c>
      <c r="Q34" s="11">
        <v>1.2999999999999999E-3</v>
      </c>
    </row>
    <row r="35" spans="1:17" ht="14.4" x14ac:dyDescent="0.55000000000000004">
      <c r="A35" s="10" t="s">
        <v>13</v>
      </c>
      <c r="B35" s="10" t="s">
        <v>1</v>
      </c>
      <c r="C35" s="10" t="s">
        <v>17</v>
      </c>
      <c r="D35" s="10">
        <v>13198200</v>
      </c>
      <c r="E35" s="11" t="s">
        <v>66</v>
      </c>
      <c r="F35" s="10">
        <v>5.5800000000000002E-2</v>
      </c>
      <c r="G35" s="10">
        <v>1.2999999999999999E-3</v>
      </c>
      <c r="H35" s="10">
        <v>5.4199999999999998E-2</v>
      </c>
      <c r="I35" s="10">
        <v>1.2999999999999999E-3</v>
      </c>
      <c r="J35" s="10">
        <v>5.7299999999999997E-2</v>
      </c>
      <c r="K35" s="10">
        <v>1.4E-3</v>
      </c>
      <c r="L35" s="10">
        <v>5.4800000000000001E-2</v>
      </c>
      <c r="M35" s="10">
        <v>1.2999999999999999E-3</v>
      </c>
      <c r="N35" s="11">
        <v>5.62E-2</v>
      </c>
      <c r="O35" s="11">
        <v>1.4E-3</v>
      </c>
      <c r="P35" s="11">
        <v>5.3400000000000003E-2</v>
      </c>
      <c r="Q35" s="11">
        <v>1.2999999999999999E-3</v>
      </c>
    </row>
    <row r="36" spans="1:17" ht="14.4" x14ac:dyDescent="0.55000000000000004">
      <c r="A36" s="10" t="s">
        <v>9</v>
      </c>
      <c r="B36" s="10" t="s">
        <v>15</v>
      </c>
      <c r="C36" s="10" t="s">
        <v>17</v>
      </c>
      <c r="D36" s="10">
        <v>13198400</v>
      </c>
      <c r="E36" s="11" t="s">
        <v>67</v>
      </c>
      <c r="F36" s="10">
        <v>5.8200000000000002E-2</v>
      </c>
      <c r="G36" s="10">
        <v>1.4E-3</v>
      </c>
      <c r="H36" s="10">
        <v>5.4399999999999997E-2</v>
      </c>
      <c r="I36" s="10">
        <v>1.2999999999999999E-3</v>
      </c>
      <c r="J36" s="10">
        <v>5.6399999999999999E-2</v>
      </c>
      <c r="K36" s="10">
        <v>1.2999999999999999E-3</v>
      </c>
      <c r="L36" s="10">
        <v>5.8500000000000003E-2</v>
      </c>
      <c r="M36" s="10">
        <v>1.4E-3</v>
      </c>
      <c r="N36" s="11">
        <v>5.7200000000000001E-2</v>
      </c>
      <c r="O36" s="11">
        <v>1.4E-3</v>
      </c>
      <c r="P36" s="11">
        <v>5.7700000000000001E-2</v>
      </c>
      <c r="Q36" s="11">
        <v>1.1999999999999999E-3</v>
      </c>
    </row>
    <row r="37" spans="1:17" ht="14.4" x14ac:dyDescent="0.55000000000000004">
      <c r="A37" s="10" t="s">
        <v>13</v>
      </c>
      <c r="B37" s="10" t="s">
        <v>15</v>
      </c>
      <c r="C37" s="10" t="s">
        <v>17</v>
      </c>
      <c r="D37" s="10">
        <v>13198600</v>
      </c>
      <c r="E37" s="11" t="s">
        <v>68</v>
      </c>
      <c r="F37" s="10">
        <v>5.6099999999999997E-2</v>
      </c>
      <c r="G37" s="10">
        <v>1.2999999999999999E-3</v>
      </c>
      <c r="H37" s="10">
        <v>5.3800000000000001E-2</v>
      </c>
      <c r="I37" s="10">
        <v>1.2999999999999999E-3</v>
      </c>
      <c r="J37" s="10">
        <v>5.3900000000000003E-2</v>
      </c>
      <c r="K37" s="10">
        <v>1.2999999999999999E-3</v>
      </c>
      <c r="L37" s="10">
        <v>5.4100000000000002E-2</v>
      </c>
      <c r="M37" s="10">
        <v>1.2999999999999999E-3</v>
      </c>
      <c r="N37" s="11">
        <v>5.6099999999999997E-2</v>
      </c>
      <c r="O37" s="11">
        <v>1.2999999999999999E-3</v>
      </c>
      <c r="P37" s="11">
        <v>5.3100000000000001E-2</v>
      </c>
      <c r="Q37" s="11">
        <v>1.2999999999999999E-3</v>
      </c>
    </row>
    <row r="38" spans="1:17" ht="14.4" x14ac:dyDescent="0.5500000000000000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11"/>
    </row>
    <row r="39" spans="1:17" ht="14.4" x14ac:dyDescent="0.55000000000000004">
      <c r="A39" s="10" t="s">
        <v>5</v>
      </c>
      <c r="B39" s="10" t="s">
        <v>18</v>
      </c>
      <c r="C39" s="10" t="s">
        <v>41</v>
      </c>
      <c r="D39" s="10">
        <v>12197008</v>
      </c>
      <c r="E39" s="10" t="s">
        <v>42</v>
      </c>
      <c r="F39" s="10">
        <v>5.6899999999999999E-2</v>
      </c>
      <c r="G39" s="10">
        <v>1.4E-3</v>
      </c>
      <c r="H39" s="10">
        <v>5.62E-2</v>
      </c>
      <c r="I39" s="10">
        <v>1.4E-3</v>
      </c>
      <c r="J39" s="10">
        <v>5.7500000000000002E-2</v>
      </c>
      <c r="K39" s="10">
        <v>1.4E-3</v>
      </c>
      <c r="L39" s="10">
        <v>5.7799999999999997E-2</v>
      </c>
      <c r="M39" s="10">
        <v>1.4E-3</v>
      </c>
      <c r="N39" s="11">
        <v>5.6500000000000002E-2</v>
      </c>
      <c r="O39" s="10">
        <v>1.4E-3</v>
      </c>
      <c r="P39" s="11">
        <v>5.8099999999999999E-2</v>
      </c>
      <c r="Q39" s="10">
        <v>1.4E-3</v>
      </c>
    </row>
    <row r="40" spans="1:17" ht="14.4" x14ac:dyDescent="0.55000000000000004">
      <c r="A40" s="10" t="s">
        <v>7</v>
      </c>
      <c r="B40" s="10" t="s">
        <v>18</v>
      </c>
      <c r="C40" s="10" t="s">
        <v>41</v>
      </c>
      <c r="D40" s="10">
        <v>11198007</v>
      </c>
      <c r="E40" s="10" t="s">
        <v>43</v>
      </c>
      <c r="F40" s="10">
        <v>4.2119999999999998E-2</v>
      </c>
      <c r="G40" s="10">
        <v>9.2000000000000003E-4</v>
      </c>
      <c r="H40" s="10">
        <v>4.36E-2</v>
      </c>
      <c r="I40" s="10">
        <v>1.1000000000000001E-3</v>
      </c>
      <c r="J40" s="10">
        <v>4.3900000000000002E-2</v>
      </c>
      <c r="K40" s="10">
        <v>1.1000000000000001E-3</v>
      </c>
      <c r="L40" s="10">
        <v>4.3299999999999998E-2</v>
      </c>
      <c r="M40" s="10">
        <v>1E-3</v>
      </c>
      <c r="N40" s="11">
        <v>4.4400000000000002E-2</v>
      </c>
      <c r="O40" s="11">
        <v>1.1000000000000001E-3</v>
      </c>
      <c r="P40" s="11">
        <v>4.4200000000000003E-2</v>
      </c>
      <c r="Q40" s="11">
        <v>1.1000000000000001E-3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A2" sqref="A2"/>
    </sheetView>
  </sheetViews>
  <sheetFormatPr defaultColWidth="12.6171875" defaultRowHeight="15" customHeight="1" x14ac:dyDescent="0.55000000000000004"/>
  <cols>
    <col min="1" max="1" width="8.7109375" style="3" bestFit="1" customWidth="1"/>
    <col min="2" max="2" width="11.5234375" style="3" bestFit="1" customWidth="1"/>
    <col min="3" max="3" width="9.80859375" style="3" bestFit="1" customWidth="1"/>
    <col min="4" max="4" width="6.94921875" style="3" bestFit="1" customWidth="1"/>
    <col min="5" max="5" width="9.6640625" style="3" bestFit="1" customWidth="1"/>
    <col min="6" max="16384" width="12.6171875" style="3"/>
  </cols>
  <sheetData>
    <row r="1" spans="1:5" ht="14.25" customHeight="1" x14ac:dyDescent="0.55000000000000004">
      <c r="A1" s="7" t="s">
        <v>25</v>
      </c>
      <c r="B1" s="8" t="s">
        <v>19</v>
      </c>
      <c r="C1" s="1" t="s">
        <v>20</v>
      </c>
      <c r="D1" s="1" t="s">
        <v>0</v>
      </c>
      <c r="E1" s="1" t="s">
        <v>21</v>
      </c>
    </row>
    <row r="2" spans="1:5" ht="14.25" customHeight="1" x14ac:dyDescent="0.55000000000000004">
      <c r="A2" s="9" t="s">
        <v>31</v>
      </c>
      <c r="B2" s="3" t="s">
        <v>2</v>
      </c>
      <c r="C2" s="3" t="s">
        <v>3</v>
      </c>
      <c r="D2" s="2">
        <v>0.67700000000000005</v>
      </c>
      <c r="E2" s="2">
        <f t="shared" ref="E2:E3" si="0">0.5/100</f>
        <v>5.0000000000000001E-3</v>
      </c>
    </row>
    <row r="3" spans="1:5" ht="14.25" customHeight="1" x14ac:dyDescent="0.55000000000000004">
      <c r="A3" s="7" t="s">
        <v>32</v>
      </c>
      <c r="B3" s="5" t="s">
        <v>14</v>
      </c>
      <c r="C3" s="6" t="s">
        <v>15</v>
      </c>
      <c r="D3" s="2">
        <f>1-D2</f>
        <v>0.32299999999999995</v>
      </c>
      <c r="E3" s="2">
        <f t="shared" si="0"/>
        <v>5.0000000000000001E-3</v>
      </c>
    </row>
    <row r="4" spans="1:5" ht="14.25" customHeight="1" x14ac:dyDescent="0.55000000000000004">
      <c r="A4" s="7" t="s">
        <v>26</v>
      </c>
      <c r="B4" s="7" t="s">
        <v>5</v>
      </c>
      <c r="C4" s="5" t="s">
        <v>1</v>
      </c>
      <c r="D4" s="2">
        <v>9.3799999999999994E-2</v>
      </c>
      <c r="E4" s="3">
        <f>0.16/100</f>
        <v>1.6000000000000001E-3</v>
      </c>
    </row>
    <row r="5" spans="1:5" ht="14.25" customHeight="1" x14ac:dyDescent="0.55000000000000004">
      <c r="A5" s="7" t="s">
        <v>27</v>
      </c>
      <c r="B5" s="3" t="s">
        <v>7</v>
      </c>
      <c r="C5" s="3" t="s">
        <v>6</v>
      </c>
      <c r="D5" s="2">
        <v>3.95E-2</v>
      </c>
      <c r="E5" s="2">
        <f>0.031/100</f>
        <v>3.1E-4</v>
      </c>
    </row>
    <row r="6" spans="1:5" ht="14.25" customHeight="1" x14ac:dyDescent="0.55000000000000004">
      <c r="A6" s="7" t="s">
        <v>28</v>
      </c>
      <c r="B6" s="3" t="s">
        <v>18</v>
      </c>
      <c r="C6" s="3" t="s">
        <v>18</v>
      </c>
      <c r="D6" s="3">
        <v>8.2299999999999998E-2</v>
      </c>
      <c r="E6" s="3">
        <v>1.4E-3</v>
      </c>
    </row>
    <row r="7" spans="1:5" ht="14.25" customHeight="1" x14ac:dyDescent="0.55000000000000004">
      <c r="A7" s="7" t="s">
        <v>29</v>
      </c>
      <c r="B7" s="3" t="s">
        <v>9</v>
      </c>
      <c r="C7" s="3" t="s">
        <v>8</v>
      </c>
      <c r="D7" s="2">
        <v>5.3900000000000003E-2</v>
      </c>
      <c r="E7" s="2">
        <f>0.15/100</f>
        <v>1.5E-3</v>
      </c>
    </row>
    <row r="8" spans="1:5" ht="14.25" customHeight="1" x14ac:dyDescent="0.55000000000000004">
      <c r="A8" s="7" t="s">
        <v>30</v>
      </c>
      <c r="B8" s="3" t="s">
        <v>22</v>
      </c>
      <c r="C8" s="3" t="s">
        <v>22</v>
      </c>
      <c r="D8" s="4">
        <v>1.07E-3</v>
      </c>
      <c r="E8" s="4">
        <v>1.1E-4</v>
      </c>
    </row>
    <row r="9" spans="1:5" ht="15" customHeight="1" x14ac:dyDescent="0.55000000000000004">
      <c r="A9" s="7" t="s">
        <v>33</v>
      </c>
      <c r="B9" s="3" t="s">
        <v>23</v>
      </c>
      <c r="C9" s="3" t="s">
        <v>23</v>
      </c>
      <c r="D9" s="4">
        <v>1.31E-3</v>
      </c>
      <c r="E9" s="4">
        <v>6.9999999999999994E-5</v>
      </c>
    </row>
    <row r="10" spans="1:5" ht="15.3" customHeight="1" x14ac:dyDescent="0.55000000000000004">
      <c r="A10" s="7" t="s">
        <v>34</v>
      </c>
      <c r="B10" s="7" t="s">
        <v>12</v>
      </c>
      <c r="C10" s="5" t="s">
        <v>4</v>
      </c>
      <c r="D10" s="3">
        <v>1</v>
      </c>
      <c r="E10" s="3">
        <v>0</v>
      </c>
    </row>
    <row r="11" spans="1:5" ht="15" customHeight="1" x14ac:dyDescent="0.55000000000000004">
      <c r="A11" s="7" t="s">
        <v>35</v>
      </c>
      <c r="B11" s="5" t="s">
        <v>13</v>
      </c>
      <c r="C11" s="5" t="s">
        <v>24</v>
      </c>
      <c r="D11" s="3">
        <v>1</v>
      </c>
      <c r="E11" s="3">
        <v>0</v>
      </c>
    </row>
  </sheetData>
  <phoneticPr fontId="1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MC_base</vt:lpstr>
      <vt:lpstr>BF_Values_PDG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Harris</cp:lastModifiedBy>
  <dcterms:created xsi:type="dcterms:W3CDTF">2021-01-17T15:16:49Z</dcterms:created>
  <dcterms:modified xsi:type="dcterms:W3CDTF">2021-08-26T19:04:47Z</dcterms:modified>
</cp:coreProperties>
</file>