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filterPrivacy="1"/>
  <xr:revisionPtr revIDLastSave="0" documentId="13_ncr:1_{5E2DA783-2DA9-4C1C-89B3-1C8B51BF0C7F}" xr6:coauthVersionLast="47" xr6:coauthVersionMax="47" xr10:uidLastSave="{00000000-0000-0000-0000-000000000000}"/>
  <bookViews>
    <workbookView xWindow="-120" yWindow="-120" windowWidth="29040" windowHeight="15840" tabRatio="828" activeTab="3" xr2:uid="{00000000-000D-0000-FFFF-FFFF00000000}"/>
  </bookViews>
  <sheets>
    <sheet name="Portfolio Selection" sheetId="8" r:id="rId1"/>
    <sheet name="Blending Problem" sheetId="9" r:id="rId2"/>
    <sheet name="Marketing Research" sheetId="2" r:id="rId3"/>
    <sheet name="Media Selection" sheetId="5" r:id="rId4"/>
  </sheets>
  <definedNames>
    <definedName name="anscount" hidden="1">4</definedName>
    <definedName name="lssolver_est" localSheetId="1" hidden="1">2</definedName>
    <definedName name="lssolver_est" localSheetId="2" hidden="1">2</definedName>
    <definedName name="lssolver_est" localSheetId="0" hidden="1">2</definedName>
    <definedName name="lssolver_itr" localSheetId="1" hidden="1">0</definedName>
    <definedName name="lssolver_itr" localSheetId="2" hidden="1">0</definedName>
    <definedName name="lssolver_itr" localSheetId="0" hidden="1">0</definedName>
    <definedName name="lssolver_neg" localSheetId="1" hidden="1">0</definedName>
    <definedName name="lssolver_neg" localSheetId="2" hidden="1">0</definedName>
    <definedName name="lssolver_neg" localSheetId="0" hidden="1">0</definedName>
    <definedName name="lssolver_piv" localSheetId="1" hidden="1">0</definedName>
    <definedName name="lssolver_piv" localSheetId="2" hidden="1">0</definedName>
    <definedName name="lssolver_piv" localSheetId="0" hidden="1">0</definedName>
    <definedName name="lssolver_pre" localSheetId="1" hidden="1">0</definedName>
    <definedName name="lssolver_pre" localSheetId="2" hidden="1">0</definedName>
    <definedName name="lssolver_pre" localSheetId="0" hidden="1">0</definedName>
    <definedName name="lssolver_red" localSheetId="1" hidden="1">0</definedName>
    <definedName name="lssolver_red" localSheetId="2" hidden="1">0</definedName>
    <definedName name="lssolver_red" localSheetId="0" hidden="1">0</definedName>
    <definedName name="lssolver_rep" localSheetId="1" hidden="1">2</definedName>
    <definedName name="lssolver_rep" localSheetId="2" hidden="1">2</definedName>
    <definedName name="lssolver_rep" localSheetId="0" hidden="1">2</definedName>
    <definedName name="lssolver_scl" localSheetId="1" hidden="1">0</definedName>
    <definedName name="lssolver_scl" localSheetId="2" hidden="1">0</definedName>
    <definedName name="lssolver_scl" localSheetId="0" hidden="1">0</definedName>
    <definedName name="lssolver_sho" localSheetId="1" hidden="1">2</definedName>
    <definedName name="lssolver_sho" localSheetId="2" hidden="1">2</definedName>
    <definedName name="lssolver_sho" localSheetId="0" hidden="1">2</definedName>
    <definedName name="lssolver_sol" localSheetId="1" hidden="1">0</definedName>
    <definedName name="lssolver_sol" localSheetId="2" hidden="1">0</definedName>
    <definedName name="lssolver_sol" localSheetId="0" hidden="1">0</definedName>
    <definedName name="lssolver_tim" localSheetId="1" hidden="1">0</definedName>
    <definedName name="lssolver_tim" localSheetId="2" hidden="1">0</definedName>
    <definedName name="lssolver_tim" localSheetId="0" hidden="1">0</definedName>
    <definedName name="lssolver_tol" localSheetId="1" hidden="1">0</definedName>
    <definedName name="lssolver_tol" localSheetId="2" hidden="1">0</definedName>
    <definedName name="lssolver_tol" localSheetId="0" hidden="1">0</definedName>
    <definedName name="objValue" localSheetId="0">#REF!</definedName>
    <definedName name="objValue">#REF!</definedName>
    <definedName name="_xlnm.Print_Area" localSheetId="2">'Marketing Research'!$A$1:$J$19</definedName>
    <definedName name="_xlnm.Print_Area" localSheetId="0">'Portfolio Selection'!$A$16:$G$35</definedName>
    <definedName name="qpsolver_itr" localSheetId="1" hidden="1">100</definedName>
    <definedName name="qpsolver_itr" localSheetId="2" hidden="1">100</definedName>
    <definedName name="qpsolver_itr" localSheetId="0" hidden="1">100</definedName>
    <definedName name="qpsolver_lin" localSheetId="1" hidden="1">1</definedName>
    <definedName name="qpsolver_lin" localSheetId="2" hidden="1">1</definedName>
    <definedName name="qpsolver_lin" localSheetId="0" hidden="1">1</definedName>
    <definedName name="qpsolver_neg" localSheetId="1" hidden="1">1</definedName>
    <definedName name="qpsolver_neg" localSheetId="2" hidden="1">1</definedName>
    <definedName name="qpsolver_neg" localSheetId="0" hidden="1">1</definedName>
    <definedName name="qpsolver_piv" localSheetId="1" hidden="1">0.000001</definedName>
    <definedName name="qpsolver_piv" localSheetId="2" hidden="1">0.000001</definedName>
    <definedName name="qpsolver_piv" localSheetId="0" hidden="1">0.000001</definedName>
    <definedName name="qpsolver_pre" localSheetId="1" hidden="1">0.00000001</definedName>
    <definedName name="qpsolver_pre" localSheetId="2" hidden="1">0.00000001</definedName>
    <definedName name="qpsolver_pre" localSheetId="0" hidden="1">0.00000001</definedName>
    <definedName name="qpsolver_red" localSheetId="1" hidden="1">0.000001</definedName>
    <definedName name="qpsolver_red" localSheetId="2" hidden="1">0.000001</definedName>
    <definedName name="qpsolver_red" localSheetId="0" hidden="1">0.000001</definedName>
    <definedName name="qpsolver_rep" localSheetId="1" hidden="1">2</definedName>
    <definedName name="qpsolver_rep" localSheetId="2" hidden="1">2</definedName>
    <definedName name="qpsolver_rep" localSheetId="0" hidden="1">2</definedName>
    <definedName name="qpsolver_scl" localSheetId="1" hidden="1">2</definedName>
    <definedName name="qpsolver_scl" localSheetId="2" hidden="1">2</definedName>
    <definedName name="qpsolver_scl" localSheetId="0" hidden="1">2</definedName>
    <definedName name="qpsolver_sho" localSheetId="1" hidden="1">2</definedName>
    <definedName name="qpsolver_sho" localSheetId="2" hidden="1">2</definedName>
    <definedName name="qpsolver_sho" localSheetId="0" hidden="1">2</definedName>
    <definedName name="qpsolver_tim" localSheetId="1" hidden="1">100</definedName>
    <definedName name="qpsolver_tim" localSheetId="2" hidden="1">100</definedName>
    <definedName name="qpsolver_tim" localSheetId="0" hidden="1">100</definedName>
    <definedName name="qpsolver_tol" localSheetId="1" hidden="1">0.05</definedName>
    <definedName name="qpsolver_tol" localSheetId="2" hidden="1">0.05</definedName>
    <definedName name="qpsolver_tol" localSheetId="0" hidden="1">0.05</definedName>
    <definedName name="sencount" hidden="1">19</definedName>
    <definedName name="solver_adj" localSheetId="1" hidden="1">'Blending Problem'!$B$16:$C$18</definedName>
    <definedName name="solver_adj" localSheetId="2" hidden="1">'Marketing Research'!$B$13:$C$14</definedName>
    <definedName name="solver_adj" localSheetId="3" hidden="1">'Media Selection'!$B$10:$D$11,'Media Selection'!$D$12</definedName>
    <definedName name="solver_adj" localSheetId="0" hidden="1">'Portfolio Selection'!$B$26:$B$30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0" hidden="1">1</definedName>
    <definedName name="solver_eng" localSheetId="1" hidden="1">2</definedName>
    <definedName name="solver_eng" localSheetId="2" hidden="1">2</definedName>
    <definedName name="solver_eng" localSheetId="3" hidden="1">1</definedName>
    <definedName name="solver_eng" localSheetId="0" hidden="1">2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0" hidden="1">1</definedName>
    <definedName name="solver_ibd" localSheetId="1" hidden="1">2</definedName>
    <definedName name="solver_ibd" localSheetId="2" hidden="1">2</definedName>
    <definedName name="solver_ibd" localSheetId="0" hidden="1">2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0" hidden="1">2147483647</definedName>
    <definedName name="solver_lhs1" localSheetId="1" hidden="1">'Blending Problem'!$G$18</definedName>
    <definedName name="solver_lhs1" localSheetId="2" hidden="1">'Marketing Research'!$H$14</definedName>
    <definedName name="solver_lhs1" localSheetId="3" hidden="1">'Media Selection'!$G$14</definedName>
    <definedName name="solver_lhs1" localSheetId="0" hidden="1">'Portfolio Selection'!$E$28</definedName>
    <definedName name="solver_lhs10" localSheetId="1" hidden="1">'Blending Problem'!$G$27</definedName>
    <definedName name="solver_lhs10" localSheetId="3" hidden="1">'Media Selection'!$G$23</definedName>
    <definedName name="solver_lhs11" localSheetId="3" hidden="1">'Media Selection'!$G$24</definedName>
    <definedName name="solver_lhs12" localSheetId="3" hidden="1">'Media Selection'!$G$25</definedName>
    <definedName name="solver_lhs13" localSheetId="3" hidden="1">'Media Selection'!$G$26</definedName>
    <definedName name="solver_lhs14" localSheetId="3" hidden="1">'Media Selection'!$G$27</definedName>
    <definedName name="solver_lhs15" localSheetId="3" hidden="1">'Media Selection'!$G$28</definedName>
    <definedName name="solver_lhs16" localSheetId="3" hidden="1">'Media Selection'!$G$29</definedName>
    <definedName name="solver_lhs2" localSheetId="1" hidden="1">'Blending Problem'!$G$19</definedName>
    <definedName name="solver_lhs2" localSheetId="2" hidden="1">'Marketing Research'!$H$15</definedName>
    <definedName name="solver_lhs2" localSheetId="3" hidden="1">'Media Selection'!$G$15</definedName>
    <definedName name="solver_lhs2" localSheetId="0" hidden="1">'Portfolio Selection'!$E$29</definedName>
    <definedName name="solver_lhs3" localSheetId="1" hidden="1">'Blending Problem'!$G$20</definedName>
    <definedName name="solver_lhs3" localSheetId="2" hidden="1">'Marketing Research'!$H$16</definedName>
    <definedName name="solver_lhs3" localSheetId="3" hidden="1">'Media Selection'!$G$16</definedName>
    <definedName name="solver_lhs3" localSheetId="0" hidden="1">'Portfolio Selection'!$E$30</definedName>
    <definedName name="solver_lhs4" localSheetId="1" hidden="1">'Blending Problem'!$G$21</definedName>
    <definedName name="solver_lhs4" localSheetId="2" hidden="1">'Marketing Research'!$H$17</definedName>
    <definedName name="solver_lhs4" localSheetId="3" hidden="1">'Media Selection'!$G$17</definedName>
    <definedName name="solver_lhs4" localSheetId="0" hidden="1">'Portfolio Selection'!$E$31</definedName>
    <definedName name="solver_lhs5" localSheetId="1" hidden="1">'Blending Problem'!$G$22</definedName>
    <definedName name="solver_lhs5" localSheetId="2" hidden="1">'Marketing Research'!$H$18</definedName>
    <definedName name="solver_lhs5" localSheetId="3" hidden="1">'Media Selection'!$G$18</definedName>
    <definedName name="solver_lhs5" localSheetId="0" hidden="1">'Portfolio Selection'!$E$32</definedName>
    <definedName name="solver_lhs6" localSheetId="1" hidden="1">'Blending Problem'!$G$23</definedName>
    <definedName name="solver_lhs6" localSheetId="2" hidden="1">'Marketing Research'!$H$19</definedName>
    <definedName name="solver_lhs6" localSheetId="3" hidden="1">'Media Selection'!$G$19</definedName>
    <definedName name="solver_lhs7" localSheetId="1" hidden="1">'Blending Problem'!$G$24</definedName>
    <definedName name="solver_lhs7" localSheetId="3" hidden="1">'Media Selection'!$G$20</definedName>
    <definedName name="solver_lhs8" localSheetId="1" hidden="1">'Blending Problem'!$G$25</definedName>
    <definedName name="solver_lhs8" localSheetId="3" hidden="1">'Media Selection'!$G$21</definedName>
    <definedName name="solver_lhs9" localSheetId="1" hidden="1">'Blending Problem'!$G$26</definedName>
    <definedName name="solver_lhs9" localSheetId="3" hidden="1">'Media Selection'!$G$22</definedName>
    <definedName name="solver_lin" localSheetId="1" hidden="1">2</definedName>
    <definedName name="solver_lin" localSheetId="2" hidden="1">2</definedName>
    <definedName name="solver_lin" localSheetId="3" hidden="1">2</definedName>
    <definedName name="solver_lin" localSheetId="0" hidden="1">2</definedName>
    <definedName name="solver_lva" localSheetId="1" hidden="1">2</definedName>
    <definedName name="solver_lva" localSheetId="2" hidden="1">2</definedName>
    <definedName name="solver_lva" localSheetId="0" hidden="1">2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0" hidden="1">2147483647</definedName>
    <definedName name="solver_num" localSheetId="1" hidden="1">10</definedName>
    <definedName name="solver_num" localSheetId="2" hidden="1">6</definedName>
    <definedName name="solver_num" localSheetId="3" hidden="1">16</definedName>
    <definedName name="solver_num" localSheetId="0" hidden="1">5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0" hidden="1">1</definedName>
    <definedName name="solver_ofx" localSheetId="1" hidden="1">2</definedName>
    <definedName name="solver_ofx" localSheetId="2" hidden="1">2</definedName>
    <definedName name="solver_ofx" localSheetId="0" hidden="1">2</definedName>
    <definedName name="solver_opt" localSheetId="1" hidden="1">'Blending Problem'!$G$15</definedName>
    <definedName name="solver_opt" localSheetId="2" hidden="1">'Marketing Research'!$H$11</definedName>
    <definedName name="solver_opt" localSheetId="3" hidden="1">'Media Selection'!$G$9</definedName>
    <definedName name="solver_opt" localSheetId="0" hidden="1">'Portfolio Selection'!$E$25</definedName>
    <definedName name="solver_piv" localSheetId="1" hidden="1">0.000001</definedName>
    <definedName name="solver_piv" localSheetId="2" hidden="1">0.000001</definedName>
    <definedName name="solver_piv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0" hidden="1">0.000001</definedName>
    <definedName name="solver_pro" localSheetId="1" hidden="1">2</definedName>
    <definedName name="solver_pro" localSheetId="2" hidden="1">2</definedName>
    <definedName name="solver_pro" localSheetId="0" hidden="1">2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0" hidden="1">1</definedName>
    <definedName name="solver_red" localSheetId="1" hidden="1">0.000001</definedName>
    <definedName name="solver_red" localSheetId="2" hidden="1">0.000001</definedName>
    <definedName name="solver_red" localSheetId="0" hidden="1">0.000001</definedName>
    <definedName name="solver_rel1" localSheetId="1" hidden="1">1</definedName>
    <definedName name="solver_rel1" localSheetId="2" hidden="1">2</definedName>
    <definedName name="solver_rel1" localSheetId="3" hidden="1">3</definedName>
    <definedName name="solver_rel1" localSheetId="0" hidden="1">1</definedName>
    <definedName name="solver_rel10" localSheetId="1" hidden="1">3</definedName>
    <definedName name="solver_rel10" localSheetId="3" hidden="1">1</definedName>
    <definedName name="solver_rel11" localSheetId="3" hidden="1">3</definedName>
    <definedName name="solver_rel12" localSheetId="3" hidden="1">3</definedName>
    <definedName name="solver_rel13" localSheetId="3" hidden="1">3</definedName>
    <definedName name="solver_rel14" localSheetId="3" hidden="1">1</definedName>
    <definedName name="solver_rel15" localSheetId="3" hidden="1">1</definedName>
    <definedName name="solver_rel16" localSheetId="3" hidden="1">1</definedName>
    <definedName name="solver_rel2" localSheetId="1" hidden="1">1</definedName>
    <definedName name="solver_rel2" localSheetId="2" hidden="1">3</definedName>
    <definedName name="solver_rel2" localSheetId="3" hidden="1">3</definedName>
    <definedName name="solver_rel2" localSheetId="0" hidden="1">1</definedName>
    <definedName name="solver_rel3" localSheetId="1" hidden="1">1</definedName>
    <definedName name="solver_rel3" localSheetId="2" hidden="1">3</definedName>
    <definedName name="solver_rel3" localSheetId="3" hidden="1">3</definedName>
    <definedName name="solver_rel3" localSheetId="0" hidden="1">1</definedName>
    <definedName name="solver_rel4" localSheetId="1" hidden="1">1</definedName>
    <definedName name="solver_rel4" localSheetId="2" hidden="1">3</definedName>
    <definedName name="solver_rel4" localSheetId="3" hidden="1">1</definedName>
    <definedName name="solver_rel4" localSheetId="0" hidden="1">3</definedName>
    <definedName name="solver_rel5" localSheetId="1" hidden="1">3</definedName>
    <definedName name="solver_rel5" localSheetId="2" hidden="1">3</definedName>
    <definedName name="solver_rel5" localSheetId="3" hidden="1">1</definedName>
    <definedName name="solver_rel5" localSheetId="0" hidden="1">1</definedName>
    <definedName name="solver_rel6" localSheetId="1" hidden="1">1</definedName>
    <definedName name="solver_rel6" localSheetId="2" hidden="1">3</definedName>
    <definedName name="solver_rel6" localSheetId="3" hidden="1">1</definedName>
    <definedName name="solver_rel7" localSheetId="1" hidden="1">3</definedName>
    <definedName name="solver_rel7" localSheetId="3" hidden="1">1</definedName>
    <definedName name="solver_rel8" localSheetId="1" hidden="1">1</definedName>
    <definedName name="solver_rel8" localSheetId="3" hidden="1">1</definedName>
    <definedName name="solver_rel9" localSheetId="1" hidden="1">3</definedName>
    <definedName name="solver_rel9" localSheetId="3" hidden="1">1</definedName>
    <definedName name="solver_reo" localSheetId="1" hidden="1">2</definedName>
    <definedName name="solver_reo" localSheetId="2" hidden="1">2</definedName>
    <definedName name="solver_reo" localSheetId="0" hidden="1">2</definedName>
    <definedName name="solver_rep" localSheetId="1" hidden="1">2</definedName>
    <definedName name="solver_rep" localSheetId="2" hidden="1">2</definedName>
    <definedName name="solver_rep" localSheetId="0" hidden="1">2</definedName>
    <definedName name="solver_rhs1" localSheetId="1" hidden="1">'Blending Problem'!$I$18</definedName>
    <definedName name="solver_rhs1" localSheetId="2" hidden="1">'Marketing Research'!$J$14</definedName>
    <definedName name="solver_rhs1" localSheetId="3" hidden="1">'Media Selection'!$I$14</definedName>
    <definedName name="solver_rhs1" localSheetId="0" hidden="1">'Portfolio Selection'!$G$28</definedName>
    <definedName name="solver_rhs10" localSheetId="1" hidden="1">'Blending Problem'!$I$27</definedName>
    <definedName name="solver_rhs10" localSheetId="3" hidden="1">'Media Selection'!$I$23</definedName>
    <definedName name="solver_rhs11" localSheetId="3" hidden="1">'Media Selection'!$I$24</definedName>
    <definedName name="solver_rhs12" localSheetId="3" hidden="1">'Media Selection'!$I$25</definedName>
    <definedName name="solver_rhs13" localSheetId="3" hidden="1">'Media Selection'!$I$26</definedName>
    <definedName name="solver_rhs14" localSheetId="3" hidden="1">'Media Selection'!$I$27</definedName>
    <definedName name="solver_rhs15" localSheetId="3" hidden="1">'Media Selection'!$I$28</definedName>
    <definedName name="solver_rhs16" localSheetId="3" hidden="1">'Media Selection'!$I$29</definedName>
    <definedName name="solver_rhs2" localSheetId="1" hidden="1">'Blending Problem'!$I$19</definedName>
    <definedName name="solver_rhs2" localSheetId="2" hidden="1">'Marketing Research'!$J$15</definedName>
    <definedName name="solver_rhs2" localSheetId="3" hidden="1">'Media Selection'!$I$15</definedName>
    <definedName name="solver_rhs2" localSheetId="0" hidden="1">'Portfolio Selection'!$G$29</definedName>
    <definedName name="solver_rhs3" localSheetId="1" hidden="1">'Blending Problem'!$I$20</definedName>
    <definedName name="solver_rhs3" localSheetId="2" hidden="1">'Marketing Research'!$J$16</definedName>
    <definedName name="solver_rhs3" localSheetId="3" hidden="1">'Media Selection'!$I$16</definedName>
    <definedName name="solver_rhs3" localSheetId="0" hidden="1">'Portfolio Selection'!$G$30</definedName>
    <definedName name="solver_rhs4" localSheetId="1" hidden="1">'Blending Problem'!$I$21</definedName>
    <definedName name="solver_rhs4" localSheetId="2" hidden="1">'Marketing Research'!$J$17</definedName>
    <definedName name="solver_rhs4" localSheetId="3" hidden="1">'Media Selection'!$I$17</definedName>
    <definedName name="solver_rhs4" localSheetId="0" hidden="1">'Portfolio Selection'!$G$31</definedName>
    <definedName name="solver_rhs5" localSheetId="1" hidden="1">'Blending Problem'!$I$22</definedName>
    <definedName name="solver_rhs5" localSheetId="2" hidden="1">'Marketing Research'!$J$18</definedName>
    <definedName name="solver_rhs5" localSheetId="3" hidden="1">'Media Selection'!$I$18</definedName>
    <definedName name="solver_rhs5" localSheetId="0" hidden="1">'Portfolio Selection'!$G$32</definedName>
    <definedName name="solver_rhs6" localSheetId="1" hidden="1">'Blending Problem'!$I$23</definedName>
    <definedName name="solver_rhs6" localSheetId="2" hidden="1">'Marketing Research'!$J$19</definedName>
    <definedName name="solver_rhs6" localSheetId="3" hidden="1">'Media Selection'!$I$19</definedName>
    <definedName name="solver_rhs7" localSheetId="1" hidden="1">'Blending Problem'!$I$24</definedName>
    <definedName name="solver_rhs7" localSheetId="3" hidden="1">'Media Selection'!$I$20</definedName>
    <definedName name="solver_rhs8" localSheetId="1" hidden="1">'Blending Problem'!$I$25</definedName>
    <definedName name="solver_rhs8" localSheetId="3" hidden="1">'Media Selection'!$I$21</definedName>
    <definedName name="solver_rhs9" localSheetId="1" hidden="1">'Blending Problem'!$I$26</definedName>
    <definedName name="solver_rhs9" localSheetId="3" hidden="1">'Media Selection'!$I$22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0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0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0" hidden="1">100</definedName>
    <definedName name="solver_std" localSheetId="1" hidden="1">0</definedName>
    <definedName name="solver_std" localSheetId="2" hidden="1">0</definedName>
    <definedName name="solver_std" localSheetId="0" hidden="1">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0" hidden="1">0.01</definedName>
    <definedName name="solver_typ" localSheetId="1" hidden="1">1</definedName>
    <definedName name="solver_typ" localSheetId="2" hidden="1">2</definedName>
    <definedName name="solver_typ" localSheetId="3" hidden="1">1</definedName>
    <definedName name="solver_typ" localSheetId="0" hidden="1">1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0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0" hidden="1">3</definedName>
    <definedName name="sssolver_cvg" localSheetId="2" hidden="1">0.0001</definedName>
    <definedName name="sssolver_drv" localSheetId="1" hidden="1">1</definedName>
    <definedName name="sssolver_drv" localSheetId="2" hidden="1">1</definedName>
    <definedName name="sssolver_drv" localSheetId="0" hidden="1">1</definedName>
    <definedName name="sssolver_est" localSheetId="1" hidden="1">1</definedName>
    <definedName name="sssolver_est" localSheetId="2" hidden="1">1</definedName>
    <definedName name="sssolver_est" localSheetId="0" hidden="1">1</definedName>
    <definedName name="sssolver_itr" localSheetId="1" hidden="1">100</definedName>
    <definedName name="sssolver_itr" localSheetId="2" hidden="1">100</definedName>
    <definedName name="sssolver_itr" localSheetId="0" hidden="1">100</definedName>
    <definedName name="sssolver_lin" localSheetId="1" hidden="1">2</definedName>
    <definedName name="sssolver_lin" localSheetId="2" hidden="1">2</definedName>
    <definedName name="sssolver_lin" localSheetId="0" hidden="1">2</definedName>
    <definedName name="sssolver_neg" localSheetId="1" hidden="1">1</definedName>
    <definedName name="sssolver_neg" localSheetId="2" hidden="1">0</definedName>
    <definedName name="sssolver_neg" localSheetId="0" hidden="1">1</definedName>
    <definedName name="sssolver_nwt" localSheetId="1" hidden="1">1</definedName>
    <definedName name="sssolver_nwt" localSheetId="2" hidden="1">1</definedName>
    <definedName name="sssolver_nwt" localSheetId="0" hidden="1">1</definedName>
    <definedName name="sssolver_pre" localSheetId="1" hidden="1">0.00000001</definedName>
    <definedName name="sssolver_pre" localSheetId="2" hidden="1">0.000001</definedName>
    <definedName name="sssolver_pre" localSheetId="0" hidden="1">0.00000001</definedName>
    <definedName name="sssolver_rep" localSheetId="1" hidden="1">2</definedName>
    <definedName name="sssolver_rep" localSheetId="2" hidden="1">2</definedName>
    <definedName name="sssolver_rep" localSheetId="0" hidden="1">2</definedName>
    <definedName name="sssolver_scl" localSheetId="1" hidden="1">2</definedName>
    <definedName name="sssolver_scl" localSheetId="2" hidden="1">2</definedName>
    <definedName name="sssolver_scl" localSheetId="0" hidden="1">2</definedName>
    <definedName name="sssolver_sho" localSheetId="1" hidden="1">2</definedName>
    <definedName name="sssolver_sho" localSheetId="2" hidden="1">2</definedName>
    <definedName name="sssolver_sho" localSheetId="0" hidden="1">2</definedName>
    <definedName name="sssolver_tim" localSheetId="1" hidden="1">100</definedName>
    <definedName name="sssolver_tim" localSheetId="2" hidden="1">100</definedName>
    <definedName name="sssolver_tim" localSheetId="0" hidden="1">100</definedName>
    <definedName name="sssolver_tol" localSheetId="1" hidden="1">0.05</definedName>
    <definedName name="sssolver_tol" localSheetId="2" hidden="1">0.05</definedName>
    <definedName name="sssolver_tol" localSheetId="0" hidden="1">0.05</definedName>
  </definedName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5" l="1"/>
  <c r="I29" i="5"/>
  <c r="I28" i="5"/>
  <c r="I27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J19" i="2"/>
  <c r="J18" i="2"/>
  <c r="H11" i="2"/>
  <c r="J17" i="2"/>
  <c r="H19" i="2"/>
  <c r="H18" i="2"/>
  <c r="H17" i="2"/>
  <c r="H16" i="2"/>
  <c r="H15" i="2"/>
  <c r="J16" i="2"/>
  <c r="J15" i="2"/>
  <c r="J14" i="2"/>
  <c r="H14" i="2"/>
  <c r="G15" i="9"/>
  <c r="G25" i="9"/>
  <c r="G26" i="9"/>
  <c r="G24" i="9"/>
  <c r="G22" i="9"/>
  <c r="G23" i="9"/>
  <c r="G21" i="9"/>
  <c r="G27" i="9"/>
  <c r="I27" i="9"/>
  <c r="I26" i="9"/>
  <c r="I25" i="9"/>
  <c r="I24" i="9"/>
  <c r="I23" i="9"/>
  <c r="I22" i="9"/>
  <c r="I21" i="9"/>
  <c r="G19" i="9"/>
  <c r="G20" i="9"/>
  <c r="G18" i="9"/>
  <c r="I20" i="9"/>
  <c r="I19" i="9"/>
  <c r="I18" i="9"/>
  <c r="E25" i="8"/>
  <c r="G32" i="8"/>
  <c r="E32" i="8"/>
  <c r="E31" i="8"/>
  <c r="G30" i="8"/>
  <c r="G29" i="8"/>
  <c r="E30" i="8"/>
  <c r="G31" i="8" s="1"/>
  <c r="E29" i="8"/>
  <c r="E28" i="8"/>
  <c r="G28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2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12"/>
            <color rgb="FF000000"/>
            <rFont val="Times New Roman"/>
            <family val="1"/>
          </rPr>
          <t xml:space="preserve">We want to formulate: 
</t>
        </r>
        <r>
          <rPr>
            <sz val="12"/>
            <color rgb="FF000000"/>
            <rFont val="Times New Roman"/>
            <family val="1"/>
          </rPr>
          <t xml:space="preserve">7.3%A + 10.3%P + 6.4%M + 7.5%H + 4.5%G
</t>
        </r>
        <r>
          <rPr>
            <sz val="12"/>
            <color rgb="FF000000"/>
            <rFont val="Times New Roman"/>
            <family val="1"/>
          </rPr>
          <t xml:space="preserve">
</t>
        </r>
        <r>
          <rPr>
            <sz val="12"/>
            <color rgb="FF000000"/>
            <rFont val="Times New Roman"/>
            <family val="1"/>
          </rPr>
          <t xml:space="preserve">That is, we want to multiply each cell in </t>
        </r>
        <r>
          <rPr>
            <b/>
            <sz val="12"/>
            <color rgb="FF000000"/>
            <rFont val="Times New Roman"/>
            <family val="1"/>
          </rPr>
          <t>B18:B22</t>
        </r>
        <r>
          <rPr>
            <sz val="12"/>
            <color rgb="FF000000"/>
            <rFont val="Times New Roman"/>
            <family val="1"/>
          </rPr>
          <t xml:space="preserve"> with the corresponding cell in </t>
        </r>
        <r>
          <rPr>
            <b/>
            <sz val="12"/>
            <color rgb="FF000000"/>
            <rFont val="Times New Roman"/>
            <family val="1"/>
          </rPr>
          <t xml:space="preserve">B26:B30 </t>
        </r>
        <r>
          <rPr>
            <sz val="12"/>
            <color rgb="FF000000"/>
            <rFont val="Times New Roman"/>
            <family val="1"/>
          </rPr>
          <t xml:space="preserve">and then take the sum of these five products. To do so, we can write </t>
        </r>
        <r>
          <rPr>
            <b/>
            <sz val="12"/>
            <color rgb="FF000000"/>
            <rFont val="Times New Roman"/>
            <family val="1"/>
          </rPr>
          <t>B18*B26+B19*B27+B20*B28+B21*B29+B22*B30.</t>
        </r>
        <r>
          <rPr>
            <sz val="12"/>
            <color rgb="FF000000"/>
            <rFont val="Times New Roman"/>
            <family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6" authorId="0" shapeId="0" xr:uid="{00000000-0006-0000-0100-000001000000}">
      <text>
        <r>
          <rPr>
            <b/>
            <sz val="12"/>
            <color rgb="FF000000"/>
            <rFont val="Times New Roman"/>
            <family val="1"/>
          </rPr>
          <t xml:space="preserve">Author:
</t>
        </r>
        <r>
          <rPr>
            <b/>
            <sz val="12"/>
            <color rgb="FF000000"/>
            <rFont val="Times New Roman"/>
            <family val="1"/>
          </rPr>
          <t>x_1r</t>
        </r>
      </text>
    </comment>
    <comment ref="C16" authorId="0" shapeId="0" xr:uid="{00000000-0006-0000-0100-000002000000}">
      <text>
        <r>
          <rPr>
            <b/>
            <sz val="12"/>
            <color rgb="FF000000"/>
            <rFont val="Times New Roman"/>
            <family val="1"/>
          </rPr>
          <t xml:space="preserve">Author:
</t>
        </r>
        <r>
          <rPr>
            <b/>
            <sz val="12"/>
            <color rgb="FF000000"/>
            <rFont val="Times New Roman"/>
            <family val="1"/>
          </rPr>
          <t>x_1p</t>
        </r>
      </text>
    </comment>
    <comment ref="B17" authorId="0" shapeId="0" xr:uid="{00000000-0006-0000-0100-000003000000}">
      <text>
        <r>
          <rPr>
            <b/>
            <sz val="12"/>
            <color rgb="FF000000"/>
            <rFont val="Times New Roman"/>
            <family val="1"/>
          </rPr>
          <t xml:space="preserve">Author:
</t>
        </r>
        <r>
          <rPr>
            <b/>
            <sz val="12"/>
            <color rgb="FF000000"/>
            <rFont val="Times New Roman"/>
            <family val="1"/>
          </rPr>
          <t>x_2r</t>
        </r>
      </text>
    </comment>
    <comment ref="C17" authorId="0" shapeId="0" xr:uid="{00000000-0006-0000-0100-000004000000}">
      <text>
        <r>
          <rPr>
            <b/>
            <sz val="12"/>
            <color rgb="FF000000"/>
            <rFont val="Times New Roman"/>
            <family val="1"/>
          </rPr>
          <t xml:space="preserve">Author:
</t>
        </r>
        <r>
          <rPr>
            <b/>
            <sz val="12"/>
            <color rgb="FF000000"/>
            <rFont val="Times New Roman"/>
            <family val="1"/>
          </rPr>
          <t>x_2p</t>
        </r>
      </text>
    </comment>
    <comment ref="B18" authorId="0" shapeId="0" xr:uid="{00000000-0006-0000-0100-000005000000}">
      <text>
        <r>
          <rPr>
            <b/>
            <sz val="12"/>
            <color rgb="FF000000"/>
            <rFont val="Times New Roman"/>
            <family val="1"/>
          </rPr>
          <t xml:space="preserve">Author:
</t>
        </r>
        <r>
          <rPr>
            <b/>
            <sz val="12"/>
            <color rgb="FF000000"/>
            <rFont val="Times New Roman"/>
            <family val="1"/>
          </rPr>
          <t>x_3r</t>
        </r>
      </text>
    </comment>
    <comment ref="C18" authorId="0" shapeId="0" xr:uid="{00000000-0006-0000-0100-000006000000}">
      <text>
        <r>
          <rPr>
            <b/>
            <sz val="12"/>
            <color rgb="FF000000"/>
            <rFont val="Times New Roman"/>
            <family val="1"/>
          </rPr>
          <t xml:space="preserve">Author:
</t>
        </r>
        <r>
          <rPr>
            <b/>
            <sz val="12"/>
            <color rgb="FF000000"/>
            <rFont val="Times New Roman"/>
            <family val="1"/>
          </rPr>
          <t>x_3p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3" authorId="0" shapeId="0" xr:uid="{00000000-0006-0000-0200-000001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DC</t>
        </r>
      </text>
    </comment>
    <comment ref="C13" authorId="0" shapeId="0" xr:uid="{00000000-0006-0000-0200-000002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EC</t>
        </r>
      </text>
    </comment>
    <comment ref="B14" authorId="0" shapeId="0" xr:uid="{00000000-0006-0000-0200-000003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DNC</t>
        </r>
      </text>
    </comment>
    <comment ref="C14" authorId="0" shapeId="0" xr:uid="{00000000-0006-0000-0200-000004000000}">
      <text>
        <r>
          <rPr>
            <b/>
            <sz val="9"/>
            <color rgb="FF000000"/>
            <rFont val="Tahoma"/>
            <family val="2"/>
          </rPr>
          <t xml:space="preserve">Author:
</t>
        </r>
        <r>
          <rPr>
            <b/>
            <sz val="9"/>
            <color rgb="FF000000"/>
            <rFont val="Tahoma"/>
            <family val="2"/>
          </rPr>
          <t>ENC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0" authorId="0" shapeId="0" xr:uid="{00000000-0006-0000-0300-000001000000}">
      <text>
        <r>
          <rPr>
            <b/>
            <sz val="12"/>
            <color rgb="FF000000"/>
            <rFont val="Times New Roman"/>
            <family val="1"/>
          </rPr>
          <t xml:space="preserve">Author:
</t>
        </r>
        <r>
          <rPr>
            <b/>
            <sz val="12"/>
            <color rgb="FF000000"/>
            <rFont val="Times New Roman"/>
            <family val="1"/>
          </rPr>
          <t>DFR</t>
        </r>
      </text>
    </comment>
    <comment ref="C10" authorId="0" shapeId="0" xr:uid="{00000000-0006-0000-0300-000002000000}">
      <text>
        <r>
          <rPr>
            <b/>
            <sz val="12"/>
            <color rgb="FF000000"/>
            <rFont val="Times New Roman"/>
            <family val="1"/>
          </rPr>
          <t xml:space="preserve">Author:
</t>
        </r>
        <r>
          <rPr>
            <b/>
            <sz val="12"/>
            <color rgb="FF000000"/>
            <rFont val="Times New Roman"/>
            <family val="1"/>
          </rPr>
          <t>DSA</t>
        </r>
      </text>
    </comment>
    <comment ref="D10" authorId="0" shapeId="0" xr:uid="{00000000-0006-0000-0300-000003000000}">
      <text>
        <r>
          <rPr>
            <b/>
            <sz val="12"/>
            <color rgb="FF000000"/>
            <rFont val="Times New Roman"/>
            <family val="1"/>
          </rPr>
          <t xml:space="preserve">Author:
</t>
        </r>
        <r>
          <rPr>
            <b/>
            <sz val="12"/>
            <color rgb="FF000000"/>
            <rFont val="Times New Roman"/>
            <family val="1"/>
          </rPr>
          <t>DSU</t>
        </r>
      </text>
    </comment>
    <comment ref="B11" authorId="0" shapeId="0" xr:uid="{00000000-0006-0000-0300-000004000000}">
      <text>
        <r>
          <rPr>
            <b/>
            <sz val="12"/>
            <color rgb="FF000000"/>
            <rFont val="Times New Roman"/>
            <family val="1"/>
          </rPr>
          <t xml:space="preserve">Author:
</t>
        </r>
        <r>
          <rPr>
            <b/>
            <sz val="12"/>
            <color rgb="FF000000"/>
            <rFont val="Times New Roman"/>
            <family val="1"/>
          </rPr>
          <t>EFR</t>
        </r>
      </text>
    </comment>
    <comment ref="C11" authorId="0" shapeId="0" xr:uid="{00000000-0006-0000-0300-000005000000}">
      <text>
        <r>
          <rPr>
            <b/>
            <sz val="12"/>
            <color rgb="FF000000"/>
            <rFont val="Times New Roman"/>
            <family val="1"/>
          </rPr>
          <t xml:space="preserve">Author:
</t>
        </r>
        <r>
          <rPr>
            <b/>
            <sz val="12"/>
            <color rgb="FF000000"/>
            <rFont val="Times New Roman"/>
            <family val="1"/>
          </rPr>
          <t>ESA</t>
        </r>
      </text>
    </comment>
    <comment ref="D11" authorId="0" shapeId="0" xr:uid="{00000000-0006-0000-0300-000006000000}">
      <text>
        <r>
          <rPr>
            <b/>
            <sz val="12"/>
            <color rgb="FF000000"/>
            <rFont val="Times New Roman"/>
            <family val="1"/>
          </rPr>
          <t xml:space="preserve">Author:
</t>
        </r>
        <r>
          <rPr>
            <b/>
            <sz val="12"/>
            <color rgb="FF000000"/>
            <rFont val="Times New Roman"/>
            <family val="1"/>
          </rPr>
          <t>ESU</t>
        </r>
      </text>
    </comment>
    <comment ref="D12" authorId="0" shapeId="0" xr:uid="{00000000-0006-0000-0300-000007000000}">
      <text>
        <r>
          <rPr>
            <b/>
            <sz val="12"/>
            <color rgb="FF000000"/>
            <rFont val="Times New Roman"/>
            <family val="1"/>
          </rPr>
          <t xml:space="preserve">Author:
</t>
        </r>
        <r>
          <rPr>
            <b/>
            <sz val="12"/>
            <color rgb="FF000000"/>
            <rFont val="Times New Roman"/>
            <family val="1"/>
          </rPr>
          <t>GSU</t>
        </r>
      </text>
    </comment>
  </commentList>
</comments>
</file>

<file path=xl/sharedStrings.xml><?xml version="1.0" encoding="utf-8"?>
<sst xmlns="http://schemas.openxmlformats.org/spreadsheetml/2006/main" count="166" uniqueCount="119">
  <si>
    <t>Interview Cost ($)</t>
  </si>
  <si>
    <t>Household</t>
  </si>
  <si>
    <t>Day</t>
  </si>
  <si>
    <t>Evening</t>
  </si>
  <si>
    <t>Total Interviews Required</t>
  </si>
  <si>
    <t xml:space="preserve">  Children</t>
  </si>
  <si>
    <t>Minimum with Children</t>
  </si>
  <si>
    <t xml:space="preserve">  No Children</t>
  </si>
  <si>
    <t>Minimum without Children</t>
  </si>
  <si>
    <t>Min Eve. with Children</t>
  </si>
  <si>
    <t>Min Eve. without Children</t>
  </si>
  <si>
    <t>Objective Function</t>
  </si>
  <si>
    <t>Minimize Cost</t>
  </si>
  <si>
    <t>(1) Total interviews</t>
  </si>
  <si>
    <t>(2) Households with children</t>
  </si>
  <si>
    <t>(3) Households without children</t>
  </si>
  <si>
    <t>(4) Eve. Interviews</t>
  </si>
  <si>
    <t>(5) Eve. Children</t>
  </si>
  <si>
    <t>(6) Eve. No Children</t>
  </si>
  <si>
    <t>Decision Variables (No. of Interviews)</t>
  </si>
  <si>
    <t>Time of Interviews</t>
  </si>
  <si>
    <t>Decision Variables</t>
  </si>
  <si>
    <t>Daytime
advertising</t>
  </si>
  <si>
    <t>Sunday
game-time
adversiting</t>
  </si>
  <si>
    <t>Fri</t>
  </si>
  <si>
    <t>Sat</t>
  </si>
  <si>
    <t>Sun</t>
  </si>
  <si>
    <t>Ad Type</t>
  </si>
  <si>
    <t>Daytime</t>
  </si>
  <si>
    <t>Sunday Game</t>
  </si>
  <si>
    <t>Audience
Reached per ad</t>
  </si>
  <si>
    <t>Cost per ad</t>
  </si>
  <si>
    <t>Maximize total audience reached</t>
  </si>
  <si>
    <t>(1) At least one ad in day time</t>
  </si>
  <si>
    <t>(2) At least one ad in evening</t>
  </si>
  <si>
    <t>(3) At least one ad in Sunday game</t>
  </si>
  <si>
    <t>(5) Ten daytime spots available on Sat</t>
  </si>
  <si>
    <t>(4) Ten daytime spots available on Fri</t>
  </si>
  <si>
    <t>(6) Ten daytime spots available on Sun</t>
  </si>
  <si>
    <t>(7) Six evening spots available on Fri</t>
  </si>
  <si>
    <t>(8) Six evening spots available on Sat</t>
  </si>
  <si>
    <t>(9) Six evening spots available on Sun</t>
  </si>
  <si>
    <t>(11) At least five ads on Fri</t>
  </si>
  <si>
    <t>(12) At least five ads on Sat</t>
  </si>
  <si>
    <t>(13) At least five ads on Sun</t>
  </si>
  <si>
    <t>(14) Spend no more than $50000 on Fri</t>
  </si>
  <si>
    <t>(15) Spend no more than $75000 on Sat</t>
  </si>
  <si>
    <t>(16) Spend no more than $282000 in total</t>
  </si>
  <si>
    <t>(10) Two Sunday game-time spots available</t>
  </si>
  <si>
    <t>Overall Budget</t>
  </si>
  <si>
    <t>Limit on spending on Friday</t>
  </si>
  <si>
    <t>Limit on spending on Saturday</t>
  </si>
  <si>
    <t>Investment</t>
  </si>
  <si>
    <t>Atlantic Oil</t>
  </si>
  <si>
    <t>Available Funds</t>
  </si>
  <si>
    <t>Pacific Oil</t>
  </si>
  <si>
    <t>Midwest Steel</t>
  </si>
  <si>
    <t>Huber Steel</t>
  </si>
  <si>
    <t>Gov't Bonds</t>
  </si>
  <si>
    <t>Amount Invested</t>
  </si>
  <si>
    <t>Max Total Return</t>
  </si>
  <si>
    <t>Projected Return on Investment</t>
  </si>
  <si>
    <t>Atlantic Oil (A)</t>
  </si>
  <si>
    <t>Pacific Oil (P)</t>
  </si>
  <si>
    <t>Midwest Steel (M)</t>
  </si>
  <si>
    <t>Huber Steel (H)</t>
  </si>
  <si>
    <t>Gov't Bonds (G)</t>
  </si>
  <si>
    <t>Sales Price</t>
  </si>
  <si>
    <t>Regular</t>
  </si>
  <si>
    <t>Max Comp 1</t>
  </si>
  <si>
    <t>Premium</t>
  </si>
  <si>
    <t>Max Comp 3</t>
  </si>
  <si>
    <t>Min Comp 2</t>
  </si>
  <si>
    <t>Min Comp 1</t>
  </si>
  <si>
    <t>Min Comp 3</t>
  </si>
  <si>
    <t>Max Comp 2</t>
  </si>
  <si>
    <t>Max Profit</t>
  </si>
  <si>
    <t>Component</t>
  </si>
  <si>
    <t>(1) Total Investment Fund</t>
  </si>
  <si>
    <t>(2) Max Investment in Oil Industry</t>
  </si>
  <si>
    <t>(3) Max Investment in Steel Industry</t>
  </si>
  <si>
    <t>(4) Gov't Bonds at least 25% of Steel</t>
  </si>
  <si>
    <t>(5) Pacific Oil at most 60% of Oil</t>
  </si>
  <si>
    <t>Regular Gasoline</t>
  </si>
  <si>
    <t>Premium Gasoline</t>
  </si>
  <si>
    <t>Cost/Gallon</t>
  </si>
  <si>
    <t>Maximum Available
(in gallons)</t>
  </si>
  <si>
    <t>Regular
Gasoline</t>
  </si>
  <si>
    <t>Premium
Gasoline</t>
  </si>
  <si>
    <t>(1) Component 1 availablity</t>
  </si>
  <si>
    <t>(2) Component 2 availablity</t>
  </si>
  <si>
    <t>(3) Component 3 availablity</t>
  </si>
  <si>
    <t>(4) Max Comp 1</t>
  </si>
  <si>
    <t>(5) Min Comp 2</t>
  </si>
  <si>
    <t>(6) Max Comp 3</t>
  </si>
  <si>
    <t>(7) Min Comp 1</t>
  </si>
  <si>
    <t>(8) Max Comp 2</t>
  </si>
  <si>
    <t>(9) Min Comp 3</t>
  </si>
  <si>
    <t>(10) At least 10000 gallons of regular gasoline</t>
  </si>
  <si>
    <t>Component 1</t>
  </si>
  <si>
    <t>Component 2</t>
  </si>
  <si>
    <t>Component 3</t>
  </si>
  <si>
    <t>Step 1: Enter Uncontrollable Variables</t>
  </si>
  <si>
    <t>Step 3: Formulate Objective Function</t>
  </si>
  <si>
    <t>Evening news
advertising</t>
  </si>
  <si>
    <t>Step2: Specify Decision Variables</t>
  </si>
  <si>
    <t>Max Oil Invest</t>
  </si>
  <si>
    <t>Max Steel Invest</t>
  </si>
  <si>
    <t>Step 4: Formulate Regular Constraints</t>
  </si>
  <si>
    <t>Uncontrollable Variables</t>
  </si>
  <si>
    <t>Regular Constraints</t>
  </si>
  <si>
    <t xml:space="preserve">Minimum government bonds percentage </t>
  </si>
  <si>
    <t>Maximum Pacific Oil percentage</t>
  </si>
  <si>
    <t>Min amount
(in gallons)</t>
  </si>
  <si>
    <t>&lt;=</t>
  </si>
  <si>
    <t>&gt;=</t>
  </si>
  <si>
    <t>&gt;</t>
  </si>
  <si>
    <t>&lt;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</si>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</sst>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$-409]#,##0.00"/>
  </numFmts>
  <fonts count="18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9C6500"/>
      <name val="Times New Roman"/>
      <family val="1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9B64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EEC9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/>
    <xf numFmtId="0" fontId="11" fillId="0" borderId="0"/>
    <xf numFmtId="9" fontId="12" fillId="0" borderId="0" applyFont="0" applyFill="0" applyBorder="0" applyAlignment="0" applyProtection="0"/>
  </cellStyleXfs>
  <cellXfs count="64">
    <xf numFmtId="0" fontId="0" fillId="0" borderId="0" xfId="0"/>
    <xf numFmtId="0" fontId="5" fillId="0" borderId="0" xfId="3" applyFont="1"/>
    <xf numFmtId="0" fontId="6" fillId="0" borderId="0" xfId="3" applyFont="1" applyAlignment="1">
      <alignment horizontal="centerContinuous"/>
    </xf>
    <xf numFmtId="0" fontId="5" fillId="0" borderId="0" xfId="3" applyFont="1" applyAlignment="1">
      <alignment horizontal="centerContinuous"/>
    </xf>
    <xf numFmtId="0" fontId="6" fillId="0" borderId="0" xfId="3" applyFont="1"/>
    <xf numFmtId="0" fontId="5" fillId="0" borderId="0" xfId="3" applyFont="1" applyAlignment="1">
      <alignment horizontal="center"/>
    </xf>
    <xf numFmtId="0" fontId="6" fillId="0" borderId="0" xfId="3" applyFont="1" applyAlignment="1">
      <alignment horizontal="right"/>
    </xf>
    <xf numFmtId="0" fontId="5" fillId="4" borderId="0" xfId="3" applyFont="1" applyFill="1"/>
    <xf numFmtId="0" fontId="6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/>
    <xf numFmtId="0" fontId="5" fillId="3" borderId="0" xfId="2" applyFont="1"/>
    <xf numFmtId="0" fontId="7" fillId="0" borderId="0" xfId="0" applyFont="1"/>
    <xf numFmtId="0" fontId="6" fillId="0" borderId="0" xfId="3" applyFont="1" applyAlignment="1">
      <alignment horizontal="center"/>
    </xf>
    <xf numFmtId="0" fontId="6" fillId="0" borderId="0" xfId="3" applyFont="1" applyAlignment="1">
      <alignment horizontal="center" wrapText="1"/>
    </xf>
    <xf numFmtId="0" fontId="5" fillId="0" borderId="0" xfId="3" applyFont="1" applyAlignment="1">
      <alignment wrapText="1"/>
    </xf>
    <xf numFmtId="0" fontId="9" fillId="2" borderId="0" xfId="1" applyFont="1"/>
    <xf numFmtId="0" fontId="6" fillId="0" borderId="2" xfId="3" applyFont="1" applyBorder="1"/>
    <xf numFmtId="0" fontId="6" fillId="0" borderId="0" xfId="3" applyFont="1" applyAlignment="1">
      <alignment horizontal="left" vertical="center"/>
    </xf>
    <xf numFmtId="10" fontId="9" fillId="2" borderId="0" xfId="1" applyNumberFormat="1" applyFont="1"/>
    <xf numFmtId="0" fontId="4" fillId="0" borderId="0" xfId="3" applyFont="1"/>
    <xf numFmtId="164" fontId="9" fillId="2" borderId="0" xfId="1" applyNumberFormat="1" applyFont="1" applyAlignment="1">
      <alignment horizontal="center" vertical="center"/>
    </xf>
    <xf numFmtId="164" fontId="9" fillId="2" borderId="0" xfId="1" applyNumberFormat="1" applyFont="1"/>
    <xf numFmtId="0" fontId="9" fillId="2" borderId="0" xfId="1" applyNumberFormat="1" applyFont="1" applyAlignment="1">
      <alignment horizontal="center" vertical="center"/>
    </xf>
    <xf numFmtId="164" fontId="5" fillId="3" borderId="0" xfId="2" applyNumberFormat="1" applyFont="1"/>
    <xf numFmtId="164" fontId="9" fillId="2" borderId="0" xfId="1" applyNumberFormat="1" applyFont="1" applyBorder="1"/>
    <xf numFmtId="164" fontId="5" fillId="4" borderId="0" xfId="3" applyNumberFormat="1" applyFont="1" applyFill="1"/>
    <xf numFmtId="164" fontId="5" fillId="5" borderId="0" xfId="3" applyNumberFormat="1" applyFont="1" applyFill="1"/>
    <xf numFmtId="164" fontId="5" fillId="0" borderId="0" xfId="3" applyNumberFormat="1" applyFont="1"/>
    <xf numFmtId="0" fontId="10" fillId="0" borderId="0" xfId="0" applyFont="1"/>
    <xf numFmtId="0" fontId="9" fillId="2" borderId="0" xfId="1" applyNumberFormat="1" applyFont="1" applyBorder="1"/>
    <xf numFmtId="0" fontId="9" fillId="2" borderId="0" xfId="1" applyNumberFormat="1" applyFont="1"/>
    <xf numFmtId="164" fontId="5" fillId="6" borderId="0" xfId="3" applyNumberFormat="1" applyFont="1" applyFill="1"/>
    <xf numFmtId="0" fontId="8" fillId="6" borderId="0" xfId="0" applyFont="1" applyFill="1" applyAlignment="1">
      <alignment horizontal="right" vertical="center"/>
    </xf>
    <xf numFmtId="0" fontId="5" fillId="4" borderId="0" xfId="3" applyFont="1" applyFill="1" applyAlignment="1">
      <alignment horizontal="right"/>
    </xf>
    <xf numFmtId="0" fontId="5" fillId="6" borderId="0" xfId="3" applyFont="1" applyFill="1" applyAlignment="1">
      <alignment horizontal="right"/>
    </xf>
    <xf numFmtId="0" fontId="5" fillId="6" borderId="0" xfId="1" applyFont="1" applyFill="1"/>
    <xf numFmtId="0" fontId="7" fillId="0" borderId="0" xfId="0" applyFont="1" applyAlignment="1">
      <alignment horizontal="center"/>
    </xf>
    <xf numFmtId="0" fontId="8" fillId="6" borderId="0" xfId="0" applyFont="1" applyFill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10" fontId="5" fillId="0" borderId="0" xfId="5" applyNumberFormat="1" applyFont="1"/>
    <xf numFmtId="9" fontId="9" fillId="2" borderId="0" xfId="5" applyFont="1" applyFill="1"/>
    <xf numFmtId="0" fontId="6" fillId="0" borderId="0" xfId="3" applyFont="1" applyAlignment="1">
      <alignment horizontal="center" vertical="center" wrapText="1"/>
    </xf>
    <xf numFmtId="0" fontId="6" fillId="0" borderId="0" xfId="3" applyFont="1" applyAlignment="1">
      <alignment horizontal="right" vertical="center"/>
    </xf>
    <xf numFmtId="9" fontId="17" fillId="7" borderId="0" xfId="0" applyNumberFormat="1" applyFont="1" applyFill="1"/>
    <xf numFmtId="0" fontId="17" fillId="7" borderId="0" xfId="3" applyFont="1" applyFill="1" applyAlignment="1">
      <alignment horizontal="right" vertical="center"/>
    </xf>
    <xf numFmtId="0" fontId="6" fillId="0" borderId="0" xfId="3" quotePrefix="1" applyFont="1" applyAlignment="1">
      <alignment horizontal="center"/>
    </xf>
    <xf numFmtId="0" fontId="6" fillId="0" borderId="1" xfId="3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6" fillId="0" borderId="0" xfId="3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0" xfId="3" applyFont="1" applyAlignment="1">
      <alignment horizontal="center"/>
    </xf>
    <xf numFmtId="0" fontId="6" fillId="0" borderId="1" xfId="3" applyFont="1" applyBorder="1" applyAlignment="1">
      <alignment horizontal="center" vertical="center"/>
    </xf>
    <xf numFmtId="0" fontId="6" fillId="0" borderId="0" xfId="3" applyFont="1" applyAlignment="1">
      <alignment horizontal="left"/>
    </xf>
    <xf numFmtId="0" fontId="6" fillId="0" borderId="2" xfId="3" applyFont="1" applyBorder="1" applyAlignment="1">
      <alignment horizontal="center"/>
    </xf>
    <xf numFmtId="0" fontId="6" fillId="0" borderId="2" xfId="3" applyFont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</cellXfs>
  <cellStyles count="6">
    <cellStyle name="60% - Accent3" xfId="2" builtinId="40"/>
    <cellStyle name="Neutral" xfId="1" builtinId="28"/>
    <cellStyle name="Normal" xfId="0" builtinId="0"/>
    <cellStyle name="Normal 2" xfId="3" xr:uid="{00000000-0005-0000-0000-000003000000}"/>
    <cellStyle name="Normal 3" xfId="4" xr:uid="{00000000-0005-0000-0000-000004000000}"/>
    <cellStyle name="Percent" xfId="5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9B6400"/>
      <color rgb="FFFEE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542925</xdr:colOff>
      <xdr:row>16</xdr:row>
      <xdr:rowOff>587946</xdr:rowOff>
    </xdr:from>
    <xdr:ext cx="6766789" cy="399357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924925" y="3788346"/>
          <a:ext cx="6766789" cy="39935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>
            <a:spcAft>
              <a:spcPts val="1200"/>
            </a:spcAft>
          </a:pPr>
          <a:r>
            <a:rPr lang="sv-FI" sz="1400" b="1">
              <a:latin typeface="Times New Roman" panose="02020603050405020304" pitchFamily="18" charset="0"/>
              <a:cs typeface="Times New Roman" panose="02020603050405020304" pitchFamily="18" charset="0"/>
            </a:rPr>
            <a:t>Application of Linear Programming: Portfolio</a:t>
          </a:r>
          <a:r>
            <a:rPr lang="sv-FI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Selection for Welte Mutual Funds, Inc.</a:t>
          </a:r>
          <a:endParaRPr lang="sv-FI" sz="14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>
            <a:spcAft>
              <a:spcPts val="600"/>
            </a:spcAft>
          </a:pPr>
          <a:r>
            <a:rPr lang="sv-FI" sz="1400">
              <a:latin typeface="Times New Roman" panose="02020603050405020304" pitchFamily="18" charset="0"/>
              <a:cs typeface="Times New Roman" panose="02020603050405020304" pitchFamily="18" charset="0"/>
            </a:rPr>
            <a:t>We want to maximize the total annual return for the portfolio:</a:t>
          </a:r>
        </a:p>
        <a:p>
          <a:pPr algn="l">
            <a:spcAft>
              <a:spcPts val="600"/>
            </a:spcAft>
          </a:pPr>
          <a:r>
            <a:rPr lang="sv-FI" sz="1400">
              <a:latin typeface="Times New Roman" panose="02020603050405020304" pitchFamily="18" charset="0"/>
              <a:cs typeface="Times New Roman" panose="02020603050405020304" pitchFamily="18" charset="0"/>
            </a:rPr>
            <a:t>        Max   7.3%𝐴+10.3%𝑃+6.4%𝑀+7.5%𝐻+4.5%𝐺</a:t>
          </a:r>
        </a:p>
        <a:p>
          <a:pPr>
            <a:spcAft>
              <a:spcPts val="600"/>
            </a:spcAft>
          </a:pPr>
          <a:r>
            <a:rPr lang="sv-FI" sz="1400">
              <a:latin typeface="Times New Roman" panose="02020603050405020304" pitchFamily="18" charset="0"/>
              <a:cs typeface="Times New Roman" panose="02020603050405020304" pitchFamily="18" charset="0"/>
            </a:rPr>
            <a:t>The fund available for investment is $100,000:</a:t>
          </a:r>
        </a:p>
        <a:p>
          <a:pPr>
            <a:spcAft>
              <a:spcPts val="600"/>
            </a:spcAft>
          </a:pPr>
          <a:r>
            <a:rPr lang="sv-FI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 (1) </a:t>
          </a:r>
          <a:r>
            <a:rPr lang="sv-FI" sz="1400">
              <a:latin typeface="Times New Roman" panose="02020603050405020304" pitchFamily="18" charset="0"/>
              <a:cs typeface="Times New Roman" panose="02020603050405020304" pitchFamily="18" charset="0"/>
            </a:rPr>
            <a:t>𝐴+𝑃+𝑀+𝐻+𝐺≤$100,000</a:t>
          </a:r>
        </a:p>
        <a:p>
          <a:pPr>
            <a:spcAft>
              <a:spcPts val="600"/>
            </a:spcAft>
          </a:pPr>
          <a:r>
            <a:rPr lang="sv-FI" sz="1400">
              <a:latin typeface="Times New Roman" panose="02020603050405020304" pitchFamily="18" charset="0"/>
              <a:cs typeface="Times New Roman" panose="02020603050405020304" pitchFamily="18" charset="0"/>
            </a:rPr>
            <a:t>Neither the oil nor the steel industry should receive more than $50,000:</a:t>
          </a:r>
        </a:p>
        <a:p>
          <a:pPr>
            <a:spcAft>
              <a:spcPts val="600"/>
            </a:spcAft>
          </a:pPr>
          <a:r>
            <a:rPr lang="sv-FI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 (2) </a:t>
          </a:r>
          <a:r>
            <a:rPr lang="sv-FI" sz="1400">
              <a:latin typeface="Times New Roman" panose="02020603050405020304" pitchFamily="18" charset="0"/>
              <a:cs typeface="Times New Roman" panose="02020603050405020304" pitchFamily="18" charset="0"/>
            </a:rPr>
            <a:t>𝐴+𝑃≤$50,000</a:t>
          </a:r>
        </a:p>
        <a:p>
          <a:pPr>
            <a:spcAft>
              <a:spcPts val="600"/>
            </a:spcAft>
          </a:pPr>
          <a:r>
            <a:rPr lang="sv-FI" sz="1400">
              <a:latin typeface="Times New Roman" panose="02020603050405020304" pitchFamily="18" charset="0"/>
              <a:cs typeface="Times New Roman" panose="02020603050405020304" pitchFamily="18" charset="0"/>
            </a:rPr>
            <a:t>  (3) 𝑀+𝐻≤$50,000</a:t>
          </a:r>
        </a:p>
        <a:p>
          <a:pPr>
            <a:spcAft>
              <a:spcPts val="600"/>
            </a:spcAft>
          </a:pPr>
          <a:r>
            <a:rPr lang="sv-FI" sz="1400">
              <a:latin typeface="Times New Roman" panose="02020603050405020304" pitchFamily="18" charset="0"/>
              <a:cs typeface="Times New Roman" panose="02020603050405020304" pitchFamily="18" charset="0"/>
            </a:rPr>
            <a:t>The requirement that government bonds be at least 25% of the steel industry investment:</a:t>
          </a:r>
        </a:p>
        <a:p>
          <a:pPr>
            <a:spcAft>
              <a:spcPts val="600"/>
            </a:spcAft>
          </a:pPr>
          <a:r>
            <a:rPr lang="sv-FI" sz="1400">
              <a:latin typeface="Times New Roman" panose="02020603050405020304" pitchFamily="18" charset="0"/>
              <a:cs typeface="Times New Roman" panose="02020603050405020304" pitchFamily="18" charset="0"/>
            </a:rPr>
            <a:t>  (4) 𝐺≥0.25(𝑀+𝐻)</a:t>
          </a:r>
        </a:p>
        <a:p>
          <a:pPr>
            <a:spcAft>
              <a:spcPts val="600"/>
            </a:spcAft>
          </a:pPr>
          <a:r>
            <a:rPr lang="sv-FI" sz="1400">
              <a:latin typeface="Times New Roman" panose="02020603050405020304" pitchFamily="18" charset="0"/>
              <a:cs typeface="Times New Roman" panose="02020603050405020304" pitchFamily="18" charset="0"/>
            </a:rPr>
            <a:t>Investment in Pacific Oil cannot be more than 60% of the total oil industry investment:</a:t>
          </a:r>
        </a:p>
        <a:p>
          <a:pPr>
            <a:spcAft>
              <a:spcPts val="600"/>
            </a:spcAft>
          </a:pPr>
          <a:r>
            <a:rPr lang="sv-FI" sz="1400">
              <a:latin typeface="Times New Roman" panose="02020603050405020304" pitchFamily="18" charset="0"/>
              <a:cs typeface="Times New Roman" panose="02020603050405020304" pitchFamily="18" charset="0"/>
            </a:rPr>
            <a:t>  (5) 𝑃≤0.6(𝐴+𝑃)</a:t>
          </a:r>
        </a:p>
        <a:p>
          <a:pPr>
            <a:spcAft>
              <a:spcPts val="600"/>
            </a:spcAft>
          </a:pPr>
          <a:r>
            <a:rPr lang="sv-FI" sz="1400">
              <a:latin typeface="Times New Roman" panose="02020603050405020304" pitchFamily="18" charset="0"/>
              <a:cs typeface="Times New Roman" panose="02020603050405020304" pitchFamily="18" charset="0"/>
            </a:rPr>
            <a:t>Non-negativity: 𝐴, 𝑃, 𝑀, 𝐻, 𝐺 ≥0</a:t>
          </a:r>
        </a:p>
      </xdr:txBody>
    </xdr:sp>
    <xdr:clientData/>
  </xdr:oneCellAnchor>
  <xdr:twoCellAnchor>
    <xdr:from>
      <xdr:col>7</xdr:col>
      <xdr:colOff>219075</xdr:colOff>
      <xdr:row>24</xdr:row>
      <xdr:rowOff>57150</xdr:rowOff>
    </xdr:from>
    <xdr:to>
      <xdr:col>8</xdr:col>
      <xdr:colOff>0</xdr:colOff>
      <xdr:row>34</xdr:row>
      <xdr:rowOff>38100</xdr:rowOff>
    </xdr:to>
    <xdr:sp macro="" textlink="">
      <xdr:nvSpPr>
        <xdr:cNvPr id="3" name="Left Brac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8601075" y="5057775"/>
          <a:ext cx="390525" cy="1981200"/>
        </a:xfrm>
        <a:prstGeom prst="leftBrace">
          <a:avLst>
            <a:gd name="adj1" fmla="val 58333"/>
            <a:gd name="adj2" fmla="val 53290"/>
          </a:avLst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sv-FI" sz="1100"/>
        </a:p>
      </xdr:txBody>
    </xdr:sp>
    <xdr:clientData/>
  </xdr:twoCellAnchor>
  <xdr:twoCellAnchor>
    <xdr:from>
      <xdr:col>5</xdr:col>
      <xdr:colOff>123826</xdr:colOff>
      <xdr:row>21</xdr:row>
      <xdr:rowOff>66675</xdr:rowOff>
    </xdr:from>
    <xdr:to>
      <xdr:col>8</xdr:col>
      <xdr:colOff>295275</xdr:colOff>
      <xdr:row>24</xdr:row>
      <xdr:rowOff>85725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H="1">
          <a:off x="6848476" y="4467225"/>
          <a:ext cx="2438399" cy="61912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152400</xdr:colOff>
      <xdr:row>32</xdr:row>
      <xdr:rowOff>146048</xdr:rowOff>
    </xdr:from>
    <xdr:ext cx="8591062" cy="663515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52400" y="6935663"/>
          <a:ext cx="8591062" cy="66351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rtlCol="0" anchor="t">
          <a:spAutoFit/>
        </a:bodyPr>
        <a:lstStyle/>
        <a:p>
          <a:pPr algn="l">
            <a:spcAft>
              <a:spcPts val="600"/>
            </a:spcAft>
          </a:pPr>
          <a:r>
            <a:rPr lang="sv-FI" sz="1400">
              <a:latin typeface="Times New Roman" panose="02020603050405020304" pitchFamily="18" charset="0"/>
              <a:cs typeface="Times New Roman" panose="02020603050405020304" pitchFamily="18" charset="0"/>
            </a:rPr>
            <a:t>To solve</a:t>
          </a:r>
          <a:r>
            <a:rPr lang="sv-FI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a linear programming problem in Excel, we need to use "Solver" which is under "Data"</a:t>
          </a:r>
          <a:r>
            <a:rPr lang="sv-FI" sz="1400">
              <a:latin typeface="Times New Roman" panose="02020603050405020304" pitchFamily="18" charset="0"/>
              <a:cs typeface="Times New Roman" panose="02020603050405020304" pitchFamily="18" charset="0"/>
            </a:rPr>
            <a:t>.</a:t>
          </a:r>
          <a:endParaRPr lang="sv-FI" sz="14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>
            <a:spcAft>
              <a:spcPts val="600"/>
            </a:spcAft>
          </a:pPr>
          <a:r>
            <a:rPr lang="sv-FI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If it is not there yet, we need to install it:</a:t>
          </a:r>
        </a:p>
        <a:p>
          <a:pPr algn="l">
            <a:spcBef>
              <a:spcPts val="600"/>
            </a:spcBef>
            <a:spcAft>
              <a:spcPts val="600"/>
            </a:spcAft>
          </a:pPr>
          <a:r>
            <a:rPr lang="sv-FI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For the desktop version of Excel on PC</a:t>
          </a:r>
          <a:r>
            <a:rPr lang="sv-FI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</a:p>
        <a:p>
          <a:pPr algn="l">
            <a:spcBef>
              <a:spcPts val="600"/>
            </a:spcBef>
            <a:spcAft>
              <a:spcPts val="600"/>
            </a:spcAft>
          </a:pPr>
          <a:r>
            <a:rPr lang="sv-FI" sz="1400">
              <a:latin typeface="Times New Roman" panose="02020603050405020304" pitchFamily="18" charset="0"/>
              <a:cs typeface="Times New Roman" panose="02020603050405020304" pitchFamily="18" charset="0"/>
            </a:rPr>
            <a:t>Please</a:t>
          </a:r>
          <a:r>
            <a:rPr lang="sv-FI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sv-FI" sz="1400">
              <a:latin typeface="Times New Roman" panose="02020603050405020304" pitchFamily="18" charset="0"/>
              <a:cs typeface="Times New Roman" panose="02020603050405020304" pitchFamily="18" charset="0"/>
            </a:rPr>
            <a:t>follow the steps</a:t>
          </a:r>
          <a:r>
            <a:rPr lang="sv-FI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given here: https://support.microsoft.com/en-us/office/load-the-solver-add-in-in-excel-612926fc-d53b-46b4-872c-e24772f078ca#OfficeVersion=Windows</a:t>
          </a:r>
          <a:endParaRPr lang="sv-FI" sz="14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>
            <a:spcBef>
              <a:spcPts val="600"/>
            </a:spcBef>
            <a:spcAft>
              <a:spcPts val="600"/>
            </a:spcAft>
          </a:pPr>
          <a:r>
            <a:rPr lang="sv-FI" sz="1400" b="1">
              <a:latin typeface="Times New Roman" panose="02020603050405020304" pitchFamily="18" charset="0"/>
              <a:cs typeface="Times New Roman" panose="02020603050405020304" pitchFamily="18" charset="0"/>
            </a:rPr>
            <a:t>For the desktop version of Excel on Mac</a:t>
          </a:r>
          <a:r>
            <a:rPr lang="sv-FI" sz="14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</a:p>
        <a:p>
          <a:pPr algn="l">
            <a:spcBef>
              <a:spcPts val="600"/>
            </a:spcBef>
            <a:spcAft>
              <a:spcPts val="600"/>
            </a:spcAft>
          </a:pPr>
          <a:r>
            <a:rPr lang="sv-FI" sz="1400">
              <a:latin typeface="Times New Roman" panose="02020603050405020304" pitchFamily="18" charset="0"/>
              <a:cs typeface="Times New Roman" panose="02020603050405020304" pitchFamily="18" charset="0"/>
            </a:rPr>
            <a:t>Tools</a:t>
          </a:r>
          <a:r>
            <a:rPr lang="sv-FI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-&gt; Excel Add-ins -&gt; Solver Add-ins -&gt; OK</a:t>
          </a:r>
        </a:p>
        <a:p>
          <a:pPr algn="l">
            <a:spcBef>
              <a:spcPts val="600"/>
            </a:spcBef>
            <a:spcAft>
              <a:spcPts val="600"/>
            </a:spcAft>
          </a:pPr>
          <a:r>
            <a:rPr lang="sv-FI" sz="1400">
              <a:latin typeface="Times New Roman" panose="02020603050405020304" pitchFamily="18" charset="0"/>
              <a:cs typeface="Times New Roman" panose="02020603050405020304" pitchFamily="18" charset="0"/>
            </a:rPr>
            <a:t>Now the "Solver" is added, which</a:t>
          </a:r>
          <a:r>
            <a:rPr lang="sv-FI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you</a:t>
          </a:r>
          <a:r>
            <a:rPr lang="sv-FI" sz="1400">
              <a:latin typeface="Times New Roman" panose="02020603050405020304" pitchFamily="18" charset="0"/>
              <a:cs typeface="Times New Roman" panose="02020603050405020304" pitchFamily="18" charset="0"/>
            </a:rPr>
            <a:t> will find under "Data". </a:t>
          </a:r>
        </a:p>
        <a:p>
          <a:pPr algn="l">
            <a:spcBef>
              <a:spcPts val="600"/>
            </a:spcBef>
            <a:spcAft>
              <a:spcPts val="600"/>
            </a:spcAft>
          </a:pPr>
          <a:r>
            <a:rPr lang="sv-FI" sz="1400">
              <a:latin typeface="Times New Roman" panose="02020603050405020304" pitchFamily="18" charset="0"/>
              <a:cs typeface="Times New Roman" panose="02020603050405020304" pitchFamily="18" charset="0"/>
            </a:rPr>
            <a:t>Click "Solver" and you will have the "Solver Parameters". Now please do the following:</a:t>
          </a:r>
        </a:p>
        <a:p>
          <a:pPr algn="l">
            <a:spcAft>
              <a:spcPts val="600"/>
            </a:spcAft>
          </a:pPr>
          <a:r>
            <a:rPr lang="sv-FI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</a:t>
          </a:r>
          <a:r>
            <a:rPr lang="sv-FI" sz="1400">
              <a:latin typeface="Times New Roman" panose="02020603050405020304" pitchFamily="18" charset="0"/>
              <a:cs typeface="Times New Roman" panose="02020603050405020304" pitchFamily="18" charset="0"/>
            </a:rPr>
            <a:t>- Assign the cell in which</a:t>
          </a:r>
          <a:r>
            <a:rPr lang="sv-FI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the</a:t>
          </a:r>
          <a:r>
            <a:rPr lang="sv-FI" sz="14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sv-FI" sz="1400" u="sng">
              <a:latin typeface="Times New Roman" panose="02020603050405020304" pitchFamily="18" charset="0"/>
              <a:cs typeface="Times New Roman" panose="02020603050405020304" pitchFamily="18" charset="0"/>
            </a:rPr>
            <a:t>Objective Function</a:t>
          </a:r>
          <a:r>
            <a:rPr lang="sv-FI" sz="1400">
              <a:latin typeface="Times New Roman" panose="02020603050405020304" pitchFamily="18" charset="0"/>
              <a:cs typeface="Times New Roman" panose="02020603050405020304" pitchFamily="18" charset="0"/>
            </a:rPr>
            <a:t> is defined (</a:t>
          </a:r>
          <a:r>
            <a:rPr lang="sv-FI" sz="1400" i="1">
              <a:latin typeface="Times New Roman" panose="02020603050405020304" pitchFamily="18" charset="0"/>
              <a:cs typeface="Times New Roman" panose="02020603050405020304" pitchFamily="18" charset="0"/>
            </a:rPr>
            <a:t>i.e.</a:t>
          </a:r>
          <a:r>
            <a:rPr lang="sv-FI" sz="1400">
              <a:latin typeface="Times New Roman" panose="02020603050405020304" pitchFamily="18" charset="0"/>
              <a:cs typeface="Times New Roman" panose="02020603050405020304" pitchFamily="18" charset="0"/>
            </a:rPr>
            <a:t>,</a:t>
          </a:r>
          <a:r>
            <a:rPr lang="sv-FI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E25</a:t>
          </a:r>
          <a:r>
            <a:rPr lang="sv-FI" sz="1400">
              <a:latin typeface="Times New Roman" panose="02020603050405020304" pitchFamily="18" charset="0"/>
              <a:cs typeface="Times New Roman" panose="02020603050405020304" pitchFamily="18" charset="0"/>
            </a:rPr>
            <a:t>) to "Set Objective".</a:t>
          </a:r>
        </a:p>
        <a:p>
          <a:pPr algn="l">
            <a:spcAft>
              <a:spcPts val="600"/>
            </a:spcAft>
          </a:pPr>
          <a:r>
            <a:rPr lang="sv-FI" sz="1400">
              <a:latin typeface="Times New Roman" panose="02020603050405020304" pitchFamily="18" charset="0"/>
              <a:cs typeface="Times New Roman" panose="02020603050405020304" pitchFamily="18" charset="0"/>
            </a:rPr>
            <a:t>     </a:t>
          </a:r>
          <a:r>
            <a:rPr lang="sv-FI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- Select "Max" or "Min".</a:t>
          </a:r>
          <a:endParaRPr lang="sv-FI" sz="14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>
            <a:spcAft>
              <a:spcPts val="600"/>
            </a:spcAft>
          </a:pPr>
          <a:r>
            <a:rPr lang="sv-FI" sz="1400">
              <a:latin typeface="Times New Roman" panose="02020603050405020304" pitchFamily="18" charset="0"/>
              <a:cs typeface="Times New Roman" panose="02020603050405020304" pitchFamily="18" charset="0"/>
            </a:rPr>
            <a:t>      - Assign all the cells to</a:t>
          </a:r>
          <a:r>
            <a:rPr lang="sv-FI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which</a:t>
          </a:r>
          <a:r>
            <a:rPr lang="sv-FI" sz="14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sv-FI" sz="1400" u="sng">
              <a:latin typeface="Times New Roman" panose="02020603050405020304" pitchFamily="18" charset="0"/>
              <a:cs typeface="Times New Roman" panose="02020603050405020304" pitchFamily="18" charset="0"/>
            </a:rPr>
            <a:t>Decision Variables</a:t>
          </a:r>
          <a:r>
            <a:rPr lang="sv-FI" sz="1400">
              <a:latin typeface="Times New Roman" panose="02020603050405020304" pitchFamily="18" charset="0"/>
              <a:cs typeface="Times New Roman" panose="02020603050405020304" pitchFamily="18" charset="0"/>
            </a:rPr>
            <a:t> are allocated (</a:t>
          </a:r>
          <a:r>
            <a:rPr lang="sv-FI" sz="1400" i="1">
              <a:latin typeface="Times New Roman" panose="02020603050405020304" pitchFamily="18" charset="0"/>
              <a:cs typeface="Times New Roman" panose="02020603050405020304" pitchFamily="18" charset="0"/>
            </a:rPr>
            <a:t>i.e.</a:t>
          </a:r>
          <a:r>
            <a:rPr lang="sv-FI" sz="1400">
              <a:latin typeface="Times New Roman" panose="02020603050405020304" pitchFamily="18" charset="0"/>
              <a:cs typeface="Times New Roman" panose="02020603050405020304" pitchFamily="18" charset="0"/>
            </a:rPr>
            <a:t>, B26:B30) to "By Changing Variable Cells".</a:t>
          </a:r>
        </a:p>
        <a:p>
          <a:pPr algn="l">
            <a:spcAft>
              <a:spcPts val="600"/>
            </a:spcAft>
          </a:pPr>
          <a:r>
            <a:rPr lang="sv-FI" sz="1400">
              <a:latin typeface="Times New Roman" panose="02020603050405020304" pitchFamily="18" charset="0"/>
              <a:cs typeface="Times New Roman" panose="02020603050405020304" pitchFamily="18" charset="0"/>
            </a:rPr>
            <a:t>      - All the </a:t>
          </a:r>
          <a:r>
            <a:rPr lang="sv-FI" sz="1400" u="sng">
              <a:latin typeface="Times New Roman" panose="02020603050405020304" pitchFamily="18" charset="0"/>
              <a:cs typeface="Times New Roman" panose="02020603050405020304" pitchFamily="18" charset="0"/>
            </a:rPr>
            <a:t>Constraints</a:t>
          </a:r>
          <a:r>
            <a:rPr lang="sv-FI" sz="1400">
              <a:latin typeface="Times New Roman" panose="02020603050405020304" pitchFamily="18" charset="0"/>
              <a:cs typeface="Times New Roman" panose="02020603050405020304" pitchFamily="18" charset="0"/>
            </a:rPr>
            <a:t> go under "Subject to the Constraints".</a:t>
          </a:r>
        </a:p>
        <a:p>
          <a:pPr algn="l">
            <a:spcAft>
              <a:spcPts val="600"/>
            </a:spcAft>
          </a:pPr>
          <a:r>
            <a:rPr lang="sv-FI" sz="1400">
              <a:latin typeface="Times New Roman" panose="02020603050405020304" pitchFamily="18" charset="0"/>
              <a:cs typeface="Times New Roman" panose="02020603050405020304" pitchFamily="18" charset="0"/>
            </a:rPr>
            <a:t>        For each constraint, do the following:</a:t>
          </a:r>
        </a:p>
        <a:p>
          <a:pPr algn="l">
            <a:spcAft>
              <a:spcPts val="600"/>
            </a:spcAft>
          </a:pPr>
          <a:r>
            <a:rPr lang="sv-FI" sz="1400">
              <a:latin typeface="Times New Roman" panose="02020603050405020304" pitchFamily="18" charset="0"/>
              <a:cs typeface="Times New Roman" panose="02020603050405020304" pitchFamily="18" charset="0"/>
            </a:rPr>
            <a:t>            - Click "Add"</a:t>
          </a:r>
          <a:r>
            <a:rPr lang="sv-FI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to add a constraint.</a:t>
          </a:r>
          <a:endParaRPr lang="sv-FI" sz="14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>
            <a:spcAft>
              <a:spcPts val="600"/>
            </a:spcAft>
          </a:pPr>
          <a:r>
            <a:rPr lang="sv-FI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- T</a:t>
          </a:r>
          <a:r>
            <a:rPr lang="sv-FI" sz="1400">
              <a:latin typeface="Times New Roman" panose="02020603050405020304" pitchFamily="18" charset="0"/>
              <a:cs typeface="Times New Roman" panose="02020603050405020304" pitchFamily="18" charset="0"/>
            </a:rPr>
            <a:t>he</a:t>
          </a:r>
          <a:r>
            <a:rPr lang="sv-FI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cell in which the left-hand side of the constraint is defined goes to "Cell Reference".</a:t>
          </a:r>
        </a:p>
        <a:p>
          <a:pPr algn="l">
            <a:spcAft>
              <a:spcPts val="600"/>
            </a:spcAft>
          </a:pPr>
          <a:r>
            <a:rPr lang="sv-FI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- Select the type of constraint (</a:t>
          </a:r>
          <a:r>
            <a:rPr lang="sv-FI" sz="1400" u="sng" baseline="0">
              <a:latin typeface="Times New Roman" panose="02020603050405020304" pitchFamily="18" charset="0"/>
              <a:cs typeface="Times New Roman" panose="02020603050405020304" pitchFamily="18" charset="0"/>
            </a:rPr>
            <a:t>&lt;</a:t>
          </a:r>
          <a:r>
            <a:rPr lang="sv-FI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, </a:t>
          </a:r>
          <a:r>
            <a:rPr lang="sv-FI" sz="1400" u="sng" baseline="0">
              <a:latin typeface="Times New Roman" panose="02020603050405020304" pitchFamily="18" charset="0"/>
              <a:cs typeface="Times New Roman" panose="02020603050405020304" pitchFamily="18" charset="0"/>
            </a:rPr>
            <a:t>&gt;</a:t>
          </a:r>
          <a:r>
            <a:rPr lang="sv-FI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, or =) in the drop-down box in the middle.</a:t>
          </a:r>
        </a:p>
        <a:p>
          <a:pPr algn="l">
            <a:spcAft>
              <a:spcPts val="600"/>
            </a:spcAft>
          </a:pPr>
          <a:r>
            <a:rPr lang="sv-FI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- The cell in which the right-hand side of the constraint is defined goes to "Constraint".</a:t>
          </a:r>
        </a:p>
        <a:p>
          <a:pPr algn="l">
            <a:spcAft>
              <a:spcPts val="600"/>
            </a:spcAft>
          </a:pPr>
          <a:r>
            <a:rPr lang="sv-FI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- Next, click "Add" for the next constraint. Or click "OK" if all constraints have been added.</a:t>
          </a:r>
        </a:p>
        <a:p>
          <a:pPr algn="l">
            <a:spcAft>
              <a:spcPts val="600"/>
            </a:spcAft>
          </a:pPr>
          <a:r>
            <a:rPr lang="sv-FI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- Click "Make Unconstrained Variables Non-Negative" (</a:t>
          </a:r>
          <a:r>
            <a:rPr lang="sv-FI" sz="140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i.e.</a:t>
          </a:r>
          <a:r>
            <a:rPr lang="sv-FI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, the non-negativity constraint).</a:t>
          </a:r>
          <a:endParaRPr lang="sv-FI" sz="14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>
            <a:spcAft>
              <a:spcPts val="600"/>
            </a:spcAft>
          </a:pPr>
          <a:r>
            <a:rPr lang="sv-FI" sz="1400">
              <a:latin typeface="Times New Roman" panose="02020603050405020304" pitchFamily="18" charset="0"/>
              <a:cs typeface="Times New Roman" panose="02020603050405020304" pitchFamily="18" charset="0"/>
            </a:rPr>
            <a:t>      - Select "Simplex LP" in "Select a Solving Method".</a:t>
          </a:r>
        </a:p>
        <a:p>
          <a:pPr algn="l">
            <a:spcAft>
              <a:spcPts val="600"/>
            </a:spcAft>
          </a:pPr>
          <a:r>
            <a:rPr lang="sv-FI" sz="1400">
              <a:latin typeface="Times New Roman" panose="02020603050405020304" pitchFamily="18" charset="0"/>
              <a:cs typeface="Times New Roman" panose="02020603050405020304" pitchFamily="18" charset="0"/>
            </a:rPr>
            <a:t>      - Now, click</a:t>
          </a:r>
          <a:r>
            <a:rPr lang="sv-FI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"Solve".</a:t>
          </a:r>
          <a:endParaRPr lang="sv-FI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0</xdr:col>
      <xdr:colOff>228599</xdr:colOff>
      <xdr:row>1</xdr:row>
      <xdr:rowOff>95251</xdr:rowOff>
    </xdr:from>
    <xdr:ext cx="8486776" cy="256608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228599" y="295276"/>
          <a:ext cx="8486776" cy="2566087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rtlCol="0" anchor="t">
          <a:spAutoFit/>
        </a:bodyPr>
        <a:lstStyle/>
        <a:p>
          <a:pPr algn="l">
            <a:spcAft>
              <a:spcPts val="600"/>
            </a:spcAft>
          </a:pPr>
          <a:r>
            <a:rPr lang="sv-FI" sz="1400">
              <a:latin typeface="Times New Roman" panose="02020603050405020304" pitchFamily="18" charset="0"/>
              <a:cs typeface="Times New Roman" panose="02020603050405020304" pitchFamily="18" charset="0"/>
            </a:rPr>
            <a:t>Whenever we formulate a worksheet model for a linear programming problem, we can perform the following</a:t>
          </a:r>
          <a:r>
            <a:rPr lang="sv-FI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sv-FI" sz="1400">
              <a:latin typeface="Times New Roman" panose="02020603050405020304" pitchFamily="18" charset="0"/>
              <a:cs typeface="Times New Roman" panose="02020603050405020304" pitchFamily="18" charset="0"/>
            </a:rPr>
            <a:t>steps:</a:t>
          </a:r>
        </a:p>
        <a:p>
          <a:pPr algn="l">
            <a:spcAft>
              <a:spcPts val="600"/>
            </a:spcAft>
          </a:pPr>
          <a:r>
            <a:rPr lang="sv-FI" sz="1400">
              <a:latin typeface="Times New Roman" panose="02020603050405020304" pitchFamily="18" charset="0"/>
              <a:cs typeface="Times New Roman" panose="02020603050405020304" pitchFamily="18" charset="0"/>
            </a:rPr>
            <a:t>Step 1. Enter the problem data (</a:t>
          </a:r>
          <a:r>
            <a:rPr lang="sv-FI" sz="1400" i="1">
              <a:latin typeface="Times New Roman" panose="02020603050405020304" pitchFamily="18" charset="0"/>
              <a:cs typeface="Times New Roman" panose="02020603050405020304" pitchFamily="18" charset="0"/>
            </a:rPr>
            <a:t>i.e.</a:t>
          </a:r>
          <a:r>
            <a:rPr lang="sv-FI" sz="1400">
              <a:latin typeface="Times New Roman" panose="02020603050405020304" pitchFamily="18" charset="0"/>
              <a:cs typeface="Times New Roman" panose="02020603050405020304" pitchFamily="18" charset="0"/>
            </a:rPr>
            <a:t>, uncontrollable variables) in the top</a:t>
          </a:r>
          <a:r>
            <a:rPr lang="sv-FI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sv-FI" sz="1400">
              <a:latin typeface="Times New Roman" panose="02020603050405020304" pitchFamily="18" charset="0"/>
              <a:cs typeface="Times New Roman" panose="02020603050405020304" pitchFamily="18" charset="0"/>
            </a:rPr>
            <a:t>part of the worksheet.</a:t>
          </a:r>
        </a:p>
        <a:p>
          <a:pPr algn="l">
            <a:spcAft>
              <a:spcPts val="600"/>
            </a:spcAft>
          </a:pPr>
          <a:r>
            <a:rPr lang="sv-FI" sz="1400">
              <a:latin typeface="Times New Roman" panose="02020603050405020304" pitchFamily="18" charset="0"/>
              <a:cs typeface="Times New Roman" panose="02020603050405020304" pitchFamily="18" charset="0"/>
            </a:rPr>
            <a:t>Step 2. Specify cell locations for all the decision variables.</a:t>
          </a:r>
        </a:p>
        <a:p>
          <a:pPr algn="l">
            <a:spcAft>
              <a:spcPts val="600"/>
            </a:spcAft>
          </a:pPr>
          <a:r>
            <a:rPr lang="sv-FI" sz="1400">
              <a:latin typeface="Times New Roman" panose="02020603050405020304" pitchFamily="18" charset="0"/>
              <a:cs typeface="Times New Roman" panose="02020603050405020304" pitchFamily="18" charset="0"/>
            </a:rPr>
            <a:t>Step 3. Select a cell and enter the formula for computing the value of the objective function.</a:t>
          </a:r>
        </a:p>
        <a:p>
          <a:pPr algn="l">
            <a:spcAft>
              <a:spcPts val="600"/>
            </a:spcAft>
          </a:pPr>
          <a:r>
            <a:rPr lang="sv-FI" sz="1400">
              <a:latin typeface="Times New Roman" panose="02020603050405020304" pitchFamily="18" charset="0"/>
              <a:cs typeface="Times New Roman" panose="02020603050405020304" pitchFamily="18" charset="0"/>
            </a:rPr>
            <a:t>Step 4. For each regular constraint:</a:t>
          </a:r>
        </a:p>
        <a:p>
          <a:pPr lvl="1" algn="l">
            <a:spcAft>
              <a:spcPts val="600"/>
            </a:spcAft>
          </a:pPr>
          <a:r>
            <a:rPr lang="sv-FI" sz="1400">
              <a:latin typeface="Times New Roman" panose="02020603050405020304" pitchFamily="18" charset="0"/>
              <a:cs typeface="Times New Roman" panose="02020603050405020304" pitchFamily="18" charset="0"/>
            </a:rPr>
            <a:t>- select a cell and enter the formula computing the left-hand side of the</a:t>
          </a:r>
          <a:r>
            <a:rPr lang="sv-FI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sv-FI" sz="1400">
              <a:latin typeface="Times New Roman" panose="02020603050405020304" pitchFamily="18" charset="0"/>
              <a:cs typeface="Times New Roman" panose="02020603050405020304" pitchFamily="18" charset="0"/>
            </a:rPr>
            <a:t>constraint;</a:t>
          </a:r>
        </a:p>
        <a:p>
          <a:pPr lvl="1" algn="l">
            <a:spcAft>
              <a:spcPts val="600"/>
            </a:spcAft>
          </a:pPr>
          <a:r>
            <a:rPr lang="sv-FI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- select the next cell on the right and enter the correct type of constraint (&gt;=, &lt;= or =);</a:t>
          </a:r>
        </a:p>
        <a:p>
          <a:pPr lvl="1" algn="l">
            <a:spcAft>
              <a:spcPts val="600"/>
            </a:spcAft>
          </a:pPr>
          <a:r>
            <a:rPr lang="sv-FI" sz="1400">
              <a:latin typeface="Times New Roman" panose="02020603050405020304" pitchFamily="18" charset="0"/>
              <a:cs typeface="Times New Roman" panose="02020603050405020304" pitchFamily="18" charset="0"/>
            </a:rPr>
            <a:t>- select the next</a:t>
          </a:r>
          <a:r>
            <a:rPr lang="sv-FI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cell on the right</a:t>
          </a:r>
          <a:r>
            <a:rPr lang="sv-FI" sz="1400">
              <a:latin typeface="Times New Roman" panose="02020603050405020304" pitchFamily="18" charset="0"/>
              <a:cs typeface="Times New Roman" panose="02020603050405020304" pitchFamily="18" charset="0"/>
            </a:rPr>
            <a:t> and enter the the formula computing the right-hand side of the constraint.</a:t>
          </a:r>
        </a:p>
        <a:p>
          <a:pPr algn="l">
            <a:spcAft>
              <a:spcPts val="600"/>
            </a:spcAft>
          </a:pPr>
          <a:endParaRPr lang="sv-FI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577851</xdr:colOff>
      <xdr:row>0</xdr:row>
      <xdr:rowOff>141817</xdr:rowOff>
    </xdr:from>
    <xdr:ext cx="7395633" cy="62292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9093201" y="141817"/>
              <a:ext cx="7395633" cy="6229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>
                <a:spcAft>
                  <a:spcPts val="1200"/>
                </a:spcAft>
              </a:pPr>
              <a:r>
                <a:rPr lang="sv-FI" sz="14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Application of Linear Programming: Blending Problem for the Grand</a:t>
              </a:r>
              <a:r>
                <a:rPr lang="sv-FI" sz="1400" b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Strand Oil Company</a:t>
              </a:r>
              <a:endParaRPr lang="sv-FI" sz="14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>
                <a:spcAft>
                  <a:spcPts val="600"/>
                </a:spcAft>
              </a:pPr>
              <a:r>
                <a:rPr lang="sv-FI" sz="1400">
                  <a:latin typeface="Times New Roman" panose="02020603050405020304" pitchFamily="18" charset="0"/>
                  <a:cs typeface="Times New Roman" panose="02020603050405020304" pitchFamily="18" charset="0"/>
                </a:rPr>
                <a:t>We want</a:t>
              </a:r>
              <a:r>
                <a:rPr lang="sv-FI" sz="14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t</a:t>
              </a:r>
              <a:r>
                <a:rPr lang="sv-FI" sz="1400">
                  <a:latin typeface="Times New Roman" panose="02020603050405020304" pitchFamily="18" charset="0"/>
                  <a:cs typeface="Times New Roman" panose="02020603050405020304" pitchFamily="18" charset="0"/>
                </a:rPr>
                <a:t>o maximize the profit from two types of gasolines:</a:t>
              </a:r>
            </a:p>
            <a:p>
              <a:pPr>
                <a:spcAft>
                  <a:spcPts val="600"/>
                </a:spcAft>
              </a:pPr>
              <a:r>
                <a:rPr lang="sv-FI" sz="1400" b="0">
                  <a:cs typeface="Times New Roman" panose="02020603050405020304" pitchFamily="18" charset="0"/>
                </a:rPr>
                <a:t>    </a:t>
              </a:r>
              <a:r>
                <a:rPr lang="sv-FI" sz="1400" b="0">
                  <a:latin typeface="Times New Roman" panose="02020603050405020304" pitchFamily="18" charset="0"/>
                  <a:cs typeface="Times New Roman" panose="02020603050405020304" pitchFamily="18" charset="0"/>
                </a:rPr>
                <a:t>Max</a:t>
              </a:r>
              <a:r>
                <a:rPr lang="sv-FI" sz="1400" b="0">
                  <a:cs typeface="Times New Roman" panose="02020603050405020304" pitchFamily="18" charset="0"/>
                </a:rPr>
                <a:t>   </a:t>
              </a:r>
              <a14:m>
                <m:oMath xmlns:m="http://schemas.openxmlformats.org/officeDocument/2006/math">
                  <m:r>
                    <a:rPr lang="sv-FI" sz="1400" b="0" i="1">
                      <a:latin typeface="Cambria Math" panose="02040503050406030204" pitchFamily="18" charset="0"/>
                      <a:cs typeface="Times New Roman" panose="02020603050405020304" pitchFamily="18" charset="0"/>
                    </a:rPr>
                    <m:t>2.90</m:t>
                  </m:r>
                  <m:d>
                    <m:dPr>
                      <m:ctrlPr>
                        <a:rPr lang="sv-FI" sz="1400" b="0" i="1">
                          <a:latin typeface="Cambria Math" panose="02040503050406030204" pitchFamily="18" charset="0"/>
                          <a:cs typeface="Times New Roman" panose="020206030504050203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sv-FI" sz="1400" i="1">
                              <a:latin typeface="Cambria Math" panose="02040503050406030204" pitchFamily="18" charset="0"/>
                              <a:cs typeface="Times New Roman" panose="02020603050405020304" pitchFamily="18" charset="0"/>
                            </a:rPr>
                          </m:ctrlPr>
                        </m:sSubPr>
                        <m:e>
                          <m:r>
                            <a:rPr lang="sv-FI" sz="1400" b="0" i="1">
                              <a:latin typeface="Cambria Math" panose="02040503050406030204" pitchFamily="18" charset="0"/>
                              <a:cs typeface="Times New Roman" panose="020206030504050203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sv-FI" sz="1400" b="0" i="1">
                              <a:latin typeface="Cambria Math" panose="02040503050406030204" pitchFamily="18" charset="0"/>
                              <a:cs typeface="Times New Roman" panose="02020603050405020304" pitchFamily="18" charset="0"/>
                            </a:rPr>
                            <m:t>1</m:t>
                          </m:r>
                          <m:r>
                            <a:rPr lang="sv-FI" sz="1400" b="0" i="1">
                              <a:latin typeface="Cambria Math" panose="02040503050406030204" pitchFamily="18" charset="0"/>
                              <a:cs typeface="Times New Roman" panose="02020603050405020304" pitchFamily="18" charset="0"/>
                            </a:rPr>
                            <m:t>𝑟</m:t>
                          </m:r>
                        </m:sub>
                      </m:sSub>
                      <m:r>
                        <a:rPr lang="sv-FI" sz="1400" b="0" i="1">
                          <a:latin typeface="Cambria Math" panose="02040503050406030204" pitchFamily="18" charset="0"/>
                          <a:cs typeface="Times New Roman" panose="02020603050405020304" pitchFamily="18" charset="0"/>
                        </a:rPr>
                        <m:t>+</m:t>
                      </m:r>
                      <m:sSub>
                        <m:sSubPr>
                          <m:ctrlPr>
                            <a:rPr lang="sv-FI" sz="1400" b="0" i="1">
                              <a:latin typeface="Cambria Math" panose="02040503050406030204" pitchFamily="18" charset="0"/>
                              <a:cs typeface="Times New Roman" panose="02020603050405020304" pitchFamily="18" charset="0"/>
                            </a:rPr>
                          </m:ctrlPr>
                        </m:sSubPr>
                        <m:e>
                          <m:r>
                            <a:rPr lang="sv-FI" sz="1400" b="0" i="1">
                              <a:latin typeface="Cambria Math" panose="02040503050406030204" pitchFamily="18" charset="0"/>
                              <a:cs typeface="Times New Roman" panose="020206030504050203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sv-FI" sz="1400" b="0" i="1">
                              <a:latin typeface="Cambria Math" panose="02040503050406030204" pitchFamily="18" charset="0"/>
                              <a:cs typeface="Times New Roman" panose="02020603050405020304" pitchFamily="18" charset="0"/>
                            </a:rPr>
                            <m:t>2</m:t>
                          </m:r>
                          <m:r>
                            <a:rPr lang="sv-FI" sz="1400" b="0" i="1">
                              <a:latin typeface="Cambria Math" panose="02040503050406030204" pitchFamily="18" charset="0"/>
                              <a:cs typeface="Times New Roman" panose="02020603050405020304" pitchFamily="18" charset="0"/>
                            </a:rPr>
                            <m:t>𝑟</m:t>
                          </m:r>
                        </m:sub>
                      </m:sSub>
                      <m:r>
                        <a:rPr lang="sv-FI" sz="1400" b="0" i="1">
                          <a:latin typeface="Cambria Math" panose="02040503050406030204" pitchFamily="18" charset="0"/>
                          <a:cs typeface="Times New Roman" panose="02020603050405020304" pitchFamily="18" charset="0"/>
                        </a:rPr>
                        <m:t>+</m:t>
                      </m:r>
                      <m:sSub>
                        <m:sSubPr>
                          <m:ctrlPr>
                            <a:rPr lang="sv-FI" sz="1400" b="0" i="1">
                              <a:latin typeface="Cambria Math" panose="02040503050406030204" pitchFamily="18" charset="0"/>
                              <a:cs typeface="Times New Roman" panose="02020603050405020304" pitchFamily="18" charset="0"/>
                            </a:rPr>
                          </m:ctrlPr>
                        </m:sSubPr>
                        <m:e>
                          <m:r>
                            <a:rPr lang="sv-FI" sz="1400" b="0" i="1">
                              <a:latin typeface="Cambria Math" panose="02040503050406030204" pitchFamily="18" charset="0"/>
                              <a:cs typeface="Times New Roman" panose="020206030504050203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sv-FI" sz="1400" b="0" i="1">
                              <a:latin typeface="Cambria Math" panose="02040503050406030204" pitchFamily="18" charset="0"/>
                              <a:cs typeface="Times New Roman" panose="02020603050405020304" pitchFamily="18" charset="0"/>
                            </a:rPr>
                            <m:t>3</m:t>
                          </m:r>
                          <m:r>
                            <a:rPr lang="sv-FI" sz="1400" b="0" i="1">
                              <a:latin typeface="Cambria Math" panose="02040503050406030204" pitchFamily="18" charset="0"/>
                              <a:cs typeface="Times New Roman" panose="02020603050405020304" pitchFamily="18" charset="0"/>
                            </a:rPr>
                            <m:t>𝑟</m:t>
                          </m:r>
                        </m:sub>
                      </m:sSub>
                    </m:e>
                  </m:d>
                  <m:r>
                    <a:rPr lang="sv-FI" sz="1400" b="0" i="1">
                      <a:latin typeface="Cambria Math" panose="02040503050406030204" pitchFamily="18" charset="0"/>
                      <a:cs typeface="Times New Roman" panose="02020603050405020304" pitchFamily="18" charset="0"/>
                    </a:rPr>
                    <m:t>+3.00</m:t>
                  </m:r>
                  <m:d>
                    <m:dPr>
                      <m:ctrlPr>
                        <a:rPr lang="sv-FI" sz="1400" b="0" i="1">
                          <a:latin typeface="Cambria Math" panose="02040503050406030204" pitchFamily="18" charset="0"/>
                          <a:cs typeface="Times New Roman" panose="020206030504050203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sv-FI" sz="1400" b="0" i="1">
                              <a:latin typeface="Cambria Math" panose="02040503050406030204" pitchFamily="18" charset="0"/>
                              <a:cs typeface="Times New Roman" panose="02020603050405020304" pitchFamily="18" charset="0"/>
                            </a:rPr>
                          </m:ctrlPr>
                        </m:sSubPr>
                        <m:e>
                          <m:r>
                            <a:rPr lang="sv-FI" sz="1400" b="0" i="1">
                              <a:latin typeface="Cambria Math" panose="02040503050406030204" pitchFamily="18" charset="0"/>
                              <a:cs typeface="Times New Roman" panose="020206030504050203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sv-FI" sz="1400" b="0" i="1">
                              <a:latin typeface="Cambria Math" panose="02040503050406030204" pitchFamily="18" charset="0"/>
                              <a:cs typeface="Times New Roman" panose="02020603050405020304" pitchFamily="18" charset="0"/>
                            </a:rPr>
                            <m:t>1</m:t>
                          </m:r>
                          <m:r>
                            <a:rPr lang="sv-FI" sz="1400" b="0" i="1">
                              <a:latin typeface="Cambria Math" panose="02040503050406030204" pitchFamily="18" charset="0"/>
                              <a:cs typeface="Times New Roman" panose="02020603050405020304" pitchFamily="18" charset="0"/>
                            </a:rPr>
                            <m:t>𝑝</m:t>
                          </m:r>
                        </m:sub>
                      </m:sSub>
                      <m:r>
                        <a:rPr lang="sv-FI" sz="1400" b="0" i="1">
                          <a:latin typeface="Cambria Math" panose="02040503050406030204" pitchFamily="18" charset="0"/>
                          <a:cs typeface="Times New Roman" panose="02020603050405020304" pitchFamily="18" charset="0"/>
                        </a:rPr>
                        <m:t>+</m:t>
                      </m:r>
                      <m:sSub>
                        <m:sSubPr>
                          <m:ctrlPr>
                            <a:rPr lang="sv-FI" sz="1400" b="0" i="1">
                              <a:latin typeface="Cambria Math" panose="02040503050406030204" pitchFamily="18" charset="0"/>
                              <a:cs typeface="Times New Roman" panose="02020603050405020304" pitchFamily="18" charset="0"/>
                            </a:rPr>
                          </m:ctrlPr>
                        </m:sSubPr>
                        <m:e>
                          <m:r>
                            <a:rPr lang="sv-FI" sz="1400" b="0" i="1">
                              <a:latin typeface="Cambria Math" panose="02040503050406030204" pitchFamily="18" charset="0"/>
                              <a:cs typeface="Times New Roman" panose="020206030504050203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sv-FI" sz="1400" b="0" i="1">
                              <a:latin typeface="Cambria Math" panose="02040503050406030204" pitchFamily="18" charset="0"/>
                              <a:cs typeface="Times New Roman" panose="02020603050405020304" pitchFamily="18" charset="0"/>
                            </a:rPr>
                            <m:t>2</m:t>
                          </m:r>
                          <m:r>
                            <a:rPr lang="sv-FI" sz="1400" b="0" i="1">
                              <a:latin typeface="Cambria Math" panose="02040503050406030204" pitchFamily="18" charset="0"/>
                              <a:cs typeface="Times New Roman" panose="02020603050405020304" pitchFamily="18" charset="0"/>
                            </a:rPr>
                            <m:t>𝑝</m:t>
                          </m:r>
                        </m:sub>
                      </m:sSub>
                      <m:r>
                        <a:rPr lang="sv-FI" sz="1400" b="0" i="1">
                          <a:latin typeface="Cambria Math" panose="02040503050406030204" pitchFamily="18" charset="0"/>
                          <a:cs typeface="Times New Roman" panose="02020603050405020304" pitchFamily="18" charset="0"/>
                        </a:rPr>
                        <m:t>+</m:t>
                      </m:r>
                      <m:sSub>
                        <m:sSubPr>
                          <m:ctrlPr>
                            <a:rPr lang="sv-FI" sz="1400" b="0" i="1">
                              <a:latin typeface="Cambria Math" panose="02040503050406030204" pitchFamily="18" charset="0"/>
                              <a:cs typeface="Times New Roman" panose="02020603050405020304" pitchFamily="18" charset="0"/>
                            </a:rPr>
                          </m:ctrlPr>
                        </m:sSubPr>
                        <m:e>
                          <m:r>
                            <a:rPr lang="sv-FI" sz="1400" b="0" i="1">
                              <a:latin typeface="Cambria Math" panose="02040503050406030204" pitchFamily="18" charset="0"/>
                              <a:cs typeface="Times New Roman" panose="020206030504050203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sv-FI" sz="1400" b="0" i="1">
                              <a:latin typeface="Cambria Math" panose="02040503050406030204" pitchFamily="18" charset="0"/>
                              <a:cs typeface="Times New Roman" panose="02020603050405020304" pitchFamily="18" charset="0"/>
                            </a:rPr>
                            <m:t>3</m:t>
                          </m:r>
                          <m:r>
                            <a:rPr lang="sv-FI" sz="1400" b="0" i="1">
                              <a:latin typeface="Cambria Math" panose="02040503050406030204" pitchFamily="18" charset="0"/>
                              <a:cs typeface="Times New Roman" panose="02020603050405020304" pitchFamily="18" charset="0"/>
                            </a:rPr>
                            <m:t>𝑝</m:t>
                          </m:r>
                        </m:sub>
                      </m:sSub>
                    </m:e>
                  </m:d>
                </m:oMath>
              </a14:m>
              <a:br>
                <a:rPr lang="sv-FI" sz="1400" b="0" i="1">
                  <a:latin typeface="Cambria Math" panose="02040503050406030204" pitchFamily="18" charset="0"/>
                  <a:cs typeface="Times New Roman" panose="02020603050405020304" pitchFamily="18" charset="0"/>
                </a:rPr>
              </a:b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sv-FI" sz="1400" b="0" i="1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               −2.50</m:t>
                    </m:r>
                    <m:d>
                      <m:dPr>
                        <m:ctrlPr>
                          <a:rPr lang="sv-FI" sz="1400" b="0" i="1"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sv-FI" sz="1400" b="0" i="1"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</m:ctrlPr>
                          </m:sSubPr>
                          <m:e>
                            <m:r>
                              <a:rPr lang="sv-FI" sz="1400" b="0" i="1"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sv-FI" sz="1400" b="0" i="1"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1</m:t>
                            </m:r>
                            <m:r>
                              <a:rPr lang="sv-FI" sz="1400" b="0" i="1"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𝑟</m:t>
                            </m:r>
                          </m:sub>
                        </m:sSub>
                        <m:r>
                          <a:rPr lang="sv-FI" sz="1400" b="0" i="1"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sv-FI" sz="1400" b="0" i="1"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</m:ctrlPr>
                          </m:sSubPr>
                          <m:e>
                            <m:r>
                              <a:rPr lang="sv-FI" sz="1400" b="0" i="1"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sv-FI" sz="1400" b="0" i="1"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1</m:t>
                            </m:r>
                            <m:r>
                              <a:rPr lang="sv-FI" sz="1400" b="0" i="1"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𝑝</m:t>
                            </m:r>
                          </m:sub>
                        </m:sSub>
                      </m:e>
                    </m:d>
                    <m:r>
                      <a:rPr lang="sv-FI" sz="1400" b="0" i="1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−2.60</m:t>
                    </m:r>
                    <m:d>
                      <m:dPr>
                        <m:ctrlPr>
                          <a:rPr lang="sv-FI" sz="1400" b="0" i="1"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sv-FI" sz="1400" b="0" i="1"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</m:ctrlPr>
                          </m:sSubPr>
                          <m:e>
                            <m:r>
                              <a:rPr lang="sv-FI" sz="1400" b="0" i="1"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sv-FI" sz="1400" b="0" i="1"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2</m:t>
                            </m:r>
                            <m:r>
                              <a:rPr lang="sv-FI" sz="1400" b="0" i="1"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𝑟</m:t>
                            </m:r>
                          </m:sub>
                        </m:sSub>
                        <m:r>
                          <a:rPr lang="sv-FI" sz="1400" b="0" i="1"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sv-FI" sz="1400" b="0" i="1"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</m:ctrlPr>
                          </m:sSubPr>
                          <m:e>
                            <m:r>
                              <a:rPr lang="sv-FI" sz="1400" b="0" i="1"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sv-FI" sz="1400" b="0" i="1"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2</m:t>
                            </m:r>
                            <m:r>
                              <a:rPr lang="sv-FI" sz="1400" b="0" i="1"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𝑝</m:t>
                            </m:r>
                          </m:sub>
                        </m:sSub>
                      </m:e>
                    </m:d>
                    <m:r>
                      <a:rPr lang="sv-FI" sz="1400" b="0" i="1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−2.84(</m:t>
                    </m:r>
                    <m:sSub>
                      <m:sSubPr>
                        <m:ctrlPr>
                          <a:rPr lang="sv-FI" sz="1400" b="0" i="1"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v-FI" sz="1400" b="0" i="1"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  <m:t>𝑥</m:t>
                        </m:r>
                      </m:e>
                      <m:sub>
                        <m:r>
                          <a:rPr lang="sv-FI" sz="1400" b="0" i="1"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  <m:t>3</m:t>
                        </m:r>
                        <m:r>
                          <a:rPr lang="sv-FI" sz="1400" b="0" i="1"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  <m:t>𝑟</m:t>
                        </m:r>
                      </m:sub>
                    </m:sSub>
                    <m:r>
                      <a:rPr lang="sv-FI" sz="1400" b="0" i="1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+</m:t>
                    </m:r>
                    <m:sSub>
                      <m:sSubPr>
                        <m:ctrlPr>
                          <a:rPr lang="sv-FI" sz="1400" b="0" i="1"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v-FI" sz="1400" b="0" i="1"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  <m:t>𝑥</m:t>
                        </m:r>
                      </m:e>
                      <m:sub>
                        <m:r>
                          <a:rPr lang="sv-FI" sz="1400" b="0" i="1"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  <m:t>3</m:t>
                        </m:r>
                        <m:r>
                          <a:rPr lang="sv-FI" sz="1400" b="0" i="1"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  <m:t>𝑝</m:t>
                        </m:r>
                      </m:sub>
                    </m:sSub>
                    <m:r>
                      <a:rPr lang="sv-FI" sz="1400" b="0" i="1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)</m:t>
                    </m:r>
                  </m:oMath>
                </m:oMathPara>
              </a14:m>
              <a:endParaRPr lang="sv-FI" sz="14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>
                <a:spcAft>
                  <a:spcPts val="600"/>
                </a:spcAft>
              </a:pPr>
              <a:r>
                <a:rPr lang="sv-FI" sz="14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(or </a:t>
              </a:r>
              <a:r>
                <a:rPr lang="sv-FI" sz="1400" b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Max</a:t>
              </a:r>
              <a:r>
                <a:rPr lang="sv-FI" sz="14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 </a:t>
              </a:r>
              <a14:m>
                <m:oMath xmlns:m="http://schemas.openxmlformats.org/officeDocument/2006/math">
                  <m:r>
                    <a:rPr lang="sv-FI" sz="1400" b="1" i="1" baseline="0">
                      <a:latin typeface="Cambria Math" panose="02040503050406030204" pitchFamily="18" charset="0"/>
                      <a:cs typeface="Times New Roman" panose="02020603050405020304" pitchFamily="18" charset="0"/>
                    </a:rPr>
                    <m:t>𝟎</m:t>
                  </m:r>
                  <m:r>
                    <a:rPr lang="sv-FI" sz="1400" b="1" i="1" baseline="0">
                      <a:latin typeface="Cambria Math" panose="02040503050406030204" pitchFamily="18" charset="0"/>
                      <a:cs typeface="Times New Roman" panose="02020603050405020304" pitchFamily="18" charset="0"/>
                    </a:rPr>
                    <m:t>.</m:t>
                  </m:r>
                  <m:r>
                    <a:rPr lang="sv-FI" sz="1400" b="1" i="1" baseline="0">
                      <a:latin typeface="Cambria Math" panose="02040503050406030204" pitchFamily="18" charset="0"/>
                      <a:cs typeface="Times New Roman" panose="02020603050405020304" pitchFamily="18" charset="0"/>
                    </a:rPr>
                    <m:t>𝟒𝟎</m:t>
                  </m:r>
                  <m:sSub>
                    <m:sSubPr>
                      <m:ctrlPr>
                        <a:rPr lang="sv-FI" sz="1400" b="1" i="1" baseline="0">
                          <a:latin typeface="Cambria Math" panose="02040503050406030204" pitchFamily="18" charset="0"/>
                          <a:cs typeface="Times New Roman" panose="02020603050405020304" pitchFamily="18" charset="0"/>
                        </a:rPr>
                      </m:ctrlPr>
                    </m:sSubPr>
                    <m:e>
                      <m:r>
                        <a:rPr lang="sv-FI" sz="1400" b="1" i="1" baseline="0">
                          <a:latin typeface="Cambria Math" panose="02040503050406030204" pitchFamily="18" charset="0"/>
                          <a:cs typeface="Times New Roman" panose="02020603050405020304" pitchFamily="18" charset="0"/>
                        </a:rPr>
                        <m:t>𝒙</m:t>
                      </m:r>
                    </m:e>
                    <m:sub>
                      <m:r>
                        <a:rPr lang="sv-FI" sz="1400" b="1" i="1" baseline="0">
                          <a:latin typeface="Cambria Math" panose="02040503050406030204" pitchFamily="18" charset="0"/>
                          <a:cs typeface="Times New Roman" panose="02020603050405020304" pitchFamily="18" charset="0"/>
                        </a:rPr>
                        <m:t>𝟏</m:t>
                      </m:r>
                      <m:r>
                        <a:rPr lang="sv-FI" sz="1400" b="1" i="1" baseline="0">
                          <a:latin typeface="Cambria Math" panose="02040503050406030204" pitchFamily="18" charset="0"/>
                          <a:cs typeface="Times New Roman" panose="02020603050405020304" pitchFamily="18" charset="0"/>
                        </a:rPr>
                        <m:t>𝒓</m:t>
                      </m:r>
                    </m:sub>
                  </m:sSub>
                  <m:r>
                    <a:rPr lang="sv-FI" sz="1400" b="1" i="1" baseline="0">
                      <a:latin typeface="Cambria Math" panose="02040503050406030204" pitchFamily="18" charset="0"/>
                      <a:cs typeface="Times New Roman" panose="02020603050405020304" pitchFamily="18" charset="0"/>
                    </a:rPr>
                    <m:t>+</m:t>
                  </m:r>
                  <m:r>
                    <a:rPr lang="sv-FI" sz="1400" b="1" i="1" baseline="0">
                      <a:latin typeface="Cambria Math" panose="02040503050406030204" pitchFamily="18" charset="0"/>
                      <a:cs typeface="Times New Roman" panose="02020603050405020304" pitchFamily="18" charset="0"/>
                    </a:rPr>
                    <m:t>𝟎</m:t>
                  </m:r>
                  <m:r>
                    <a:rPr lang="sv-FI" sz="1400" b="1" i="1" baseline="0">
                      <a:latin typeface="Cambria Math" panose="02040503050406030204" pitchFamily="18" charset="0"/>
                      <a:cs typeface="Times New Roman" panose="02020603050405020304" pitchFamily="18" charset="0"/>
                    </a:rPr>
                    <m:t>.</m:t>
                  </m:r>
                  <m:r>
                    <a:rPr lang="sv-FI" sz="1400" b="1" i="1" baseline="0">
                      <a:latin typeface="Cambria Math" panose="02040503050406030204" pitchFamily="18" charset="0"/>
                      <a:cs typeface="Times New Roman" panose="02020603050405020304" pitchFamily="18" charset="0"/>
                    </a:rPr>
                    <m:t>𝟑𝟎</m:t>
                  </m:r>
                  <m:sSub>
                    <m:sSubPr>
                      <m:ctrlPr>
                        <a:rPr lang="sv-FI" sz="1400" b="1" i="1" baseline="0">
                          <a:latin typeface="Cambria Math" panose="02040503050406030204" pitchFamily="18" charset="0"/>
                          <a:cs typeface="Times New Roman" panose="02020603050405020304" pitchFamily="18" charset="0"/>
                        </a:rPr>
                      </m:ctrlPr>
                    </m:sSubPr>
                    <m:e>
                      <m:r>
                        <a:rPr lang="sv-FI" sz="1400" b="1" i="1" baseline="0">
                          <a:latin typeface="Cambria Math" panose="02040503050406030204" pitchFamily="18" charset="0"/>
                          <a:cs typeface="Times New Roman" panose="02020603050405020304" pitchFamily="18" charset="0"/>
                        </a:rPr>
                        <m:t>𝒙</m:t>
                      </m:r>
                    </m:e>
                    <m:sub>
                      <m:r>
                        <a:rPr lang="sv-FI" sz="1400" b="1" i="1" baseline="0">
                          <a:latin typeface="Cambria Math" panose="02040503050406030204" pitchFamily="18" charset="0"/>
                          <a:cs typeface="Times New Roman" panose="02020603050405020304" pitchFamily="18" charset="0"/>
                        </a:rPr>
                        <m:t>𝟐</m:t>
                      </m:r>
                      <m:r>
                        <a:rPr lang="sv-FI" sz="1400" b="1" i="1" baseline="0">
                          <a:latin typeface="Cambria Math" panose="02040503050406030204" pitchFamily="18" charset="0"/>
                          <a:cs typeface="Times New Roman" panose="02020603050405020304" pitchFamily="18" charset="0"/>
                        </a:rPr>
                        <m:t>𝒓</m:t>
                      </m:r>
                    </m:sub>
                  </m:sSub>
                  <m:r>
                    <a:rPr lang="sv-FI" sz="1400" b="1" i="1" baseline="0">
                      <a:latin typeface="Cambria Math" panose="02040503050406030204" pitchFamily="18" charset="0"/>
                      <a:cs typeface="Times New Roman" panose="02020603050405020304" pitchFamily="18" charset="0"/>
                    </a:rPr>
                    <m:t>+</m:t>
                  </m:r>
                  <m:r>
                    <a:rPr lang="sv-FI" sz="1400" b="1" i="1" baseline="0">
                      <a:latin typeface="Cambria Math" panose="02040503050406030204" pitchFamily="18" charset="0"/>
                      <a:cs typeface="Times New Roman" panose="02020603050405020304" pitchFamily="18" charset="0"/>
                    </a:rPr>
                    <m:t>𝟎</m:t>
                  </m:r>
                  <m:r>
                    <a:rPr lang="sv-FI" sz="1400" b="1" i="1" baseline="0">
                      <a:latin typeface="Cambria Math" panose="02040503050406030204" pitchFamily="18" charset="0"/>
                      <a:cs typeface="Times New Roman" panose="02020603050405020304" pitchFamily="18" charset="0"/>
                    </a:rPr>
                    <m:t>.</m:t>
                  </m:r>
                  <m:r>
                    <a:rPr lang="sv-FI" sz="1400" b="1" i="1" baseline="0">
                      <a:latin typeface="Cambria Math" panose="02040503050406030204" pitchFamily="18" charset="0"/>
                      <a:cs typeface="Times New Roman" panose="02020603050405020304" pitchFamily="18" charset="0"/>
                    </a:rPr>
                    <m:t>𝟎𝟔</m:t>
                  </m:r>
                  <m:sSub>
                    <m:sSubPr>
                      <m:ctrlPr>
                        <a:rPr lang="sv-FI" sz="1400" b="1" i="1" baseline="0">
                          <a:latin typeface="Cambria Math" panose="02040503050406030204" pitchFamily="18" charset="0"/>
                          <a:cs typeface="Times New Roman" panose="02020603050405020304" pitchFamily="18" charset="0"/>
                        </a:rPr>
                      </m:ctrlPr>
                    </m:sSubPr>
                    <m:e>
                      <m:r>
                        <a:rPr lang="sv-FI" sz="1400" b="1" i="1" baseline="0">
                          <a:latin typeface="Cambria Math" panose="02040503050406030204" pitchFamily="18" charset="0"/>
                          <a:cs typeface="Times New Roman" panose="02020603050405020304" pitchFamily="18" charset="0"/>
                        </a:rPr>
                        <m:t>𝒙</m:t>
                      </m:r>
                    </m:e>
                    <m:sub>
                      <m:r>
                        <a:rPr lang="sv-FI" sz="1400" b="1" i="1" baseline="0">
                          <a:latin typeface="Cambria Math" panose="02040503050406030204" pitchFamily="18" charset="0"/>
                          <a:cs typeface="Times New Roman" panose="02020603050405020304" pitchFamily="18" charset="0"/>
                        </a:rPr>
                        <m:t>𝟑</m:t>
                      </m:r>
                      <m:r>
                        <a:rPr lang="sv-FI" sz="1400" b="1" i="1" baseline="0">
                          <a:latin typeface="Cambria Math" panose="02040503050406030204" pitchFamily="18" charset="0"/>
                          <a:cs typeface="Times New Roman" panose="02020603050405020304" pitchFamily="18" charset="0"/>
                        </a:rPr>
                        <m:t>𝒓</m:t>
                      </m:r>
                    </m:sub>
                  </m:sSub>
                  <m:r>
                    <a:rPr lang="sv-FI" sz="1400" b="1" i="1" baseline="0">
                      <a:latin typeface="Cambria Math" panose="02040503050406030204" pitchFamily="18" charset="0"/>
                      <a:cs typeface="Times New Roman" panose="02020603050405020304" pitchFamily="18" charset="0"/>
                    </a:rPr>
                    <m:t>+</m:t>
                  </m:r>
                  <m:r>
                    <a:rPr lang="sv-FI" sz="1400" b="1" i="1" baseline="0">
                      <a:latin typeface="Cambria Math" panose="02040503050406030204" pitchFamily="18" charset="0"/>
                      <a:cs typeface="Times New Roman" panose="02020603050405020304" pitchFamily="18" charset="0"/>
                    </a:rPr>
                    <m:t>𝟎</m:t>
                  </m:r>
                  <m:r>
                    <a:rPr lang="sv-FI" sz="1400" b="1" i="1" baseline="0">
                      <a:latin typeface="Cambria Math" panose="02040503050406030204" pitchFamily="18" charset="0"/>
                      <a:cs typeface="Times New Roman" panose="02020603050405020304" pitchFamily="18" charset="0"/>
                    </a:rPr>
                    <m:t>.</m:t>
                  </m:r>
                  <m:r>
                    <a:rPr lang="sv-FI" sz="1400" b="1" i="1" baseline="0">
                      <a:latin typeface="Cambria Math" panose="02040503050406030204" pitchFamily="18" charset="0"/>
                      <a:cs typeface="Times New Roman" panose="02020603050405020304" pitchFamily="18" charset="0"/>
                    </a:rPr>
                    <m:t>𝟓𝟎</m:t>
                  </m:r>
                  <m:sSub>
                    <m:sSubPr>
                      <m:ctrlPr>
                        <a:rPr lang="sv-FI" sz="1400" b="1" i="1" baseline="0">
                          <a:latin typeface="Cambria Math" panose="02040503050406030204" pitchFamily="18" charset="0"/>
                          <a:cs typeface="Times New Roman" panose="02020603050405020304" pitchFamily="18" charset="0"/>
                        </a:rPr>
                      </m:ctrlPr>
                    </m:sSubPr>
                    <m:e>
                      <m:r>
                        <a:rPr lang="sv-FI" sz="1400" b="1" i="1" baseline="0">
                          <a:latin typeface="Cambria Math" panose="02040503050406030204" pitchFamily="18" charset="0"/>
                          <a:cs typeface="Times New Roman" panose="02020603050405020304" pitchFamily="18" charset="0"/>
                        </a:rPr>
                        <m:t>𝒙</m:t>
                      </m:r>
                    </m:e>
                    <m:sub>
                      <m:r>
                        <a:rPr lang="sv-FI" sz="1400" b="1" i="1" baseline="0">
                          <a:latin typeface="Cambria Math" panose="02040503050406030204" pitchFamily="18" charset="0"/>
                          <a:cs typeface="Times New Roman" panose="02020603050405020304" pitchFamily="18" charset="0"/>
                        </a:rPr>
                        <m:t>𝟏</m:t>
                      </m:r>
                      <m:r>
                        <a:rPr lang="sv-FI" sz="1400" b="1" i="1" baseline="0">
                          <a:latin typeface="Cambria Math" panose="02040503050406030204" pitchFamily="18" charset="0"/>
                          <a:cs typeface="Times New Roman" panose="02020603050405020304" pitchFamily="18" charset="0"/>
                        </a:rPr>
                        <m:t>𝒑</m:t>
                      </m:r>
                    </m:sub>
                  </m:sSub>
                  <m:r>
                    <a:rPr lang="sv-FI" sz="1400" b="1" i="1" baseline="0">
                      <a:latin typeface="Cambria Math" panose="02040503050406030204" pitchFamily="18" charset="0"/>
                      <a:cs typeface="Times New Roman" panose="02020603050405020304" pitchFamily="18" charset="0"/>
                    </a:rPr>
                    <m:t>+</m:t>
                  </m:r>
                  <m:r>
                    <a:rPr lang="sv-FI" sz="1400" b="1" i="1" baseline="0">
                      <a:latin typeface="Cambria Math" panose="02040503050406030204" pitchFamily="18" charset="0"/>
                      <a:cs typeface="Times New Roman" panose="02020603050405020304" pitchFamily="18" charset="0"/>
                    </a:rPr>
                    <m:t>𝟎</m:t>
                  </m:r>
                  <m:r>
                    <a:rPr lang="sv-FI" sz="1400" b="1" i="1" baseline="0">
                      <a:latin typeface="Cambria Math" panose="02040503050406030204" pitchFamily="18" charset="0"/>
                      <a:cs typeface="Times New Roman" panose="02020603050405020304" pitchFamily="18" charset="0"/>
                    </a:rPr>
                    <m:t>.</m:t>
                  </m:r>
                  <m:r>
                    <a:rPr lang="sv-FI" sz="1400" b="1" i="1" baseline="0">
                      <a:latin typeface="Cambria Math" panose="02040503050406030204" pitchFamily="18" charset="0"/>
                      <a:cs typeface="Times New Roman" panose="02020603050405020304" pitchFamily="18" charset="0"/>
                    </a:rPr>
                    <m:t>𝟒𝟎</m:t>
                  </m:r>
                  <m:sSub>
                    <m:sSubPr>
                      <m:ctrlPr>
                        <a:rPr lang="sv-FI" sz="1400" b="1" i="1" baseline="0">
                          <a:latin typeface="Cambria Math" panose="02040503050406030204" pitchFamily="18" charset="0"/>
                          <a:cs typeface="Times New Roman" panose="02020603050405020304" pitchFamily="18" charset="0"/>
                        </a:rPr>
                      </m:ctrlPr>
                    </m:sSubPr>
                    <m:e>
                      <m:r>
                        <a:rPr lang="sv-FI" sz="1400" b="1" i="1" baseline="0">
                          <a:latin typeface="Cambria Math" panose="02040503050406030204" pitchFamily="18" charset="0"/>
                          <a:cs typeface="Times New Roman" panose="02020603050405020304" pitchFamily="18" charset="0"/>
                        </a:rPr>
                        <m:t>𝒙</m:t>
                      </m:r>
                    </m:e>
                    <m:sub>
                      <m:r>
                        <a:rPr lang="sv-FI" sz="1400" b="1" i="1" baseline="0">
                          <a:latin typeface="Cambria Math" panose="02040503050406030204" pitchFamily="18" charset="0"/>
                          <a:cs typeface="Times New Roman" panose="02020603050405020304" pitchFamily="18" charset="0"/>
                        </a:rPr>
                        <m:t>𝟐</m:t>
                      </m:r>
                      <m:r>
                        <a:rPr lang="sv-FI" sz="1400" b="1" i="1" baseline="0">
                          <a:latin typeface="Cambria Math" panose="02040503050406030204" pitchFamily="18" charset="0"/>
                          <a:cs typeface="Times New Roman" panose="02020603050405020304" pitchFamily="18" charset="0"/>
                        </a:rPr>
                        <m:t>𝒑</m:t>
                      </m:r>
                    </m:sub>
                  </m:sSub>
                  <m:r>
                    <a:rPr lang="sv-FI" sz="1400" b="1" i="1" baseline="0">
                      <a:latin typeface="Cambria Math" panose="02040503050406030204" pitchFamily="18" charset="0"/>
                      <a:cs typeface="Times New Roman" panose="02020603050405020304" pitchFamily="18" charset="0"/>
                    </a:rPr>
                    <m:t>+</m:t>
                  </m:r>
                  <m:r>
                    <a:rPr lang="sv-FI" sz="1400" b="1" i="1" baseline="0">
                      <a:latin typeface="Cambria Math" panose="02040503050406030204" pitchFamily="18" charset="0"/>
                      <a:cs typeface="Times New Roman" panose="02020603050405020304" pitchFamily="18" charset="0"/>
                    </a:rPr>
                    <m:t>𝟎</m:t>
                  </m:r>
                  <m:r>
                    <a:rPr lang="sv-FI" sz="1400" b="1" i="1" baseline="0">
                      <a:latin typeface="Cambria Math" panose="02040503050406030204" pitchFamily="18" charset="0"/>
                      <a:cs typeface="Times New Roman" panose="02020603050405020304" pitchFamily="18" charset="0"/>
                    </a:rPr>
                    <m:t>.</m:t>
                  </m:r>
                  <m:r>
                    <a:rPr lang="sv-FI" sz="1400" b="1" i="1" baseline="0">
                      <a:latin typeface="Cambria Math" panose="02040503050406030204" pitchFamily="18" charset="0"/>
                      <a:cs typeface="Times New Roman" panose="02020603050405020304" pitchFamily="18" charset="0"/>
                    </a:rPr>
                    <m:t>𝟏𝟔</m:t>
                  </m:r>
                  <m:sSub>
                    <m:sSubPr>
                      <m:ctrlPr>
                        <a:rPr lang="sv-FI" sz="1400" b="1" i="1" baseline="0">
                          <a:latin typeface="Cambria Math" panose="02040503050406030204" pitchFamily="18" charset="0"/>
                          <a:cs typeface="Times New Roman" panose="02020603050405020304" pitchFamily="18" charset="0"/>
                        </a:rPr>
                      </m:ctrlPr>
                    </m:sSubPr>
                    <m:e>
                      <m:r>
                        <a:rPr lang="sv-FI" sz="1400" b="1" i="1" baseline="0">
                          <a:latin typeface="Cambria Math" panose="02040503050406030204" pitchFamily="18" charset="0"/>
                          <a:cs typeface="Times New Roman" panose="02020603050405020304" pitchFamily="18" charset="0"/>
                        </a:rPr>
                        <m:t>𝒙</m:t>
                      </m:r>
                    </m:e>
                    <m:sub>
                      <m:r>
                        <a:rPr lang="sv-FI" sz="1400" b="1" i="1" baseline="0">
                          <a:latin typeface="Cambria Math" panose="02040503050406030204" pitchFamily="18" charset="0"/>
                          <a:cs typeface="Times New Roman" panose="02020603050405020304" pitchFamily="18" charset="0"/>
                        </a:rPr>
                        <m:t>𝟑</m:t>
                      </m:r>
                      <m:r>
                        <a:rPr lang="sv-FI" sz="1400" b="1" i="1" baseline="0">
                          <a:latin typeface="Cambria Math" panose="02040503050406030204" pitchFamily="18" charset="0"/>
                          <a:cs typeface="Times New Roman" panose="02020603050405020304" pitchFamily="18" charset="0"/>
                        </a:rPr>
                        <m:t>𝒑</m:t>
                      </m:r>
                    </m:sub>
                  </m:sSub>
                </m:oMath>
              </a14:m>
              <a:r>
                <a:rPr lang="sv-FI" sz="14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</a:p>
            <a:p>
              <a:pPr>
                <a:lnSpc>
                  <a:spcPct val="150000"/>
                </a:lnSpc>
                <a:spcAft>
                  <a:spcPts val="600"/>
                </a:spcAft>
              </a:pPr>
              <a:r>
                <a:rPr lang="sv-FI" sz="14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NOTE:</a:t>
              </a:r>
              <a:r>
                <a:rPr lang="sv-FI" sz="1400" b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These two objective functions above are equivalent, but they would yield differnt optimal values of decision variables. This is becuase this LP problem has multiple optimal solutions.</a:t>
              </a:r>
              <a:endParaRPr lang="sv-FI" sz="14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>
                <a:spcAft>
                  <a:spcPts val="600"/>
                </a:spcAft>
              </a:pPr>
              <a:r>
                <a:rPr lang="sv-FI" sz="1400">
                  <a:latin typeface="Times New Roman" panose="02020603050405020304" pitchFamily="18" charset="0"/>
                  <a:cs typeface="Times New Roman" panose="02020603050405020304" pitchFamily="18" charset="0"/>
                </a:rPr>
                <a:t>Constraints on the availability of the three petroleum components:</a:t>
              </a:r>
            </a:p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60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 (1)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  <m: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sub>
                  </m:sSub>
                  <m:r>
                    <a:rPr lang="sv-FI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  <m:r>
                        <a:rPr lang="sv-FI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𝑝</m:t>
                      </m:r>
                    </m:sub>
                  </m:sSub>
                  <m:r>
                    <a:rPr lang="sv-FI" sz="14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≤</m:t>
                  </m:r>
                  <m:r>
                    <a:rPr lang="sv-FI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5000</m:t>
                  </m:r>
                </m:oMath>
              </a14:m>
              <a:br>
                <a:rPr lang="sv-FI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sv-FI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(2)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sv-FI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  <m: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sub>
                  </m:sSub>
                  <m:r>
                    <a:rPr lang="sv-FI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sv-FI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  <m:r>
                        <a:rPr lang="sv-FI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𝑝</m:t>
                      </m:r>
                    </m:sub>
                  </m:sSub>
                  <m:r>
                    <a:rPr lang="sv-FI" sz="14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≤</m:t>
                  </m:r>
                  <m:r>
                    <a:rPr lang="sv-FI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10000</m:t>
                  </m:r>
                </m:oMath>
              </a14:m>
              <a:br>
                <a:rPr lang="sv-FI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sv-FI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(3)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sv-FI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  <m: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sub>
                  </m:sSub>
                  <m:r>
                    <a:rPr lang="sv-FI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sv-FI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  <m:r>
                        <a:rPr lang="sv-FI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𝑝</m:t>
                      </m:r>
                    </m:sub>
                  </m:sSub>
                  <m:r>
                    <a:rPr lang="sv-FI" sz="14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≤</m:t>
                  </m:r>
                  <m:r>
                    <a:rPr lang="sv-FI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10000</m:t>
                  </m:r>
                </m:oMath>
              </a14:m>
              <a:endParaRPr lang="sv-FI" sz="14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>
                <a:spcAft>
                  <a:spcPts val="600"/>
                </a:spcAft>
              </a:pPr>
              <a:r>
                <a:rPr lang="sv-FI" sz="1400">
                  <a:latin typeface="Times New Roman" panose="02020603050405020304" pitchFamily="18" charset="0"/>
                  <a:cs typeface="Times New Roman" panose="02020603050405020304" pitchFamily="18" charset="0"/>
                </a:rPr>
                <a:t>Constraints on product specifications:</a:t>
              </a:r>
            </a:p>
            <a:p>
              <a:pPr>
                <a:spcAft>
                  <a:spcPts val="600"/>
                </a:spcAft>
              </a:pPr>
              <a:r>
                <a:rPr lang="en-US" sz="14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 (4)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  <m: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sub>
                  </m:sSub>
                  <m:r>
                    <a:rPr lang="sv-FI" sz="14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≤0.30(</m:t>
                  </m:r>
                  <m:sSub>
                    <m:sSubPr>
                      <m:ctrlP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  <m: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sub>
                  </m:sSub>
                  <m:r>
                    <a:rPr lang="sv-FI" sz="14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  <m: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sub>
                  </m:sSub>
                  <m:r>
                    <a:rPr lang="sv-FI" sz="14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  <m: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sub>
                  </m:sSub>
                  <m:r>
                    <a:rPr lang="sv-FI" sz="14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br>
                <a:rPr lang="sv-FI" sz="14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sv-FI" sz="14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r>
                <a:rPr lang="sv-FI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(5)</a:t>
              </a:r>
              <a:r>
                <a:rPr lang="sv-FI" sz="14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  <m: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sub>
                  </m:sSub>
                  <m:r>
                    <a:rPr lang="en-US" sz="14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≥</m:t>
                  </m:r>
                  <m:r>
                    <a:rPr lang="sv-FI" sz="14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0.40(</m:t>
                  </m:r>
                  <m:sSub>
                    <m:sSubPr>
                      <m:ctrlP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  <m: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sub>
                  </m:sSub>
                  <m:r>
                    <a:rPr lang="sv-FI" sz="14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  <m: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sub>
                  </m:sSub>
                  <m:r>
                    <a:rPr lang="sv-FI" sz="14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  <m: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sub>
                  </m:sSub>
                  <m:r>
                    <a:rPr lang="sv-FI" sz="14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br>
                <a:rPr lang="sv-FI" sz="14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sv-FI" sz="14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r>
                <a:rPr lang="sv-FI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(6)</a:t>
              </a:r>
              <a:r>
                <a:rPr lang="sv-FI" sz="14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  <m: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sub>
                  </m:sSub>
                  <m:r>
                    <a:rPr lang="sv-FI" sz="14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≤0.20</m:t>
                  </m:r>
                  <m:d>
                    <m:dPr>
                      <m:ctrlP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sv-FI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sv-FI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  <m:r>
                            <a:rPr lang="sv-FI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</m:sub>
                      </m:sSub>
                      <m: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b>
                        <m:sSubPr>
                          <m:ctrlPr>
                            <a:rPr lang="en-US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sv-FI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sv-FI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  <m:r>
                            <a:rPr lang="sv-FI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</m:sub>
                      </m:sSub>
                      <m: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b>
                        <m:sSubPr>
                          <m:ctrlPr>
                            <a:rPr lang="en-US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sv-FI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sv-FI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  <m:r>
                            <a:rPr lang="sv-FI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</m:sub>
                      </m:sSub>
                    </m:e>
                  </m:d>
                </m:oMath>
              </a14:m>
              <a:br>
                <a:rPr lang="sv-FI" sz="14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sv-FI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(7)</a:t>
              </a:r>
              <a:r>
                <a:rPr lang="sv-FI" sz="14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  <m: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𝑝</m:t>
                      </m:r>
                    </m:sub>
                  </m:sSub>
                  <m:r>
                    <a:rPr lang="sv-FI" sz="14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≥0.25</m:t>
                  </m:r>
                  <m:d>
                    <m:dPr>
                      <m:ctrlP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sv-FI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sv-FI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  <m:r>
                            <a:rPr lang="sv-FI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</m:t>
                          </m:r>
                        </m:sub>
                      </m:sSub>
                      <m: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b>
                        <m:sSubPr>
                          <m:ctrlPr>
                            <a:rPr lang="en-US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sv-FI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sv-FI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  <m:r>
                            <a:rPr lang="sv-FI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</m:t>
                          </m:r>
                        </m:sub>
                      </m:sSub>
                      <m: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b>
                        <m:sSubPr>
                          <m:ctrlPr>
                            <a:rPr lang="en-US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sv-FI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sv-FI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  <m:r>
                            <a:rPr lang="sv-FI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</m:t>
                          </m:r>
                        </m:sub>
                      </m:sSub>
                    </m:e>
                  </m:d>
                </m:oMath>
              </a14:m>
              <a:br>
                <a:rPr lang="sv-FI" sz="14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sv-FI" sz="14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r>
                <a:rPr lang="sv-FI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(8)</a:t>
              </a:r>
              <a:r>
                <a:rPr lang="sv-FI" sz="14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  <m: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𝑝</m:t>
                      </m:r>
                    </m:sub>
                  </m:sSub>
                  <m:r>
                    <a:rPr lang="sv-FI" sz="14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≤0.45</m:t>
                  </m:r>
                  <m:d>
                    <m:dPr>
                      <m:ctrlP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sv-FI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sv-FI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  <m:r>
                            <a:rPr lang="sv-FI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</m:t>
                          </m:r>
                        </m:sub>
                      </m:sSub>
                      <m: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b>
                        <m:sSubPr>
                          <m:ctrlPr>
                            <a:rPr lang="en-US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sv-FI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sv-FI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  <m:r>
                            <a:rPr lang="sv-FI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</m:t>
                          </m:r>
                        </m:sub>
                      </m:sSub>
                      <m: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b>
                        <m:sSubPr>
                          <m:ctrlPr>
                            <a:rPr lang="en-US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sv-FI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sv-FI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  <m:r>
                            <a:rPr lang="sv-FI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</m:t>
                          </m:r>
                        </m:sub>
                      </m:sSub>
                    </m:e>
                  </m:d>
                </m:oMath>
              </a14:m>
              <a:br>
                <a:rPr lang="sv-FI" sz="14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sv-FI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(9)</a:t>
              </a:r>
              <a:r>
                <a:rPr lang="sv-FI" sz="14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  <m: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𝑝</m:t>
                      </m:r>
                    </m:sub>
                  </m:sSub>
                  <m:r>
                    <a:rPr lang="sv-FI" sz="14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≥0.30</m:t>
                  </m:r>
                  <m:d>
                    <m:dPr>
                      <m:ctrlP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sv-FI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sv-FI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  <m:r>
                            <a:rPr lang="sv-FI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</m:t>
                          </m:r>
                        </m:sub>
                      </m:sSub>
                      <m: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b>
                        <m:sSubPr>
                          <m:ctrlPr>
                            <a:rPr lang="en-US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sv-FI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sv-FI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  <m:r>
                            <a:rPr lang="sv-FI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</m:t>
                          </m:r>
                        </m:sub>
                      </m:sSub>
                      <m: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b>
                        <m:sSubPr>
                          <m:ctrlPr>
                            <a:rPr lang="en-US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sv-FI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sv-FI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  <m:r>
                            <a:rPr lang="sv-FI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</m:t>
                          </m:r>
                        </m:sub>
                      </m:sSub>
                    </m:e>
                  </m:d>
                </m:oMath>
              </a14:m>
              <a:endParaRPr lang="sv-FI" sz="14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>
                <a:spcAft>
                  <a:spcPts val="600"/>
                </a:spcAft>
              </a:pPr>
              <a:r>
                <a:rPr lang="sv-FI" sz="1400">
                  <a:latin typeface="Times New Roman" panose="02020603050405020304" pitchFamily="18" charset="0"/>
                  <a:cs typeface="Times New Roman" panose="02020603050405020304" pitchFamily="18" charset="0"/>
                </a:rPr>
                <a:t>Constraints for at least 10,000 gallons of regular gasoline: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60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 (10)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  <m: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sub>
                  </m:sSub>
                  <m:r>
                    <a:rPr lang="sv-FI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sv-FI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  <m: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sub>
                  </m:sSub>
                  <m:r>
                    <a:rPr lang="sv-FI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sv-FI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  <m:r>
                        <a:rPr lang="sv-FI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sub>
                  </m:sSub>
                  <m:r>
                    <a:rPr lang="sv-FI" sz="14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≥</m:t>
                  </m:r>
                  <m:r>
                    <a:rPr lang="sv-FI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10000</m:t>
                  </m:r>
                </m:oMath>
              </a14:m>
              <a:endParaRPr lang="sv-FI" sz="1400">
                <a:effectLst/>
              </a:endParaRP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600"/>
                </a:spcAft>
                <a:buClrTx/>
                <a:buSzTx/>
                <a:buFontTx/>
                <a:buNone/>
                <a:tabLst/>
                <a:defRPr/>
              </a:pPr>
              <a:r>
                <a:rPr lang="sv-FI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rPr>
                <a:t>Non-negativity.</a:t>
              </a: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9093201" y="141817"/>
              <a:ext cx="7395633" cy="6229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>
                <a:spcAft>
                  <a:spcPts val="1200"/>
                </a:spcAft>
              </a:pPr>
              <a:r>
                <a:rPr lang="sv-FI" sz="14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Application of Linear Programming: Blending Problem for the Grand</a:t>
              </a:r>
              <a:r>
                <a:rPr lang="sv-FI" sz="1400" b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Strand Oil Company</a:t>
              </a:r>
              <a:endParaRPr lang="sv-FI" sz="14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>
                <a:spcAft>
                  <a:spcPts val="600"/>
                </a:spcAft>
              </a:pPr>
              <a:r>
                <a:rPr lang="sv-FI" sz="1400">
                  <a:latin typeface="Times New Roman" panose="02020603050405020304" pitchFamily="18" charset="0"/>
                  <a:cs typeface="Times New Roman" panose="02020603050405020304" pitchFamily="18" charset="0"/>
                </a:rPr>
                <a:t>We want</a:t>
              </a:r>
              <a:r>
                <a:rPr lang="sv-FI" sz="14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t</a:t>
              </a:r>
              <a:r>
                <a:rPr lang="sv-FI" sz="1400">
                  <a:latin typeface="Times New Roman" panose="02020603050405020304" pitchFamily="18" charset="0"/>
                  <a:cs typeface="Times New Roman" panose="02020603050405020304" pitchFamily="18" charset="0"/>
                </a:rPr>
                <a:t>o maximize the profit from two types of gasolines:</a:t>
              </a:r>
            </a:p>
            <a:p>
              <a:pPr>
                <a:spcAft>
                  <a:spcPts val="600"/>
                </a:spcAft>
              </a:pPr>
              <a:r>
                <a:rPr lang="sv-FI" sz="1400" b="0">
                  <a:cs typeface="Times New Roman" panose="02020603050405020304" pitchFamily="18" charset="0"/>
                </a:rPr>
                <a:t>    </a:t>
              </a:r>
              <a:r>
                <a:rPr lang="sv-FI" sz="1400" b="0">
                  <a:latin typeface="Times New Roman" panose="02020603050405020304" pitchFamily="18" charset="0"/>
                  <a:cs typeface="Times New Roman" panose="02020603050405020304" pitchFamily="18" charset="0"/>
                </a:rPr>
                <a:t>Max</a:t>
              </a:r>
              <a:r>
                <a:rPr lang="sv-FI" sz="1400" b="0">
                  <a:cs typeface="Times New Roman" panose="02020603050405020304" pitchFamily="18" charset="0"/>
                </a:rPr>
                <a:t>   </a:t>
              </a:r>
              <a:r>
                <a:rPr lang="sv-FI" sz="1400" b="0" i="0">
                  <a:latin typeface="Cambria Math" panose="02040503050406030204" pitchFamily="18" charset="0"/>
                  <a:cs typeface="Times New Roman" panose="02020603050405020304" pitchFamily="18" charset="0"/>
                </a:rPr>
                <a:t>2.90(𝑥_1𝑟+𝑥_2𝑟+𝑥_3𝑟 )+3.00(𝑥_1𝑝+𝑥_2𝑝+𝑥_3𝑝 )</a:t>
              </a:r>
              <a:r>
                <a:rPr lang="sv-FI" sz="1400" b="0" i="1">
                  <a:latin typeface="Cambria Math" panose="02040503050406030204" pitchFamily="18" charset="0"/>
                  <a:cs typeface="Times New Roman" panose="02020603050405020304" pitchFamily="18" charset="0"/>
                </a:rPr>
                <a:t/>
              </a:r>
              <a:br>
                <a:rPr lang="sv-FI" sz="1400" b="0" i="1">
                  <a:latin typeface="Cambria Math" panose="02040503050406030204" pitchFamily="18" charset="0"/>
                  <a:cs typeface="Times New Roman" panose="02020603050405020304" pitchFamily="18" charset="0"/>
                </a:rPr>
              </a:br>
              <a:r>
                <a:rPr lang="sv-FI" sz="1400" b="0" i="0">
                  <a:latin typeface="Cambria Math" panose="02040503050406030204" pitchFamily="18" charset="0"/>
                  <a:cs typeface="Times New Roman" panose="02020603050405020304" pitchFamily="18" charset="0"/>
                </a:rPr>
                <a:t>               −2.50(𝑥_1𝑟+𝑥_1𝑝 )−2.60(𝑥_2𝑟+𝑥_2𝑝 )−2.84(𝑥_3𝑟+𝑥_3𝑝)</a:t>
              </a:r>
              <a:endParaRPr lang="sv-FI" sz="14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>
                <a:spcAft>
                  <a:spcPts val="600"/>
                </a:spcAft>
              </a:pPr>
              <a:r>
                <a:rPr lang="sv-FI" sz="14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(or </a:t>
              </a:r>
              <a:r>
                <a:rPr lang="sv-FI" sz="1400" b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Max</a:t>
              </a:r>
              <a:r>
                <a:rPr lang="sv-FI" sz="14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 </a:t>
              </a:r>
              <a:r>
                <a:rPr lang="sv-FI" sz="1400" b="1" i="0" baseline="0">
                  <a:latin typeface="Cambria Math" panose="02040503050406030204" pitchFamily="18" charset="0"/>
                  <a:cs typeface="Times New Roman" panose="02020603050405020304" pitchFamily="18" charset="0"/>
                </a:rPr>
                <a:t>𝟎.𝟒𝟎𝒙_𝟏𝒓+𝟎.𝟑𝟎𝒙_𝟐𝒓+𝟎.𝟎𝟔𝒙_𝟑𝒓+𝟎.𝟓𝟎𝒙_𝟏𝒑+𝟎.𝟒𝟎𝒙_𝟐𝒑+𝟎.𝟏𝟔𝒙_𝟑𝒑</a:t>
              </a:r>
              <a:r>
                <a:rPr lang="sv-FI" sz="14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</a:p>
            <a:p>
              <a:pPr>
                <a:lnSpc>
                  <a:spcPct val="150000"/>
                </a:lnSpc>
                <a:spcAft>
                  <a:spcPts val="600"/>
                </a:spcAft>
              </a:pPr>
              <a:r>
                <a:rPr lang="sv-FI" sz="14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NOTE:</a:t>
              </a:r>
              <a:r>
                <a:rPr lang="sv-FI" sz="1400" b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These two objective functions above are equivalent, but they would yield differnt optimal values of decision variables. This is becuase this LP problem has multiple optimal solutions.</a:t>
              </a:r>
              <a:endParaRPr lang="sv-FI" sz="14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>
                <a:spcAft>
                  <a:spcPts val="600"/>
                </a:spcAft>
              </a:pPr>
              <a:r>
                <a:rPr lang="sv-FI" sz="1400">
                  <a:latin typeface="Times New Roman" panose="02020603050405020304" pitchFamily="18" charset="0"/>
                  <a:cs typeface="Times New Roman" panose="02020603050405020304" pitchFamily="18" charset="0"/>
                </a:rPr>
                <a:t>Constraints on the availability of the three petroleum components:</a:t>
              </a:r>
            </a:p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60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 (1) </a:t>
              </a:r>
              <a:r>
                <a:rPr lang="sv-FI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v-FI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1𝑟</a:t>
              </a:r>
              <a:r>
                <a:rPr lang="sv-FI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sv-FI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v-FI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sv-FI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</a:t>
              </a:r>
              <a:r>
                <a:rPr lang="sv-FI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≤</a:t>
              </a:r>
              <a:r>
                <a:rPr lang="sv-FI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5000</a:t>
              </a:r>
              <a:r>
                <a:rPr lang="sv-FI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/>
              </a:r>
              <a:br>
                <a:rPr lang="sv-FI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sv-FI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(2) </a:t>
              </a:r>
              <a:r>
                <a:rPr lang="sv-FI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v-FI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sv-FI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sv-FI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sv-FI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v-FI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2𝑝</a:t>
              </a:r>
              <a:r>
                <a:rPr lang="sv-FI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≤</a:t>
              </a:r>
              <a:r>
                <a:rPr lang="sv-FI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10000</a:t>
              </a:r>
              <a:r>
                <a:rPr lang="sv-FI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/>
              </a:r>
              <a:br>
                <a:rPr lang="sv-FI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sv-FI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(3) </a:t>
              </a:r>
              <a:r>
                <a:rPr lang="sv-FI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v-FI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sv-FI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sv-FI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sv-FI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v-FI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3𝑝</a:t>
              </a:r>
              <a:r>
                <a:rPr lang="sv-FI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≤</a:t>
              </a:r>
              <a:r>
                <a:rPr lang="sv-FI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10000</a:t>
              </a:r>
              <a:endParaRPr lang="sv-FI" sz="14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>
                <a:spcAft>
                  <a:spcPts val="600"/>
                </a:spcAft>
              </a:pPr>
              <a:r>
                <a:rPr lang="sv-FI" sz="1400">
                  <a:latin typeface="Times New Roman" panose="02020603050405020304" pitchFamily="18" charset="0"/>
                  <a:cs typeface="Times New Roman" panose="02020603050405020304" pitchFamily="18" charset="0"/>
                </a:rPr>
                <a:t>Constraints on product specifications:</a:t>
              </a:r>
            </a:p>
            <a:p>
              <a:pPr>
                <a:spcAft>
                  <a:spcPts val="600"/>
                </a:spcAft>
              </a:pPr>
              <a:r>
                <a:rPr lang="en-US" sz="14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 (4) </a:t>
              </a:r>
              <a:r>
                <a:rPr lang="sv-FI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v-FI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1𝑟≤0.30(𝑥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v-FI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1𝑟+𝑥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v-FI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2𝑟+𝑥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v-FI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3𝑟)</a:t>
              </a:r>
              <a:r>
                <a:rPr lang="sv-FI" sz="14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/>
              </a:r>
              <a:br>
                <a:rPr lang="sv-FI" sz="14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sv-FI" sz="14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r>
                <a:rPr lang="sv-FI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(5)</a:t>
              </a:r>
              <a:r>
                <a:rPr lang="sv-FI" sz="14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sv-FI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v-FI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2𝑟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≥</a:t>
              </a:r>
              <a:r>
                <a:rPr lang="sv-FI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0.40(𝑥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v-FI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1𝑟+𝑥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v-FI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2𝑟+𝑥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v-FI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3𝑟)</a:t>
              </a:r>
              <a:r>
                <a:rPr lang="sv-FI" sz="14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/>
              </a:r>
              <a:br>
                <a:rPr lang="sv-FI" sz="14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sv-FI" sz="14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r>
                <a:rPr lang="sv-FI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(6)</a:t>
              </a:r>
              <a:r>
                <a:rPr lang="sv-FI" sz="14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sv-FI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v-FI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3𝑟≤0.20(𝑥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v-FI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1𝑟+𝑥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v-FI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2𝑟+𝑥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v-FI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3𝑟 )</a:t>
              </a:r>
              <a:r>
                <a:rPr lang="sv-FI" sz="14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/>
              </a:r>
              <a:br>
                <a:rPr lang="sv-FI" sz="14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sv-FI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(7)</a:t>
              </a:r>
              <a:r>
                <a:rPr lang="sv-FI" sz="14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sv-FI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v-FI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1𝑝≥0.25(𝑥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v-FI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1𝑝+𝑥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v-FI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2𝑝+𝑥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v-FI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3𝑝 )</a:t>
              </a:r>
              <a:r>
                <a:rPr lang="sv-FI" sz="14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/>
              </a:r>
              <a:br>
                <a:rPr lang="sv-FI" sz="14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sv-FI" sz="14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r>
                <a:rPr lang="sv-FI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(8)</a:t>
              </a:r>
              <a:r>
                <a:rPr lang="sv-FI" sz="14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sv-FI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v-FI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2𝑝≤0.45(𝑥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v-FI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1𝑝+𝑥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v-FI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2𝑝+𝑥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v-FI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3𝑝 )</a:t>
              </a:r>
              <a:r>
                <a:rPr lang="sv-FI" sz="14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/>
              </a:r>
              <a:br>
                <a:rPr lang="sv-FI" sz="14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sv-FI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(9)</a:t>
              </a:r>
              <a:r>
                <a:rPr lang="sv-FI" sz="14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sv-FI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v-FI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3𝑝≥0.30(𝑥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v-FI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1𝑝+𝑥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v-FI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2𝑝+𝑥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v-FI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3𝑝 )</a:t>
              </a:r>
              <a:endParaRPr lang="sv-FI" sz="14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>
                <a:spcAft>
                  <a:spcPts val="600"/>
                </a:spcAft>
              </a:pPr>
              <a:r>
                <a:rPr lang="sv-FI" sz="1400">
                  <a:latin typeface="Times New Roman" panose="02020603050405020304" pitchFamily="18" charset="0"/>
                  <a:cs typeface="Times New Roman" panose="02020603050405020304" pitchFamily="18" charset="0"/>
                </a:rPr>
                <a:t>Constraints for at least 10,000 gallons of regular gasoline: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60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 (10) </a:t>
              </a:r>
              <a:r>
                <a:rPr lang="sv-FI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v-FI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1𝑟</a:t>
              </a:r>
              <a:r>
                <a:rPr lang="sv-FI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sv-FI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v-FI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sv-FI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sv-FI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sv-FI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v-FI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sv-FI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𝑟≥</a:t>
              </a:r>
              <a:r>
                <a:rPr lang="sv-FI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10000</a:t>
              </a:r>
              <a:endParaRPr lang="sv-FI" sz="1400">
                <a:effectLst/>
              </a:endParaRP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600"/>
                </a:spcAft>
                <a:buClrTx/>
                <a:buSzTx/>
                <a:buFontTx/>
                <a:buNone/>
                <a:tabLst/>
                <a:defRPr/>
              </a:pPr>
              <a:r>
                <a:rPr lang="sv-FI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rPr>
                <a:t>Non-negativity.</a:t>
              </a:r>
            </a:p>
          </xdr:txBody>
        </xdr:sp>
      </mc:Fallback>
    </mc:AlternateContent>
    <xdr:clientData/>
  </xdr:oneCellAnchor>
  <xdr:twoCellAnchor>
    <xdr:from>
      <xdr:col>9</xdr:col>
      <xdr:colOff>133350</xdr:colOff>
      <xdr:row>12</xdr:row>
      <xdr:rowOff>127000</xdr:rowOff>
    </xdr:from>
    <xdr:to>
      <xdr:col>9</xdr:col>
      <xdr:colOff>625475</xdr:colOff>
      <xdr:row>26</xdr:row>
      <xdr:rowOff>65617</xdr:rowOff>
    </xdr:to>
    <xdr:sp macro="" textlink="">
      <xdr:nvSpPr>
        <xdr:cNvPr id="3" name="Left Brac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9848850" y="3048000"/>
          <a:ext cx="492125" cy="2783417"/>
        </a:xfrm>
        <a:prstGeom prst="leftBrace">
          <a:avLst>
            <a:gd name="adj1" fmla="val 58333"/>
            <a:gd name="adj2" fmla="val 66084"/>
          </a:avLst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sv-FI" sz="1100"/>
        </a:p>
      </xdr:txBody>
    </xdr:sp>
    <xdr:clientData/>
  </xdr:twoCellAnchor>
  <xdr:twoCellAnchor>
    <xdr:from>
      <xdr:col>7</xdr:col>
      <xdr:colOff>85726</xdr:colOff>
      <xdr:row>5</xdr:row>
      <xdr:rowOff>190500</xdr:rowOff>
    </xdr:from>
    <xdr:to>
      <xdr:col>10</xdr:col>
      <xdr:colOff>247650</xdr:colOff>
      <xdr:row>14</xdr:row>
      <xdr:rowOff>104775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 flipH="1">
          <a:off x="7267576" y="1190625"/>
          <a:ext cx="2105024" cy="175260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0</xdr:row>
      <xdr:rowOff>200023</xdr:rowOff>
    </xdr:from>
    <xdr:ext cx="8029574" cy="7639051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Grp="1" noChangeArrowheads="1"/>
        </xdr:cNvSpPr>
      </xdr:nvSpPr>
      <xdr:spPr bwMode="auto">
        <a:xfrm>
          <a:off x="8667750" y="200023"/>
          <a:ext cx="8029574" cy="7639051"/>
        </a:xfrm>
        <a:prstGeom prst="rect">
          <a:avLst/>
        </a:prstGeom>
        <a:noFill/>
        <a:ln w="12700">
          <a:noFill/>
          <a:miter lim="800000"/>
          <a:headEnd/>
          <a:tailEnd/>
        </a:ln>
        <a:effectLst/>
      </xdr:spPr>
      <xdr:txBody>
        <a:bodyPr vertOverflow="clip" horzOverflow="clip" vert="horz" wrap="square" lIns="90488" tIns="44450" rIns="90488" bIns="44450" numCol="1" anchor="t" anchorCtr="0" compatLnSpc="1">
          <a:prstTxWarp prst="textNoShape">
            <a:avLst/>
          </a:prstTxWarp>
          <a:spAutoFit/>
        </a:bodyPr>
        <a:lstStyle>
          <a:lvl1pPr marL="342900" indent="-342900" algn="l" rtl="0" eaLnBrk="0" fontAlgn="base" hangingPunct="0">
            <a:spcBef>
              <a:spcPct val="20000"/>
            </a:spcBef>
            <a:spcAft>
              <a:spcPct val="0"/>
            </a:spcAft>
            <a:buClr>
              <a:srgbClr val="66FFFF"/>
            </a:buClr>
            <a:buSzPct val="75000"/>
            <a:buFont typeface="Monotype Sorts" pitchFamily="2" charset="2"/>
            <a:buChar char="n"/>
            <a:defRPr sz="2400">
              <a:solidFill>
                <a:schemeClr val="tx1"/>
              </a:solidFill>
              <a:effectLst>
                <a:outerShdw blurRad="38100" dist="38100" dir="2700000" algn="tl">
                  <a:srgbClr val="000000"/>
                </a:outerShdw>
              </a:effectLst>
              <a:latin typeface="+mn-lt"/>
              <a:ea typeface="+mn-ea"/>
              <a:cs typeface="+mn-cs"/>
            </a:defRPr>
          </a:lvl1pPr>
          <a:lvl2pPr marL="742950" indent="-285750" algn="l" rtl="0" eaLnBrk="0" fontAlgn="base" hangingPunct="0">
            <a:spcBef>
              <a:spcPct val="20000"/>
            </a:spcBef>
            <a:spcAft>
              <a:spcPct val="0"/>
            </a:spcAft>
            <a:buClr>
              <a:srgbClr val="66FFFF"/>
            </a:buClr>
            <a:buSzPct val="125000"/>
            <a:buChar char="•"/>
            <a:defRPr sz="2400">
              <a:solidFill>
                <a:schemeClr val="tx1"/>
              </a:solidFill>
              <a:effectLst>
                <a:outerShdw blurRad="38100" dist="38100" dir="2700000" algn="tl">
                  <a:srgbClr val="000000"/>
                </a:outerShdw>
              </a:effectLst>
              <a:latin typeface="+mn-lt"/>
            </a:defRPr>
          </a:lvl2pPr>
          <a:lvl3pPr marL="1143000" indent="-228600" algn="l" rtl="0" eaLnBrk="0" fontAlgn="base" hangingPunct="0">
            <a:spcBef>
              <a:spcPct val="20000"/>
            </a:spcBef>
            <a:spcAft>
              <a:spcPct val="0"/>
            </a:spcAft>
            <a:buClr>
              <a:srgbClr val="66FFFF"/>
            </a:buClr>
            <a:buChar char="•"/>
            <a:defRPr sz="2400">
              <a:solidFill>
                <a:schemeClr val="tx1"/>
              </a:solidFill>
              <a:effectLst>
                <a:outerShdw blurRad="38100" dist="38100" dir="2700000" algn="tl">
                  <a:srgbClr val="000000"/>
                </a:outerShdw>
              </a:effectLst>
              <a:latin typeface="+mn-lt"/>
            </a:defRPr>
          </a:lvl3pPr>
          <a:lvl4pPr marL="1600200" indent="-228600" algn="l" rtl="0" eaLnBrk="0" fontAlgn="base" hangingPunct="0">
            <a:spcBef>
              <a:spcPct val="20000"/>
            </a:spcBef>
            <a:spcAft>
              <a:spcPct val="0"/>
            </a:spcAft>
            <a:buChar char="–"/>
            <a:defRPr sz="2000">
              <a:solidFill>
                <a:schemeClr val="tx1"/>
              </a:solidFill>
              <a:latin typeface="Times New Roman" pitchFamily="18" charset="0"/>
            </a:defRPr>
          </a:lvl4pPr>
          <a:lvl5pPr marL="2057400" indent="-228600" algn="l" rtl="0" eaLnBrk="0" fontAlgn="base" hangingPunct="0">
            <a:spcBef>
              <a:spcPct val="20000"/>
            </a:spcBef>
            <a:spcAft>
              <a:spcPct val="0"/>
            </a:spcAft>
            <a:buChar char="»"/>
            <a:defRPr sz="2000">
              <a:solidFill>
                <a:schemeClr val="tx1"/>
              </a:solidFill>
              <a:latin typeface="Times New Roman" pitchFamily="18" charset="0"/>
            </a:defRPr>
          </a:lvl5pPr>
          <a:lvl6pPr marL="2514600" indent="-228600" algn="l" rtl="0" eaLnBrk="0" fontAlgn="base" hangingPunct="0">
            <a:spcBef>
              <a:spcPct val="20000"/>
            </a:spcBef>
            <a:spcAft>
              <a:spcPct val="0"/>
            </a:spcAft>
            <a:buChar char="»"/>
            <a:defRPr sz="2000">
              <a:solidFill>
                <a:schemeClr val="tx1"/>
              </a:solidFill>
              <a:latin typeface="Times New Roman" pitchFamily="18" charset="0"/>
            </a:defRPr>
          </a:lvl6pPr>
          <a:lvl7pPr marL="2971800" indent="-228600" algn="l" rtl="0" eaLnBrk="0" fontAlgn="base" hangingPunct="0">
            <a:spcBef>
              <a:spcPct val="20000"/>
            </a:spcBef>
            <a:spcAft>
              <a:spcPct val="0"/>
            </a:spcAft>
            <a:buChar char="»"/>
            <a:defRPr sz="2000">
              <a:solidFill>
                <a:schemeClr val="tx1"/>
              </a:solidFill>
              <a:latin typeface="Times New Roman" pitchFamily="18" charset="0"/>
            </a:defRPr>
          </a:lvl7pPr>
          <a:lvl8pPr marL="3429000" indent="-228600" algn="l" rtl="0" eaLnBrk="0" fontAlgn="base" hangingPunct="0">
            <a:spcBef>
              <a:spcPct val="20000"/>
            </a:spcBef>
            <a:spcAft>
              <a:spcPct val="0"/>
            </a:spcAft>
            <a:buChar char="»"/>
            <a:defRPr sz="2000">
              <a:solidFill>
                <a:schemeClr val="tx1"/>
              </a:solidFill>
              <a:latin typeface="Times New Roman" pitchFamily="18" charset="0"/>
            </a:defRPr>
          </a:lvl8pPr>
          <a:lvl9pPr marL="3886200" indent="-228600" algn="l" rtl="0" eaLnBrk="0" fontAlgn="base" hangingPunct="0">
            <a:spcBef>
              <a:spcPct val="20000"/>
            </a:spcBef>
            <a:spcAft>
              <a:spcPct val="0"/>
            </a:spcAft>
            <a:buChar char="»"/>
            <a:defRPr sz="2000">
              <a:solidFill>
                <a:schemeClr val="tx1"/>
              </a:solidFill>
              <a:latin typeface="Times New Roman" pitchFamily="18" charset="0"/>
            </a:defRPr>
          </a:lvl9pPr>
        </a:lstStyle>
        <a:p>
          <a:pPr marL="0" indent="0">
            <a:spcBef>
              <a:spcPts val="600"/>
            </a:spcBef>
            <a:spcAft>
              <a:spcPts val="600"/>
            </a:spcAft>
            <a:buNone/>
          </a:pPr>
          <a:r>
            <a:rPr lang="en-US" sz="14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Application of Linear Programming: MSI Market Survey</a:t>
          </a:r>
        </a:p>
        <a:p>
          <a:pPr marL="0" indent="0">
            <a:spcBef>
              <a:spcPts val="600"/>
            </a:spcBef>
            <a:spcAft>
              <a:spcPts val="600"/>
            </a:spcAft>
            <a:buNone/>
          </a:pP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We want to minimize the overall interview costs:</a:t>
          </a:r>
        </a:p>
        <a:p>
          <a:pPr marL="0" indent="0">
            <a:spcBef>
              <a:spcPts val="600"/>
            </a:spcBef>
            <a:spcAft>
              <a:spcPts val="600"/>
            </a:spcAft>
            <a:buNone/>
          </a:pP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           Min   20DC + 25EC + 18DNC + 20ENC</a:t>
          </a:r>
        </a:p>
        <a:p>
          <a:pPr marL="0" indent="0">
            <a:spcBef>
              <a:spcPts val="600"/>
            </a:spcBef>
            <a:spcAft>
              <a:spcPts val="600"/>
            </a:spcAft>
            <a:buNone/>
          </a:pP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The constraint requiring a total of 1000 interviews is:</a:t>
          </a:r>
          <a:endParaRPr lang="en-US" sz="1400" b="0" i="1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1257300" lvl="3" indent="0">
            <a:spcBef>
              <a:spcPts val="600"/>
            </a:spcBef>
            <a:spcAft>
              <a:spcPts val="600"/>
            </a:spcAft>
            <a:buNone/>
          </a:pP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(1) </a:t>
          </a:r>
          <a:r>
            <a:rPr lang="en-US" sz="1400" b="0" i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DC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 + </a:t>
          </a:r>
          <a:r>
            <a:rPr lang="en-US" sz="1400" b="0" i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EC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 + </a:t>
          </a:r>
          <a:r>
            <a:rPr lang="en-US" sz="1400" b="0" i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DNC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 + </a:t>
          </a:r>
          <a:r>
            <a:rPr lang="en-US" sz="1400" b="0" i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ENC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 = 1000</a:t>
          </a:r>
        </a:p>
        <a:p>
          <a:pPr marL="0" lvl="0" indent="0">
            <a:spcBef>
              <a:spcPts val="600"/>
            </a:spcBef>
            <a:spcAft>
              <a:spcPts val="600"/>
            </a:spcAft>
            <a:buNone/>
          </a:pP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The specifications concerning the types of interviews:</a:t>
          </a:r>
        </a:p>
        <a:p>
          <a:pPr marL="400050" lvl="1" indent="0">
            <a:spcBef>
              <a:spcPts val="600"/>
            </a:spcBef>
            <a:spcAft>
              <a:spcPts val="600"/>
            </a:spcAft>
            <a:buNone/>
          </a:pP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• </a:t>
          </a:r>
          <a:r>
            <a:rPr lang="en-US" sz="1400" b="0" u="sng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At least 400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 households </a:t>
          </a:r>
          <a:r>
            <a:rPr lang="en-US" sz="1400" b="0" u="sng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with children:</a:t>
          </a:r>
          <a:endParaRPr lang="en-US" sz="14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1257300" lvl="3" indent="0">
            <a:spcBef>
              <a:spcPts val="600"/>
            </a:spcBef>
            <a:spcAft>
              <a:spcPts val="600"/>
            </a:spcAft>
            <a:buNone/>
          </a:pP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(2) </a:t>
          </a:r>
          <a:r>
            <a:rPr lang="en-US" sz="1400" b="0" i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DC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 + </a:t>
          </a:r>
          <a:r>
            <a:rPr lang="en-US" sz="1400" b="0" i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EC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400" b="0" u="sng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&gt;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 400</a:t>
          </a:r>
        </a:p>
        <a:p>
          <a:pPr marL="400050" lvl="1" indent="0">
            <a:spcBef>
              <a:spcPts val="600"/>
            </a:spcBef>
            <a:spcAft>
              <a:spcPts val="600"/>
            </a:spcAft>
            <a:buNone/>
          </a:pP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• </a:t>
          </a:r>
          <a:r>
            <a:rPr lang="en-US" sz="1400" b="0" u="sng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At least 400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  households </a:t>
          </a:r>
          <a:r>
            <a:rPr lang="en-US" sz="1400" b="0" u="sng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without children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</a:p>
        <a:p>
          <a:pPr marL="1257300" lvl="3" indent="0">
            <a:spcBef>
              <a:spcPts val="600"/>
            </a:spcBef>
            <a:spcAft>
              <a:spcPts val="600"/>
            </a:spcAft>
            <a:buNone/>
          </a:pP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(3) </a:t>
          </a:r>
          <a:r>
            <a:rPr lang="en-US" sz="1400" b="0" i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DNC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 + </a:t>
          </a:r>
          <a:r>
            <a:rPr lang="en-US" sz="1400" b="0" i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ENC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400" b="0" u="sng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&gt;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 400</a:t>
          </a:r>
        </a:p>
        <a:p>
          <a:pPr marL="400050" lvl="1" indent="0">
            <a:spcBef>
              <a:spcPts val="600"/>
            </a:spcBef>
            <a:spcAft>
              <a:spcPts val="600"/>
            </a:spcAft>
            <a:buNone/>
          </a:pP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• </a:t>
          </a:r>
          <a:r>
            <a:rPr lang="en-US" sz="1400" b="0" u="sng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At least as many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 evening interviews </a:t>
          </a:r>
          <a:r>
            <a:rPr lang="en-US" sz="1400" b="0" u="sng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as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 day interview:</a:t>
          </a:r>
        </a:p>
        <a:p>
          <a:pPr marL="1257300" lvl="3" indent="0">
            <a:spcBef>
              <a:spcPts val="600"/>
            </a:spcBef>
            <a:spcAft>
              <a:spcPts val="600"/>
            </a:spcAft>
            <a:buNone/>
          </a:pP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(4) </a:t>
          </a:r>
          <a:r>
            <a:rPr lang="en-US" sz="1400" b="0" i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EC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 + </a:t>
          </a:r>
          <a:r>
            <a:rPr lang="en-US" sz="1400" b="0" i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ENC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400" b="0" u="sng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&gt;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400" b="0" i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DC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 + </a:t>
          </a:r>
          <a:r>
            <a:rPr lang="en-US" sz="1400" b="0" i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DNC</a:t>
          </a:r>
        </a:p>
        <a:p>
          <a:pPr marL="0" lvl="0" indent="0">
            <a:spcBef>
              <a:spcPts val="600"/>
            </a:spcBef>
            <a:spcAft>
              <a:spcPts val="600"/>
            </a:spcAft>
            <a:buNone/>
          </a:pP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The specifications concerning the types of interviews:</a:t>
          </a:r>
          <a:endParaRPr lang="sv-FI" sz="14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400050" lvl="1" indent="0">
            <a:spcBef>
              <a:spcPts val="600"/>
            </a:spcBef>
            <a:spcAft>
              <a:spcPts val="600"/>
            </a:spcAft>
            <a:buNone/>
          </a:pP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• At least 40% of interviews of households with children during the evening:</a:t>
          </a:r>
          <a:endParaRPr lang="sv-FI" sz="14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1257300" lvl="3" indent="0">
            <a:spcBef>
              <a:spcPts val="600"/>
            </a:spcBef>
            <a:spcAft>
              <a:spcPts val="600"/>
            </a:spcAft>
            <a:buNone/>
          </a:pP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(5) </a:t>
          </a:r>
          <a:r>
            <a:rPr lang="en-US" sz="1400" b="0" i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EC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1400" b="0" u="sng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&gt;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0.4(</a:t>
          </a:r>
          <a:r>
            <a:rPr lang="en-US" sz="1400" b="0" i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DC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+ </a:t>
          </a:r>
          <a:r>
            <a:rPr lang="en-US" sz="1400" b="0" i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EC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)</a:t>
          </a:r>
          <a:endParaRPr lang="sv-FI" sz="14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400050" lvl="1" indent="0">
            <a:spcBef>
              <a:spcPts val="600"/>
            </a:spcBef>
            <a:spcAft>
              <a:spcPts val="600"/>
            </a:spcAft>
            <a:buNone/>
          </a:pP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• At least 60% of interviews of households without children during the evening: </a:t>
          </a:r>
          <a:endParaRPr lang="sv-FI" sz="14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1257300" lvl="3" indent="0">
            <a:spcBef>
              <a:spcPts val="600"/>
            </a:spcBef>
            <a:spcAft>
              <a:spcPts val="600"/>
            </a:spcAft>
            <a:buNone/>
          </a:pP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(6) </a:t>
          </a:r>
          <a:r>
            <a:rPr lang="en-US" sz="1400" b="0" i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ENC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1400" b="0" u="sng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&gt;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0.6(</a:t>
          </a:r>
          <a:r>
            <a:rPr lang="en-US" sz="1400" b="0" i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DNC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+ </a:t>
          </a:r>
          <a:r>
            <a:rPr lang="en-US" sz="1400" b="0" i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ENC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)</a:t>
          </a:r>
          <a:endParaRPr lang="sv-FI" sz="14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400050" lvl="1" indent="0">
            <a:spcBef>
              <a:spcPts val="600"/>
            </a:spcBef>
            <a:spcAft>
              <a:spcPts val="600"/>
            </a:spcAft>
            <a:buNone/>
          </a:pP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All-integer constraint on decision variables:</a:t>
          </a:r>
        </a:p>
        <a:p>
          <a:pPr marL="400050" lvl="1" indent="0">
            <a:spcBef>
              <a:spcPts val="600"/>
            </a:spcBef>
            <a:spcAft>
              <a:spcPts val="600"/>
            </a:spcAft>
            <a:buNone/>
          </a:pP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  </a:t>
          </a:r>
          <a:r>
            <a:rPr lang="en-US" sz="1400" b="0" i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DC, EC, DNC, ENC </a:t>
          </a:r>
          <a:r>
            <a:rPr lang="en-US" sz="1400" b="0" i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 all integers</a:t>
          </a:r>
        </a:p>
        <a:p>
          <a:pPr marL="400050" lvl="1" indent="0">
            <a:spcBef>
              <a:spcPts val="600"/>
            </a:spcBef>
            <a:spcAft>
              <a:spcPts val="600"/>
            </a:spcAft>
            <a:buNone/>
          </a:pP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Non-negativity:</a:t>
          </a:r>
          <a:endParaRPr lang="sv-FI" sz="14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1257300" lvl="3" indent="0">
            <a:spcBef>
              <a:spcPts val="600"/>
            </a:spcBef>
            <a:spcAft>
              <a:spcPts val="600"/>
            </a:spcAft>
            <a:buNone/>
          </a:pPr>
          <a:r>
            <a:rPr lang="en-US" sz="1400" b="0" i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DC, EC, DNC, ENC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1400" b="0" u="sng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&gt;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0   </a:t>
          </a:r>
          <a:endParaRPr lang="en-US" sz="1400" b="0" i="1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8</xdr:col>
      <xdr:colOff>85725</xdr:colOff>
      <xdr:row>5</xdr:row>
      <xdr:rowOff>85725</xdr:rowOff>
    </xdr:from>
    <xdr:to>
      <xdr:col>11</xdr:col>
      <xdr:colOff>428626</xdr:colOff>
      <xdr:row>10</xdr:row>
      <xdr:rowOff>104775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H="1">
          <a:off x="6981825" y="1085850"/>
          <a:ext cx="2114551" cy="101917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8</xdr:row>
      <xdr:rowOff>123825</xdr:rowOff>
    </xdr:from>
    <xdr:to>
      <xdr:col>10</xdr:col>
      <xdr:colOff>561975</xdr:colOff>
      <xdr:row>29</xdr:row>
      <xdr:rowOff>63500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9417050" y="1749425"/>
          <a:ext cx="390525" cy="4206875"/>
        </a:xfrm>
        <a:prstGeom prst="leftBrace">
          <a:avLst>
            <a:gd name="adj1" fmla="val 58333"/>
            <a:gd name="adj2" fmla="val 36119"/>
          </a:avLst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sv-FI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2505075</xdr:colOff>
      <xdr:row>11</xdr:row>
      <xdr:rowOff>266700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7439025" y="3171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sv-FI" sz="1100"/>
        </a:p>
      </xdr:txBody>
    </xdr:sp>
    <xdr:clientData/>
  </xdr:oneCellAnchor>
  <xdr:oneCellAnchor>
    <xdr:from>
      <xdr:col>10</xdr:col>
      <xdr:colOff>19050</xdr:colOff>
      <xdr:row>1</xdr:row>
      <xdr:rowOff>1</xdr:rowOff>
    </xdr:from>
    <xdr:ext cx="6680200" cy="86701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 Box 73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0153650" y="200026"/>
              <a:ext cx="6680200" cy="8670130"/>
            </a:xfrm>
            <a:prstGeom prst="rect">
              <a:avLst/>
            </a:prstGeom>
            <a:noFill/>
            <a:ln w="12700">
              <a:noFill/>
              <a:miter lim="800000"/>
              <a:headEnd type="none" w="sm" len="sm"/>
              <a:tailEnd type="none" w="sm" len="sm"/>
            </a:ln>
            <a:effectLst/>
          </xdr:spPr>
          <xdr:txBody>
            <a:bodyPr vertOverflow="clip" horzOverflow="clip" wrap="square">
              <a:spAutoFit/>
            </a:bodyPr>
            <a:lstStyle>
              <a:defPPr>
                <a:defRPr lang="en-US"/>
              </a:defPPr>
              <a:lvl1pPr algn="ctr" rtl="0" eaLnBrk="0" fontAlgn="base" hangingPunct="0">
                <a:spcBef>
                  <a:spcPct val="0"/>
                </a:spcBef>
                <a:spcAft>
                  <a:spcPct val="0"/>
                </a:spcAft>
                <a:defRPr sz="22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Book Antiqua" pitchFamily="18" charset="0"/>
                  <a:ea typeface="+mn-ea"/>
                  <a:cs typeface="+mn-cs"/>
                </a:defRPr>
              </a:lvl1pPr>
              <a:lvl2pPr marL="457200" algn="ctr" rtl="0" eaLnBrk="0" fontAlgn="base" hangingPunct="0">
                <a:spcBef>
                  <a:spcPct val="0"/>
                </a:spcBef>
                <a:spcAft>
                  <a:spcPct val="0"/>
                </a:spcAft>
                <a:defRPr sz="22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Book Antiqua" pitchFamily="18" charset="0"/>
                  <a:ea typeface="+mn-ea"/>
                  <a:cs typeface="+mn-cs"/>
                </a:defRPr>
              </a:lvl2pPr>
              <a:lvl3pPr marL="914400" algn="ctr" rtl="0" eaLnBrk="0" fontAlgn="base" hangingPunct="0">
                <a:spcBef>
                  <a:spcPct val="0"/>
                </a:spcBef>
                <a:spcAft>
                  <a:spcPct val="0"/>
                </a:spcAft>
                <a:defRPr sz="22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Book Antiqua" pitchFamily="18" charset="0"/>
                  <a:ea typeface="+mn-ea"/>
                  <a:cs typeface="+mn-cs"/>
                </a:defRPr>
              </a:lvl3pPr>
              <a:lvl4pPr marL="1371600" algn="ctr" rtl="0" eaLnBrk="0" fontAlgn="base" hangingPunct="0">
                <a:spcBef>
                  <a:spcPct val="0"/>
                </a:spcBef>
                <a:spcAft>
                  <a:spcPct val="0"/>
                </a:spcAft>
                <a:defRPr sz="22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Book Antiqua" pitchFamily="18" charset="0"/>
                  <a:ea typeface="+mn-ea"/>
                  <a:cs typeface="+mn-cs"/>
                </a:defRPr>
              </a:lvl4pPr>
              <a:lvl5pPr marL="1828800" algn="ctr" rtl="0" eaLnBrk="0" fontAlgn="base" hangingPunct="0">
                <a:spcBef>
                  <a:spcPct val="0"/>
                </a:spcBef>
                <a:spcAft>
                  <a:spcPct val="0"/>
                </a:spcAft>
                <a:defRPr sz="22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Book Antiqua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2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Book Antiqua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2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Book Antiqua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2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Book Antiqua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2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Book Antiqua" pitchFamily="18" charset="0"/>
                  <a:ea typeface="+mn-ea"/>
                  <a:cs typeface="+mn-cs"/>
                </a:defRPr>
              </a:lvl9pPr>
            </a:lstStyle>
            <a:p>
              <a:pPr algn="l">
                <a:spcBef>
                  <a:spcPts val="1200"/>
                </a:spcBef>
              </a:pPr>
              <a:r>
                <a:rPr lang="en-US" sz="1400" b="1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Application of Linear Programming: Media</a:t>
              </a:r>
              <a:r>
                <a:rPr lang="en-US" sz="1400" b="1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Selection for ABC Company</a:t>
              </a:r>
              <a:endParaRPr lang="en-US" sz="1400" b="1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algn="l">
                <a:spcBef>
                  <a:spcPts val="1200"/>
                </a:spcBef>
              </a:pPr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We want to </a:t>
              </a:r>
              <a:r>
                <a:rPr lang="en-US" sz="1400" b="0" u="sng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maximize</a:t>
              </a:r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the total audience reached:</a:t>
              </a:r>
            </a:p>
            <a:p>
              <a:pPr algn="l"/>
              <a:endPara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algn="l"/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       Max  3000</a:t>
              </a:r>
              <a:r>
                <a:rPr lang="en-US" sz="1400" b="0" i="1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DFR</a:t>
              </a:r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+ 3000</a:t>
              </a:r>
              <a:r>
                <a:rPr lang="en-US" sz="1400" b="0" i="1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DSA</a:t>
              </a:r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+ 3000</a:t>
              </a:r>
              <a:r>
                <a:rPr lang="en-US" sz="1400" b="0" i="1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DSU</a:t>
              </a:r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  </a:t>
              </a:r>
            </a:p>
            <a:p>
              <a:pPr algn="l"/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             </a:t>
              </a:r>
              <a:r>
                <a:rPr lang="en-US" sz="1400" b="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+ 4000</a:t>
              </a:r>
              <a:r>
                <a:rPr lang="en-US" sz="1400" b="0" i="1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EFR </a:t>
              </a:r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+ 4000</a:t>
              </a:r>
              <a:r>
                <a:rPr lang="en-US" sz="1400" b="0" i="1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ESA</a:t>
              </a:r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+ 4000</a:t>
              </a:r>
              <a:r>
                <a:rPr lang="en-US" sz="1400" b="0" i="1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ESU</a:t>
              </a:r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  </a:t>
              </a:r>
            </a:p>
            <a:p>
              <a:pPr algn="l"/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              + 75000</a:t>
              </a:r>
              <a:r>
                <a:rPr lang="en-US" sz="1400" b="0" i="1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GSU</a:t>
              </a:r>
            </a:p>
            <a:p>
              <a:pPr algn="l"/>
              <a:endPara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algn="l"/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Take out at least one ad of each type</a:t>
              </a:r>
              <a:r>
                <a:rPr lang="en-US" sz="1400" b="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over the period</a:t>
              </a:r>
              <a:endPara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algn="l"/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(</a:t>
              </a:r>
              <a:r>
                <a:rPr lang="en-US" sz="1400" b="0" i="1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i.e.</a:t>
              </a:r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, at least one daytime ad, at least one evening-news ad,</a:t>
              </a:r>
            </a:p>
            <a:p>
              <a:pPr algn="l"/>
              <a:r>
                <a:rPr lang="en-US" sz="1400" b="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and at least one Sunday-game-time ad):</a:t>
              </a:r>
            </a:p>
            <a:p>
              <a:pPr algn="l"/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      (1)  DFR + DSA + DSU </a:t>
              </a:r>
              <a:r>
                <a:rPr lang="en-US" sz="1400" b="0" u="sng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&gt;</a:t>
              </a:r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1</a:t>
              </a:r>
            </a:p>
            <a:p>
              <a:pPr algn="l"/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      (2)  EFR + ESA + ESU </a:t>
              </a:r>
              <a:r>
                <a:rPr lang="en-US" sz="1400" b="0" u="sng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&gt;</a:t>
              </a:r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1</a:t>
              </a:r>
            </a:p>
            <a:p>
              <a:pPr algn="l"/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      (3)  GSU </a:t>
              </a:r>
              <a:r>
                <a:rPr lang="en-US" sz="1400" b="0" u="sng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&gt;</a:t>
              </a:r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1</a:t>
              </a:r>
            </a:p>
            <a:p>
              <a:pPr algn="l"/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Ten daytime spots available:</a:t>
              </a:r>
            </a:p>
            <a:p>
              <a:pPr algn="l"/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      (4)  DFR </a:t>
              </a:r>
              <a:r>
                <a:rPr lang="en-US" sz="1400" b="0" u="sng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&lt;</a:t>
              </a:r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10</a:t>
              </a:r>
            </a:p>
            <a:p>
              <a:pPr algn="l"/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      (5)  DSA </a:t>
              </a:r>
              <a:r>
                <a:rPr lang="en-US" sz="1400" b="0" u="sng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&lt;</a:t>
              </a:r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10</a:t>
              </a:r>
            </a:p>
            <a:p>
              <a:pPr algn="l"/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      (6)  DSU </a:t>
              </a:r>
              <a:r>
                <a:rPr lang="en-US" sz="1400" b="0" u="sng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&lt;</a:t>
              </a:r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10</a:t>
              </a:r>
            </a:p>
            <a:p>
              <a:pPr algn="l"/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Six evening news spots available:</a:t>
              </a:r>
            </a:p>
            <a:p>
              <a:pPr algn="l"/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      (7)  EFR </a:t>
              </a:r>
              <a:r>
                <a:rPr lang="en-US" sz="1400" b="0" u="sng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&lt;</a:t>
              </a:r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6  </a:t>
              </a:r>
            </a:p>
            <a:p>
              <a:pPr algn="l"/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      (8)  ESA </a:t>
              </a:r>
              <a:r>
                <a:rPr lang="en-US" sz="1400" b="0" u="sng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&lt;</a:t>
              </a:r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6</a:t>
              </a:r>
            </a:p>
            <a:p>
              <a:pPr algn="l"/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      (9)  ESU </a:t>
              </a:r>
              <a:r>
                <a:rPr lang="en-US" sz="1400" b="0" u="sng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&lt;</a:t>
              </a:r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6</a:t>
              </a:r>
            </a:p>
            <a:p>
              <a:pPr algn="l"/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Only two Sunday game-time ad spots available:</a:t>
              </a:r>
            </a:p>
            <a:p>
              <a:pPr algn="l"/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      (10)  GSU </a:t>
              </a:r>
              <a:r>
                <a:rPr lang="en-US" sz="1400" b="0" u="sng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&lt;</a:t>
              </a:r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2</a:t>
              </a:r>
            </a:p>
            <a:p>
              <a:pPr algn="l"/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At least 5 ads per day:</a:t>
              </a:r>
            </a:p>
            <a:p>
              <a:pPr algn="l"/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      (11)  DFR + EFR </a:t>
              </a:r>
              <a:r>
                <a:rPr lang="en-US" sz="1400" b="0" u="sng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&gt;</a:t>
              </a:r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5</a:t>
              </a:r>
            </a:p>
            <a:p>
              <a:pPr algn="l"/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      (12)  DSA + ESA </a:t>
              </a:r>
              <a:r>
                <a:rPr lang="en-US" sz="1400" b="0" u="sng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&gt;</a:t>
              </a:r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5</a:t>
              </a:r>
            </a:p>
            <a:p>
              <a:pPr algn="l"/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      (13)  DSU + ESU + GSU </a:t>
              </a:r>
              <a:r>
                <a:rPr lang="en-US" sz="1400" b="0" u="sng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&gt;</a:t>
              </a:r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5</a:t>
              </a:r>
            </a:p>
            <a:p>
              <a:pPr algn="l"/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Spend no more than $50,000 on Friday:</a:t>
              </a:r>
            </a:p>
            <a:p>
              <a:pPr algn="l"/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      (14)  5000DFR + 7000EFR </a:t>
              </a:r>
              <a:r>
                <a:rPr lang="en-US" sz="1400" b="0" u="sng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&lt;</a:t>
              </a:r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50000</a:t>
              </a:r>
            </a:p>
            <a:p>
              <a:pPr algn="l"/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Spend no more than $75,000 on Saturday:</a:t>
              </a:r>
            </a:p>
            <a:p>
              <a:pPr algn="l"/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      (15)  5000DSA + 7000ESA </a:t>
              </a:r>
              <a:r>
                <a:rPr lang="en-US" sz="1400" b="0" u="sng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&lt;</a:t>
              </a:r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75000</a:t>
              </a:r>
            </a:p>
            <a:p>
              <a:pPr algn="l"/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Spend no more than $282,000 in total:</a:t>
              </a:r>
            </a:p>
            <a:p>
              <a:pPr algn="l"/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      (16) </a:t>
              </a:r>
              <a14:m>
                <m:oMath xmlns:m="http://schemas.openxmlformats.org/officeDocument/2006/math">
                  <m:d>
                    <m:dPr>
                      <m:ctrlPr>
                        <a:rPr lang="en-US" sz="1400" b="0" i="1" cap="none" spc="0">
                          <a:ln w="0"/>
                          <a:solidFill>
                            <a:schemeClr val="tx1"/>
                          </a:solidFill>
                          <a:effectLst>
                            <a:outerShdw blurRad="38100" dist="19050" dir="2700000" algn="tl" rotWithShape="0">
                              <a:schemeClr val="dk1">
                                <a:alpha val="40000"/>
                              </a:schemeClr>
                            </a:outerShdw>
                          </a:effectLst>
                          <a:latin typeface="Cambria Math" panose="02040503050406030204" pitchFamily="18" charset="0"/>
                          <a:cs typeface="Times New Roman" panose="02020603050405020304" pitchFamily="18" charset="0"/>
                        </a:rPr>
                      </m:ctrlPr>
                    </m:dPr>
                    <m:e>
                      <m:eqArr>
                        <m:eqArrPr>
                          <m:ctrlPr>
                            <a:rPr lang="en-US" sz="1400" b="0" i="1" kern="1200">
                              <a:solidFill>
                                <a:schemeClr val="tx1"/>
                              </a:solidFill>
                              <a:effectLst>
                                <a:outerShdw blurRad="38100" dist="19050" dir="2700000" algn="tl" rotWithShape="0">
                                  <a:schemeClr val="dk1">
                                    <a:alpha val="40000"/>
                                  </a:schemeClr>
                                </a:outerShdw>
                              </a:effectLst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eqArrPr>
                        <m:e>
                          <m:r>
                            <m:rPr>
                              <m:nor/>
                            </m:rPr>
                            <a:rPr lang="en-US" sz="1400" b="0" kern="1200">
                              <a:solidFill>
                                <a:schemeClr val="tx1"/>
                              </a:solidFill>
                              <a:effectLst>
                                <a:outerShdw blurRad="38100" dist="19050" dir="2700000" algn="tl" rotWithShape="0">
                                  <a:schemeClr val="dk1">
                                    <a:alpha val="40000"/>
                                  </a:schemeClr>
                                </a:outerShdw>
                              </a:effectLst>
                              <a:latin typeface="Book Antiqua" pitchFamily="18" charset="0"/>
                              <a:ea typeface="+mn-ea"/>
                              <a:cs typeface="+mn-cs"/>
                            </a:rPr>
                            <m:t>5000</m:t>
                          </m:r>
                          <m:r>
                            <m:rPr>
                              <m:nor/>
                            </m:rPr>
                            <a:rPr lang="en-US" sz="1400" b="0" kern="1200">
                              <a:solidFill>
                                <a:schemeClr val="tx1"/>
                              </a:solidFill>
                              <a:effectLst>
                                <a:outerShdw blurRad="38100" dist="19050" dir="2700000" algn="tl" rotWithShape="0">
                                  <a:schemeClr val="dk1">
                                    <a:alpha val="40000"/>
                                  </a:schemeClr>
                                </a:outerShdw>
                              </a:effectLst>
                              <a:latin typeface="Book Antiqua" pitchFamily="18" charset="0"/>
                              <a:ea typeface="+mn-ea"/>
                              <a:cs typeface="+mn-cs"/>
                            </a:rPr>
                            <m:t>DFR</m:t>
                          </m:r>
                          <m:r>
                            <m:rPr>
                              <m:nor/>
                            </m:rPr>
                            <a:rPr lang="en-US" sz="1400" b="0" kern="1200">
                              <a:solidFill>
                                <a:schemeClr val="tx1"/>
                              </a:solidFill>
                              <a:effectLst>
                                <a:outerShdw blurRad="38100" dist="19050" dir="2700000" algn="tl" rotWithShape="0">
                                  <a:schemeClr val="dk1">
                                    <a:alpha val="40000"/>
                                  </a:schemeClr>
                                </a:outerShdw>
                              </a:effectLst>
                              <a:latin typeface="Book Antiqua" pitchFamily="18" charset="0"/>
                              <a:ea typeface="+mn-ea"/>
                              <a:cs typeface="+mn-cs"/>
                            </a:rPr>
                            <m:t>+5000</m:t>
                          </m:r>
                          <m:r>
                            <m:rPr>
                              <m:nor/>
                            </m:rPr>
                            <a:rPr lang="en-US" sz="1400" b="0" kern="1200">
                              <a:solidFill>
                                <a:schemeClr val="tx1"/>
                              </a:solidFill>
                              <a:effectLst>
                                <a:outerShdw blurRad="38100" dist="19050" dir="2700000" algn="tl" rotWithShape="0">
                                  <a:schemeClr val="dk1">
                                    <a:alpha val="40000"/>
                                  </a:schemeClr>
                                </a:outerShdw>
                              </a:effectLst>
                              <a:latin typeface="Book Antiqua" pitchFamily="18" charset="0"/>
                              <a:ea typeface="+mn-ea"/>
                              <a:cs typeface="+mn-cs"/>
                            </a:rPr>
                            <m:t>DSA</m:t>
                          </m:r>
                          <m:r>
                            <m:rPr>
                              <m:nor/>
                            </m:rPr>
                            <a:rPr lang="en-US" sz="1400" b="0" kern="1200">
                              <a:solidFill>
                                <a:schemeClr val="tx1"/>
                              </a:solidFill>
                              <a:effectLst>
                                <a:outerShdw blurRad="38100" dist="19050" dir="2700000" algn="tl" rotWithShape="0">
                                  <a:schemeClr val="dk1">
                                    <a:alpha val="40000"/>
                                  </a:schemeClr>
                                </a:outerShdw>
                              </a:effectLst>
                              <a:latin typeface="Book Antiqua" pitchFamily="18" charset="0"/>
                              <a:ea typeface="+mn-ea"/>
                              <a:cs typeface="+mn-cs"/>
                            </a:rPr>
                            <m:t>+5000</m:t>
                          </m:r>
                          <m:r>
                            <m:rPr>
                              <m:nor/>
                            </m:rPr>
                            <a:rPr lang="en-US" sz="1400" b="0" kern="1200">
                              <a:solidFill>
                                <a:schemeClr val="tx1"/>
                              </a:solidFill>
                              <a:effectLst>
                                <a:outerShdw blurRad="38100" dist="19050" dir="2700000" algn="tl" rotWithShape="0">
                                  <a:schemeClr val="dk1">
                                    <a:alpha val="40000"/>
                                  </a:schemeClr>
                                </a:outerShdw>
                              </a:effectLst>
                              <a:latin typeface="Book Antiqua" pitchFamily="18" charset="0"/>
                              <a:ea typeface="+mn-ea"/>
                              <a:cs typeface="+mn-cs"/>
                            </a:rPr>
                            <m:t>DSU</m:t>
                          </m:r>
                        </m:e>
                        <m:e>
                          <m:r>
                            <m:rPr>
                              <m:nor/>
                            </m:rPr>
                            <a:rPr lang="sv-FI" sz="1400" b="0" i="0" kern="1200">
                              <a:solidFill>
                                <a:schemeClr val="tx1"/>
                              </a:solidFill>
                              <a:effectLst>
                                <a:outerShdw blurRad="38100" dist="19050" dir="2700000" algn="tl" rotWithShape="0">
                                  <a:schemeClr val="dk1">
                                    <a:alpha val="40000"/>
                                  </a:schemeClr>
                                </a:outerShdw>
                              </a:effectLst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</m:t>
                          </m:r>
                          <m:r>
                            <m:rPr>
                              <m:nor/>
                            </m:rPr>
                            <a:rPr lang="en-US" sz="1400" b="0" kern="1200">
                              <a:solidFill>
                                <a:schemeClr val="tx1"/>
                              </a:solidFill>
                              <a:effectLst>
                                <a:outerShdw blurRad="38100" dist="19050" dir="2700000" algn="tl" rotWithShape="0">
                                  <a:schemeClr val="dk1">
                                    <a:alpha val="40000"/>
                                  </a:schemeClr>
                                </a:outerShdw>
                              </a:effectLst>
                              <a:latin typeface="Book Antiqua" pitchFamily="18" charset="0"/>
                              <a:ea typeface="+mn-ea"/>
                              <a:cs typeface="+mn-cs"/>
                            </a:rPr>
                            <m:t>7000</m:t>
                          </m:r>
                          <m:r>
                            <m:rPr>
                              <m:nor/>
                            </m:rPr>
                            <a:rPr lang="en-US" sz="1400" b="0" kern="1200">
                              <a:solidFill>
                                <a:schemeClr val="tx1"/>
                              </a:solidFill>
                              <a:effectLst>
                                <a:outerShdw blurRad="38100" dist="19050" dir="2700000" algn="tl" rotWithShape="0">
                                  <a:schemeClr val="dk1">
                                    <a:alpha val="40000"/>
                                  </a:schemeClr>
                                </a:outerShdw>
                              </a:effectLst>
                              <a:latin typeface="Book Antiqua" pitchFamily="18" charset="0"/>
                              <a:ea typeface="+mn-ea"/>
                              <a:cs typeface="+mn-cs"/>
                            </a:rPr>
                            <m:t>EFR</m:t>
                          </m:r>
                          <m:r>
                            <m:rPr>
                              <m:nor/>
                            </m:rPr>
                            <a:rPr lang="sv-FI" sz="1400" b="0" i="0" kern="1200">
                              <a:solidFill>
                                <a:schemeClr val="tx1"/>
                              </a:solidFill>
                              <a:effectLst>
                                <a:outerShdw blurRad="38100" dist="19050" dir="2700000" algn="tl" rotWithShape="0">
                                  <a:schemeClr val="dk1">
                                    <a:alpha val="40000"/>
                                  </a:schemeClr>
                                </a:outerShdw>
                              </a:effectLst>
                              <a:latin typeface="Book Antiqua" pitchFamily="18" charset="0"/>
                              <a:ea typeface="+mn-ea"/>
                              <a:cs typeface="+mn-cs"/>
                            </a:rPr>
                            <m:t>+</m:t>
                          </m:r>
                          <m:r>
                            <m:rPr>
                              <m:nor/>
                            </m:rPr>
                            <a:rPr lang="en-US" sz="1400" b="0" kern="1200">
                              <a:solidFill>
                                <a:schemeClr val="tx1"/>
                              </a:solidFill>
                              <a:effectLst>
                                <a:outerShdw blurRad="38100" dist="19050" dir="2700000" algn="tl" rotWithShape="0">
                                  <a:schemeClr val="dk1">
                                    <a:alpha val="40000"/>
                                  </a:schemeClr>
                                </a:outerShdw>
                              </a:effectLst>
                              <a:latin typeface="Book Antiqua" pitchFamily="18" charset="0"/>
                              <a:ea typeface="+mn-ea"/>
                              <a:cs typeface="+mn-cs"/>
                            </a:rPr>
                            <m:t>7000</m:t>
                          </m:r>
                          <m:r>
                            <m:rPr>
                              <m:nor/>
                            </m:rPr>
                            <a:rPr lang="en-US" sz="1400" b="0" kern="1200">
                              <a:solidFill>
                                <a:schemeClr val="tx1"/>
                              </a:solidFill>
                              <a:effectLst>
                                <a:outerShdw blurRad="38100" dist="19050" dir="2700000" algn="tl" rotWithShape="0">
                                  <a:schemeClr val="dk1">
                                    <a:alpha val="40000"/>
                                  </a:schemeClr>
                                </a:outerShdw>
                              </a:effectLst>
                              <a:latin typeface="Book Antiqua" pitchFamily="18" charset="0"/>
                              <a:ea typeface="+mn-ea"/>
                              <a:cs typeface="+mn-cs"/>
                            </a:rPr>
                            <m:t>ESA</m:t>
                          </m:r>
                          <m:r>
                            <m:rPr>
                              <m:nor/>
                            </m:rPr>
                            <a:rPr lang="en-US" sz="1400" b="0" kern="1200">
                              <a:solidFill>
                                <a:schemeClr val="tx1"/>
                              </a:solidFill>
                              <a:effectLst>
                                <a:outerShdw blurRad="38100" dist="19050" dir="2700000" algn="tl" rotWithShape="0">
                                  <a:schemeClr val="dk1">
                                    <a:alpha val="40000"/>
                                  </a:schemeClr>
                                </a:outerShdw>
                              </a:effectLst>
                              <a:latin typeface="Book Antiqua" pitchFamily="18" charset="0"/>
                              <a:ea typeface="+mn-ea"/>
                              <a:cs typeface="+mn-cs"/>
                            </a:rPr>
                            <m:t>+7000</m:t>
                          </m:r>
                          <m:r>
                            <m:rPr>
                              <m:nor/>
                            </m:rPr>
                            <a:rPr lang="en-US" sz="1400" b="0" kern="1200">
                              <a:solidFill>
                                <a:schemeClr val="tx1"/>
                              </a:solidFill>
                              <a:effectLst>
                                <a:outerShdw blurRad="38100" dist="19050" dir="2700000" algn="tl" rotWithShape="0">
                                  <a:schemeClr val="dk1">
                                    <a:alpha val="40000"/>
                                  </a:schemeClr>
                                </a:outerShdw>
                              </a:effectLst>
                              <a:latin typeface="Book Antiqua" pitchFamily="18" charset="0"/>
                              <a:ea typeface="+mn-ea"/>
                              <a:cs typeface="+mn-cs"/>
                            </a:rPr>
                            <m:t>ESU</m:t>
                          </m:r>
                        </m:e>
                        <m:e>
                          <m:r>
                            <a:rPr lang="sv-FI" sz="1400" b="0" i="1" kern="1200">
                              <a:solidFill>
                                <a:schemeClr val="tx1"/>
                              </a:solidFill>
                              <a:effectLst>
                                <a:outerShdw blurRad="38100" dist="19050" dir="2700000" algn="tl" rotWithShape="0">
                                  <a:schemeClr val="dk1">
                                    <a:alpha val="40000"/>
                                  </a:schemeClr>
                                </a:outerShdw>
                              </a:effectLst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</m:t>
                          </m:r>
                          <m:r>
                            <m:rPr>
                              <m:nor/>
                            </m:rPr>
                            <a:rPr lang="en-US" sz="1400" b="0" kern="1200">
                              <a:solidFill>
                                <a:schemeClr val="tx1"/>
                              </a:solidFill>
                              <a:effectLst>
                                <a:outerShdw blurRad="38100" dist="19050" dir="2700000" algn="tl" rotWithShape="0">
                                  <a:schemeClr val="dk1">
                                    <a:alpha val="40000"/>
                                  </a:schemeClr>
                                </a:outerShdw>
                              </a:effectLst>
                              <a:latin typeface="Book Antiqua" pitchFamily="18" charset="0"/>
                              <a:ea typeface="+mn-ea"/>
                              <a:cs typeface="+mn-cs"/>
                            </a:rPr>
                            <m:t>100000</m:t>
                          </m:r>
                          <m:r>
                            <m:rPr>
                              <m:nor/>
                            </m:rPr>
                            <a:rPr lang="en-US" sz="1400" b="0" kern="1200">
                              <a:solidFill>
                                <a:schemeClr val="tx1"/>
                              </a:solidFill>
                              <a:effectLst>
                                <a:outerShdw blurRad="38100" dist="19050" dir="2700000" algn="tl" rotWithShape="0">
                                  <a:schemeClr val="dk1">
                                    <a:alpha val="40000"/>
                                  </a:schemeClr>
                                </a:outerShdw>
                              </a:effectLst>
                              <a:latin typeface="Book Antiqua" pitchFamily="18" charset="0"/>
                              <a:ea typeface="+mn-ea"/>
                              <a:cs typeface="+mn-cs"/>
                            </a:rPr>
                            <m:t>GSU</m:t>
                          </m:r>
                          <m:r>
                            <m:rPr>
                              <m:nor/>
                            </m:rPr>
                            <a:rPr lang="en-US" sz="1400">
                              <a:effectLst/>
                            </a:rPr>
                            <m:t> </m:t>
                          </m:r>
                        </m:e>
                      </m:eqArr>
                    </m:e>
                  </m:d>
                </m:oMath>
              </a14:m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:r>
                <a:rPr lang="en-US" sz="1400" b="0" u="sng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&lt;</a:t>
              </a:r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 282000</a:t>
              </a:r>
            </a:p>
            <a:p>
              <a:pPr algn="l"/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All-integer constraint on decision variables:</a:t>
              </a:r>
            </a:p>
            <a:p>
              <a:pPr algn="l"/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     DFR, DSA, DSU, EFR, ESA, ESU, GSU - all integers</a:t>
              </a:r>
            </a:p>
            <a:p>
              <a:pPr algn="l"/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Non-negativity:</a:t>
              </a:r>
            </a:p>
            <a:p>
              <a:pPr algn="l"/>
              <a:r>
                <a:rPr lang="en-US" sz="1400" b="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     </a:t>
              </a:r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DFR, DSA, DSU, EFR, ESA, ESU, GSU </a:t>
              </a:r>
              <a:r>
                <a:rPr lang="en-US" sz="1400" b="0" u="sng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&gt;</a:t>
              </a:r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0 </a:t>
              </a:r>
            </a:p>
            <a:p>
              <a:pPr algn="l"/>
              <a:endPara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algn="l"/>
              <a:endPara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3" name="Text Box 73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0153650" y="200026"/>
              <a:ext cx="6680200" cy="8670130"/>
            </a:xfrm>
            <a:prstGeom prst="rect">
              <a:avLst/>
            </a:prstGeom>
            <a:noFill/>
            <a:ln w="12700">
              <a:noFill/>
              <a:miter lim="800000"/>
              <a:headEnd type="none" w="sm" len="sm"/>
              <a:tailEnd type="none" w="sm" len="sm"/>
            </a:ln>
            <a:effectLst/>
          </xdr:spPr>
          <xdr:txBody>
            <a:bodyPr vertOverflow="clip" horzOverflow="clip" wrap="square">
              <a:spAutoFit/>
            </a:bodyPr>
            <a:lstStyle>
              <a:defPPr>
                <a:defRPr lang="en-US"/>
              </a:defPPr>
              <a:lvl1pPr algn="ctr" rtl="0" eaLnBrk="0" fontAlgn="base" hangingPunct="0">
                <a:spcBef>
                  <a:spcPct val="0"/>
                </a:spcBef>
                <a:spcAft>
                  <a:spcPct val="0"/>
                </a:spcAft>
                <a:defRPr sz="22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Book Antiqua" pitchFamily="18" charset="0"/>
                  <a:ea typeface="+mn-ea"/>
                  <a:cs typeface="+mn-cs"/>
                </a:defRPr>
              </a:lvl1pPr>
              <a:lvl2pPr marL="457200" algn="ctr" rtl="0" eaLnBrk="0" fontAlgn="base" hangingPunct="0">
                <a:spcBef>
                  <a:spcPct val="0"/>
                </a:spcBef>
                <a:spcAft>
                  <a:spcPct val="0"/>
                </a:spcAft>
                <a:defRPr sz="22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Book Antiqua" pitchFamily="18" charset="0"/>
                  <a:ea typeface="+mn-ea"/>
                  <a:cs typeface="+mn-cs"/>
                </a:defRPr>
              </a:lvl2pPr>
              <a:lvl3pPr marL="914400" algn="ctr" rtl="0" eaLnBrk="0" fontAlgn="base" hangingPunct="0">
                <a:spcBef>
                  <a:spcPct val="0"/>
                </a:spcBef>
                <a:spcAft>
                  <a:spcPct val="0"/>
                </a:spcAft>
                <a:defRPr sz="22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Book Antiqua" pitchFamily="18" charset="0"/>
                  <a:ea typeface="+mn-ea"/>
                  <a:cs typeface="+mn-cs"/>
                </a:defRPr>
              </a:lvl3pPr>
              <a:lvl4pPr marL="1371600" algn="ctr" rtl="0" eaLnBrk="0" fontAlgn="base" hangingPunct="0">
                <a:spcBef>
                  <a:spcPct val="0"/>
                </a:spcBef>
                <a:spcAft>
                  <a:spcPct val="0"/>
                </a:spcAft>
                <a:defRPr sz="22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Book Antiqua" pitchFamily="18" charset="0"/>
                  <a:ea typeface="+mn-ea"/>
                  <a:cs typeface="+mn-cs"/>
                </a:defRPr>
              </a:lvl4pPr>
              <a:lvl5pPr marL="1828800" algn="ctr" rtl="0" eaLnBrk="0" fontAlgn="base" hangingPunct="0">
                <a:spcBef>
                  <a:spcPct val="0"/>
                </a:spcBef>
                <a:spcAft>
                  <a:spcPct val="0"/>
                </a:spcAft>
                <a:defRPr sz="22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Book Antiqua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2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Book Antiqua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2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Book Antiqua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2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Book Antiqua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2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Book Antiqua" pitchFamily="18" charset="0"/>
                  <a:ea typeface="+mn-ea"/>
                  <a:cs typeface="+mn-cs"/>
                </a:defRPr>
              </a:lvl9pPr>
            </a:lstStyle>
            <a:p>
              <a:pPr algn="l">
                <a:spcBef>
                  <a:spcPts val="1200"/>
                </a:spcBef>
              </a:pPr>
              <a:r>
                <a:rPr lang="en-US" sz="1400" b="1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Application of Linear Programming: Media</a:t>
              </a:r>
              <a:r>
                <a:rPr lang="en-US" sz="1400" b="1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Selection for ABC Company</a:t>
              </a:r>
              <a:endParaRPr lang="en-US" sz="1400" b="1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algn="l">
                <a:spcBef>
                  <a:spcPts val="1200"/>
                </a:spcBef>
              </a:pPr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We want to </a:t>
              </a:r>
              <a:r>
                <a:rPr lang="en-US" sz="1400" b="0" u="sng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maximize</a:t>
              </a:r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the total audience reached:</a:t>
              </a:r>
            </a:p>
            <a:p>
              <a:pPr algn="l"/>
              <a:endPara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algn="l"/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       Max  3000</a:t>
              </a:r>
              <a:r>
                <a:rPr lang="en-US" sz="1400" b="0" i="1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DFR</a:t>
              </a:r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+ 3000</a:t>
              </a:r>
              <a:r>
                <a:rPr lang="en-US" sz="1400" b="0" i="1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DSA</a:t>
              </a:r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+ 3000</a:t>
              </a:r>
              <a:r>
                <a:rPr lang="en-US" sz="1400" b="0" i="1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DSU</a:t>
              </a:r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  </a:t>
              </a:r>
            </a:p>
            <a:p>
              <a:pPr algn="l"/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             </a:t>
              </a:r>
              <a:r>
                <a:rPr lang="en-US" sz="1400" b="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+ 4000</a:t>
              </a:r>
              <a:r>
                <a:rPr lang="en-US" sz="1400" b="0" i="1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EFR </a:t>
              </a:r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+ 4000</a:t>
              </a:r>
              <a:r>
                <a:rPr lang="en-US" sz="1400" b="0" i="1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ESA</a:t>
              </a:r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+ 4000</a:t>
              </a:r>
              <a:r>
                <a:rPr lang="en-US" sz="1400" b="0" i="1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ESU</a:t>
              </a:r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  </a:t>
              </a:r>
            </a:p>
            <a:p>
              <a:pPr algn="l"/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              + 75000</a:t>
              </a:r>
              <a:r>
                <a:rPr lang="en-US" sz="1400" b="0" i="1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GSU</a:t>
              </a:r>
            </a:p>
            <a:p>
              <a:pPr algn="l"/>
              <a:endPara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algn="l"/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Take out at least one ad of each type</a:t>
              </a:r>
              <a:r>
                <a:rPr lang="en-US" sz="1400" b="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over the period</a:t>
              </a:r>
              <a:endPara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algn="l"/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(</a:t>
              </a:r>
              <a:r>
                <a:rPr lang="en-US" sz="1400" b="0" i="1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i.e.</a:t>
              </a:r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, at least one daytime ad, at least one evening-news ad,</a:t>
              </a:r>
            </a:p>
            <a:p>
              <a:pPr algn="l"/>
              <a:r>
                <a:rPr lang="en-US" sz="1400" b="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and at least one Sunday-game-time ad):</a:t>
              </a:r>
            </a:p>
            <a:p>
              <a:pPr algn="l"/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      (1)  DFR + DSA + DSU </a:t>
              </a:r>
              <a:r>
                <a:rPr lang="en-US" sz="1400" b="0" u="sng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&gt;</a:t>
              </a:r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1</a:t>
              </a:r>
            </a:p>
            <a:p>
              <a:pPr algn="l"/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      (2)  EFR + ESA + ESU </a:t>
              </a:r>
              <a:r>
                <a:rPr lang="en-US" sz="1400" b="0" u="sng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&gt;</a:t>
              </a:r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1</a:t>
              </a:r>
            </a:p>
            <a:p>
              <a:pPr algn="l"/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      (3)  GSU </a:t>
              </a:r>
              <a:r>
                <a:rPr lang="en-US" sz="1400" b="0" u="sng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&gt;</a:t>
              </a:r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1</a:t>
              </a:r>
            </a:p>
            <a:p>
              <a:pPr algn="l"/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Ten daytime spots available:</a:t>
              </a:r>
            </a:p>
            <a:p>
              <a:pPr algn="l"/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      (4)  DFR </a:t>
              </a:r>
              <a:r>
                <a:rPr lang="en-US" sz="1400" b="0" u="sng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&lt;</a:t>
              </a:r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10</a:t>
              </a:r>
            </a:p>
            <a:p>
              <a:pPr algn="l"/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      (5)  DSA </a:t>
              </a:r>
              <a:r>
                <a:rPr lang="en-US" sz="1400" b="0" u="sng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&lt;</a:t>
              </a:r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10</a:t>
              </a:r>
            </a:p>
            <a:p>
              <a:pPr algn="l"/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      (6)  DSU </a:t>
              </a:r>
              <a:r>
                <a:rPr lang="en-US" sz="1400" b="0" u="sng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&lt;</a:t>
              </a:r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10</a:t>
              </a:r>
            </a:p>
            <a:p>
              <a:pPr algn="l"/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Six evening news spots available:</a:t>
              </a:r>
            </a:p>
            <a:p>
              <a:pPr algn="l"/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      (7)  EFR </a:t>
              </a:r>
              <a:r>
                <a:rPr lang="en-US" sz="1400" b="0" u="sng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&lt;</a:t>
              </a:r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6  </a:t>
              </a:r>
            </a:p>
            <a:p>
              <a:pPr algn="l"/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      (8)  ESA </a:t>
              </a:r>
              <a:r>
                <a:rPr lang="en-US" sz="1400" b="0" u="sng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&lt;</a:t>
              </a:r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6</a:t>
              </a:r>
            </a:p>
            <a:p>
              <a:pPr algn="l"/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      (9)  ESU </a:t>
              </a:r>
              <a:r>
                <a:rPr lang="en-US" sz="1400" b="0" u="sng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&lt;</a:t>
              </a:r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6</a:t>
              </a:r>
            </a:p>
            <a:p>
              <a:pPr algn="l"/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Only two Sunday game-time ad spots available:</a:t>
              </a:r>
            </a:p>
            <a:p>
              <a:pPr algn="l"/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      (10)  GSU </a:t>
              </a:r>
              <a:r>
                <a:rPr lang="en-US" sz="1400" b="0" u="sng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&lt;</a:t>
              </a:r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2</a:t>
              </a:r>
            </a:p>
            <a:p>
              <a:pPr algn="l"/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At least 5 ads per day:</a:t>
              </a:r>
            </a:p>
            <a:p>
              <a:pPr algn="l"/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      (11)  DFR + EFR </a:t>
              </a:r>
              <a:r>
                <a:rPr lang="en-US" sz="1400" b="0" u="sng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&gt;</a:t>
              </a:r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5</a:t>
              </a:r>
            </a:p>
            <a:p>
              <a:pPr algn="l"/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      (12)  DSA + ESA </a:t>
              </a:r>
              <a:r>
                <a:rPr lang="en-US" sz="1400" b="0" u="sng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&gt;</a:t>
              </a:r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5</a:t>
              </a:r>
            </a:p>
            <a:p>
              <a:pPr algn="l"/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      (13)  DSU + ESU + GSU </a:t>
              </a:r>
              <a:r>
                <a:rPr lang="en-US" sz="1400" b="0" u="sng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&gt;</a:t>
              </a:r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5</a:t>
              </a:r>
            </a:p>
            <a:p>
              <a:pPr algn="l"/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Spend no more than $50,000 on Friday:</a:t>
              </a:r>
            </a:p>
            <a:p>
              <a:pPr algn="l"/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      (14)  5000DFR + 7000EFR </a:t>
              </a:r>
              <a:r>
                <a:rPr lang="en-US" sz="1400" b="0" u="sng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&lt;</a:t>
              </a:r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50000</a:t>
              </a:r>
            </a:p>
            <a:p>
              <a:pPr algn="l"/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Spend no more than $75,000 on Saturday:</a:t>
              </a:r>
            </a:p>
            <a:p>
              <a:pPr algn="l"/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      (15)  5000DSA + 7000ESA </a:t>
              </a:r>
              <a:r>
                <a:rPr lang="en-US" sz="1400" b="0" u="sng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&lt;</a:t>
              </a:r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75000</a:t>
              </a:r>
            </a:p>
            <a:p>
              <a:pPr algn="l"/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Spend no more than $282,000 in total:</a:t>
              </a:r>
            </a:p>
            <a:p>
              <a:pPr algn="l"/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      (16) </a:t>
              </a:r>
              <a:r>
                <a:rPr lang="en-US" sz="1400" b="0" i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Cambria Math" panose="02040503050406030204" pitchFamily="18" charset="0"/>
                  <a:cs typeface="Times New Roman" panose="02020603050405020304" pitchFamily="18" charset="0"/>
                </a:rPr>
                <a:t>(</a:t>
              </a:r>
              <a:r>
                <a:rPr lang="en-US" sz="1400" b="0" i="0" kern="120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Cambria Math" panose="02040503050406030204" pitchFamily="18" charset="0"/>
                  <a:ea typeface="+mn-ea"/>
                  <a:cs typeface="+mn-cs"/>
                </a:rPr>
                <a:t>█("</a:t>
              </a:r>
              <a:r>
                <a:rPr lang="en-US" sz="1400" b="0" i="0" kern="1200"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Book Antiqua" pitchFamily="18" charset="0"/>
                  <a:ea typeface="+mn-ea"/>
                  <a:cs typeface="+mn-cs"/>
                </a:rPr>
                <a:t>5000DFR+5000DSA+5000DSU</a:t>
              </a:r>
              <a:r>
                <a:rPr lang="en-US" sz="1400" b="0" i="0" kern="1200"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Cambria Math" panose="02040503050406030204" pitchFamily="18" charset="0"/>
                  <a:ea typeface="+mn-ea"/>
                  <a:cs typeface="+mn-cs"/>
                </a:rPr>
                <a:t>" @</a:t>
              </a:r>
              <a:r>
                <a:rPr lang="sv-FI" sz="1400" b="0" i="0" kern="1200"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Cambria Math" panose="02040503050406030204" pitchFamily="18" charset="0"/>
                  <a:ea typeface="+mn-ea"/>
                  <a:cs typeface="+mn-cs"/>
                </a:rPr>
                <a:t>"+</a:t>
              </a:r>
              <a:r>
                <a:rPr lang="en-US" sz="1400" b="0" i="0" kern="1200"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Book Antiqua" pitchFamily="18" charset="0"/>
                  <a:ea typeface="+mn-ea"/>
                  <a:cs typeface="+mn-cs"/>
                </a:rPr>
                <a:t>7000EFR</a:t>
              </a:r>
              <a:r>
                <a:rPr lang="sv-FI" sz="1400" b="0" i="0" kern="1200"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Book Antiqua" pitchFamily="18" charset="0"/>
                  <a:ea typeface="+mn-ea"/>
                  <a:cs typeface="+mn-cs"/>
                </a:rPr>
                <a:t>+</a:t>
              </a:r>
              <a:r>
                <a:rPr lang="en-US" sz="1400" b="0" i="0" kern="1200"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Book Antiqua" pitchFamily="18" charset="0"/>
                  <a:ea typeface="+mn-ea"/>
                  <a:cs typeface="+mn-cs"/>
                </a:rPr>
                <a:t>7000ESA+7000ESU</a:t>
              </a:r>
              <a:r>
                <a:rPr lang="en-US" sz="1400" b="0" i="0" kern="1200"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Cambria Math" panose="02040503050406030204" pitchFamily="18" charset="0"/>
                  <a:ea typeface="+mn-ea"/>
                  <a:cs typeface="+mn-cs"/>
                </a:rPr>
                <a:t>" @</a:t>
              </a:r>
              <a:r>
                <a:rPr lang="sv-FI" sz="1400" b="0" i="0" kern="1200"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400" b="0" i="0" kern="1200"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400" b="0" i="0" kern="1200"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Book Antiqua" pitchFamily="18" charset="0"/>
                  <a:ea typeface="+mn-ea"/>
                  <a:cs typeface="+mn-cs"/>
                </a:rPr>
                <a:t>100000GSU</a:t>
              </a:r>
              <a:r>
                <a:rPr lang="en-US" sz="1400" i="0">
                  <a:effectLst/>
                </a:rPr>
                <a:t> </a:t>
              </a:r>
              <a:r>
                <a:rPr lang="en-US" sz="1400" i="0">
                  <a:effectLst/>
                  <a:latin typeface="Cambria Math" panose="02040503050406030204" pitchFamily="18" charset="0"/>
                </a:rPr>
                <a:t>" ))</a:t>
              </a:r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:r>
                <a:rPr lang="en-US" sz="1400" b="0" u="sng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&lt;</a:t>
              </a:r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 282000</a:t>
              </a:r>
            </a:p>
            <a:p>
              <a:pPr algn="l"/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All-integer constraint on decision variables:</a:t>
              </a:r>
            </a:p>
            <a:p>
              <a:pPr algn="l"/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     DFR, DSA, DSU, EFR, ESA, ESU, GSU - all integers</a:t>
              </a:r>
            </a:p>
            <a:p>
              <a:pPr algn="l"/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Non-negativity:</a:t>
              </a:r>
            </a:p>
            <a:p>
              <a:pPr algn="l"/>
              <a:r>
                <a:rPr lang="en-US" sz="1400" b="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     </a:t>
              </a:r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DFR, DSA, DSU, EFR, ESA, ESU, GSU </a:t>
              </a:r>
              <a:r>
                <a:rPr lang="en-US" sz="1400" b="0" u="sng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&gt;</a:t>
              </a:r>
              <a:r>
                <a:rPr lang="en-US" sz="14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Times New Roman" panose="02020603050405020304" pitchFamily="18" charset="0"/>
                  <a:cs typeface="Times New Roman" panose="02020603050405020304" pitchFamily="18" charset="0"/>
                </a:rPr>
                <a:t> 0 </a:t>
              </a:r>
            </a:p>
            <a:p>
              <a:pPr algn="l"/>
              <a:endPara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algn="l"/>
              <a:endPara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7</xdr:col>
      <xdr:colOff>85725</xdr:colOff>
      <xdr:row>4</xdr:row>
      <xdr:rowOff>38100</xdr:rowOff>
    </xdr:from>
    <xdr:to>
      <xdr:col>10</xdr:col>
      <xdr:colOff>409575</xdr:colOff>
      <xdr:row>8</xdr:row>
      <xdr:rowOff>104775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H="1">
          <a:off x="8210550" y="1238250"/>
          <a:ext cx="2333625" cy="86677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238124</xdr:colOff>
      <xdr:row>9</xdr:row>
      <xdr:rowOff>406400</xdr:rowOff>
    </xdr:from>
    <xdr:to>
      <xdr:col>9</xdr:col>
      <xdr:colOff>590549</xdr:colOff>
      <xdr:row>29</xdr:row>
      <xdr:rowOff>63500</xdr:rowOff>
    </xdr:to>
    <xdr:sp macro="" textlink="">
      <xdr:nvSpPr>
        <xdr:cNvPr id="12" name="Left Brac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11147424" y="2463800"/>
          <a:ext cx="352425" cy="4622800"/>
        </a:xfrm>
        <a:prstGeom prst="leftBrace">
          <a:avLst>
            <a:gd name="adj1" fmla="val 58333"/>
            <a:gd name="adj2" fmla="val 56785"/>
          </a:avLst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sv-FI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6:G32"/>
  <sheetViews>
    <sheetView topLeftCell="A18" zoomScaleNormal="100" workbookViewId="0">
      <selection activeCell="G26" sqref="G26"/>
    </sheetView>
  </sheetViews>
  <sheetFormatPr defaultColWidth="9.140625" defaultRowHeight="15.75" x14ac:dyDescent="0.25"/>
  <cols>
    <col min="1" max="1" width="18.85546875" style="1" customWidth="1"/>
    <col min="2" max="2" width="17.42578125" style="1" bestFit="1" customWidth="1"/>
    <col min="3" max="3" width="9.140625" style="1"/>
    <col min="4" max="4" width="43.42578125" style="1" bestFit="1" customWidth="1"/>
    <col min="5" max="5" width="17.85546875" style="1" bestFit="1" customWidth="1"/>
    <col min="6" max="6" width="12.42578125" style="1" bestFit="1" customWidth="1"/>
    <col min="7" max="7" width="12.7109375" style="1" bestFit="1" customWidth="1"/>
    <col min="8" max="16384" width="9.140625" style="1"/>
  </cols>
  <sheetData>
    <row r="16" spans="1:6" x14ac:dyDescent="0.25">
      <c r="A16" s="51" t="s">
        <v>102</v>
      </c>
      <c r="B16" s="51"/>
      <c r="C16" s="51"/>
      <c r="D16" s="51"/>
      <c r="E16" s="51"/>
      <c r="F16" s="4"/>
    </row>
    <row r="17" spans="1:7" s="18" customFormat="1" ht="31.5" x14ac:dyDescent="0.25">
      <c r="A17" s="17" t="s">
        <v>52</v>
      </c>
      <c r="B17" s="17" t="s">
        <v>61</v>
      </c>
    </row>
    <row r="18" spans="1:7" x14ac:dyDescent="0.25">
      <c r="A18" s="9" t="s">
        <v>53</v>
      </c>
      <c r="B18" s="22">
        <v>7.2999999999999995E-2</v>
      </c>
      <c r="C18" s="44"/>
      <c r="D18" s="6" t="s">
        <v>54</v>
      </c>
      <c r="E18" s="25">
        <v>100000</v>
      </c>
    </row>
    <row r="19" spans="1:7" x14ac:dyDescent="0.25">
      <c r="A19" s="9" t="s">
        <v>55</v>
      </c>
      <c r="B19" s="22">
        <v>0.10299999999999999</v>
      </c>
      <c r="D19" s="6" t="s">
        <v>106</v>
      </c>
      <c r="E19" s="25">
        <v>50000</v>
      </c>
    </row>
    <row r="20" spans="1:7" x14ac:dyDescent="0.25">
      <c r="A20" s="9" t="s">
        <v>56</v>
      </c>
      <c r="B20" s="22">
        <v>6.4000000000000001E-2</v>
      </c>
      <c r="D20" s="6" t="s">
        <v>107</v>
      </c>
      <c r="E20" s="25">
        <v>50000</v>
      </c>
    </row>
    <row r="21" spans="1:7" x14ac:dyDescent="0.25">
      <c r="A21" s="9" t="s">
        <v>57</v>
      </c>
      <c r="B21" s="22">
        <v>7.4999999999999997E-2</v>
      </c>
      <c r="D21" s="47" t="s">
        <v>111</v>
      </c>
      <c r="E21" s="48">
        <v>0.25</v>
      </c>
      <c r="F21"/>
    </row>
    <row r="22" spans="1:7" x14ac:dyDescent="0.25">
      <c r="A22" s="9" t="s">
        <v>58</v>
      </c>
      <c r="B22" s="22">
        <v>4.4999999999999998E-2</v>
      </c>
      <c r="D22" s="47" t="s">
        <v>112</v>
      </c>
      <c r="E22" s="48">
        <v>0.6</v>
      </c>
      <c r="F22"/>
    </row>
    <row r="23" spans="1:7" x14ac:dyDescent="0.25">
      <c r="A23"/>
      <c r="B23"/>
      <c r="E23"/>
      <c r="F23"/>
    </row>
    <row r="24" spans="1:7" x14ac:dyDescent="0.25">
      <c r="A24" s="51" t="s">
        <v>105</v>
      </c>
      <c r="B24" s="51"/>
      <c r="D24" s="51" t="s">
        <v>103</v>
      </c>
      <c r="E24" s="51"/>
    </row>
    <row r="25" spans="1:7" x14ac:dyDescent="0.25">
      <c r="A25" s="17"/>
      <c r="B25" s="4" t="s">
        <v>59</v>
      </c>
      <c r="D25" s="8" t="s">
        <v>60</v>
      </c>
      <c r="E25" s="30">
        <f>SUM(0.073*B26+0.103*B27+0.064*B28+0.075*B29+0.045*B30)</f>
        <v>8000</v>
      </c>
    </row>
    <row r="26" spans="1:7" x14ac:dyDescent="0.25">
      <c r="A26" s="8" t="s">
        <v>62</v>
      </c>
      <c r="B26" s="29">
        <v>20000</v>
      </c>
      <c r="D26" s="4"/>
      <c r="E26"/>
    </row>
    <row r="27" spans="1:7" x14ac:dyDescent="0.25">
      <c r="A27" s="8" t="s">
        <v>63</v>
      </c>
      <c r="B27" s="29">
        <v>30000</v>
      </c>
      <c r="D27" s="51" t="s">
        <v>108</v>
      </c>
      <c r="E27" s="51"/>
      <c r="F27" s="51"/>
      <c r="G27" s="51"/>
    </row>
    <row r="28" spans="1:7" x14ac:dyDescent="0.25">
      <c r="A28" s="8" t="s">
        <v>64</v>
      </c>
      <c r="B28" s="29">
        <v>0</v>
      </c>
      <c r="D28" s="21" t="s">
        <v>78</v>
      </c>
      <c r="E28" s="29">
        <f>SUM(B26:B30)</f>
        <v>100000</v>
      </c>
      <c r="F28" s="16" t="s">
        <v>114</v>
      </c>
      <c r="G28" s="29">
        <f>E18</f>
        <v>100000</v>
      </c>
    </row>
    <row r="29" spans="1:7" x14ac:dyDescent="0.25">
      <c r="A29" s="8" t="s">
        <v>65</v>
      </c>
      <c r="B29" s="29">
        <v>40000</v>
      </c>
      <c r="D29" s="21" t="s">
        <v>79</v>
      </c>
      <c r="E29" s="29">
        <f>SUM(B26:B27)</f>
        <v>50000</v>
      </c>
      <c r="F29" s="16" t="s">
        <v>114</v>
      </c>
      <c r="G29" s="29">
        <f>E19</f>
        <v>50000</v>
      </c>
    </row>
    <row r="30" spans="1:7" x14ac:dyDescent="0.25">
      <c r="A30" s="8" t="s">
        <v>66</v>
      </c>
      <c r="B30" s="29">
        <v>10000</v>
      </c>
      <c r="D30" s="21" t="s">
        <v>80</v>
      </c>
      <c r="E30" s="29">
        <f>SUM(B28:B29)</f>
        <v>40000</v>
      </c>
      <c r="F30" s="16" t="s">
        <v>114</v>
      </c>
      <c r="G30" s="29">
        <f>E20</f>
        <v>50000</v>
      </c>
    </row>
    <row r="31" spans="1:7" x14ac:dyDescent="0.25">
      <c r="D31" s="21" t="s">
        <v>81</v>
      </c>
      <c r="E31" s="29">
        <f>B30</f>
        <v>10000</v>
      </c>
      <c r="F31" s="16" t="s">
        <v>115</v>
      </c>
      <c r="G31" s="29">
        <f>0.25*E30</f>
        <v>10000</v>
      </c>
    </row>
    <row r="32" spans="1:7" x14ac:dyDescent="0.25">
      <c r="A32"/>
      <c r="B32"/>
      <c r="D32" s="21" t="s">
        <v>82</v>
      </c>
      <c r="E32" s="29">
        <f>B27</f>
        <v>30000</v>
      </c>
      <c r="F32" s="16" t="s">
        <v>114</v>
      </c>
      <c r="G32" s="29">
        <f>0.6*(B26+B27)</f>
        <v>30000</v>
      </c>
    </row>
  </sheetData>
  <mergeCells count="4">
    <mergeCell ref="D24:E24"/>
    <mergeCell ref="D27:G27"/>
    <mergeCell ref="A24:B24"/>
    <mergeCell ref="A16:E16"/>
  </mergeCells>
  <printOptions horizontalCentered="1" headings="1" gridLines="1"/>
  <pageMargins left="0.75" right="0.75" top="1" bottom="1" header="0.5" footer="4.59"/>
  <pageSetup orientation="portrait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28"/>
  <sheetViews>
    <sheetView topLeftCell="A4" zoomScaleNormal="100" workbookViewId="0">
      <selection activeCell="G16" sqref="G16"/>
    </sheetView>
  </sheetViews>
  <sheetFormatPr defaultColWidth="9.140625" defaultRowHeight="15.75" x14ac:dyDescent="0.25"/>
  <cols>
    <col min="1" max="1" width="13.7109375" style="1" bestFit="1" customWidth="1"/>
    <col min="2" max="2" width="18" style="1" bestFit="1" customWidth="1"/>
    <col min="3" max="3" width="20.42578125" style="1" bestFit="1" customWidth="1"/>
    <col min="4" max="4" width="11.7109375" style="1" customWidth="1"/>
    <col min="5" max="5" width="13.42578125" style="1" bestFit="1" customWidth="1"/>
    <col min="6" max="6" width="20" style="1" customWidth="1"/>
    <col min="7" max="7" width="10.7109375" style="1" bestFit="1" customWidth="1"/>
    <col min="8" max="8" width="10.85546875" style="1" bestFit="1" customWidth="1"/>
    <col min="9" max="9" width="9.140625" style="1" customWidth="1"/>
    <col min="10" max="16384" width="9.140625" style="1"/>
  </cols>
  <sheetData>
    <row r="1" spans="1:10" x14ac:dyDescent="0.25">
      <c r="A1" s="51" t="s">
        <v>109</v>
      </c>
      <c r="B1" s="51"/>
      <c r="C1" s="51"/>
      <c r="D1" s="51"/>
      <c r="E1" s="51"/>
      <c r="F1" s="51"/>
    </row>
    <row r="2" spans="1:10" x14ac:dyDescent="0.25">
      <c r="A2" s="57" t="s">
        <v>67</v>
      </c>
      <c r="B2" s="57"/>
      <c r="E2" s="57" t="s">
        <v>83</v>
      </c>
      <c r="F2" s="57"/>
    </row>
    <row r="3" spans="1:10" x14ac:dyDescent="0.25">
      <c r="A3" s="4" t="s">
        <v>68</v>
      </c>
      <c r="B3" s="28">
        <v>2.9</v>
      </c>
      <c r="E3" s="8" t="s">
        <v>69</v>
      </c>
      <c r="F3" s="45">
        <v>0.3</v>
      </c>
    </row>
    <row r="4" spans="1:10" x14ac:dyDescent="0.25">
      <c r="A4" s="4" t="s">
        <v>70</v>
      </c>
      <c r="B4" s="28">
        <v>3</v>
      </c>
      <c r="E4" s="8" t="s">
        <v>72</v>
      </c>
      <c r="F4" s="45">
        <v>0.4</v>
      </c>
      <c r="J4" s="6"/>
    </row>
    <row r="5" spans="1:10" x14ac:dyDescent="0.25">
      <c r="E5" s="8" t="s">
        <v>71</v>
      </c>
      <c r="F5" s="45">
        <v>0.2</v>
      </c>
    </row>
    <row r="6" spans="1:10" ht="31.5" x14ac:dyDescent="0.25">
      <c r="B6" s="2"/>
      <c r="C6" s="2"/>
      <c r="D6" s="2"/>
      <c r="E6" s="46" t="s">
        <v>113</v>
      </c>
      <c r="F6" s="49">
        <v>10000</v>
      </c>
    </row>
    <row r="7" spans="1:10" x14ac:dyDescent="0.25">
      <c r="B7" s="2"/>
      <c r="C7" s="2"/>
      <c r="D7" s="2"/>
      <c r="E7" s="8"/>
    </row>
    <row r="8" spans="1:10" ht="31.5" x14ac:dyDescent="0.25">
      <c r="A8" s="4" t="s">
        <v>77</v>
      </c>
      <c r="B8" s="16" t="s">
        <v>85</v>
      </c>
      <c r="C8" s="17" t="s">
        <v>86</v>
      </c>
      <c r="D8" s="17"/>
      <c r="E8" s="57" t="s">
        <v>84</v>
      </c>
      <c r="F8" s="57"/>
    </row>
    <row r="9" spans="1:10" x14ac:dyDescent="0.25">
      <c r="A9" s="6">
        <v>1</v>
      </c>
      <c r="B9" s="28">
        <v>2.5</v>
      </c>
      <c r="C9" s="33">
        <v>5000</v>
      </c>
      <c r="D9"/>
      <c r="E9" s="8" t="s">
        <v>73</v>
      </c>
      <c r="F9" s="45">
        <v>0.25</v>
      </c>
    </row>
    <row r="10" spans="1:10" x14ac:dyDescent="0.25">
      <c r="A10" s="6">
        <v>2</v>
      </c>
      <c r="B10" s="28">
        <v>2.6</v>
      </c>
      <c r="C10" s="33">
        <v>10000</v>
      </c>
      <c r="D10"/>
      <c r="E10" s="8" t="s">
        <v>75</v>
      </c>
      <c r="F10" s="45">
        <v>0.45</v>
      </c>
    </row>
    <row r="11" spans="1:10" x14ac:dyDescent="0.25">
      <c r="A11" s="4">
        <v>3</v>
      </c>
      <c r="B11" s="25">
        <v>2.84</v>
      </c>
      <c r="C11" s="34">
        <v>10000</v>
      </c>
      <c r="D11"/>
      <c r="E11" s="8" t="s">
        <v>74</v>
      </c>
      <c r="F11" s="45">
        <v>0.3</v>
      </c>
    </row>
    <row r="12" spans="1:10" ht="18.75" x14ac:dyDescent="0.3">
      <c r="A12" s="23"/>
      <c r="E12"/>
    </row>
    <row r="13" spans="1:10" x14ac:dyDescent="0.25">
      <c r="E13"/>
    </row>
    <row r="14" spans="1:10" x14ac:dyDescent="0.25">
      <c r="A14" s="58" t="s">
        <v>21</v>
      </c>
      <c r="B14" s="58"/>
      <c r="C14" s="58"/>
      <c r="D14" s="8"/>
      <c r="F14" s="58" t="s">
        <v>11</v>
      </c>
      <c r="G14" s="58"/>
    </row>
    <row r="15" spans="1:10" x14ac:dyDescent="0.25">
      <c r="A15" s="16"/>
      <c r="B15" s="16" t="s">
        <v>83</v>
      </c>
      <c r="C15" s="40" t="s">
        <v>84</v>
      </c>
      <c r="D15" s="40"/>
      <c r="F15" s="8" t="s">
        <v>76</v>
      </c>
      <c r="G15" s="35">
        <f>SUM(0.4*B16+0.3*B17+0.06*B18+0.5*C16+0.4*C17+0.16*C18)</f>
        <v>7099.9999999999991</v>
      </c>
    </row>
    <row r="16" spans="1:10" x14ac:dyDescent="0.25">
      <c r="A16" s="32" t="s">
        <v>99</v>
      </c>
      <c r="B16" s="39">
        <v>1250.0000000000005</v>
      </c>
      <c r="C16" s="41">
        <v>3749.9999999999986</v>
      </c>
      <c r="D16"/>
      <c r="E16"/>
      <c r="F16" s="8"/>
      <c r="G16" s="31"/>
      <c r="H16" s="31"/>
    </row>
    <row r="17" spans="1:9" x14ac:dyDescent="0.25">
      <c r="A17" s="32" t="s">
        <v>100</v>
      </c>
      <c r="B17" s="39">
        <v>6750.0000000000027</v>
      </c>
      <c r="C17" s="41">
        <v>3249.9999999999973</v>
      </c>
      <c r="D17"/>
      <c r="E17" s="55" t="s">
        <v>110</v>
      </c>
      <c r="F17" s="55"/>
      <c r="G17" s="55"/>
      <c r="H17" s="55"/>
      <c r="I17" s="55"/>
    </row>
    <row r="18" spans="1:9" x14ac:dyDescent="0.25">
      <c r="A18" s="32" t="s">
        <v>101</v>
      </c>
      <c r="B18" s="39">
        <v>2000.0000000000009</v>
      </c>
      <c r="C18" s="41">
        <v>7999.9999999999982</v>
      </c>
      <c r="D18"/>
      <c r="E18" s="56" t="s">
        <v>89</v>
      </c>
      <c r="F18" s="56"/>
      <c r="G18" s="36">
        <f>SUM(B16:C16)</f>
        <v>4999.9999999999991</v>
      </c>
      <c r="H18" s="10" t="s">
        <v>114</v>
      </c>
      <c r="I18" s="36">
        <f>C9</f>
        <v>5000</v>
      </c>
    </row>
    <row r="19" spans="1:9" x14ac:dyDescent="0.25">
      <c r="A19" s="10"/>
      <c r="B19" s="8"/>
      <c r="C19" s="13"/>
      <c r="D19"/>
      <c r="E19" s="52" t="s">
        <v>90</v>
      </c>
      <c r="F19" s="52"/>
      <c r="G19" s="36">
        <f>SUM(B17:C17)</f>
        <v>10000</v>
      </c>
      <c r="H19" s="10" t="s">
        <v>114</v>
      </c>
      <c r="I19" s="36">
        <f>C10</f>
        <v>10000</v>
      </c>
    </row>
    <row r="20" spans="1:9" x14ac:dyDescent="0.25">
      <c r="A20" s="42"/>
      <c r="B20" s="32"/>
      <c r="C20"/>
      <c r="D20"/>
      <c r="E20" s="52" t="s">
        <v>91</v>
      </c>
      <c r="F20" s="52"/>
      <c r="G20" s="36">
        <f>SUM(B18:C18)</f>
        <v>10000</v>
      </c>
      <c r="H20" s="10" t="s">
        <v>114</v>
      </c>
      <c r="I20" s="36">
        <f>C11</f>
        <v>10000</v>
      </c>
    </row>
    <row r="21" spans="1:9" x14ac:dyDescent="0.25">
      <c r="A21" s="43"/>
      <c r="B21" s="32"/>
      <c r="C21"/>
      <c r="D21"/>
      <c r="E21" s="54" t="s">
        <v>87</v>
      </c>
      <c r="F21" s="8" t="s">
        <v>92</v>
      </c>
      <c r="G21" s="37">
        <f>B16</f>
        <v>1250.0000000000005</v>
      </c>
      <c r="H21" s="8" t="s">
        <v>114</v>
      </c>
      <c r="I21" s="37">
        <f>0.3*SUM(B16:B18)</f>
        <v>3000.0000000000009</v>
      </c>
    </row>
    <row r="22" spans="1:9" x14ac:dyDescent="0.25">
      <c r="A22" s="43"/>
      <c r="B22" s="32"/>
      <c r="C22"/>
      <c r="D22"/>
      <c r="E22" s="52"/>
      <c r="F22" s="8" t="s">
        <v>93</v>
      </c>
      <c r="G22" s="37">
        <f t="shared" ref="G22:G23" si="0">B17</f>
        <v>6750.0000000000027</v>
      </c>
      <c r="H22" s="8" t="s">
        <v>116</v>
      </c>
      <c r="I22" s="37">
        <f>0.4*SUM(B16:B18)</f>
        <v>4000.0000000000018</v>
      </c>
    </row>
    <row r="23" spans="1:9" x14ac:dyDescent="0.25">
      <c r="A23"/>
      <c r="B23"/>
      <c r="C23"/>
      <c r="D23"/>
      <c r="E23" s="52"/>
      <c r="F23" s="8" t="s">
        <v>94</v>
      </c>
      <c r="G23" s="37">
        <f t="shared" si="0"/>
        <v>2000.0000000000009</v>
      </c>
      <c r="H23" s="8" t="s">
        <v>117</v>
      </c>
      <c r="I23" s="37">
        <f>0.2*SUM(B16:B18)</f>
        <v>2000.0000000000009</v>
      </c>
    </row>
    <row r="24" spans="1:9" x14ac:dyDescent="0.25">
      <c r="E24" s="54" t="s">
        <v>88</v>
      </c>
      <c r="F24" s="8" t="s">
        <v>95</v>
      </c>
      <c r="G24" s="37">
        <f>C16</f>
        <v>3749.9999999999986</v>
      </c>
      <c r="H24" s="8" t="s">
        <v>116</v>
      </c>
      <c r="I24" s="37">
        <f>0.25*SUM(C16:C18)</f>
        <v>3749.9999999999986</v>
      </c>
    </row>
    <row r="25" spans="1:9" x14ac:dyDescent="0.25">
      <c r="E25" s="52"/>
      <c r="F25" s="8" t="s">
        <v>96</v>
      </c>
      <c r="G25" s="37">
        <f t="shared" ref="G25:G26" si="1">C17</f>
        <v>3249.9999999999973</v>
      </c>
      <c r="H25" s="8" t="s">
        <v>117</v>
      </c>
      <c r="I25" s="37">
        <f>0.45*SUM(C16:C18)</f>
        <v>6749.9999999999973</v>
      </c>
    </row>
    <row r="26" spans="1:9" x14ac:dyDescent="0.25">
      <c r="E26" s="52"/>
      <c r="F26" s="8" t="s">
        <v>97</v>
      </c>
      <c r="G26" s="37">
        <f t="shared" si="1"/>
        <v>7999.9999999999982</v>
      </c>
      <c r="H26" s="8" t="s">
        <v>116</v>
      </c>
      <c r="I26" s="37">
        <f>0.3*SUM(C16:C18)</f>
        <v>4499.9999999999982</v>
      </c>
    </row>
    <row r="27" spans="1:9" x14ac:dyDescent="0.25">
      <c r="E27" s="53" t="s">
        <v>98</v>
      </c>
      <c r="F27" s="53"/>
      <c r="G27" s="38">
        <f>SUM(B16:B18)</f>
        <v>10000.000000000004</v>
      </c>
      <c r="H27" s="9" t="s">
        <v>116</v>
      </c>
      <c r="I27" s="38">
        <f>F6</f>
        <v>10000</v>
      </c>
    </row>
    <row r="28" spans="1:9" ht="33" customHeight="1" x14ac:dyDescent="0.25"/>
  </sheetData>
  <mergeCells count="13">
    <mergeCell ref="A1:F1"/>
    <mergeCell ref="E19:F19"/>
    <mergeCell ref="E20:F20"/>
    <mergeCell ref="E27:F27"/>
    <mergeCell ref="E21:E23"/>
    <mergeCell ref="E24:E26"/>
    <mergeCell ref="E17:I17"/>
    <mergeCell ref="E18:F18"/>
    <mergeCell ref="E2:F2"/>
    <mergeCell ref="E8:F8"/>
    <mergeCell ref="A2:B2"/>
    <mergeCell ref="F14:G14"/>
    <mergeCell ref="A14:C14"/>
  </mergeCells>
  <printOptions horizontalCentered="1" headings="1" gridLines="1"/>
  <pageMargins left="0.75" right="0.75" top="1" bottom="1" header="0.5" footer="4.79"/>
  <pageSetup scale="78"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19"/>
  <sheetViews>
    <sheetView zoomScaleNormal="100" workbookViewId="0">
      <selection activeCell="H14" sqref="H14:J19"/>
    </sheetView>
  </sheetViews>
  <sheetFormatPr defaultColWidth="8.85546875" defaultRowHeight="15.75" x14ac:dyDescent="0.25"/>
  <cols>
    <col min="1" max="1" width="15.42578125" style="1" customWidth="1"/>
    <col min="2" max="2" width="10.85546875" style="1" customWidth="1"/>
    <col min="3" max="3" width="13.140625" style="1" customWidth="1"/>
    <col min="4" max="4" width="10.28515625" style="1" customWidth="1"/>
    <col min="5" max="5" width="10.140625" style="1" customWidth="1"/>
    <col min="6" max="6" width="16.28515625" style="1" customWidth="1"/>
    <col min="7" max="7" width="18.42578125" style="1" customWidth="1"/>
    <col min="8" max="8" width="29.42578125" style="1" bestFit="1" customWidth="1"/>
    <col min="9" max="16384" width="8.85546875" style="1"/>
  </cols>
  <sheetData>
    <row r="1" spans="1:10" x14ac:dyDescent="0.25">
      <c r="A1" s="51" t="s">
        <v>109</v>
      </c>
      <c r="B1" s="51"/>
      <c r="C1" s="51"/>
      <c r="D1" s="51"/>
      <c r="E1" s="51"/>
      <c r="F1" s="51"/>
      <c r="G1" s="51"/>
      <c r="H1" s="51"/>
      <c r="I1" s="51"/>
    </row>
    <row r="2" spans="1:10" x14ac:dyDescent="0.25">
      <c r="B2" s="2" t="s">
        <v>0</v>
      </c>
      <c r="C2" s="3"/>
    </row>
    <row r="3" spans="1:10" x14ac:dyDescent="0.25">
      <c r="A3" s="4" t="s">
        <v>1</v>
      </c>
      <c r="B3" s="5" t="s">
        <v>2</v>
      </c>
      <c r="C3" s="5" t="s">
        <v>3</v>
      </c>
      <c r="H3" s="6" t="s">
        <v>4</v>
      </c>
      <c r="I3" s="19">
        <v>1000</v>
      </c>
    </row>
    <row r="4" spans="1:10" x14ac:dyDescent="0.25">
      <c r="A4" s="1" t="s">
        <v>5</v>
      </c>
      <c r="B4" s="28">
        <v>20</v>
      </c>
      <c r="C4" s="28">
        <v>25</v>
      </c>
      <c r="H4" s="6" t="s">
        <v>6</v>
      </c>
      <c r="I4" s="19">
        <v>400</v>
      </c>
    </row>
    <row r="5" spans="1:10" x14ac:dyDescent="0.25">
      <c r="A5" s="1" t="s">
        <v>7</v>
      </c>
      <c r="B5" s="28">
        <v>18</v>
      </c>
      <c r="C5" s="28">
        <v>20</v>
      </c>
      <c r="H5" s="6" t="s">
        <v>8</v>
      </c>
      <c r="I5" s="19">
        <v>400</v>
      </c>
    </row>
    <row r="6" spans="1:10" x14ac:dyDescent="0.25">
      <c r="H6" s="6" t="s">
        <v>9</v>
      </c>
      <c r="I6" s="45">
        <v>0.4</v>
      </c>
    </row>
    <row r="7" spans="1:10" x14ac:dyDescent="0.25">
      <c r="H7" s="6" t="s">
        <v>10</v>
      </c>
      <c r="I7" s="45">
        <v>0.6</v>
      </c>
    </row>
    <row r="8" spans="1:10" x14ac:dyDescent="0.25">
      <c r="A8" s="4"/>
    </row>
    <row r="10" spans="1:10" x14ac:dyDescent="0.25">
      <c r="A10" s="51" t="s">
        <v>19</v>
      </c>
      <c r="B10" s="51"/>
      <c r="C10" s="51"/>
      <c r="D10" s="4"/>
      <c r="G10" s="51" t="s">
        <v>11</v>
      </c>
      <c r="H10" s="51"/>
    </row>
    <row r="11" spans="1:10" x14ac:dyDescent="0.25">
      <c r="A11" s="20"/>
      <c r="B11" s="60" t="s">
        <v>20</v>
      </c>
      <c r="C11" s="60"/>
      <c r="D11" s="4"/>
      <c r="G11" s="8" t="s">
        <v>12</v>
      </c>
      <c r="H11" s="29">
        <f>SUM(B4*B13+C4*C13+B5*B14+C5*C14)</f>
        <v>20320</v>
      </c>
    </row>
    <row r="12" spans="1:10" x14ac:dyDescent="0.25">
      <c r="A12" s="4" t="s">
        <v>1</v>
      </c>
      <c r="B12" s="5" t="s">
        <v>2</v>
      </c>
      <c r="C12" s="5" t="s">
        <v>3</v>
      </c>
      <c r="D12" s="16"/>
      <c r="F12" s="4"/>
      <c r="G12" s="13"/>
    </row>
    <row r="13" spans="1:10" x14ac:dyDescent="0.25">
      <c r="A13" s="1" t="s">
        <v>5</v>
      </c>
      <c r="B13" s="7">
        <v>240</v>
      </c>
      <c r="C13" s="7">
        <v>160</v>
      </c>
      <c r="F13" s="58" t="s">
        <v>110</v>
      </c>
      <c r="G13" s="58"/>
      <c r="H13" s="58"/>
      <c r="I13" s="58"/>
      <c r="J13" s="58"/>
    </row>
    <row r="14" spans="1:10" x14ac:dyDescent="0.25">
      <c r="A14" s="1" t="s">
        <v>7</v>
      </c>
      <c r="B14" s="7">
        <v>240</v>
      </c>
      <c r="C14" s="7">
        <v>360</v>
      </c>
      <c r="F14" s="61" t="s">
        <v>13</v>
      </c>
      <c r="G14" s="61"/>
      <c r="H14" s="7">
        <f>SUM(B13:C14)</f>
        <v>1000</v>
      </c>
      <c r="I14" s="50" t="s">
        <v>118</v>
      </c>
      <c r="J14" s="7">
        <f>I3</f>
        <v>1000</v>
      </c>
    </row>
    <row r="15" spans="1:10" x14ac:dyDescent="0.25">
      <c r="A15" s="4"/>
      <c r="F15" s="59" t="s">
        <v>14</v>
      </c>
      <c r="G15" s="59"/>
      <c r="H15" s="7">
        <f>SUM(B13:C13)</f>
        <v>400</v>
      </c>
      <c r="I15" s="16" t="s">
        <v>115</v>
      </c>
      <c r="J15" s="7">
        <f>I4</f>
        <v>400</v>
      </c>
    </row>
    <row r="16" spans="1:10" x14ac:dyDescent="0.25">
      <c r="F16" s="59" t="s">
        <v>15</v>
      </c>
      <c r="G16" s="59"/>
      <c r="H16" s="7">
        <f>SUM(B14:C14)</f>
        <v>600</v>
      </c>
      <c r="I16" s="16" t="s">
        <v>115</v>
      </c>
      <c r="J16" s="7">
        <f>I5</f>
        <v>400</v>
      </c>
    </row>
    <row r="17" spans="6:10" x14ac:dyDescent="0.25">
      <c r="F17" s="59" t="s">
        <v>16</v>
      </c>
      <c r="G17" s="59"/>
      <c r="H17" s="7">
        <f>SUM(C13:C14)</f>
        <v>520</v>
      </c>
      <c r="I17" s="16" t="s">
        <v>115</v>
      </c>
      <c r="J17" s="7">
        <f>SUM(B13:B14)</f>
        <v>480</v>
      </c>
    </row>
    <row r="18" spans="6:10" x14ac:dyDescent="0.25">
      <c r="F18" s="59" t="s">
        <v>17</v>
      </c>
      <c r="G18" s="59"/>
      <c r="H18" s="7">
        <f>C13</f>
        <v>160</v>
      </c>
      <c r="I18" s="16" t="s">
        <v>115</v>
      </c>
      <c r="J18" s="7">
        <f>SUM(I6*SUM(B13:C13))</f>
        <v>160</v>
      </c>
    </row>
    <row r="19" spans="6:10" x14ac:dyDescent="0.25">
      <c r="F19" s="59" t="s">
        <v>18</v>
      </c>
      <c r="G19" s="59"/>
      <c r="H19" s="7">
        <f>C14</f>
        <v>360</v>
      </c>
      <c r="I19" s="16" t="s">
        <v>115</v>
      </c>
      <c r="J19" s="7">
        <f>SUM(I7*SUM(B14:C14))</f>
        <v>360</v>
      </c>
    </row>
  </sheetData>
  <scenarios current="0" show="0">
    <scenario name="First" count="4" user="Author" comment="Created by Author on 1/25/97">
      <inputCells r="B13" val="240"/>
      <inputCells r="C13" val="160"/>
      <inputCells r="B14" val="240"/>
      <inputCells r="C14" val="360"/>
    </scenario>
  </scenarios>
  <mergeCells count="11">
    <mergeCell ref="A1:I1"/>
    <mergeCell ref="F17:G17"/>
    <mergeCell ref="F18:G18"/>
    <mergeCell ref="F19:G19"/>
    <mergeCell ref="B11:C11"/>
    <mergeCell ref="G10:H10"/>
    <mergeCell ref="F13:J13"/>
    <mergeCell ref="F14:G14"/>
    <mergeCell ref="F15:G15"/>
    <mergeCell ref="F16:G16"/>
    <mergeCell ref="A10:C10"/>
  </mergeCells>
  <printOptions horizontalCentered="1" headings="1" gridLines="1"/>
  <pageMargins left="0.75" right="0.75" top="1" bottom="1" header="0.5" footer="5.05"/>
  <pageSetup scale="60" orientation="portrait" horizontalDpi="300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9"/>
  <sheetViews>
    <sheetView tabSelected="1" topLeftCell="A29" zoomScaleNormal="100" workbookViewId="0">
      <selection activeCell="G9" sqref="G9"/>
    </sheetView>
  </sheetViews>
  <sheetFormatPr defaultColWidth="8.85546875" defaultRowHeight="15.75" x14ac:dyDescent="0.25"/>
  <cols>
    <col min="1" max="1" width="14.7109375" style="13" customWidth="1"/>
    <col min="2" max="2" width="15.85546875" style="13" customWidth="1"/>
    <col min="3" max="3" width="13.7109375" style="13" customWidth="1"/>
    <col min="4" max="4" width="13" style="13" customWidth="1"/>
    <col min="5" max="5" width="8.85546875" style="13"/>
    <col min="6" max="6" width="43.28515625" style="13" bestFit="1" customWidth="1"/>
    <col min="7" max="7" width="12.42578125" style="13" bestFit="1" customWidth="1"/>
    <col min="8" max="8" width="8.85546875" style="13"/>
    <col min="9" max="9" width="12.42578125" style="13" bestFit="1" customWidth="1"/>
    <col min="10" max="16384" width="8.85546875" style="13"/>
  </cols>
  <sheetData>
    <row r="1" spans="1:9" x14ac:dyDescent="0.25">
      <c r="A1" s="63" t="s">
        <v>109</v>
      </c>
      <c r="B1" s="63"/>
      <c r="C1" s="63"/>
      <c r="D1" s="63"/>
      <c r="E1" s="63"/>
      <c r="F1" s="63"/>
      <c r="G1" s="63"/>
    </row>
    <row r="2" spans="1:9" ht="47.25" x14ac:dyDescent="0.25">
      <c r="A2" s="10" t="s">
        <v>27</v>
      </c>
      <c r="B2" s="11" t="s">
        <v>30</v>
      </c>
      <c r="C2" s="10" t="s">
        <v>31</v>
      </c>
    </row>
    <row r="3" spans="1:9" x14ac:dyDescent="0.25">
      <c r="A3" s="12" t="s">
        <v>28</v>
      </c>
      <c r="B3" s="26">
        <v>3000</v>
      </c>
      <c r="C3" s="24">
        <v>5000</v>
      </c>
      <c r="F3" s="10" t="s">
        <v>49</v>
      </c>
      <c r="G3" s="25">
        <v>282000</v>
      </c>
    </row>
    <row r="4" spans="1:9" x14ac:dyDescent="0.25">
      <c r="A4" s="12" t="s">
        <v>3</v>
      </c>
      <c r="B4" s="26">
        <v>4000</v>
      </c>
      <c r="C4" s="24">
        <v>7000</v>
      </c>
      <c r="F4" s="10" t="s">
        <v>50</v>
      </c>
      <c r="G4" s="25">
        <v>50000</v>
      </c>
    </row>
    <row r="5" spans="1:9" x14ac:dyDescent="0.25">
      <c r="A5" s="12" t="s">
        <v>29</v>
      </c>
      <c r="B5" s="26">
        <v>75000</v>
      </c>
      <c r="C5" s="24">
        <v>100000</v>
      </c>
      <c r="F5" s="10" t="s">
        <v>51</v>
      </c>
      <c r="G5" s="25">
        <v>75000</v>
      </c>
    </row>
    <row r="8" spans="1:9" x14ac:dyDescent="0.25">
      <c r="A8" s="55" t="s">
        <v>21</v>
      </c>
      <c r="B8" s="55"/>
      <c r="C8" s="55"/>
      <c r="D8" s="55"/>
      <c r="F8" s="62" t="s">
        <v>11</v>
      </c>
      <c r="G8" s="62"/>
    </row>
    <row r="9" spans="1:9" x14ac:dyDescent="0.25">
      <c r="B9" s="10" t="s">
        <v>24</v>
      </c>
      <c r="C9" s="10" t="s">
        <v>25</v>
      </c>
      <c r="D9" s="10" t="s">
        <v>26</v>
      </c>
      <c r="F9" s="10" t="s">
        <v>32</v>
      </c>
      <c r="G9" s="14">
        <f>SUM(B3*SUM(B10:D10)+B4*SUM(B11:D11)+B5*D12)</f>
        <v>199000</v>
      </c>
    </row>
    <row r="10" spans="1:9" ht="31.5" x14ac:dyDescent="0.25">
      <c r="A10" s="11" t="s">
        <v>22</v>
      </c>
      <c r="B10" s="14">
        <v>4</v>
      </c>
      <c r="C10" s="14">
        <v>4.9999999999999991</v>
      </c>
      <c r="D10" s="14">
        <v>6</v>
      </c>
    </row>
    <row r="11" spans="1:9" ht="31.5" x14ac:dyDescent="0.25">
      <c r="A11" s="11" t="s">
        <v>104</v>
      </c>
      <c r="B11" s="14">
        <v>1.0000000000000002</v>
      </c>
      <c r="C11" s="14">
        <v>0</v>
      </c>
      <c r="D11" s="14">
        <v>0</v>
      </c>
    </row>
    <row r="12" spans="1:9" ht="47.25" x14ac:dyDescent="0.25">
      <c r="A12" s="11" t="s">
        <v>23</v>
      </c>
      <c r="D12" s="14">
        <v>2</v>
      </c>
    </row>
    <row r="13" spans="1:9" x14ac:dyDescent="0.25">
      <c r="F13" s="55" t="s">
        <v>110</v>
      </c>
      <c r="G13" s="55"/>
      <c r="H13" s="55"/>
      <c r="I13" s="55"/>
    </row>
    <row r="14" spans="1:9" x14ac:dyDescent="0.25">
      <c r="F14" s="15" t="s">
        <v>33</v>
      </c>
      <c r="G14" s="14">
        <f>SUM(B10:D10)</f>
        <v>15</v>
      </c>
      <c r="H14" s="12" t="s">
        <v>115</v>
      </c>
      <c r="I14" s="14">
        <v>1</v>
      </c>
    </row>
    <row r="15" spans="1:9" x14ac:dyDescent="0.25">
      <c r="F15" s="15" t="s">
        <v>34</v>
      </c>
      <c r="G15" s="14">
        <f>SUM(B11:D11)</f>
        <v>1.0000000000000002</v>
      </c>
      <c r="H15" s="12" t="s">
        <v>115</v>
      </c>
      <c r="I15" s="14">
        <v>1</v>
      </c>
    </row>
    <row r="16" spans="1:9" x14ac:dyDescent="0.25">
      <c r="F16" s="15" t="s">
        <v>35</v>
      </c>
      <c r="G16" s="14">
        <f>D12</f>
        <v>2</v>
      </c>
      <c r="H16" s="12" t="s">
        <v>115</v>
      </c>
      <c r="I16" s="14">
        <v>1</v>
      </c>
    </row>
    <row r="17" spans="6:9" x14ac:dyDescent="0.25">
      <c r="F17" s="15" t="s">
        <v>37</v>
      </c>
      <c r="G17" s="14">
        <f>B10</f>
        <v>4</v>
      </c>
      <c r="H17" s="12" t="s">
        <v>114</v>
      </c>
      <c r="I17" s="14">
        <v>10</v>
      </c>
    </row>
    <row r="18" spans="6:9" x14ac:dyDescent="0.25">
      <c r="F18" s="15" t="s">
        <v>36</v>
      </c>
      <c r="G18" s="14">
        <f>C10</f>
        <v>4.9999999999999991</v>
      </c>
      <c r="H18" s="12" t="s">
        <v>114</v>
      </c>
      <c r="I18" s="14">
        <v>10</v>
      </c>
    </row>
    <row r="19" spans="6:9" x14ac:dyDescent="0.25">
      <c r="F19" s="15" t="s">
        <v>38</v>
      </c>
      <c r="G19" s="14">
        <f>D10</f>
        <v>6</v>
      </c>
      <c r="H19" s="12" t="s">
        <v>114</v>
      </c>
      <c r="I19" s="14">
        <v>10</v>
      </c>
    </row>
    <row r="20" spans="6:9" x14ac:dyDescent="0.25">
      <c r="F20" s="15" t="s">
        <v>39</v>
      </c>
      <c r="G20" s="14">
        <f>B11</f>
        <v>1.0000000000000002</v>
      </c>
      <c r="H20" s="12" t="s">
        <v>114</v>
      </c>
      <c r="I20" s="14">
        <v>6</v>
      </c>
    </row>
    <row r="21" spans="6:9" x14ac:dyDescent="0.25">
      <c r="F21" s="15" t="s">
        <v>40</v>
      </c>
      <c r="G21" s="14">
        <f>C11</f>
        <v>0</v>
      </c>
      <c r="H21" s="12" t="s">
        <v>114</v>
      </c>
      <c r="I21" s="14">
        <v>6</v>
      </c>
    </row>
    <row r="22" spans="6:9" x14ac:dyDescent="0.25">
      <c r="F22" s="15" t="s">
        <v>41</v>
      </c>
      <c r="G22" s="14">
        <f>D11</f>
        <v>0</v>
      </c>
      <c r="H22" s="12" t="s">
        <v>114</v>
      </c>
      <c r="I22" s="14">
        <v>6</v>
      </c>
    </row>
    <row r="23" spans="6:9" x14ac:dyDescent="0.25">
      <c r="F23" s="15" t="s">
        <v>48</v>
      </c>
      <c r="G23" s="14">
        <f>D12</f>
        <v>2</v>
      </c>
      <c r="H23" s="12" t="s">
        <v>114</v>
      </c>
      <c r="I23" s="14">
        <v>2</v>
      </c>
    </row>
    <row r="24" spans="6:9" x14ac:dyDescent="0.25">
      <c r="F24" s="15" t="s">
        <v>42</v>
      </c>
      <c r="G24" s="14">
        <f>SUM(B10:B11)</f>
        <v>5</v>
      </c>
      <c r="H24" s="12" t="s">
        <v>115</v>
      </c>
      <c r="I24" s="14">
        <v>5</v>
      </c>
    </row>
    <row r="25" spans="6:9" x14ac:dyDescent="0.25">
      <c r="F25" s="15" t="s">
        <v>43</v>
      </c>
      <c r="G25" s="14">
        <f>SUM(C10:C11)</f>
        <v>4.9999999999999991</v>
      </c>
      <c r="H25" s="12" t="s">
        <v>115</v>
      </c>
      <c r="I25" s="14">
        <v>5</v>
      </c>
    </row>
    <row r="26" spans="6:9" x14ac:dyDescent="0.25">
      <c r="F26" s="15" t="s">
        <v>44</v>
      </c>
      <c r="G26" s="14">
        <f>SUM(D10:D12)</f>
        <v>8</v>
      </c>
      <c r="H26" s="12" t="s">
        <v>115</v>
      </c>
      <c r="I26" s="14">
        <v>5</v>
      </c>
    </row>
    <row r="27" spans="6:9" x14ac:dyDescent="0.25">
      <c r="F27" s="15" t="s">
        <v>45</v>
      </c>
      <c r="G27" s="27">
        <f>SUM(C3*B10+C4*B11)</f>
        <v>27000</v>
      </c>
      <c r="H27" s="12" t="s">
        <v>114</v>
      </c>
      <c r="I27" s="27">
        <f>G4</f>
        <v>50000</v>
      </c>
    </row>
    <row r="28" spans="6:9" x14ac:dyDescent="0.25">
      <c r="F28" s="15" t="s">
        <v>46</v>
      </c>
      <c r="G28" s="27">
        <f>SUM(C3*C10+C4*C11)</f>
        <v>24999.999999999996</v>
      </c>
      <c r="H28" s="12" t="s">
        <v>114</v>
      </c>
      <c r="I28" s="27">
        <f>G5</f>
        <v>75000</v>
      </c>
    </row>
    <row r="29" spans="6:9" x14ac:dyDescent="0.25">
      <c r="F29" s="15" t="s">
        <v>47</v>
      </c>
      <c r="G29" s="27">
        <f>SUM(C3*SUM(B10:D10)+C4*SUM(B11:D11)+C5*D12)</f>
        <v>282000</v>
      </c>
      <c r="H29" s="12" t="s">
        <v>114</v>
      </c>
      <c r="I29" s="27">
        <f>G3</f>
        <v>282000</v>
      </c>
    </row>
  </sheetData>
  <mergeCells count="4">
    <mergeCell ref="F8:G8"/>
    <mergeCell ref="A8:D8"/>
    <mergeCell ref="F13:I13"/>
    <mergeCell ref="A1:G1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Portfolio Selection</vt:lpstr>
      <vt:lpstr>Blending Problem</vt:lpstr>
      <vt:lpstr>Marketing Research</vt:lpstr>
      <vt:lpstr>Media Selection</vt:lpstr>
      <vt:lpstr>'Marketing Research'!Print_Area</vt:lpstr>
      <vt:lpstr>'Portfolio Selection'!Print_Area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2024-11-20T16:45:24Z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93e4ec48-2e6c-4f98-978d-88e973851ad0</vt:lpwstr>
  </property>
</Properties>
</file>