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box_desktop/repos/ad-hoc/sonic_subs query/ad load test/"/>
    </mc:Choice>
  </mc:AlternateContent>
  <xr:revisionPtr revIDLastSave="0" documentId="8_{2F0D4DF8-34D3-BC4C-BA5A-FCBCC43F67A7}" xr6:coauthVersionLast="47" xr6:coauthVersionMax="47" xr10:uidLastSave="{00000000-0000-0000-0000-000000000000}"/>
  <bookViews>
    <workbookView xWindow="2500" yWindow="1340" windowWidth="15680" windowHeight="15820" activeTab="1" xr2:uid="{BA8773EB-7E1E-1A40-A5C6-45C3D06EEF0A}"/>
  </bookViews>
  <sheets>
    <sheet name="potential churn" sheetId="1" r:id="rId1"/>
    <sheet name="engagement by quartile&amp;buckets" sheetId="5" r:id="rId2"/>
    <sheet name="engagement before vs. after" sheetId="3" r:id="rId3"/>
    <sheet name="transfers" sheetId="4" r:id="rId4"/>
    <sheet name="Sheet2" sheetId="9" r:id="rId5"/>
    <sheet name="churn by quartile&amp;buckets" sheetId="6" r:id="rId6"/>
    <sheet name="pivot" sheetId="7" r:id="rId7"/>
  </sheets>
  <definedNames>
    <definedName name="_xlnm._FilterDatabase" localSheetId="5" hidden="1">'churn by quartile&amp;buckets'!$A$29:$F$49</definedName>
    <definedName name="_xlnm._FilterDatabase" localSheetId="1" hidden="1">'engagement by quartile&amp;buckets'!$A$43:$M$73</definedName>
    <definedName name="_xlnm._FilterDatabase" localSheetId="0" hidden="1">'engagement before vs. after'!#REF!</definedName>
    <definedName name="_xlnm._FilterDatabase" localSheetId="4" hidden="1">Sheet2!$A$1:$O$35</definedName>
  </definedNames>
  <calcPr calcId="191029"/>
  <pivotCaches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9" i="5" l="1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F94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D119" i="5"/>
  <c r="D109" i="5"/>
  <c r="D101" i="5"/>
  <c r="D102" i="5"/>
  <c r="D103" i="5"/>
  <c r="D104" i="5"/>
  <c r="D105" i="5"/>
  <c r="D106" i="5"/>
  <c r="D107" i="5"/>
  <c r="D108" i="5"/>
  <c r="D110" i="5"/>
  <c r="D111" i="5"/>
  <c r="D112" i="5"/>
  <c r="D113" i="5"/>
  <c r="D114" i="5"/>
  <c r="D115" i="5"/>
  <c r="D116" i="5"/>
  <c r="D117" i="5"/>
  <c r="D118" i="5"/>
  <c r="D100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44" i="5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30" i="6"/>
  <c r="F55" i="6"/>
  <c r="F56" i="6"/>
  <c r="F57" i="6"/>
  <c r="F58" i="6"/>
  <c r="F59" i="6"/>
  <c r="F50" i="6"/>
  <c r="F51" i="6"/>
  <c r="F52" i="6"/>
  <c r="F53" i="6"/>
  <c r="F54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30" i="6"/>
  <c r="F24" i="6"/>
  <c r="F25" i="6"/>
  <c r="F26" i="6"/>
  <c r="F27" i="6"/>
  <c r="F20" i="6"/>
  <c r="F21" i="6"/>
  <c r="F22" i="6"/>
  <c r="F23" i="6"/>
  <c r="F11" i="6"/>
  <c r="F12" i="6"/>
  <c r="F14" i="6"/>
  <c r="F17" i="6"/>
  <c r="F5" i="6"/>
  <c r="F15" i="6"/>
  <c r="F6" i="6"/>
  <c r="F10" i="6"/>
  <c r="F9" i="6"/>
  <c r="F4" i="6"/>
  <c r="F18" i="6"/>
  <c r="F19" i="6"/>
  <c r="F13" i="6"/>
  <c r="F16" i="6"/>
  <c r="F7" i="6"/>
  <c r="F8" i="6"/>
  <c r="L28" i="5"/>
  <c r="L29" i="5"/>
  <c r="L30" i="5"/>
  <c r="L31" i="5"/>
  <c r="I28" i="5"/>
  <c r="I29" i="5"/>
  <c r="I30" i="5"/>
  <c r="I31" i="5"/>
  <c r="F28" i="5"/>
  <c r="F29" i="5"/>
  <c r="F30" i="5"/>
  <c r="F31" i="5"/>
  <c r="L19" i="5"/>
  <c r="L18" i="5"/>
  <c r="L17" i="5"/>
  <c r="L16" i="5"/>
  <c r="I19" i="5"/>
  <c r="I18" i="5"/>
  <c r="I17" i="5"/>
  <c r="I16" i="5"/>
  <c r="F19" i="5"/>
  <c r="F18" i="5"/>
  <c r="F17" i="5"/>
  <c r="F16" i="5"/>
  <c r="L39" i="5"/>
  <c r="I39" i="5"/>
  <c r="F39" i="5"/>
  <c r="L38" i="5"/>
  <c r="I38" i="5"/>
  <c r="F38" i="5"/>
  <c r="L37" i="5"/>
  <c r="I37" i="5"/>
  <c r="F37" i="5"/>
  <c r="L36" i="5"/>
  <c r="I36" i="5"/>
  <c r="F36" i="5"/>
  <c r="L35" i="5"/>
  <c r="I35" i="5"/>
  <c r="F35" i="5"/>
  <c r="L34" i="5"/>
  <c r="I34" i="5"/>
  <c r="F34" i="5"/>
  <c r="L33" i="5"/>
  <c r="I33" i="5"/>
  <c r="F33" i="5"/>
  <c r="L32" i="5"/>
  <c r="I32" i="5"/>
  <c r="F32" i="5"/>
  <c r="L27" i="5"/>
  <c r="I27" i="5"/>
  <c r="F27" i="5"/>
  <c r="L26" i="5"/>
  <c r="I26" i="5"/>
  <c r="F26" i="5"/>
  <c r="L25" i="5"/>
  <c r="I25" i="5"/>
  <c r="F25" i="5"/>
  <c r="L24" i="5"/>
  <c r="I24" i="5"/>
  <c r="F24" i="5"/>
  <c r="L23" i="5"/>
  <c r="I23" i="5"/>
  <c r="F23" i="5"/>
  <c r="L22" i="5"/>
  <c r="I22" i="5"/>
  <c r="F22" i="5"/>
  <c r="L21" i="5"/>
  <c r="I21" i="5"/>
  <c r="F21" i="5"/>
  <c r="L20" i="5"/>
  <c r="I20" i="5"/>
  <c r="F20" i="5"/>
  <c r="K24" i="3"/>
  <c r="H24" i="3"/>
  <c r="E24" i="3"/>
  <c r="K28" i="3"/>
  <c r="H28" i="3"/>
  <c r="E28" i="3"/>
  <c r="K30" i="3"/>
  <c r="H30" i="3"/>
  <c r="E30" i="3"/>
  <c r="K29" i="3"/>
  <c r="H29" i="3"/>
  <c r="E29" i="3"/>
  <c r="K26" i="3"/>
  <c r="H26" i="3"/>
  <c r="E26" i="3"/>
  <c r="K25" i="3"/>
  <c r="H25" i="3"/>
  <c r="E25" i="3"/>
  <c r="K13" i="3"/>
  <c r="H13" i="3"/>
  <c r="E13" i="3"/>
  <c r="K17" i="3"/>
  <c r="H17" i="3"/>
  <c r="E17" i="3"/>
  <c r="K19" i="3"/>
  <c r="H19" i="3"/>
  <c r="E19" i="3"/>
  <c r="K18" i="3"/>
  <c r="H18" i="3"/>
  <c r="E18" i="3"/>
  <c r="K15" i="3"/>
  <c r="H15" i="3"/>
  <c r="E15" i="3"/>
  <c r="K14" i="3"/>
  <c r="H14" i="3"/>
  <c r="E14" i="3"/>
  <c r="D8" i="1"/>
  <c r="D4" i="1"/>
  <c r="D5" i="1"/>
  <c r="D6" i="1"/>
  <c r="D7" i="1"/>
</calcChain>
</file>

<file path=xl/sharedStrings.xml><?xml version="1.0" encoding="utf-8"?>
<sst xmlns="http://schemas.openxmlformats.org/spreadsheetml/2006/main" count="597" uniqueCount="65">
  <si>
    <t>test_group</t>
  </si>
  <si>
    <t>apr_5m_ads</t>
  </si>
  <si>
    <t>apr_4m_ads</t>
  </si>
  <si>
    <t>jan_5m_ads</t>
  </si>
  <si>
    <t>jan_4m_ads</t>
  </si>
  <si>
    <t>MEDIAN</t>
  </si>
  <si>
    <t>AVG</t>
  </si>
  <si>
    <t>prior</t>
  </si>
  <si>
    <t>after</t>
  </si>
  <si>
    <t>%change</t>
  </si>
  <si>
    <t>subs_cnt</t>
  </si>
  <si>
    <t>overall pop</t>
  </si>
  <si>
    <t>all_jan_4m_ads</t>
  </si>
  <si>
    <t>all_apr_4m_ads</t>
  </si>
  <si>
    <t>10%_jan_4m_ads</t>
  </si>
  <si>
    <t>10%_jan_5m_ads</t>
  </si>
  <si>
    <t>10%_apr_5m_ads</t>
  </si>
  <si>
    <t>10%_apr_4m_ads</t>
  </si>
  <si>
    <t>subs active as of 5/5</t>
  </si>
  <si>
    <t>prior: 4/10/21-5/5/21</t>
  </si>
  <si>
    <t>after: 5/6/21-6/10/21</t>
  </si>
  <si>
    <t>prior: 3/31/21-5/5/21</t>
  </si>
  <si>
    <t>subs active as of 6/10</t>
  </si>
  <si>
    <t>%subs active as of 6/10</t>
  </si>
  <si>
    <t>jan cohorts</t>
  </si>
  <si>
    <t>ad-tier subs closing active 3/31-6/10 &amp; ad minutes &gt; 0 prior &amp; after</t>
  </si>
  <si>
    <t>apr cohorts</t>
  </si>
  <si>
    <t>ad-tier subs closing active 4/10-6/10 &amp; ad minutes &gt; 0 prior &amp; after</t>
  </si>
  <si>
    <t>ad_mins/days_active</t>
  </si>
  <si>
    <t>content_mins/days_active</t>
  </si>
  <si>
    <t>total_mins/days_active</t>
  </si>
  <si>
    <t>subs_status</t>
  </si>
  <si>
    <t>subs_active_plan</t>
  </si>
  <si>
    <t>closing_active</t>
  </si>
  <si>
    <t>Ad-Free</t>
  </si>
  <si>
    <t>not_closing_active</t>
  </si>
  <si>
    <t>subs_count</t>
  </si>
  <si>
    <t>Ad-Lite</t>
  </si>
  <si>
    <t>%in_test_group</t>
  </si>
  <si>
    <t>prior: 3/18/21-5/5/21</t>
  </si>
  <si>
    <t>quartile</t>
  </si>
  <si>
    <t>subs_active_0505</t>
  </si>
  <si>
    <t>subs closing active 4/10-5/5 &amp; ad minutes &gt; 0; quartile based on hours consumed 4/10-5/5</t>
  </si>
  <si>
    <t>subs_active_0627</t>
  </si>
  <si>
    <t>%active_0627</t>
  </si>
  <si>
    <t>median_minutes</t>
  </si>
  <si>
    <t>30-60</t>
  </si>
  <si>
    <t>60-100</t>
  </si>
  <si>
    <t>&lt;10</t>
  </si>
  <si>
    <t>&gt;100</t>
  </si>
  <si>
    <t>minutes_bucket</t>
  </si>
  <si>
    <t>10-30</t>
  </si>
  <si>
    <t>%subs_active_0505_in_overall</t>
  </si>
  <si>
    <t>Row Labels</t>
  </si>
  <si>
    <t>Grand Total</t>
  </si>
  <si>
    <t>Column Labels</t>
  </si>
  <si>
    <t>Sum of %active_0627</t>
  </si>
  <si>
    <t>Sum of subs_active_0505</t>
  </si>
  <si>
    <t>after: 5/6/21-6/30/21</t>
  </si>
  <si>
    <t>ad-tier subs closing active 3/18-6/30 &amp; ad minutes &gt; 0 prior &amp; after</t>
  </si>
  <si>
    <t>ad-tier subs closing active 4/10-6/30 &amp; ad minutes &gt; 0 prior &amp; after</t>
  </si>
  <si>
    <t>quarter&amp;buckets assigned based on the prior total_mins/days_active</t>
  </si>
  <si>
    <t>%test_group</t>
  </si>
  <si>
    <t>subs closing_active on 5/5 and ad minutes&gt;0 (5/6/21-6/30/21); closing_active is as of 6/30</t>
  </si>
  <si>
    <t>ad minutes&gt;0 (5/6/21-8/3/21)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</si>
</sst>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166" fontId="0" fillId="0" borderId="0" xfId="1" applyNumberFormat="1" applyFont="1"/>
    <xf numFmtId="9" fontId="0" fillId="0" borderId="0" xfId="2" applyFont="1"/>
    <xf numFmtId="0" fontId="0" fillId="2" borderId="0" xfId="0" applyFill="1"/>
    <xf numFmtId="9" fontId="0" fillId="2" borderId="0" xfId="2" applyFont="1" applyFill="1"/>
    <xf numFmtId="0" fontId="0" fillId="0" borderId="0" xfId="0" applyFill="1"/>
    <xf numFmtId="166" fontId="0" fillId="2" borderId="0" xfId="1" applyNumberFormat="1" applyFont="1" applyFill="1"/>
    <xf numFmtId="165" fontId="0" fillId="2" borderId="0" xfId="1" applyNumberFormat="1" applyFont="1" applyFill="1"/>
    <xf numFmtId="0" fontId="0" fillId="6" borderId="0" xfId="0" applyFill="1"/>
    <xf numFmtId="165" fontId="0" fillId="0" borderId="0" xfId="1" applyNumberFormat="1" applyFont="1" applyFill="1"/>
    <xf numFmtId="14" fontId="0" fillId="0" borderId="0" xfId="0" applyNumberFormat="1"/>
    <xf numFmtId="166" fontId="0" fillId="0" borderId="0" xfId="1" applyNumberFormat="1" applyFont="1" applyFill="1"/>
    <xf numFmtId="9" fontId="0" fillId="0" borderId="0" xfId="2" applyFont="1" applyFill="1"/>
    <xf numFmtId="0" fontId="0" fillId="7" borderId="0" xfId="0" applyFill="1"/>
    <xf numFmtId="166" fontId="0" fillId="6" borderId="0" xfId="1" applyNumberFormat="1" applyFont="1" applyFill="1"/>
    <xf numFmtId="9" fontId="0" fillId="6" borderId="0" xfId="2" applyFont="1" applyFill="1"/>
    <xf numFmtId="16" fontId="0" fillId="0" borderId="0" xfId="0" applyNumberFormat="1"/>
    <xf numFmtId="16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NumberFormat="1"/>
    <xf numFmtId="0" fontId="0" fillId="8" borderId="0" xfId="0" applyFill="1"/>
    <xf numFmtId="165" fontId="0" fillId="6" borderId="0" xfId="1" applyNumberFormat="1" applyFont="1" applyFill="1"/>
    <xf numFmtId="9" fontId="0" fillId="9" borderId="0" xfId="2" applyFont="1" applyFill="1"/>
    <xf numFmtId="0" fontId="2" fillId="0" borderId="0" xfId="0" applyFont="1"/>
    <xf numFmtId="166" fontId="0" fillId="0" borderId="0" xfId="1" applyNumberFormat="1" applyFont="1" applyAlignment="1">
      <alignment horizontal="left"/>
    </xf>
    <xf numFmtId="16" fontId="0" fillId="0" borderId="0" xfId="0" applyNumberFormat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Deng" refreshedDate="44376.698471296295" createdVersion="7" refreshedVersion="7" minRefreshableVersion="3" recordCount="30" xr:uid="{829EA82C-3765-394D-A2A0-373A3DD87520}">
  <cacheSource type="worksheet">
    <worksheetSource ref="A29:F59" sheet="churn by quartile&amp;buckets"/>
  </cacheSource>
  <cacheFields count="6">
    <cacheField name="test_group" numFmtId="0">
      <sharedItems count="6">
        <s v="apr_4m_ads"/>
        <s v="apr_5m_ads"/>
        <s v="jan_4m_ads"/>
        <s v="jan_5m_ads"/>
        <s v="all_apr_4m_ads"/>
        <s v="all_jan_4m_ads"/>
      </sharedItems>
    </cacheField>
    <cacheField name="minutes_bucket" numFmtId="0">
      <sharedItems count="5">
        <s v="10-30"/>
        <s v="30-60"/>
        <s v="60-100"/>
        <s v="&lt;10"/>
        <s v="&gt;100"/>
      </sharedItems>
    </cacheField>
    <cacheField name="subs_active_0505" numFmtId="165">
      <sharedItems containsSemiMixedTypes="0" containsString="0" containsNumber="1" containsInteger="1" minValue="1702" maxValue="140567"/>
    </cacheField>
    <cacheField name="%subs_active_0505_in_overall" numFmtId="9">
      <sharedItems containsSemiMixedTypes="0" containsString="0" containsNumber="1" minValue="9.3132262697480095E-2" maxValue="0.36192714453584018"/>
    </cacheField>
    <cacheField name="subs_active_0627" numFmtId="0">
      <sharedItems containsSemiMixedTypes="0" containsString="0" containsNumber="1" containsInteger="1" minValue="1507" maxValue="130281"/>
    </cacheField>
    <cacheField name="%active_0627" numFmtId="9">
      <sharedItems containsSemiMixedTypes="0" containsString="0" containsNumber="1" minValue="0.77659513590844065" maxValue="0.95713694662805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3717"/>
    <n v="0.24671445639187575"/>
    <n v="3266"/>
    <n v="0.87866559052999726"/>
  </r>
  <r>
    <x v="0"/>
    <x v="1"/>
    <n v="2693"/>
    <n v="0.17874684720562856"/>
    <n v="2396"/>
    <n v="0.88971407352395093"/>
  </r>
  <r>
    <x v="0"/>
    <x v="2"/>
    <n v="1702"/>
    <n v="0.11296960042479756"/>
    <n v="1507"/>
    <n v="0.88542890716803757"/>
  </r>
  <r>
    <x v="0"/>
    <x v="3"/>
    <n v="4166"/>
    <n v="0.27651666002920483"/>
    <n v="3481"/>
    <n v="0.83557369179068652"/>
  </r>
  <r>
    <x v="0"/>
    <x v="4"/>
    <n v="2788"/>
    <n v="0.1850524359484933"/>
    <n v="2480"/>
    <n v="0.88952654232424677"/>
  </r>
  <r>
    <x v="1"/>
    <x v="0"/>
    <n v="3693"/>
    <n v="0.23452086111640313"/>
    <n v="3239"/>
    <n v="0.87706471703222311"/>
  </r>
  <r>
    <x v="1"/>
    <x v="1"/>
    <n v="2832"/>
    <n v="0.17984377976757476"/>
    <n v="2515"/>
    <n v="0.88806497175141241"/>
  </r>
  <r>
    <x v="1"/>
    <x v="2"/>
    <n v="1949"/>
    <n v="0.12376960690925255"/>
    <n v="1729"/>
    <n v="0.88712160082093383"/>
  </r>
  <r>
    <x v="1"/>
    <x v="3"/>
    <n v="3835"/>
    <n v="0.24353845176859085"/>
    <n v="3242"/>
    <n v="0.84537157757496739"/>
  </r>
  <r>
    <x v="1"/>
    <x v="4"/>
    <n v="3438"/>
    <n v="0.21832730043817869"/>
    <n v="3057"/>
    <n v="0.88917975567190222"/>
  </r>
  <r>
    <x v="2"/>
    <x v="0"/>
    <n v="19684"/>
    <n v="0.25700483091787441"/>
    <n v="18718"/>
    <n v="0.95092460881934571"/>
  </r>
  <r>
    <x v="2"/>
    <x v="1"/>
    <n v="12085"/>
    <n v="0.15778822300561432"/>
    <n v="11567"/>
    <n v="0.95713694662805127"/>
  </r>
  <r>
    <x v="2"/>
    <x v="2"/>
    <n v="7133"/>
    <n v="9.3132262697480095E-2"/>
    <n v="6815"/>
    <n v="0.95541847749894859"/>
  </r>
  <r>
    <x v="2"/>
    <x v="3"/>
    <n v="27720"/>
    <n v="0.36192714453584018"/>
    <n v="25993"/>
    <n v="0.9376984126984127"/>
  </r>
  <r>
    <x v="2"/>
    <x v="4"/>
    <n v="9968"/>
    <n v="0.13014753884319102"/>
    <n v="9513"/>
    <n v="0.9543539325842697"/>
  </r>
  <r>
    <x v="3"/>
    <x v="0"/>
    <n v="18218"/>
    <n v="0.23747327806454976"/>
    <n v="17291"/>
    <n v="0.94911625864529581"/>
  </r>
  <r>
    <x v="3"/>
    <x v="1"/>
    <n v="15040"/>
    <n v="0.19604776057145837"/>
    <n v="14373"/>
    <n v="0.95565159574468084"/>
  </r>
  <r>
    <x v="3"/>
    <x v="2"/>
    <n v="10433"/>
    <n v="0.1359950988059857"/>
    <n v="9980"/>
    <n v="0.95658008243074855"/>
  </r>
  <r>
    <x v="3"/>
    <x v="3"/>
    <n v="15349"/>
    <n v="0.20007560352468845"/>
    <n v="14405"/>
    <n v="0.93849762199491826"/>
  </r>
  <r>
    <x v="3"/>
    <x v="4"/>
    <n v="17676"/>
    <n v="0.23040825903331769"/>
    <n v="16897"/>
    <n v="0.95592894319981891"/>
  </r>
  <r>
    <x v="4"/>
    <x v="0"/>
    <n v="14653"/>
    <n v="0.24133274041866365"/>
    <n v="12176"/>
    <n v="0.83095611820105098"/>
  </r>
  <r>
    <x v="4"/>
    <x v="1"/>
    <n v="10398"/>
    <n v="0.17125352043085132"/>
    <n v="8946"/>
    <n v="0.86035776110790541"/>
  </r>
  <r>
    <x v="4"/>
    <x v="2"/>
    <n v="7008"/>
    <n v="0.11542072236770591"/>
    <n v="6101"/>
    <n v="0.87057648401826482"/>
  </r>
  <r>
    <x v="4"/>
    <x v="3"/>
    <n v="17475"/>
    <n v="0.28781066258214338"/>
    <n v="13571"/>
    <n v="0.77659513590844065"/>
  </r>
  <r>
    <x v="4"/>
    <x v="4"/>
    <n v="11183"/>
    <n v="0.18418235420063572"/>
    <n v="9835"/>
    <n v="0.8794598944826969"/>
  </r>
  <r>
    <x v="5"/>
    <x v="0"/>
    <n v="118554"/>
    <n v="0.26564163005021363"/>
    <n v="112100"/>
    <n v="0.94556067277358846"/>
  </r>
  <r>
    <x v="5"/>
    <x v="1"/>
    <n v="76322"/>
    <n v="0.17101321329261271"/>
    <n v="72700"/>
    <n v="0.95254317234873298"/>
  </r>
  <r>
    <x v="5"/>
    <x v="2"/>
    <n v="45949"/>
    <n v="0.10295702598965253"/>
    <n v="43836"/>
    <n v="0.95401423317155976"/>
  </r>
  <r>
    <x v="5"/>
    <x v="3"/>
    <n v="140567"/>
    <n v="0.31496572879251972"/>
    <n v="130281"/>
    <n v="0.92682493046020764"/>
  </r>
  <r>
    <x v="5"/>
    <x v="4"/>
    <n v="64901"/>
    <n v="0.14542240187500141"/>
    <n v="61942"/>
    <n v="0.954407482165143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97FC7-7F99-A942-ACFA-0971700767C4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0:G15" firstHeaderRow="1" firstDataRow="2" firstDataCol="1"/>
  <pivotFields count="6">
    <pivotField axis="axisRow" showAll="0">
      <items count="7">
        <item x="4"/>
        <item h="1" x="5"/>
        <item h="1" x="2"/>
        <item h="1" x="3"/>
        <item x="0"/>
        <item x="1"/>
        <item t="default"/>
      </items>
    </pivotField>
    <pivotField axis="axisCol" showAll="0">
      <items count="6">
        <item x="3"/>
        <item x="4"/>
        <item x="0"/>
        <item x="1"/>
        <item x="2"/>
        <item t="default"/>
      </items>
    </pivotField>
    <pivotField numFmtId="165" showAll="0"/>
    <pivotField numFmtId="9" showAll="0"/>
    <pivotField showAll="0"/>
    <pivotField dataField="1" numFmtId="9" showAll="0"/>
  </pivotFields>
  <rowFields count="1">
    <field x="0"/>
  </rowFields>
  <rowItems count="4">
    <i>
      <x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%active_0627" fld="5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44440-92E2-3248-8290-414E75562C0E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G7" firstHeaderRow="1" firstDataRow="2" firstDataCol="1"/>
  <pivotFields count="6">
    <pivotField axis="axisRow" showAll="0">
      <items count="7">
        <item h="1" x="4"/>
        <item x="5"/>
        <item x="2"/>
        <item x="3"/>
        <item h="1" x="0"/>
        <item h="1" x="1"/>
        <item t="default"/>
      </items>
    </pivotField>
    <pivotField axis="axisCol" showAll="0">
      <items count="6">
        <item x="3"/>
        <item x="4"/>
        <item x="0"/>
        <item x="1"/>
        <item x="2"/>
        <item t="default"/>
      </items>
    </pivotField>
    <pivotField numFmtId="165" showAll="0"/>
    <pivotField numFmtId="9" showAll="0"/>
    <pivotField showAll="0"/>
    <pivotField dataField="1" numFmtId="9" showAll="0"/>
  </pivotFields>
  <rowFields count="1">
    <field x="0"/>
  </rowFields>
  <rowItems count="4"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%active_0627" fld="5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5BC63-DAE6-5849-B437-01080BAC91B7}" name="PivotTable4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10:O15" firstHeaderRow="1" firstDataRow="2" firstDataCol="1"/>
  <pivotFields count="6">
    <pivotField axis="axisRow" showAll="0">
      <items count="7">
        <item x="4"/>
        <item h="1" x="5"/>
        <item h="1" x="2"/>
        <item h="1" x="3"/>
        <item x="0"/>
        <item x="1"/>
        <item t="default"/>
      </items>
    </pivotField>
    <pivotField axis="axisCol" showAll="0">
      <items count="6">
        <item x="3"/>
        <item x="4"/>
        <item x="0"/>
        <item x="1"/>
        <item x="2"/>
        <item t="default"/>
      </items>
    </pivotField>
    <pivotField dataField="1" numFmtId="165" showAll="0"/>
    <pivotField numFmtId="9" showAll="0"/>
    <pivotField showAll="0"/>
    <pivotField numFmtId="9" showAll="0"/>
  </pivotFields>
  <rowFields count="1">
    <field x="0"/>
  </rowFields>
  <rowItems count="4">
    <i>
      <x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ubs_active_0505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2A80C-E0CB-5B46-B332-04E17A73540D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2:O7" firstHeaderRow="1" firstDataRow="2" firstDataCol="1"/>
  <pivotFields count="6">
    <pivotField axis="axisRow" showAll="0">
      <items count="7">
        <item h="1" x="4"/>
        <item x="5"/>
        <item x="2"/>
        <item x="3"/>
        <item h="1" x="0"/>
        <item h="1" x="1"/>
        <item t="default"/>
      </items>
    </pivotField>
    <pivotField axis="axisCol" showAll="0">
      <items count="6">
        <item x="3"/>
        <item x="4"/>
        <item x="0"/>
        <item x="1"/>
        <item x="2"/>
        <item t="default"/>
      </items>
    </pivotField>
    <pivotField dataField="1" numFmtId="165" showAll="0"/>
    <pivotField numFmtId="9" showAll="0"/>
    <pivotField showAll="0"/>
    <pivotField numFmtId="9" showAll="0"/>
  </pivotFields>
  <rowFields count="1">
    <field x="0"/>
  </rowFields>
  <rowItems count="4"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ubs_active_0505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A46C-D37F-F749-84C4-50F750DC99C5}">
  <dimension ref="A1:I17"/>
  <sheetViews>
    <sheetView workbookViewId="0">
      <selection activeCell="D7" sqref="D7"/>
    </sheetView>
  </sheetViews>
  <sheetFormatPr baseColWidth="10" defaultRowHeight="16" x14ac:dyDescent="0.2"/>
  <cols>
    <col min="1" max="1" width="13.6640625" customWidth="1"/>
    <col min="2" max="2" width="18.1640625" bestFit="1" customWidth="1"/>
    <col min="3" max="3" width="22.83203125" bestFit="1" customWidth="1"/>
    <col min="4" max="4" width="20.6640625" bestFit="1" customWidth="1"/>
  </cols>
  <sheetData>
    <row r="1" spans="1:9" x14ac:dyDescent="0.2">
      <c r="A1" t="s">
        <v>64</v>
      </c>
    </row>
    <row r="2" spans="1:9" x14ac:dyDescent="0.2">
      <c r="B2" t="s">
        <v>18</v>
      </c>
      <c r="C2" t="s">
        <v>22</v>
      </c>
      <c r="D2" t="s">
        <v>23</v>
      </c>
    </row>
    <row r="3" spans="1:9" x14ac:dyDescent="0.2">
      <c r="A3" t="s">
        <v>0</v>
      </c>
    </row>
    <row r="4" spans="1:9" x14ac:dyDescent="0.2">
      <c r="A4" t="s">
        <v>2</v>
      </c>
      <c r="B4" s="2">
        <v>26230</v>
      </c>
      <c r="C4" s="2">
        <v>22297</v>
      </c>
      <c r="D4" s="1">
        <f>C4/B4</f>
        <v>0.85005718642775452</v>
      </c>
      <c r="I4" s="1"/>
    </row>
    <row r="5" spans="1:9" x14ac:dyDescent="0.2">
      <c r="A5" t="s">
        <v>1</v>
      </c>
      <c r="B5" s="2">
        <v>26478</v>
      </c>
      <c r="C5" s="2">
        <v>22728</v>
      </c>
      <c r="D5" s="1">
        <f>C5/B5</f>
        <v>0.85837298889644231</v>
      </c>
      <c r="I5" s="1"/>
    </row>
    <row r="6" spans="1:9" x14ac:dyDescent="0.2">
      <c r="A6" t="s">
        <v>4</v>
      </c>
      <c r="B6" s="2">
        <v>80259</v>
      </c>
      <c r="C6" s="2">
        <v>74373</v>
      </c>
      <c r="D6" s="1">
        <f>C6/B6</f>
        <v>0.92666243038163942</v>
      </c>
      <c r="I6" s="1"/>
    </row>
    <row r="7" spans="1:9" x14ac:dyDescent="0.2">
      <c r="A7" t="s">
        <v>3</v>
      </c>
      <c r="B7" s="2">
        <v>70314</v>
      </c>
      <c r="C7" s="2">
        <v>65363</v>
      </c>
      <c r="D7" s="1">
        <f>C7/B7</f>
        <v>0.92958727991580625</v>
      </c>
      <c r="I7" s="1"/>
    </row>
    <row r="8" spans="1:9" x14ac:dyDescent="0.2">
      <c r="A8" t="s">
        <v>11</v>
      </c>
      <c r="B8">
        <v>1274136</v>
      </c>
      <c r="C8">
        <v>1126659</v>
      </c>
      <c r="D8" s="1">
        <f t="shared" ref="D8" si="0">C8/B8</f>
        <v>0.88425332931492395</v>
      </c>
    </row>
    <row r="11" spans="1:9" x14ac:dyDescent="0.2">
      <c r="B11" s="4"/>
    </row>
    <row r="12" spans="1:9" x14ac:dyDescent="0.2">
      <c r="B12" s="4"/>
    </row>
    <row r="13" spans="1:9" x14ac:dyDescent="0.2">
      <c r="B13" s="4"/>
    </row>
    <row r="14" spans="1:9" x14ac:dyDescent="0.2">
      <c r="C14" s="2"/>
    </row>
    <row r="15" spans="1:9" x14ac:dyDescent="0.2">
      <c r="C15" s="2"/>
    </row>
    <row r="16" spans="1:9" x14ac:dyDescent="0.2">
      <c r="C16" s="2"/>
    </row>
    <row r="17" spans="3:3" x14ac:dyDescent="0.2">
      <c r="C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02E7-CD80-3C44-A0F1-E4EB1F396D0C}">
  <dimension ref="A1:AD119"/>
  <sheetViews>
    <sheetView tabSelected="1" workbookViewId="0">
      <selection activeCell="C26" sqref="C26"/>
    </sheetView>
  </sheetViews>
  <sheetFormatPr baseColWidth="10" defaultRowHeight="16" x14ac:dyDescent="0.2"/>
  <cols>
    <col min="1" max="1" width="19.5" customWidth="1"/>
    <col min="2" max="2" width="14.1640625" bestFit="1" customWidth="1"/>
    <col min="3" max="3" width="12.1640625" style="2" customWidth="1"/>
    <col min="4" max="4" width="12.83203125" style="3" customWidth="1"/>
    <col min="5" max="5" width="9" style="3" customWidth="1"/>
    <col min="6" max="6" width="11" customWidth="1"/>
    <col min="7" max="7" width="8.83203125" style="3" customWidth="1"/>
    <col min="8" max="8" width="9" style="3" customWidth="1"/>
    <col min="9" max="9" width="11" customWidth="1"/>
    <col min="10" max="10" width="8.83203125" style="3" bestFit="1" customWidth="1"/>
    <col min="11" max="11" width="9" style="3" bestFit="1" customWidth="1"/>
    <col min="12" max="12" width="11" bestFit="1" customWidth="1"/>
    <col min="14" max="14" width="11.1640625" bestFit="1" customWidth="1"/>
    <col min="16" max="17" width="10.83203125" style="3"/>
    <col min="18" max="18" width="10.83203125" customWidth="1"/>
    <col min="19" max="20" width="10.83203125" style="3" customWidth="1"/>
    <col min="21" max="21" width="10.83203125" customWidth="1"/>
    <col min="22" max="23" width="10.83203125" style="3" customWidth="1"/>
    <col min="24" max="25" width="10.83203125" customWidth="1"/>
  </cols>
  <sheetData>
    <row r="1" spans="1:23" x14ac:dyDescent="0.2">
      <c r="A1" t="s">
        <v>24</v>
      </c>
      <c r="F1" s="3"/>
      <c r="I1" s="3"/>
    </row>
    <row r="2" spans="1:23" x14ac:dyDescent="0.2">
      <c r="A2" t="s">
        <v>59</v>
      </c>
      <c r="F2" s="3"/>
      <c r="I2" s="3"/>
    </row>
    <row r="3" spans="1:23" x14ac:dyDescent="0.2">
      <c r="A3" s="15" t="s">
        <v>39</v>
      </c>
      <c r="F3" s="3"/>
      <c r="I3" s="3"/>
    </row>
    <row r="4" spans="1:23" x14ac:dyDescent="0.2">
      <c r="A4" t="s">
        <v>58</v>
      </c>
      <c r="F4" s="3"/>
      <c r="I4" s="3"/>
    </row>
    <row r="5" spans="1:23" x14ac:dyDescent="0.2">
      <c r="F5" s="3"/>
      <c r="I5" s="3"/>
    </row>
    <row r="6" spans="1:23" x14ac:dyDescent="0.2">
      <c r="A6" t="s">
        <v>26</v>
      </c>
      <c r="F6" s="3"/>
      <c r="I6" s="3"/>
    </row>
    <row r="7" spans="1:23" x14ac:dyDescent="0.2">
      <c r="A7" t="s">
        <v>60</v>
      </c>
      <c r="F7" s="3"/>
      <c r="I7" s="3"/>
    </row>
    <row r="8" spans="1:23" x14ac:dyDescent="0.2">
      <c r="A8" s="15" t="s">
        <v>19</v>
      </c>
      <c r="F8" s="3"/>
      <c r="I8" s="3"/>
    </row>
    <row r="9" spans="1:23" x14ac:dyDescent="0.2">
      <c r="A9" t="s">
        <v>58</v>
      </c>
      <c r="F9" s="3"/>
      <c r="I9" s="3"/>
    </row>
    <row r="10" spans="1:23" x14ac:dyDescent="0.2">
      <c r="B10" s="2"/>
      <c r="F10" s="3"/>
      <c r="I10" s="3"/>
    </row>
    <row r="11" spans="1:23" x14ac:dyDescent="0.2">
      <c r="A11" t="s">
        <v>61</v>
      </c>
      <c r="B11" s="2"/>
      <c r="F11" s="3"/>
      <c r="I11" s="3"/>
    </row>
    <row r="12" spans="1:23" x14ac:dyDescent="0.2">
      <c r="B12" s="2"/>
      <c r="F12" s="3"/>
      <c r="I12" s="3"/>
    </row>
    <row r="13" spans="1:23" x14ac:dyDescent="0.2">
      <c r="B13" s="2"/>
      <c r="F13" s="3"/>
      <c r="I13" s="3"/>
    </row>
    <row r="14" spans="1:23" x14ac:dyDescent="0.2">
      <c r="A14" s="10" t="s">
        <v>5</v>
      </c>
      <c r="D14" s="30" t="s">
        <v>28</v>
      </c>
      <c r="E14" s="30"/>
      <c r="F14" s="30"/>
      <c r="G14" s="31" t="s">
        <v>29</v>
      </c>
      <c r="H14" s="31"/>
      <c r="I14" s="31"/>
      <c r="J14" s="32" t="s">
        <v>30</v>
      </c>
      <c r="K14" s="32"/>
      <c r="L14" s="32"/>
      <c r="P14"/>
      <c r="Q14"/>
      <c r="V14"/>
      <c r="W14"/>
    </row>
    <row r="15" spans="1:23" x14ac:dyDescent="0.2">
      <c r="A15" t="s">
        <v>0</v>
      </c>
      <c r="B15" s="24" t="s">
        <v>40</v>
      </c>
      <c r="C15" s="2" t="s">
        <v>10</v>
      </c>
      <c r="D15" s="3" t="s">
        <v>7</v>
      </c>
      <c r="E15" s="3" t="s">
        <v>8</v>
      </c>
      <c r="F15" t="s">
        <v>9</v>
      </c>
      <c r="G15" s="3" t="s">
        <v>7</v>
      </c>
      <c r="H15" s="3" t="s">
        <v>8</v>
      </c>
      <c r="I15" t="s">
        <v>9</v>
      </c>
      <c r="J15" s="3" t="s">
        <v>7</v>
      </c>
      <c r="K15" s="3" t="s">
        <v>8</v>
      </c>
      <c r="L15" t="s">
        <v>9</v>
      </c>
    </row>
    <row r="16" spans="1:23" x14ac:dyDescent="0.2">
      <c r="A16" t="s">
        <v>13</v>
      </c>
      <c r="B16">
        <v>1</v>
      </c>
      <c r="C16" s="2">
        <v>10430</v>
      </c>
      <c r="D16" s="3">
        <v>11.6401</v>
      </c>
      <c r="E16" s="3">
        <v>7.3859000000000004</v>
      </c>
      <c r="F16" s="4">
        <f t="shared" ref="F16:F19" si="0">E16/D16-1</f>
        <v>-0.36547795981134179</v>
      </c>
      <c r="G16" s="3">
        <v>146.2347</v>
      </c>
      <c r="H16" s="3">
        <v>83.625100000000003</v>
      </c>
      <c r="I16" s="4">
        <f t="shared" ref="I16:I19" si="1">H16/G16-1</f>
        <v>-0.42814461957387673</v>
      </c>
      <c r="J16" s="3">
        <v>157.87629999999999</v>
      </c>
      <c r="K16" s="3">
        <v>91.175799999999995</v>
      </c>
      <c r="L16" s="4">
        <f t="shared" ref="L16:L19" si="2">K16/J16-1</f>
        <v>-0.42248583226234715</v>
      </c>
      <c r="P16"/>
      <c r="Q16"/>
      <c r="V16"/>
      <c r="W16"/>
    </row>
    <row r="17" spans="1:30" x14ac:dyDescent="0.2">
      <c r="A17" t="s">
        <v>13</v>
      </c>
      <c r="B17">
        <v>2</v>
      </c>
      <c r="C17" s="2">
        <v>10430</v>
      </c>
      <c r="D17" s="3">
        <v>4.0101000000000004</v>
      </c>
      <c r="E17" s="3">
        <v>2.3742999999999999</v>
      </c>
      <c r="F17" s="4">
        <f t="shared" si="0"/>
        <v>-0.40792000199496281</v>
      </c>
      <c r="G17" s="3">
        <v>52.819000000000003</v>
      </c>
      <c r="H17" s="3">
        <v>27.638200000000001</v>
      </c>
      <c r="I17" s="4">
        <f t="shared" si="1"/>
        <v>-0.4767375376285049</v>
      </c>
      <c r="J17" s="3">
        <v>56.962800000000001</v>
      </c>
      <c r="K17" s="3">
        <v>30.0488</v>
      </c>
      <c r="L17" s="4">
        <f t="shared" si="2"/>
        <v>-0.47248379644259064</v>
      </c>
      <c r="N17" s="4"/>
    </row>
    <row r="18" spans="1:30" x14ac:dyDescent="0.2">
      <c r="A18" t="s">
        <v>13</v>
      </c>
      <c r="B18">
        <v>3</v>
      </c>
      <c r="C18" s="2">
        <v>10429</v>
      </c>
      <c r="D18" s="3">
        <v>1.5610999999999999</v>
      </c>
      <c r="E18" s="3">
        <v>1.0366</v>
      </c>
      <c r="F18" s="4">
        <f t="shared" si="0"/>
        <v>-0.33598103901095377</v>
      </c>
      <c r="G18" s="3">
        <v>21.431899999999999</v>
      </c>
      <c r="H18" s="3">
        <v>12.4078</v>
      </c>
      <c r="I18" s="4">
        <f t="shared" si="1"/>
        <v>-0.42105926212794942</v>
      </c>
      <c r="J18" s="3">
        <v>23.0488</v>
      </c>
      <c r="K18" s="3">
        <v>13.499599999999999</v>
      </c>
      <c r="L18" s="4">
        <f t="shared" si="2"/>
        <v>-0.41430356461073903</v>
      </c>
      <c r="N18" s="4"/>
    </row>
    <row r="19" spans="1:30" x14ac:dyDescent="0.2">
      <c r="A19" t="s">
        <v>13</v>
      </c>
      <c r="B19">
        <v>4</v>
      </c>
      <c r="C19" s="2">
        <v>10429</v>
      </c>
      <c r="D19" s="3">
        <v>0.3503</v>
      </c>
      <c r="E19" s="3">
        <v>0.4042</v>
      </c>
      <c r="F19" s="4">
        <f t="shared" si="0"/>
        <v>0.15386811304596071</v>
      </c>
      <c r="G19" s="3">
        <v>5.3141999999999996</v>
      </c>
      <c r="H19" s="3">
        <v>4.8597999999999999</v>
      </c>
      <c r="I19" s="4">
        <f t="shared" si="1"/>
        <v>-8.5506755485303509E-2</v>
      </c>
      <c r="J19" s="3">
        <v>5.7003000000000004</v>
      </c>
      <c r="K19" s="3">
        <v>5.29</v>
      </c>
      <c r="L19" s="4">
        <f t="shared" si="2"/>
        <v>-7.1978667789414641E-2</v>
      </c>
      <c r="N19" s="4"/>
    </row>
    <row r="20" spans="1:30" x14ac:dyDescent="0.2">
      <c r="A20" t="s">
        <v>2</v>
      </c>
      <c r="B20">
        <v>1</v>
      </c>
      <c r="C20" s="2">
        <v>2464</v>
      </c>
      <c r="D20" s="3">
        <v>10.756500000000001</v>
      </c>
      <c r="E20" s="3">
        <v>6.1481000000000003</v>
      </c>
      <c r="F20" s="4">
        <f t="shared" ref="F20:F27" si="3">E20/D20-1</f>
        <v>-0.42842932180542004</v>
      </c>
      <c r="G20" s="3">
        <v>147.31530000000001</v>
      </c>
      <c r="H20" s="3">
        <v>75.070800000000006</v>
      </c>
      <c r="I20" s="4">
        <f t="shared" ref="I20:I27" si="4">H20/G20-1</f>
        <v>-0.49040731003500648</v>
      </c>
      <c r="J20" s="3">
        <v>157.91650000000001</v>
      </c>
      <c r="K20" s="3">
        <v>81.622200000000007</v>
      </c>
      <c r="L20" s="4">
        <f t="shared" ref="L20:L27" si="5">K20/J20-1</f>
        <v>-0.48313064182653487</v>
      </c>
      <c r="N20" s="4"/>
      <c r="P20" s="28" t="s">
        <v>2</v>
      </c>
      <c r="Q20" s="3">
        <v>1</v>
      </c>
      <c r="R20">
        <v>2464</v>
      </c>
      <c r="S20" s="3">
        <v>10.756500000000001</v>
      </c>
      <c r="T20" s="3">
        <v>6.1481000000000003</v>
      </c>
      <c r="U20">
        <v>147.31530000000001</v>
      </c>
      <c r="V20" s="3">
        <v>75.070800000000006</v>
      </c>
      <c r="W20">
        <v>157.91650000000001</v>
      </c>
      <c r="X20">
        <v>81.622200000000007</v>
      </c>
      <c r="Y20">
        <v>14.064</v>
      </c>
      <c r="Z20">
        <v>10.084099999999999</v>
      </c>
      <c r="AA20">
        <v>191.1002</v>
      </c>
      <c r="AB20">
        <v>111.74509999999999</v>
      </c>
      <c r="AC20">
        <v>205.1669</v>
      </c>
      <c r="AD20">
        <v>121.831</v>
      </c>
    </row>
    <row r="21" spans="1:30" x14ac:dyDescent="0.2">
      <c r="A21" t="s">
        <v>2</v>
      </c>
      <c r="B21">
        <v>2</v>
      </c>
      <c r="C21" s="2">
        <v>2464</v>
      </c>
      <c r="D21" s="3">
        <v>3.6880000000000002</v>
      </c>
      <c r="E21" s="3">
        <v>2.0339999999999998</v>
      </c>
      <c r="F21" s="4">
        <f t="shared" si="3"/>
        <v>-0.44848156182212584</v>
      </c>
      <c r="G21" s="3">
        <v>52.969499999999996</v>
      </c>
      <c r="H21" s="3">
        <v>26.003</v>
      </c>
      <c r="I21" s="4">
        <f t="shared" si="4"/>
        <v>-0.50909485647400854</v>
      </c>
      <c r="J21" s="3">
        <v>56.878999999999998</v>
      </c>
      <c r="K21" s="3">
        <v>28.226700000000001</v>
      </c>
      <c r="L21" s="4">
        <f t="shared" si="5"/>
        <v>-0.50374127533887725</v>
      </c>
      <c r="P21" s="28" t="s">
        <v>2</v>
      </c>
      <c r="Q21" s="3">
        <v>2</v>
      </c>
      <c r="R21">
        <v>2464</v>
      </c>
      <c r="S21" s="3">
        <v>3.6880000000000002</v>
      </c>
      <c r="T21" s="3">
        <v>2.0339999999999998</v>
      </c>
      <c r="U21">
        <v>52.969499999999996</v>
      </c>
      <c r="V21" s="3">
        <v>26.003</v>
      </c>
      <c r="W21">
        <v>56.878999999999998</v>
      </c>
      <c r="X21">
        <v>28.226700000000001</v>
      </c>
      <c r="Y21">
        <v>3.8965000000000001</v>
      </c>
      <c r="Z21">
        <v>2.9998</v>
      </c>
      <c r="AA21">
        <v>55.183799999999998</v>
      </c>
      <c r="AB21">
        <v>37.288600000000002</v>
      </c>
      <c r="AC21">
        <v>59.081200000000003</v>
      </c>
      <c r="AD21">
        <v>40.289099999999998</v>
      </c>
    </row>
    <row r="22" spans="1:30" x14ac:dyDescent="0.2">
      <c r="A22" t="s">
        <v>2</v>
      </c>
      <c r="B22">
        <v>3</v>
      </c>
      <c r="C22" s="2">
        <v>2464</v>
      </c>
      <c r="D22" s="3">
        <v>1.4473</v>
      </c>
      <c r="E22" s="3">
        <v>0.875</v>
      </c>
      <c r="F22" s="4">
        <f t="shared" si="3"/>
        <v>-0.39542596559110066</v>
      </c>
      <c r="G22" s="3">
        <v>22.337</v>
      </c>
      <c r="H22" s="3">
        <v>11.5799</v>
      </c>
      <c r="I22" s="4">
        <f t="shared" si="4"/>
        <v>-0.48158212830729286</v>
      </c>
      <c r="J22" s="3">
        <v>23.870899999999999</v>
      </c>
      <c r="K22" s="3">
        <v>12.484299999999999</v>
      </c>
      <c r="L22" s="4">
        <f t="shared" si="5"/>
        <v>-0.47700756988634696</v>
      </c>
      <c r="P22" s="28" t="s">
        <v>2</v>
      </c>
      <c r="Q22" s="3">
        <v>3</v>
      </c>
      <c r="R22">
        <v>2464</v>
      </c>
      <c r="S22" s="3">
        <v>1.4473</v>
      </c>
      <c r="T22" s="3">
        <v>0.875</v>
      </c>
      <c r="U22">
        <v>22.337</v>
      </c>
      <c r="V22" s="3">
        <v>11.5799</v>
      </c>
      <c r="W22">
        <v>23.870899999999999</v>
      </c>
      <c r="X22">
        <v>12.484299999999999</v>
      </c>
      <c r="Y22">
        <v>1.5432999999999999</v>
      </c>
      <c r="Z22">
        <v>1.502</v>
      </c>
      <c r="AA22">
        <v>22.806999999999999</v>
      </c>
      <c r="AB22">
        <v>18.857700000000001</v>
      </c>
      <c r="AC22">
        <v>24.3508</v>
      </c>
      <c r="AD22">
        <v>20.360199999999999</v>
      </c>
    </row>
    <row r="23" spans="1:30" x14ac:dyDescent="0.2">
      <c r="A23" t="s">
        <v>2</v>
      </c>
      <c r="B23">
        <v>4</v>
      </c>
      <c r="C23" s="2">
        <v>2464</v>
      </c>
      <c r="D23" s="3">
        <v>0.34960000000000002</v>
      </c>
      <c r="E23" s="3">
        <v>0.34660000000000002</v>
      </c>
      <c r="F23" s="4">
        <f t="shared" si="3"/>
        <v>-8.5812356979405591E-3</v>
      </c>
      <c r="G23" s="3">
        <v>5.7283999999999997</v>
      </c>
      <c r="H23" s="3">
        <v>4.5613000000000001</v>
      </c>
      <c r="I23" s="4">
        <f t="shared" si="4"/>
        <v>-0.20373926401787579</v>
      </c>
      <c r="J23" s="3">
        <v>6.1086</v>
      </c>
      <c r="K23" s="3">
        <v>4.8964999999999996</v>
      </c>
      <c r="L23" s="4">
        <f t="shared" si="5"/>
        <v>-0.19842517107029445</v>
      </c>
      <c r="P23" s="21" t="s">
        <v>2</v>
      </c>
      <c r="Q23" s="3">
        <v>4</v>
      </c>
      <c r="R23" s="3">
        <v>2464</v>
      </c>
      <c r="S23" s="3">
        <v>0.34960000000000002</v>
      </c>
      <c r="T23" s="3">
        <v>0.34660000000000002</v>
      </c>
      <c r="U23" s="3">
        <v>5.7283999999999997</v>
      </c>
      <c r="V23">
        <v>4.5613000000000001</v>
      </c>
      <c r="W23" s="3">
        <v>6.1086</v>
      </c>
      <c r="X23" s="3">
        <v>4.8964999999999996</v>
      </c>
      <c r="Y23">
        <v>0.40660000000000002</v>
      </c>
      <c r="Z23">
        <v>0.79869999999999997</v>
      </c>
      <c r="AA23">
        <v>5.9969000000000001</v>
      </c>
      <c r="AB23">
        <v>10.641299999999999</v>
      </c>
      <c r="AC23">
        <v>6.4036999999999997</v>
      </c>
      <c r="AD23">
        <v>11.440300000000001</v>
      </c>
    </row>
    <row r="24" spans="1:30" x14ac:dyDescent="0.2">
      <c r="A24" s="10" t="s">
        <v>1</v>
      </c>
      <c r="B24" s="10">
        <v>1</v>
      </c>
      <c r="C24" s="25">
        <v>2640</v>
      </c>
      <c r="D24" s="16">
        <v>12.682</v>
      </c>
      <c r="E24" s="16">
        <v>7.2331000000000003</v>
      </c>
      <c r="F24" s="17">
        <f t="shared" si="3"/>
        <v>-0.42965620564579721</v>
      </c>
      <c r="G24" s="16">
        <v>165.114</v>
      </c>
      <c r="H24" s="16">
        <v>88.238600000000005</v>
      </c>
      <c r="I24" s="17">
        <f t="shared" si="4"/>
        <v>-0.4655898349019465</v>
      </c>
      <c r="J24" s="16">
        <v>177.65029999999999</v>
      </c>
      <c r="K24" s="16">
        <v>96.302000000000007</v>
      </c>
      <c r="L24" s="17">
        <f t="shared" si="5"/>
        <v>-0.45791253941029086</v>
      </c>
      <c r="P24" s="21" t="s">
        <v>1</v>
      </c>
      <c r="Q24" s="3">
        <v>1</v>
      </c>
      <c r="R24" s="3">
        <v>2640</v>
      </c>
      <c r="S24" s="3">
        <v>12.682</v>
      </c>
      <c r="T24" s="3">
        <v>7.2331000000000003</v>
      </c>
      <c r="U24" s="3">
        <v>165.114</v>
      </c>
      <c r="V24">
        <v>88.238600000000005</v>
      </c>
      <c r="W24" s="3">
        <v>177.65029999999999</v>
      </c>
      <c r="X24" s="3">
        <v>96.302000000000007</v>
      </c>
      <c r="Y24">
        <v>16.581299999999999</v>
      </c>
      <c r="Z24">
        <v>10.9796</v>
      </c>
      <c r="AA24">
        <v>218.76439999999999</v>
      </c>
      <c r="AB24">
        <v>128.3741</v>
      </c>
      <c r="AC24">
        <v>235.3492</v>
      </c>
      <c r="AD24">
        <v>139.35589999999999</v>
      </c>
    </row>
    <row r="25" spans="1:30" x14ac:dyDescent="0.2">
      <c r="A25" s="10" t="s">
        <v>1</v>
      </c>
      <c r="B25" s="10">
        <v>2</v>
      </c>
      <c r="C25" s="25">
        <v>2640</v>
      </c>
      <c r="D25" s="16">
        <v>4.3564999999999996</v>
      </c>
      <c r="E25" s="16">
        <v>2.1941999999999999</v>
      </c>
      <c r="F25" s="17">
        <f t="shared" si="3"/>
        <v>-0.49633880408584874</v>
      </c>
      <c r="G25" s="16">
        <v>61.586500000000001</v>
      </c>
      <c r="H25" s="16">
        <v>28.969000000000001</v>
      </c>
      <c r="I25" s="17">
        <f t="shared" si="4"/>
        <v>-0.5296209396539826</v>
      </c>
      <c r="J25" s="16">
        <v>65.964200000000005</v>
      </c>
      <c r="K25" s="16">
        <v>31.241399999999999</v>
      </c>
      <c r="L25" s="17">
        <f t="shared" si="5"/>
        <v>-0.5263885562168571</v>
      </c>
      <c r="P25" s="21" t="s">
        <v>1</v>
      </c>
      <c r="Q25" s="3">
        <v>2</v>
      </c>
      <c r="R25" s="3">
        <v>2640</v>
      </c>
      <c r="S25" s="3">
        <v>4.3564999999999996</v>
      </c>
      <c r="T25" s="3">
        <v>2.1941999999999999</v>
      </c>
      <c r="U25" s="3">
        <v>61.586500000000001</v>
      </c>
      <c r="V25">
        <v>28.969000000000001</v>
      </c>
      <c r="W25" s="3">
        <v>65.964200000000005</v>
      </c>
      <c r="X25" s="3">
        <v>31.241399999999999</v>
      </c>
      <c r="Y25">
        <v>4.6176000000000004</v>
      </c>
      <c r="Z25">
        <v>3.1667000000000001</v>
      </c>
      <c r="AA25">
        <v>64.331199999999995</v>
      </c>
      <c r="AB25">
        <v>40.7121</v>
      </c>
      <c r="AC25">
        <v>68.9499</v>
      </c>
      <c r="AD25">
        <v>43.879600000000003</v>
      </c>
    </row>
    <row r="26" spans="1:30" x14ac:dyDescent="0.2">
      <c r="A26" s="10" t="s">
        <v>1</v>
      </c>
      <c r="B26" s="10">
        <v>3</v>
      </c>
      <c r="C26" s="25">
        <v>2640</v>
      </c>
      <c r="D26" s="16">
        <v>1.6902999999999999</v>
      </c>
      <c r="E26" s="16">
        <v>0.9617</v>
      </c>
      <c r="F26" s="17">
        <f t="shared" si="3"/>
        <v>-0.43104774300420046</v>
      </c>
      <c r="G26" s="16">
        <v>25.854800000000001</v>
      </c>
      <c r="H26" s="16">
        <v>13.19</v>
      </c>
      <c r="I26" s="17">
        <f t="shared" si="4"/>
        <v>-0.48984327861751009</v>
      </c>
      <c r="J26" s="16">
        <v>27.646100000000001</v>
      </c>
      <c r="K26" s="16">
        <v>14.1449</v>
      </c>
      <c r="L26" s="17">
        <f t="shared" si="5"/>
        <v>-0.48835821327420503</v>
      </c>
      <c r="P26" s="29" t="s">
        <v>1</v>
      </c>
      <c r="Q26" s="3">
        <v>3</v>
      </c>
      <c r="R26" s="3">
        <v>2640</v>
      </c>
      <c r="S26" s="3">
        <v>1.6902999999999999</v>
      </c>
      <c r="T26" s="3">
        <v>0.9617</v>
      </c>
      <c r="U26" s="3">
        <v>25.854800000000001</v>
      </c>
      <c r="V26">
        <v>13.19</v>
      </c>
      <c r="W26" s="3">
        <v>27.646100000000001</v>
      </c>
      <c r="X26" s="3">
        <v>14.1449</v>
      </c>
      <c r="Y26">
        <v>1.8189</v>
      </c>
      <c r="Z26">
        <v>1.5861000000000001</v>
      </c>
      <c r="AA26">
        <v>26.6069</v>
      </c>
      <c r="AB26">
        <v>21.1646</v>
      </c>
      <c r="AC26">
        <v>28.426300000000001</v>
      </c>
      <c r="AD26">
        <v>22.751200000000001</v>
      </c>
    </row>
    <row r="27" spans="1:30" x14ac:dyDescent="0.2">
      <c r="A27" s="10" t="s">
        <v>1</v>
      </c>
      <c r="B27" s="10">
        <v>4</v>
      </c>
      <c r="C27" s="25">
        <v>2639</v>
      </c>
      <c r="D27" s="16">
        <v>0.40229999999999999</v>
      </c>
      <c r="E27" s="16">
        <v>0.35549999999999998</v>
      </c>
      <c r="F27" s="17">
        <f t="shared" si="3"/>
        <v>-0.11633109619686799</v>
      </c>
      <c r="G27" s="16">
        <v>6.5679999999999996</v>
      </c>
      <c r="H27" s="16">
        <v>5.0060000000000002</v>
      </c>
      <c r="I27" s="17">
        <f t="shared" si="4"/>
        <v>-0.23781973203410467</v>
      </c>
      <c r="J27" s="16">
        <v>7.0034000000000001</v>
      </c>
      <c r="K27" s="16">
        <v>5.3905000000000003</v>
      </c>
      <c r="L27" s="17">
        <f t="shared" si="5"/>
        <v>-0.23030242453665362</v>
      </c>
      <c r="P27" s="21" t="s">
        <v>1</v>
      </c>
      <c r="Q27" s="3">
        <v>4</v>
      </c>
      <c r="R27" s="3">
        <v>2639</v>
      </c>
      <c r="S27" s="3">
        <v>0.40229999999999999</v>
      </c>
      <c r="T27" s="3">
        <v>0.35549999999999998</v>
      </c>
      <c r="U27" s="3">
        <v>6.5679999999999996</v>
      </c>
      <c r="V27">
        <v>5.0060000000000002</v>
      </c>
      <c r="W27" s="3">
        <v>7.0034000000000001</v>
      </c>
      <c r="X27" s="3">
        <v>5.3905000000000003</v>
      </c>
      <c r="Y27">
        <v>0.46560000000000001</v>
      </c>
      <c r="Z27">
        <v>0.87280000000000002</v>
      </c>
      <c r="AA27">
        <v>6.9187000000000003</v>
      </c>
      <c r="AB27">
        <v>12.085599999999999</v>
      </c>
      <c r="AC27">
        <v>7.3845000000000001</v>
      </c>
      <c r="AD27">
        <v>12.9587</v>
      </c>
    </row>
    <row r="28" spans="1:30" x14ac:dyDescent="0.2">
      <c r="A28" t="s">
        <v>12</v>
      </c>
      <c r="B28">
        <v>1</v>
      </c>
      <c r="C28" s="2">
        <v>99856</v>
      </c>
      <c r="D28" s="3">
        <v>8.7433999999999994</v>
      </c>
      <c r="E28" s="3">
        <v>6.9527000000000001</v>
      </c>
      <c r="F28" s="4">
        <f t="shared" ref="F28:F31" si="6">E28/D28-1</f>
        <v>-0.20480591074410404</v>
      </c>
      <c r="G28" s="3">
        <v>105.38</v>
      </c>
      <c r="H28" s="3">
        <v>77.299099999999996</v>
      </c>
      <c r="I28" s="4">
        <f t="shared" ref="I28:I31" si="7">H28/G28-1</f>
        <v>-0.26647276523059404</v>
      </c>
      <c r="J28" s="3">
        <v>114.1722</v>
      </c>
      <c r="K28" s="3">
        <v>84.327399999999997</v>
      </c>
      <c r="L28" s="4">
        <f t="shared" ref="L28:L31" si="8">K28/J28-1</f>
        <v>-0.26140163717612519</v>
      </c>
      <c r="P28" s="28" t="s">
        <v>4</v>
      </c>
      <c r="Q28" s="3">
        <v>1</v>
      </c>
      <c r="R28">
        <v>14375</v>
      </c>
      <c r="S28" s="3">
        <v>8.4666999999999994</v>
      </c>
      <c r="T28" s="3">
        <v>6.0331999999999999</v>
      </c>
      <c r="U28">
        <v>103.63079999999999</v>
      </c>
      <c r="V28">
        <v>68.075699999999998</v>
      </c>
      <c r="W28">
        <v>112.24890000000001</v>
      </c>
      <c r="X28">
        <v>74.204599999999999</v>
      </c>
      <c r="Y28">
        <v>11.8307</v>
      </c>
      <c r="Z28">
        <v>9.4545999999999992</v>
      </c>
      <c r="AA28">
        <v>144.3955</v>
      </c>
      <c r="AB28">
        <v>102.7157</v>
      </c>
      <c r="AC28">
        <v>156.22819999999999</v>
      </c>
      <c r="AD28">
        <v>112.17189999999999</v>
      </c>
    </row>
    <row r="29" spans="1:30" x14ac:dyDescent="0.2">
      <c r="A29" t="s">
        <v>12</v>
      </c>
      <c r="B29">
        <v>2</v>
      </c>
      <c r="C29" s="2">
        <v>99856</v>
      </c>
      <c r="D29" s="3">
        <v>2.8197000000000001</v>
      </c>
      <c r="E29" s="3">
        <v>2.2231999999999998</v>
      </c>
      <c r="F29" s="4">
        <f t="shared" si="6"/>
        <v>-0.21154732772990048</v>
      </c>
      <c r="G29" s="3">
        <v>35.723199999999999</v>
      </c>
      <c r="H29" s="3">
        <v>25.776700000000002</v>
      </c>
      <c r="I29" s="4">
        <f t="shared" si="7"/>
        <v>-0.27843250324718938</v>
      </c>
      <c r="J29" s="3">
        <v>38.579599999999999</v>
      </c>
      <c r="K29" s="3">
        <v>28.038399999999999</v>
      </c>
      <c r="L29" s="4">
        <f t="shared" si="8"/>
        <v>-0.27323248556231794</v>
      </c>
      <c r="P29" s="28" t="s">
        <v>4</v>
      </c>
      <c r="Q29" s="3">
        <v>2</v>
      </c>
      <c r="R29">
        <v>14374</v>
      </c>
      <c r="S29" s="3">
        <v>2.7038000000000002</v>
      </c>
      <c r="T29" s="3">
        <v>1.833</v>
      </c>
      <c r="U29">
        <v>34.944099999999999</v>
      </c>
      <c r="V29">
        <v>21.517199999999999</v>
      </c>
      <c r="W29">
        <v>37.704700000000003</v>
      </c>
      <c r="X29">
        <v>23.378699999999998</v>
      </c>
      <c r="Y29">
        <v>2.8763999999999998</v>
      </c>
      <c r="Z29">
        <v>2.6493000000000002</v>
      </c>
      <c r="AA29">
        <v>36.378300000000003</v>
      </c>
      <c r="AB29">
        <v>29.961200000000002</v>
      </c>
      <c r="AC29">
        <v>39.255200000000002</v>
      </c>
      <c r="AD29">
        <v>32.610999999999997</v>
      </c>
    </row>
    <row r="30" spans="1:30" x14ac:dyDescent="0.2">
      <c r="A30" t="s">
        <v>12</v>
      </c>
      <c r="B30">
        <v>3</v>
      </c>
      <c r="C30" s="2">
        <v>99856</v>
      </c>
      <c r="D30" s="3">
        <v>1.0618000000000001</v>
      </c>
      <c r="E30" s="3">
        <v>0.9385</v>
      </c>
      <c r="F30" s="4">
        <f t="shared" si="6"/>
        <v>-0.11612356375965349</v>
      </c>
      <c r="G30" s="3">
        <v>14.1097</v>
      </c>
      <c r="H30" s="3">
        <v>11.176399999999999</v>
      </c>
      <c r="I30" s="4">
        <f t="shared" si="7"/>
        <v>-0.2078924427875859</v>
      </c>
      <c r="J30" s="3">
        <v>15.1942</v>
      </c>
      <c r="K30" s="3">
        <v>12.124599999999999</v>
      </c>
      <c r="L30" s="4">
        <f t="shared" si="8"/>
        <v>-0.20202445670058322</v>
      </c>
      <c r="P30" s="28" t="s">
        <v>4</v>
      </c>
      <c r="Q30" s="3">
        <v>3</v>
      </c>
      <c r="R30">
        <v>14374</v>
      </c>
      <c r="S30" s="3">
        <v>1.0142</v>
      </c>
      <c r="T30" s="3">
        <v>0.75190000000000001</v>
      </c>
      <c r="U30">
        <v>13.611599999999999</v>
      </c>
      <c r="V30">
        <v>9.0953999999999997</v>
      </c>
      <c r="W30">
        <v>14.6631</v>
      </c>
      <c r="X30">
        <v>9.8613999999999997</v>
      </c>
      <c r="Y30">
        <v>1.0770999999999999</v>
      </c>
      <c r="Z30">
        <v>1.3619000000000001</v>
      </c>
      <c r="AA30">
        <v>14.0259</v>
      </c>
      <c r="AB30">
        <v>15.428800000000001</v>
      </c>
      <c r="AC30">
        <v>15.103300000000001</v>
      </c>
      <c r="AD30">
        <v>16.7911</v>
      </c>
    </row>
    <row r="31" spans="1:30" x14ac:dyDescent="0.2">
      <c r="A31" t="s">
        <v>12</v>
      </c>
      <c r="B31">
        <v>4</v>
      </c>
      <c r="C31" s="2">
        <v>99856</v>
      </c>
      <c r="D31" s="3">
        <v>0.2336</v>
      </c>
      <c r="E31" s="3">
        <v>0.33229999999999998</v>
      </c>
      <c r="F31" s="4">
        <f t="shared" si="6"/>
        <v>0.42251712328767121</v>
      </c>
      <c r="G31" s="3">
        <v>3.3774999999999999</v>
      </c>
      <c r="H31" s="3">
        <v>4.0873999999999997</v>
      </c>
      <c r="I31" s="4">
        <f t="shared" si="7"/>
        <v>0.21018504811250915</v>
      </c>
      <c r="J31" s="3">
        <v>3.6291000000000002</v>
      </c>
      <c r="K31" s="3">
        <v>4.4241000000000001</v>
      </c>
      <c r="L31" s="4">
        <f t="shared" si="8"/>
        <v>0.21906257749855329</v>
      </c>
      <c r="P31" s="21" t="s">
        <v>4</v>
      </c>
      <c r="Q31">
        <v>4</v>
      </c>
      <c r="R31">
        <v>14374</v>
      </c>
      <c r="S31" s="3">
        <v>0.2281</v>
      </c>
      <c r="T31" s="3">
        <v>0.2964</v>
      </c>
      <c r="U31">
        <v>3.1345000000000001</v>
      </c>
      <c r="V31">
        <v>3.6</v>
      </c>
      <c r="W31">
        <v>3.3792</v>
      </c>
      <c r="X31">
        <v>3.9150999999999998</v>
      </c>
      <c r="Y31">
        <v>0.26479999999999998</v>
      </c>
      <c r="Z31">
        <v>0.89019999999999999</v>
      </c>
      <c r="AA31">
        <v>3.3656000000000001</v>
      </c>
      <c r="AB31">
        <v>9.7390000000000008</v>
      </c>
      <c r="AC31">
        <v>3.6305000000000001</v>
      </c>
      <c r="AD31">
        <v>10.6295</v>
      </c>
    </row>
    <row r="32" spans="1:30" x14ac:dyDescent="0.2">
      <c r="A32" t="s">
        <v>4</v>
      </c>
      <c r="B32">
        <v>1</v>
      </c>
      <c r="C32" s="2">
        <v>14375</v>
      </c>
      <c r="D32" s="3">
        <v>8.4666999999999994</v>
      </c>
      <c r="E32" s="3">
        <v>6.0331999999999999</v>
      </c>
      <c r="F32" s="4">
        <f t="shared" ref="F32:F39" si="9">E32/D32-1</f>
        <v>-0.28742012826721153</v>
      </c>
      <c r="G32" s="3">
        <v>103.63079999999999</v>
      </c>
      <c r="H32" s="3">
        <v>68.075699999999998</v>
      </c>
      <c r="I32" s="4">
        <f t="shared" ref="I32:I39" si="10">H32/G32-1</f>
        <v>-0.34309394504336543</v>
      </c>
      <c r="J32" s="3">
        <v>112.24890000000001</v>
      </c>
      <c r="K32" s="3">
        <v>74.204599999999999</v>
      </c>
      <c r="L32" s="4">
        <f t="shared" ref="L32:L39" si="11">K32/J32-1</f>
        <v>-0.33892804294741419</v>
      </c>
      <c r="P32" s="21" t="s">
        <v>3</v>
      </c>
      <c r="Q32">
        <v>1</v>
      </c>
      <c r="R32">
        <v>14783</v>
      </c>
      <c r="S32" s="3">
        <v>13.3324</v>
      </c>
      <c r="T32" s="3">
        <v>9.2528000000000006</v>
      </c>
      <c r="U32">
        <v>160.92570000000001</v>
      </c>
      <c r="V32">
        <v>107.8751</v>
      </c>
      <c r="W32">
        <v>174.15020000000001</v>
      </c>
      <c r="X32">
        <v>117.395</v>
      </c>
      <c r="Y32">
        <v>17.574000000000002</v>
      </c>
      <c r="Z32">
        <v>13.6378</v>
      </c>
      <c r="AA32">
        <v>210.90780000000001</v>
      </c>
      <c r="AB32">
        <v>149.71969999999999</v>
      </c>
      <c r="AC32">
        <v>228.48500000000001</v>
      </c>
      <c r="AD32">
        <v>163.36000000000001</v>
      </c>
    </row>
    <row r="33" spans="1:30" x14ac:dyDescent="0.2">
      <c r="A33" t="s">
        <v>4</v>
      </c>
      <c r="B33">
        <v>2</v>
      </c>
      <c r="C33" s="2">
        <v>14374</v>
      </c>
      <c r="D33" s="3">
        <v>2.7038000000000002</v>
      </c>
      <c r="E33" s="3">
        <v>1.833</v>
      </c>
      <c r="F33" s="4">
        <f t="shared" si="9"/>
        <v>-0.32206524151194627</v>
      </c>
      <c r="G33" s="3">
        <v>34.944099999999999</v>
      </c>
      <c r="H33" s="3">
        <v>21.517199999999999</v>
      </c>
      <c r="I33" s="4">
        <f t="shared" si="10"/>
        <v>-0.38423939949805552</v>
      </c>
      <c r="J33" s="3">
        <v>37.704700000000003</v>
      </c>
      <c r="K33" s="3">
        <v>23.378699999999998</v>
      </c>
      <c r="L33" s="4">
        <f t="shared" si="11"/>
        <v>-0.37995263190000195</v>
      </c>
      <c r="P33" s="21" t="s">
        <v>3</v>
      </c>
      <c r="Q33">
        <v>2</v>
      </c>
      <c r="R33">
        <v>14783</v>
      </c>
      <c r="S33" s="3">
        <v>4.8960999999999997</v>
      </c>
      <c r="T33" s="3">
        <v>3.0070999999999999</v>
      </c>
      <c r="U33">
        <v>61.628300000000003</v>
      </c>
      <c r="V33">
        <v>37.857999999999997</v>
      </c>
      <c r="W33">
        <v>66.616699999999994</v>
      </c>
      <c r="X33">
        <v>40.971200000000003</v>
      </c>
      <c r="Y33">
        <v>5.1482999999999999</v>
      </c>
      <c r="Z33">
        <v>3.9508999999999999</v>
      </c>
      <c r="AA33">
        <v>63.757599999999996</v>
      </c>
      <c r="AB33">
        <v>47.056699999999999</v>
      </c>
      <c r="AC33">
        <v>68.906899999999993</v>
      </c>
      <c r="AD33">
        <v>51.008499999999998</v>
      </c>
    </row>
    <row r="34" spans="1:30" x14ac:dyDescent="0.2">
      <c r="A34" t="s">
        <v>4</v>
      </c>
      <c r="B34">
        <v>3</v>
      </c>
      <c r="C34" s="2">
        <v>14374</v>
      </c>
      <c r="D34" s="3">
        <v>1.0142</v>
      </c>
      <c r="E34" s="3">
        <v>0.75190000000000001</v>
      </c>
      <c r="F34" s="4">
        <f t="shared" si="9"/>
        <v>-0.25862748964701243</v>
      </c>
      <c r="G34" s="3">
        <v>13.611599999999999</v>
      </c>
      <c r="H34" s="3">
        <v>9.0953999999999997</v>
      </c>
      <c r="I34" s="4">
        <f t="shared" si="10"/>
        <v>-0.3317905316053954</v>
      </c>
      <c r="J34" s="3">
        <v>14.6631</v>
      </c>
      <c r="K34" s="3">
        <v>9.8613999999999997</v>
      </c>
      <c r="L34" s="4">
        <f t="shared" si="11"/>
        <v>-0.32746827069310036</v>
      </c>
      <c r="P34" s="28" t="s">
        <v>3</v>
      </c>
      <c r="Q34" s="3">
        <v>3</v>
      </c>
      <c r="R34">
        <v>14783</v>
      </c>
      <c r="S34" s="3">
        <v>2.0912000000000002</v>
      </c>
      <c r="T34" s="3">
        <v>1.3158000000000001</v>
      </c>
      <c r="U34">
        <v>27.6785</v>
      </c>
      <c r="V34">
        <v>17.247599999999998</v>
      </c>
      <c r="W34">
        <v>29.8108</v>
      </c>
      <c r="X34">
        <v>18.6005</v>
      </c>
      <c r="Y34">
        <v>2.1867000000000001</v>
      </c>
      <c r="Z34">
        <v>1.9386000000000001</v>
      </c>
      <c r="AA34">
        <v>28.236999999999998</v>
      </c>
      <c r="AB34">
        <v>23.7227</v>
      </c>
      <c r="AC34">
        <v>30.424199999999999</v>
      </c>
      <c r="AD34">
        <v>25.661799999999999</v>
      </c>
    </row>
    <row r="35" spans="1:30" x14ac:dyDescent="0.2">
      <c r="A35" t="s">
        <v>4</v>
      </c>
      <c r="B35">
        <v>4</v>
      </c>
      <c r="C35" s="2">
        <v>14374</v>
      </c>
      <c r="D35" s="3">
        <v>0.2281</v>
      </c>
      <c r="E35" s="3">
        <v>0.2964</v>
      </c>
      <c r="F35" s="4">
        <f t="shared" si="9"/>
        <v>0.29943007452871551</v>
      </c>
      <c r="G35" s="3">
        <v>3.1345000000000001</v>
      </c>
      <c r="H35" s="3">
        <v>3.6</v>
      </c>
      <c r="I35" s="4">
        <f t="shared" si="10"/>
        <v>0.14850853405646824</v>
      </c>
      <c r="J35" s="3">
        <v>3.3792</v>
      </c>
      <c r="K35" s="3">
        <v>3.9150999999999998</v>
      </c>
      <c r="L35" s="4">
        <f t="shared" si="11"/>
        <v>0.15858783143939381</v>
      </c>
      <c r="P35" s="28" t="s">
        <v>3</v>
      </c>
      <c r="Q35" s="3">
        <v>4</v>
      </c>
      <c r="R35">
        <v>14782</v>
      </c>
      <c r="S35" s="3">
        <v>0.57289999999999996</v>
      </c>
      <c r="T35" s="3">
        <v>0.4083</v>
      </c>
      <c r="U35">
        <v>8.1818000000000008</v>
      </c>
      <c r="V35">
        <v>5.4705000000000004</v>
      </c>
      <c r="W35">
        <v>8.7893000000000008</v>
      </c>
      <c r="X35">
        <v>5.8897000000000004</v>
      </c>
      <c r="Y35">
        <v>0.61890000000000001</v>
      </c>
      <c r="Z35">
        <v>0.81399999999999995</v>
      </c>
      <c r="AA35">
        <v>8.2423000000000002</v>
      </c>
      <c r="AB35">
        <v>10.203099999999999</v>
      </c>
      <c r="AC35">
        <v>8.8614999999999995</v>
      </c>
      <c r="AD35">
        <v>11.0174</v>
      </c>
    </row>
    <row r="36" spans="1:30" x14ac:dyDescent="0.2">
      <c r="A36" s="10" t="s">
        <v>3</v>
      </c>
      <c r="B36" s="10">
        <v>1</v>
      </c>
      <c r="C36" s="25">
        <v>14783</v>
      </c>
      <c r="D36" s="16">
        <v>13.3324</v>
      </c>
      <c r="E36" s="16">
        <v>9.2528000000000006</v>
      </c>
      <c r="F36" s="17">
        <f t="shared" si="9"/>
        <v>-0.30599141939935792</v>
      </c>
      <c r="G36" s="16">
        <v>160.92570000000001</v>
      </c>
      <c r="H36" s="16">
        <v>107.8751</v>
      </c>
      <c r="I36" s="17">
        <f t="shared" si="10"/>
        <v>-0.32965896683997642</v>
      </c>
      <c r="J36" s="16">
        <v>174.15020000000001</v>
      </c>
      <c r="K36" s="16">
        <v>117.395</v>
      </c>
      <c r="L36" s="17">
        <f t="shared" si="11"/>
        <v>-0.32589798920701796</v>
      </c>
      <c r="P36" s="21"/>
      <c r="Q36"/>
      <c r="V36"/>
      <c r="W36"/>
    </row>
    <row r="37" spans="1:30" x14ac:dyDescent="0.2">
      <c r="A37" s="10" t="s">
        <v>3</v>
      </c>
      <c r="B37" s="10">
        <v>2</v>
      </c>
      <c r="C37" s="25">
        <v>14783</v>
      </c>
      <c r="D37" s="16">
        <v>4.8960999999999997</v>
      </c>
      <c r="E37" s="16">
        <v>3.0070999999999999</v>
      </c>
      <c r="F37" s="17">
        <f t="shared" si="9"/>
        <v>-0.38581728314372665</v>
      </c>
      <c r="G37" s="16">
        <v>61.628300000000003</v>
      </c>
      <c r="H37" s="16">
        <v>37.857999999999997</v>
      </c>
      <c r="I37" s="17">
        <f t="shared" si="10"/>
        <v>-0.38570429494242098</v>
      </c>
      <c r="J37" s="16">
        <v>66.616699999999994</v>
      </c>
      <c r="K37" s="16">
        <v>40.971200000000003</v>
      </c>
      <c r="L37" s="17">
        <f t="shared" si="11"/>
        <v>-0.38497103579132552</v>
      </c>
      <c r="P37" s="21"/>
      <c r="Q37"/>
      <c r="V37"/>
      <c r="W37"/>
    </row>
    <row r="38" spans="1:30" x14ac:dyDescent="0.2">
      <c r="A38" s="10" t="s">
        <v>3</v>
      </c>
      <c r="B38" s="10">
        <v>3</v>
      </c>
      <c r="C38" s="25">
        <v>14783</v>
      </c>
      <c r="D38" s="16">
        <v>2.0912000000000002</v>
      </c>
      <c r="E38" s="16">
        <v>1.3158000000000001</v>
      </c>
      <c r="F38" s="17">
        <f t="shared" si="9"/>
        <v>-0.37079188982402445</v>
      </c>
      <c r="G38" s="16">
        <v>27.6785</v>
      </c>
      <c r="H38" s="16">
        <v>17.247599999999998</v>
      </c>
      <c r="I38" s="17">
        <f t="shared" si="10"/>
        <v>-0.37685929512076166</v>
      </c>
      <c r="J38" s="16">
        <v>29.8108</v>
      </c>
      <c r="K38" s="16">
        <v>18.6005</v>
      </c>
      <c r="L38" s="17">
        <f t="shared" si="11"/>
        <v>-0.3760482778053591</v>
      </c>
      <c r="P38" s="21"/>
      <c r="Q38"/>
      <c r="V38"/>
      <c r="W38"/>
    </row>
    <row r="39" spans="1:30" x14ac:dyDescent="0.2">
      <c r="A39" s="10" t="s">
        <v>3</v>
      </c>
      <c r="B39" s="10">
        <v>4</v>
      </c>
      <c r="C39" s="25">
        <v>14782</v>
      </c>
      <c r="D39" s="16">
        <v>0.57289999999999996</v>
      </c>
      <c r="E39" s="16">
        <v>0.4083</v>
      </c>
      <c r="F39" s="17">
        <f t="shared" si="9"/>
        <v>-0.28731017629603761</v>
      </c>
      <c r="G39" s="16">
        <v>8.1818000000000008</v>
      </c>
      <c r="H39" s="16">
        <v>5.4705000000000004</v>
      </c>
      <c r="I39" s="17">
        <f t="shared" si="10"/>
        <v>-0.33138184751521671</v>
      </c>
      <c r="J39" s="16">
        <v>8.7893000000000008</v>
      </c>
      <c r="K39" s="16">
        <v>5.8897000000000004</v>
      </c>
      <c r="L39" s="17">
        <f t="shared" si="11"/>
        <v>-0.32990112978280406</v>
      </c>
      <c r="P39" s="28" t="s">
        <v>2</v>
      </c>
      <c r="Q39" s="19" t="s">
        <v>51</v>
      </c>
      <c r="R39">
        <v>2435</v>
      </c>
      <c r="S39" s="3">
        <v>1.1384000000000001</v>
      </c>
      <c r="T39" s="3">
        <v>0.7419</v>
      </c>
      <c r="U39">
        <v>17.552299999999999</v>
      </c>
      <c r="V39" s="3">
        <v>9.8600999999999992</v>
      </c>
      <c r="W39">
        <v>18.692299999999999</v>
      </c>
      <c r="X39">
        <v>10.6401</v>
      </c>
      <c r="Y39">
        <v>1.2069000000000001</v>
      </c>
      <c r="Z39">
        <v>1.3043</v>
      </c>
      <c r="AA39">
        <v>17.901299999999999</v>
      </c>
      <c r="AB39">
        <v>16.493400000000001</v>
      </c>
      <c r="AC39">
        <v>19.108599999999999</v>
      </c>
      <c r="AD39">
        <v>17.798200000000001</v>
      </c>
    </row>
    <row r="40" spans="1:30" x14ac:dyDescent="0.2">
      <c r="F40" s="4"/>
      <c r="I40" s="4"/>
      <c r="L40" s="4"/>
      <c r="P40" s="29" t="s">
        <v>2</v>
      </c>
      <c r="Q40" s="3" t="s">
        <v>49</v>
      </c>
      <c r="R40" s="3">
        <v>2226</v>
      </c>
      <c r="S40" s="3">
        <v>11.5266</v>
      </c>
      <c r="T40" s="3">
        <v>6.7051999999999996</v>
      </c>
      <c r="U40" s="3">
        <v>157.7234</v>
      </c>
      <c r="V40">
        <v>81.065299999999993</v>
      </c>
      <c r="W40" s="3">
        <v>168.8989</v>
      </c>
      <c r="X40" s="3">
        <v>87.896900000000002</v>
      </c>
      <c r="Y40">
        <v>14.904299999999999</v>
      </c>
      <c r="Z40">
        <v>10.7096</v>
      </c>
      <c r="AA40">
        <v>202.09280000000001</v>
      </c>
      <c r="AB40">
        <v>118.13809999999999</v>
      </c>
      <c r="AC40">
        <v>216.9999</v>
      </c>
      <c r="AD40">
        <v>128.84960000000001</v>
      </c>
    </row>
    <row r="41" spans="1:30" x14ac:dyDescent="0.2">
      <c r="P41" s="28" t="s">
        <v>2</v>
      </c>
      <c r="Q41" s="3" t="s">
        <v>46</v>
      </c>
      <c r="R41">
        <v>1984</v>
      </c>
      <c r="S41" s="3">
        <v>2.6577999999999999</v>
      </c>
      <c r="T41" s="3">
        <v>1.4301999999999999</v>
      </c>
      <c r="U41">
        <v>39.942999999999998</v>
      </c>
      <c r="V41" s="3">
        <v>18.835599999999999</v>
      </c>
      <c r="W41" s="3">
        <v>42.529699999999998</v>
      </c>
      <c r="X41">
        <v>20.381699999999999</v>
      </c>
      <c r="Y41">
        <v>2.8052000000000001</v>
      </c>
      <c r="Z41">
        <v>2.2557</v>
      </c>
      <c r="AA41">
        <v>40.496200000000002</v>
      </c>
      <c r="AB41">
        <v>28.301500000000001</v>
      </c>
      <c r="AC41">
        <v>43.302199999999999</v>
      </c>
      <c r="AD41">
        <v>30.557700000000001</v>
      </c>
    </row>
    <row r="42" spans="1:30" x14ac:dyDescent="0.2">
      <c r="A42" s="10" t="s">
        <v>5</v>
      </c>
      <c r="C42"/>
      <c r="D42" s="2"/>
      <c r="E42" s="30" t="s">
        <v>28</v>
      </c>
      <c r="F42" s="30"/>
      <c r="G42" s="30"/>
      <c r="H42" s="31" t="s">
        <v>29</v>
      </c>
      <c r="I42" s="31"/>
      <c r="J42" s="31"/>
      <c r="K42" s="32" t="s">
        <v>30</v>
      </c>
      <c r="L42" s="32"/>
      <c r="M42" s="32"/>
      <c r="P42" s="21" t="s">
        <v>2</v>
      </c>
      <c r="Q42" s="3" t="s">
        <v>47</v>
      </c>
      <c r="R42" s="3">
        <v>1324</v>
      </c>
      <c r="S42" s="3">
        <v>5.0266999999999999</v>
      </c>
      <c r="T42" s="3">
        <v>2.7088999999999999</v>
      </c>
      <c r="U42" s="3">
        <v>70.975300000000004</v>
      </c>
      <c r="V42">
        <v>34.119999999999997</v>
      </c>
      <c r="W42" s="3">
        <v>76.140100000000004</v>
      </c>
      <c r="X42" s="3">
        <v>37.041699999999999</v>
      </c>
      <c r="Y42">
        <v>5.1414999999999997</v>
      </c>
      <c r="Z42">
        <v>3.8003</v>
      </c>
      <c r="AA42">
        <v>72.216899999999995</v>
      </c>
      <c r="AB42">
        <v>46.658499999999997</v>
      </c>
      <c r="AC42">
        <v>77.359499999999997</v>
      </c>
      <c r="AD42">
        <v>50.459600000000002</v>
      </c>
    </row>
    <row r="43" spans="1:30" x14ac:dyDescent="0.2">
      <c r="A43" t="s">
        <v>0</v>
      </c>
      <c r="B43" s="24" t="s">
        <v>50</v>
      </c>
      <c r="C43" s="2" t="s">
        <v>10</v>
      </c>
      <c r="D43" s="3" t="s">
        <v>62</v>
      </c>
      <c r="E43" s="3" t="s">
        <v>7</v>
      </c>
      <c r="F43" s="3" t="s">
        <v>8</v>
      </c>
      <c r="G43" t="s">
        <v>9</v>
      </c>
      <c r="H43" s="3" t="s">
        <v>7</v>
      </c>
      <c r="I43" s="3" t="s">
        <v>8</v>
      </c>
      <c r="J43" t="s">
        <v>9</v>
      </c>
      <c r="K43" s="3" t="s">
        <v>7</v>
      </c>
      <c r="L43" s="3" t="s">
        <v>8</v>
      </c>
      <c r="M43" t="s">
        <v>9</v>
      </c>
      <c r="P43" s="21" t="s">
        <v>2</v>
      </c>
      <c r="Q43" t="s">
        <v>48</v>
      </c>
      <c r="R43" s="3">
        <v>1887</v>
      </c>
      <c r="S43" s="3">
        <v>0.25879999999999997</v>
      </c>
      <c r="T43" s="3">
        <v>0.29730000000000001</v>
      </c>
      <c r="U43" s="3">
        <v>4.3365</v>
      </c>
      <c r="V43">
        <v>4.03</v>
      </c>
      <c r="W43" s="3">
        <v>4.585</v>
      </c>
      <c r="X43" s="3">
        <v>4.3367000000000004</v>
      </c>
      <c r="Y43">
        <v>0.30220000000000002</v>
      </c>
      <c r="Z43">
        <v>0.73409999999999997</v>
      </c>
      <c r="AA43">
        <v>4.4562999999999997</v>
      </c>
      <c r="AB43">
        <v>9.9850999999999992</v>
      </c>
      <c r="AC43">
        <v>4.7587000000000002</v>
      </c>
      <c r="AD43">
        <v>10.7195</v>
      </c>
    </row>
    <row r="44" spans="1:30" x14ac:dyDescent="0.2">
      <c r="A44" t="s">
        <v>13</v>
      </c>
      <c r="B44" s="19" t="s">
        <v>51</v>
      </c>
      <c r="C44" s="2">
        <v>10100</v>
      </c>
      <c r="D44" s="4">
        <f>C44/SUMIF($A$44:$A$73,A44,$C$44:$C$73)</f>
        <v>0.24210173066781726</v>
      </c>
      <c r="E44" s="3">
        <v>1.2501</v>
      </c>
      <c r="F44" s="3">
        <v>0.87309999999999999</v>
      </c>
      <c r="G44" s="4">
        <f t="shared" ref="G44:G73" si="12">F44/E44-1</f>
        <v>-0.30157587393008556</v>
      </c>
      <c r="H44" s="3">
        <v>17.4453</v>
      </c>
      <c r="I44" s="3">
        <v>10.495900000000001</v>
      </c>
      <c r="J44" s="4">
        <f t="shared" ref="J44:J73" si="13">I44/H44-1</f>
        <v>-0.39835371131479536</v>
      </c>
      <c r="K44" s="3">
        <v>18.742599999999999</v>
      </c>
      <c r="L44" s="3">
        <v>11.368499999999999</v>
      </c>
      <c r="M44" s="4">
        <f t="shared" ref="M44:M73" si="14">L44/K44-1</f>
        <v>-0.39344061122789797</v>
      </c>
      <c r="P44" s="21" t="s">
        <v>1</v>
      </c>
      <c r="Q44" s="19" t="s">
        <v>51</v>
      </c>
      <c r="R44" s="3">
        <v>2403</v>
      </c>
      <c r="S44" s="3">
        <v>1.1073</v>
      </c>
      <c r="T44" s="3">
        <v>0.68140000000000001</v>
      </c>
      <c r="U44" s="3">
        <v>17.391100000000002</v>
      </c>
      <c r="V44">
        <v>9.6891999999999996</v>
      </c>
      <c r="W44" s="3">
        <v>18.560300000000002</v>
      </c>
      <c r="X44" s="3">
        <v>10.352600000000001</v>
      </c>
      <c r="Y44">
        <v>1.2005999999999999</v>
      </c>
      <c r="Z44">
        <v>1.2355</v>
      </c>
      <c r="AA44">
        <v>17.826000000000001</v>
      </c>
      <c r="AB44">
        <v>16.653300000000002</v>
      </c>
      <c r="AC44">
        <v>19.027100000000001</v>
      </c>
      <c r="AD44">
        <v>17.889199999999999</v>
      </c>
    </row>
    <row r="45" spans="1:30" x14ac:dyDescent="0.2">
      <c r="A45" t="s">
        <v>13</v>
      </c>
      <c r="B45" t="s">
        <v>46</v>
      </c>
      <c r="C45" s="2">
        <v>8116</v>
      </c>
      <c r="D45" s="4">
        <f t="shared" ref="D45:D73" si="15">C45/SUMIF($A$44:$A$73,A45,$C$44:$C$73)</f>
        <v>0.19454432139604008</v>
      </c>
      <c r="E45" s="3">
        <v>2.9613</v>
      </c>
      <c r="F45" s="3">
        <v>1.7826</v>
      </c>
      <c r="G45" s="4">
        <f t="shared" si="12"/>
        <v>-0.3980346469455982</v>
      </c>
      <c r="H45" s="3">
        <v>39.260300000000001</v>
      </c>
      <c r="I45" s="3">
        <v>20.729800000000001</v>
      </c>
      <c r="J45" s="4">
        <f t="shared" si="13"/>
        <v>-0.47199078967812269</v>
      </c>
      <c r="K45" s="3">
        <v>42.2346</v>
      </c>
      <c r="L45" s="3">
        <v>22.529800000000002</v>
      </c>
      <c r="M45" s="4">
        <f t="shared" si="14"/>
        <v>-0.46655585704611857</v>
      </c>
      <c r="P45" s="21" t="s">
        <v>1</v>
      </c>
      <c r="Q45" s="3" t="s">
        <v>49</v>
      </c>
      <c r="R45" s="3">
        <v>2766</v>
      </c>
      <c r="S45" s="3">
        <v>12.2614</v>
      </c>
      <c r="T45" s="3">
        <v>6.9679000000000002</v>
      </c>
      <c r="U45" s="3">
        <v>160.86779999999999</v>
      </c>
      <c r="V45">
        <v>85.916399999999996</v>
      </c>
      <c r="W45" s="3">
        <v>172.61070000000001</v>
      </c>
      <c r="X45" s="3">
        <v>92.676500000000004</v>
      </c>
      <c r="Y45">
        <v>16.1448</v>
      </c>
      <c r="Z45">
        <v>10.680899999999999</v>
      </c>
      <c r="AA45">
        <v>213.15049999999999</v>
      </c>
      <c r="AB45">
        <v>125.04649999999999</v>
      </c>
      <c r="AC45">
        <v>229.2987</v>
      </c>
      <c r="AD45">
        <v>135.7295</v>
      </c>
    </row>
    <row r="46" spans="1:30" x14ac:dyDescent="0.2">
      <c r="A46" t="s">
        <v>13</v>
      </c>
      <c r="B46" t="s">
        <v>47</v>
      </c>
      <c r="C46" s="2">
        <v>5726</v>
      </c>
      <c r="D46" s="4">
        <f t="shared" si="15"/>
        <v>0.13725490196078433</v>
      </c>
      <c r="E46" s="3">
        <v>5.4824000000000002</v>
      </c>
      <c r="F46" s="3">
        <v>3.1537999999999999</v>
      </c>
      <c r="G46" s="4">
        <f t="shared" si="12"/>
        <v>-0.42474098934773097</v>
      </c>
      <c r="H46" s="3">
        <v>70.585499999999996</v>
      </c>
      <c r="I46" s="3">
        <v>36.542900000000003</v>
      </c>
      <c r="J46" s="4">
        <f t="shared" si="13"/>
        <v>-0.48228885535981181</v>
      </c>
      <c r="K46" s="3">
        <v>76.099800000000002</v>
      </c>
      <c r="L46" s="3">
        <v>39.738500000000002</v>
      </c>
      <c r="M46" s="4">
        <f t="shared" si="14"/>
        <v>-0.47781071697954525</v>
      </c>
      <c r="P46" s="21" t="s">
        <v>1</v>
      </c>
      <c r="Q46" s="3" t="s">
        <v>46</v>
      </c>
      <c r="R46" s="3">
        <v>2120</v>
      </c>
      <c r="S46" s="3">
        <v>2.7201</v>
      </c>
      <c r="T46" s="3">
        <v>1.3947000000000001</v>
      </c>
      <c r="U46" s="3">
        <v>40.297199999999997</v>
      </c>
      <c r="V46">
        <v>19.104900000000001</v>
      </c>
      <c r="W46" s="3">
        <v>43.066899999999997</v>
      </c>
      <c r="X46" s="3">
        <v>20.436199999999999</v>
      </c>
      <c r="Y46">
        <v>2.8450000000000002</v>
      </c>
      <c r="Z46">
        <v>2.2309000000000001</v>
      </c>
      <c r="AA46">
        <v>40.813200000000002</v>
      </c>
      <c r="AB46">
        <v>29.218</v>
      </c>
      <c r="AC46">
        <v>43.658900000000003</v>
      </c>
      <c r="AD46">
        <v>31.4496</v>
      </c>
    </row>
    <row r="47" spans="1:30" x14ac:dyDescent="0.2">
      <c r="A47" t="s">
        <v>13</v>
      </c>
      <c r="B47" t="s">
        <v>48</v>
      </c>
      <c r="C47" s="2">
        <v>8473</v>
      </c>
      <c r="D47" s="26">
        <f t="shared" si="15"/>
        <v>0.203101778608754</v>
      </c>
      <c r="E47" s="3">
        <v>0.27500000000000002</v>
      </c>
      <c r="F47" s="3">
        <v>0.36330000000000001</v>
      </c>
      <c r="G47" s="4">
        <f t="shared" si="12"/>
        <v>0.32109090909090909</v>
      </c>
      <c r="H47" s="3">
        <v>4.2229999999999999</v>
      </c>
      <c r="I47" s="3">
        <v>4.3925999999999998</v>
      </c>
      <c r="J47" s="4">
        <f t="shared" si="13"/>
        <v>4.0161022969452898E-2</v>
      </c>
      <c r="K47" s="3">
        <v>4.5468999999999999</v>
      </c>
      <c r="L47" s="3">
        <v>4.7497999999999996</v>
      </c>
      <c r="M47" s="4">
        <f t="shared" si="14"/>
        <v>4.4623809628538069E-2</v>
      </c>
      <c r="P47" s="21" t="s">
        <v>1</v>
      </c>
      <c r="Q47" s="3" t="s">
        <v>47</v>
      </c>
      <c r="R47" s="3">
        <v>1503</v>
      </c>
      <c r="S47" s="3">
        <v>5.1588000000000003</v>
      </c>
      <c r="T47" s="3">
        <v>2.4830000000000001</v>
      </c>
      <c r="U47" s="3">
        <v>71.9953</v>
      </c>
      <c r="V47">
        <v>32.859200000000001</v>
      </c>
      <c r="W47" s="3">
        <v>77.290700000000001</v>
      </c>
      <c r="X47" s="3">
        <v>35.363199999999999</v>
      </c>
      <c r="Y47">
        <v>5.2527999999999997</v>
      </c>
      <c r="Z47">
        <v>3.4723000000000002</v>
      </c>
      <c r="AA47">
        <v>72.6357</v>
      </c>
      <c r="AB47">
        <v>44.363199999999999</v>
      </c>
      <c r="AC47">
        <v>77.889799999999994</v>
      </c>
      <c r="AD47">
        <v>47.836399999999998</v>
      </c>
    </row>
    <row r="48" spans="1:30" x14ac:dyDescent="0.2">
      <c r="A48" t="s">
        <v>13</v>
      </c>
      <c r="B48" t="s">
        <v>49</v>
      </c>
      <c r="C48" s="2">
        <v>9303</v>
      </c>
      <c r="D48" s="4">
        <f t="shared" si="15"/>
        <v>0.22299726736660436</v>
      </c>
      <c r="E48" s="3">
        <v>12.585000000000001</v>
      </c>
      <c r="F48" s="3">
        <v>8.02</v>
      </c>
      <c r="G48" s="4">
        <f t="shared" si="12"/>
        <v>-0.36273341279300764</v>
      </c>
      <c r="H48" s="3">
        <v>157.8057</v>
      </c>
      <c r="I48" s="3">
        <v>90.355099999999993</v>
      </c>
      <c r="J48" s="4">
        <f t="shared" si="13"/>
        <v>-0.42742816007279838</v>
      </c>
      <c r="K48" s="3">
        <v>170.11</v>
      </c>
      <c r="L48" s="3">
        <v>98.490799999999993</v>
      </c>
      <c r="M48" s="4">
        <f t="shared" si="14"/>
        <v>-0.42101698900711315</v>
      </c>
      <c r="P48" s="28" t="s">
        <v>4</v>
      </c>
      <c r="Q48" s="19" t="s">
        <v>51</v>
      </c>
      <c r="R48">
        <v>15696</v>
      </c>
      <c r="S48" s="3">
        <v>1.2479</v>
      </c>
      <c r="T48" s="3">
        <v>0.90690000000000004</v>
      </c>
      <c r="U48">
        <v>16.827999999999999</v>
      </c>
      <c r="V48">
        <v>10.925800000000001</v>
      </c>
      <c r="W48">
        <v>18.125299999999999</v>
      </c>
      <c r="X48">
        <v>11.858499999999999</v>
      </c>
      <c r="Y48">
        <v>1.3394999999999999</v>
      </c>
      <c r="Z48">
        <v>1.5402</v>
      </c>
      <c r="AA48">
        <v>17.3812</v>
      </c>
      <c r="AB48">
        <v>17.499600000000001</v>
      </c>
      <c r="AC48">
        <v>18.721</v>
      </c>
      <c r="AD48">
        <v>19.040099999999999</v>
      </c>
    </row>
    <row r="49" spans="1:30" x14ac:dyDescent="0.2">
      <c r="A49" t="s">
        <v>2</v>
      </c>
      <c r="B49" s="19" t="s">
        <v>51</v>
      </c>
      <c r="C49" s="2">
        <v>2435</v>
      </c>
      <c r="D49" s="4">
        <f t="shared" si="15"/>
        <v>0.24705762987012986</v>
      </c>
      <c r="E49" s="3">
        <v>1.1384000000000001</v>
      </c>
      <c r="F49" s="3">
        <v>0.7419</v>
      </c>
      <c r="G49" s="4">
        <f t="shared" si="12"/>
        <v>-0.34829585382993677</v>
      </c>
      <c r="H49" s="3">
        <v>17.552299999999999</v>
      </c>
      <c r="I49" s="3">
        <v>9.8600999999999992</v>
      </c>
      <c r="J49" s="4">
        <f t="shared" si="13"/>
        <v>-0.43824456054192329</v>
      </c>
      <c r="K49" s="3">
        <v>18.692299999999999</v>
      </c>
      <c r="L49" s="3">
        <v>10.6401</v>
      </c>
      <c r="M49" s="4">
        <f t="shared" si="14"/>
        <v>-0.43077630896144403</v>
      </c>
      <c r="P49" s="21" t="s">
        <v>4</v>
      </c>
      <c r="Q49" t="s">
        <v>49</v>
      </c>
      <c r="R49">
        <v>8360</v>
      </c>
      <c r="S49" s="3">
        <v>12.316599999999999</v>
      </c>
      <c r="T49" s="3">
        <v>8.8800000000000008</v>
      </c>
      <c r="U49">
        <v>151.81960000000001</v>
      </c>
      <c r="V49">
        <v>98.403899999999993</v>
      </c>
      <c r="W49">
        <v>164.07220000000001</v>
      </c>
      <c r="X49">
        <v>107.4866</v>
      </c>
      <c r="Y49">
        <v>16.118400000000001</v>
      </c>
      <c r="Z49">
        <v>12.7621</v>
      </c>
      <c r="AA49">
        <v>196.1285</v>
      </c>
      <c r="AB49">
        <v>137.66139999999999</v>
      </c>
      <c r="AC49">
        <v>212.24950000000001</v>
      </c>
      <c r="AD49">
        <v>150.4255</v>
      </c>
    </row>
    <row r="50" spans="1:30" x14ac:dyDescent="0.2">
      <c r="A50" t="s">
        <v>2</v>
      </c>
      <c r="B50" t="s">
        <v>46</v>
      </c>
      <c r="C50" s="2">
        <v>1984</v>
      </c>
      <c r="D50" s="4">
        <f t="shared" si="15"/>
        <v>0.20129870129870131</v>
      </c>
      <c r="E50" s="3">
        <v>2.6577999999999999</v>
      </c>
      <c r="F50" s="3">
        <v>1.4301999999999999</v>
      </c>
      <c r="G50" s="4">
        <f t="shared" si="12"/>
        <v>-0.46188577018586807</v>
      </c>
      <c r="H50" s="3">
        <v>39.942999999999998</v>
      </c>
      <c r="I50" s="3">
        <v>18.835599999999999</v>
      </c>
      <c r="J50" s="4">
        <f t="shared" si="13"/>
        <v>-0.52843802418446284</v>
      </c>
      <c r="K50" s="3">
        <v>42.529699999999998</v>
      </c>
      <c r="L50" s="3">
        <v>20.381699999999999</v>
      </c>
      <c r="M50" s="4">
        <f t="shared" si="14"/>
        <v>-0.520765488587975</v>
      </c>
      <c r="P50" s="21" t="s">
        <v>4</v>
      </c>
      <c r="Q50" t="s">
        <v>46</v>
      </c>
      <c r="R50">
        <v>10386</v>
      </c>
      <c r="S50" s="3">
        <v>3.0381</v>
      </c>
      <c r="T50" s="3">
        <v>2.0297000000000001</v>
      </c>
      <c r="U50">
        <v>38.941699999999997</v>
      </c>
      <c r="V50">
        <v>23.871600000000001</v>
      </c>
      <c r="W50">
        <v>42.051900000000003</v>
      </c>
      <c r="X50">
        <v>25.947500000000002</v>
      </c>
      <c r="Y50">
        <v>3.1593</v>
      </c>
      <c r="Z50">
        <v>2.8576000000000001</v>
      </c>
      <c r="AA50">
        <v>39.809600000000003</v>
      </c>
      <c r="AB50">
        <v>32.258699999999997</v>
      </c>
      <c r="AC50">
        <v>42.9696</v>
      </c>
      <c r="AD50">
        <v>35.116900000000001</v>
      </c>
    </row>
    <row r="51" spans="1:30" x14ac:dyDescent="0.2">
      <c r="A51" t="s">
        <v>2</v>
      </c>
      <c r="B51" t="s">
        <v>47</v>
      </c>
      <c r="C51" s="2">
        <v>1324</v>
      </c>
      <c r="D51" s="4">
        <f t="shared" si="15"/>
        <v>0.13433441558441558</v>
      </c>
      <c r="E51" s="3">
        <v>5.0266999999999999</v>
      </c>
      <c r="F51" s="3">
        <v>2.7088999999999999</v>
      </c>
      <c r="G51" s="4">
        <f t="shared" si="12"/>
        <v>-0.46109773807865995</v>
      </c>
      <c r="H51" s="3">
        <v>70.975300000000004</v>
      </c>
      <c r="I51" s="3">
        <v>34.119999999999997</v>
      </c>
      <c r="J51" s="4">
        <f t="shared" si="13"/>
        <v>-0.51926937962925135</v>
      </c>
      <c r="K51" s="3">
        <v>76.140100000000004</v>
      </c>
      <c r="L51" s="3">
        <v>37.041699999999999</v>
      </c>
      <c r="M51" s="4">
        <f t="shared" si="14"/>
        <v>-0.5135060237640876</v>
      </c>
      <c r="P51" s="21" t="s">
        <v>4</v>
      </c>
      <c r="Q51" t="s">
        <v>47</v>
      </c>
      <c r="R51">
        <v>6346</v>
      </c>
      <c r="S51" s="3">
        <v>5.6603000000000003</v>
      </c>
      <c r="T51" s="3">
        <v>3.7599</v>
      </c>
      <c r="U51">
        <v>70.437600000000003</v>
      </c>
      <c r="V51">
        <v>43.285800000000002</v>
      </c>
      <c r="W51">
        <v>76.121799999999993</v>
      </c>
      <c r="X51">
        <v>47.066099999999999</v>
      </c>
      <c r="Y51">
        <v>5.7986000000000004</v>
      </c>
      <c r="Z51">
        <v>4.8075999999999999</v>
      </c>
      <c r="AA51">
        <v>71.647099999999995</v>
      </c>
      <c r="AB51">
        <v>53.615499999999997</v>
      </c>
      <c r="AC51">
        <v>77.446700000000007</v>
      </c>
      <c r="AD51">
        <v>58.423900000000003</v>
      </c>
    </row>
    <row r="52" spans="1:30" x14ac:dyDescent="0.2">
      <c r="A52" t="s">
        <v>2</v>
      </c>
      <c r="B52" t="s">
        <v>48</v>
      </c>
      <c r="C52" s="2">
        <v>1887</v>
      </c>
      <c r="D52" s="26">
        <f t="shared" si="15"/>
        <v>0.19145698051948051</v>
      </c>
      <c r="E52" s="3">
        <v>0.25879999999999997</v>
      </c>
      <c r="F52" s="3">
        <v>0.29730000000000001</v>
      </c>
      <c r="G52" s="4">
        <f t="shared" si="12"/>
        <v>0.14876352395672354</v>
      </c>
      <c r="H52" s="3">
        <v>4.3365</v>
      </c>
      <c r="I52" s="3">
        <v>4.03</v>
      </c>
      <c r="J52" s="4">
        <f t="shared" si="13"/>
        <v>-7.0679119105269139E-2</v>
      </c>
      <c r="K52" s="3">
        <v>4.585</v>
      </c>
      <c r="L52" s="3">
        <v>4.3367000000000004</v>
      </c>
      <c r="M52" s="4">
        <f t="shared" si="14"/>
        <v>-5.4154852780806895E-2</v>
      </c>
      <c r="P52" s="21" t="s">
        <v>4</v>
      </c>
      <c r="Q52" t="s">
        <v>48</v>
      </c>
      <c r="R52">
        <v>16709</v>
      </c>
      <c r="S52" s="3">
        <v>0.2722</v>
      </c>
      <c r="T52" s="3">
        <v>0.32300000000000001</v>
      </c>
      <c r="U52">
        <v>3.8077000000000001</v>
      </c>
      <c r="V52">
        <v>3.9264000000000001</v>
      </c>
      <c r="W52">
        <v>4.1071</v>
      </c>
      <c r="X52">
        <v>4.2706999999999997</v>
      </c>
      <c r="Y52">
        <v>0.31809999999999999</v>
      </c>
      <c r="Z52">
        <v>0.91620000000000001</v>
      </c>
      <c r="AA52">
        <v>4.069</v>
      </c>
      <c r="AB52">
        <v>10.0639</v>
      </c>
      <c r="AC52">
        <v>4.3872</v>
      </c>
      <c r="AD52">
        <v>10.980399999999999</v>
      </c>
    </row>
    <row r="53" spans="1:30" x14ac:dyDescent="0.2">
      <c r="A53" t="s">
        <v>2</v>
      </c>
      <c r="B53" t="s">
        <v>49</v>
      </c>
      <c r="C53" s="2">
        <v>2226</v>
      </c>
      <c r="D53" s="4">
        <f t="shared" si="15"/>
        <v>0.22585227272727273</v>
      </c>
      <c r="E53" s="3">
        <v>11.5266</v>
      </c>
      <c r="F53" s="3">
        <v>6.7051999999999996</v>
      </c>
      <c r="G53" s="4">
        <f t="shared" si="12"/>
        <v>-0.41828466330053971</v>
      </c>
      <c r="H53" s="3">
        <v>157.7234</v>
      </c>
      <c r="I53" s="3">
        <v>81.065299999999993</v>
      </c>
      <c r="J53" s="4">
        <f t="shared" si="13"/>
        <v>-0.48602870594978298</v>
      </c>
      <c r="K53" s="3">
        <v>168.8989</v>
      </c>
      <c r="L53" s="3">
        <v>87.896900000000002</v>
      </c>
      <c r="M53" s="4">
        <f t="shared" si="14"/>
        <v>-0.47958867701329022</v>
      </c>
      <c r="P53" s="21" t="s">
        <v>3</v>
      </c>
      <c r="Q53" s="19" t="s">
        <v>51</v>
      </c>
      <c r="R53">
        <v>13941</v>
      </c>
      <c r="S53" s="3">
        <v>1.3</v>
      </c>
      <c r="T53" s="3">
        <v>0.84660000000000002</v>
      </c>
      <c r="U53">
        <v>17.7332</v>
      </c>
      <c r="V53">
        <v>11.373699999999999</v>
      </c>
      <c r="W53">
        <v>19.077300000000001</v>
      </c>
      <c r="X53">
        <v>12.216900000000001</v>
      </c>
      <c r="Y53">
        <v>1.3667</v>
      </c>
      <c r="Z53">
        <v>1.3496999999999999</v>
      </c>
      <c r="AA53">
        <v>17.974499999999999</v>
      </c>
      <c r="AB53">
        <v>16.8352</v>
      </c>
      <c r="AC53">
        <v>19.3416</v>
      </c>
      <c r="AD53">
        <v>18.185400000000001</v>
      </c>
    </row>
    <row r="54" spans="1:30" x14ac:dyDescent="0.2">
      <c r="A54" s="10" t="s">
        <v>1</v>
      </c>
      <c r="B54" s="10" t="s">
        <v>51</v>
      </c>
      <c r="C54" s="25">
        <v>2403</v>
      </c>
      <c r="D54" s="17">
        <f t="shared" si="15"/>
        <v>0.22757836916374657</v>
      </c>
      <c r="E54" s="16">
        <v>1.1073</v>
      </c>
      <c r="F54" s="16">
        <v>0.68140000000000001</v>
      </c>
      <c r="G54" s="17">
        <f t="shared" si="12"/>
        <v>-0.38462927842499772</v>
      </c>
      <c r="H54" s="16">
        <v>17.391100000000002</v>
      </c>
      <c r="I54" s="16">
        <v>9.6891999999999996</v>
      </c>
      <c r="J54" s="17">
        <f t="shared" si="13"/>
        <v>-0.44286445365733051</v>
      </c>
      <c r="K54" s="16">
        <v>18.560300000000002</v>
      </c>
      <c r="L54" s="16">
        <v>10.352600000000001</v>
      </c>
      <c r="M54" s="17">
        <f t="shared" si="14"/>
        <v>-0.44221806759589011</v>
      </c>
      <c r="P54" s="21" t="s">
        <v>3</v>
      </c>
      <c r="Q54" t="s">
        <v>49</v>
      </c>
      <c r="R54">
        <v>15091</v>
      </c>
      <c r="S54" s="3">
        <v>13.133800000000001</v>
      </c>
      <c r="T54" s="3">
        <v>9.1168999999999993</v>
      </c>
      <c r="U54">
        <v>158.92019999999999</v>
      </c>
      <c r="V54">
        <v>106.4482</v>
      </c>
      <c r="W54">
        <v>171.87549999999999</v>
      </c>
      <c r="X54">
        <v>115.7825</v>
      </c>
      <c r="Y54">
        <v>17.369</v>
      </c>
      <c r="Z54">
        <v>13.476900000000001</v>
      </c>
      <c r="AA54">
        <v>208.51089999999999</v>
      </c>
      <c r="AB54">
        <v>148.05680000000001</v>
      </c>
      <c r="AC54">
        <v>225.88310000000001</v>
      </c>
      <c r="AD54">
        <v>161.53620000000001</v>
      </c>
    </row>
    <row r="55" spans="1:30" x14ac:dyDescent="0.2">
      <c r="A55" s="10" t="s">
        <v>1</v>
      </c>
      <c r="B55" s="10" t="s">
        <v>46</v>
      </c>
      <c r="C55" s="25">
        <v>2120</v>
      </c>
      <c r="D55" s="17">
        <f t="shared" si="15"/>
        <v>0.20077658869211099</v>
      </c>
      <c r="E55" s="16">
        <v>2.7201</v>
      </c>
      <c r="F55" s="16">
        <v>1.3947000000000001</v>
      </c>
      <c r="G55" s="17">
        <f t="shared" si="12"/>
        <v>-0.48726149773905369</v>
      </c>
      <c r="H55" s="16">
        <v>40.297199999999997</v>
      </c>
      <c r="I55" s="16">
        <v>19.104900000000001</v>
      </c>
      <c r="J55" s="17">
        <f t="shared" si="13"/>
        <v>-0.52590006253536226</v>
      </c>
      <c r="K55" s="16">
        <v>43.066899999999997</v>
      </c>
      <c r="L55" s="16">
        <v>20.436199999999999</v>
      </c>
      <c r="M55" s="17">
        <f t="shared" si="14"/>
        <v>-0.52547780313883741</v>
      </c>
      <c r="P55" s="28" t="s">
        <v>3</v>
      </c>
      <c r="Q55" s="3" t="s">
        <v>46</v>
      </c>
      <c r="R55">
        <v>12709</v>
      </c>
      <c r="S55" s="3">
        <v>3.0657000000000001</v>
      </c>
      <c r="T55" s="3">
        <v>1.883</v>
      </c>
      <c r="U55">
        <v>39.680599999999998</v>
      </c>
      <c r="V55">
        <v>24.215</v>
      </c>
      <c r="W55">
        <v>42.808100000000003</v>
      </c>
      <c r="X55">
        <v>26.146000000000001</v>
      </c>
      <c r="Y55">
        <v>3.1837</v>
      </c>
      <c r="Z55">
        <v>2.6008</v>
      </c>
      <c r="AA55">
        <v>40.375100000000003</v>
      </c>
      <c r="AB55">
        <v>31.440300000000001</v>
      </c>
      <c r="AC55">
        <v>43.5595</v>
      </c>
      <c r="AD55">
        <v>34.041800000000002</v>
      </c>
    </row>
    <row r="56" spans="1:30" x14ac:dyDescent="0.2">
      <c r="A56" s="10" t="s">
        <v>1</v>
      </c>
      <c r="B56" s="10" t="s">
        <v>47</v>
      </c>
      <c r="C56" s="25">
        <v>1503</v>
      </c>
      <c r="D56" s="17">
        <f t="shared" si="15"/>
        <v>0.14234302490766171</v>
      </c>
      <c r="E56" s="16">
        <v>5.1588000000000003</v>
      </c>
      <c r="F56" s="16">
        <v>2.4830000000000001</v>
      </c>
      <c r="G56" s="17">
        <f t="shared" si="12"/>
        <v>-0.51868651624408779</v>
      </c>
      <c r="H56" s="16">
        <v>71.9953</v>
      </c>
      <c r="I56" s="16">
        <v>32.859200000000001</v>
      </c>
      <c r="J56" s="17">
        <f t="shared" si="13"/>
        <v>-0.54359242895022319</v>
      </c>
      <c r="K56" s="16">
        <v>77.290700000000001</v>
      </c>
      <c r="L56" s="16">
        <v>35.363199999999999</v>
      </c>
      <c r="M56" s="17">
        <f t="shared" si="14"/>
        <v>-0.54246500549225196</v>
      </c>
      <c r="P56" s="21" t="s">
        <v>3</v>
      </c>
      <c r="Q56" t="s">
        <v>47</v>
      </c>
      <c r="R56">
        <v>9035</v>
      </c>
      <c r="S56" s="3">
        <v>5.7255000000000003</v>
      </c>
      <c r="T56" s="3">
        <v>3.5293999999999999</v>
      </c>
      <c r="U56">
        <v>71.138099999999994</v>
      </c>
      <c r="V56">
        <v>43.669600000000003</v>
      </c>
      <c r="W56">
        <v>76.937100000000001</v>
      </c>
      <c r="X56">
        <v>47.344099999999997</v>
      </c>
      <c r="Y56">
        <v>5.8529</v>
      </c>
      <c r="Z56">
        <v>4.4669999999999996</v>
      </c>
      <c r="AA56">
        <v>72.061099999999996</v>
      </c>
      <c r="AB56">
        <v>52.844200000000001</v>
      </c>
      <c r="AC56">
        <v>77.915099999999995</v>
      </c>
      <c r="AD56">
        <v>57.312199999999997</v>
      </c>
    </row>
    <row r="57" spans="1:30" x14ac:dyDescent="0.2">
      <c r="A57" s="10" t="s">
        <v>1</v>
      </c>
      <c r="B57" s="10" t="s">
        <v>48</v>
      </c>
      <c r="C57" s="25">
        <v>1767</v>
      </c>
      <c r="D57" s="26">
        <f t="shared" si="15"/>
        <v>0.16734539255611328</v>
      </c>
      <c r="E57" s="16">
        <v>0.24879999999999999</v>
      </c>
      <c r="F57" s="16">
        <v>0.30170000000000002</v>
      </c>
      <c r="G57" s="17">
        <f t="shared" si="12"/>
        <v>0.21262057877813523</v>
      </c>
      <c r="H57" s="16">
        <v>4.1238000000000001</v>
      </c>
      <c r="I57" s="16">
        <v>4.1624999999999996</v>
      </c>
      <c r="J57" s="17">
        <f t="shared" si="13"/>
        <v>9.3845482322127971E-3</v>
      </c>
      <c r="K57" s="16">
        <v>4.4050000000000002</v>
      </c>
      <c r="L57" s="16">
        <v>4.4846000000000004</v>
      </c>
      <c r="M57" s="17">
        <f t="shared" si="14"/>
        <v>1.8070374574347348E-2</v>
      </c>
      <c r="P57"/>
      <c r="R57" s="3"/>
      <c r="U57" s="3"/>
      <c r="V57"/>
      <c r="X57" s="3"/>
    </row>
    <row r="58" spans="1:30" x14ac:dyDescent="0.2">
      <c r="A58" s="10" t="s">
        <v>1</v>
      </c>
      <c r="B58" s="10" t="s">
        <v>49</v>
      </c>
      <c r="C58" s="25">
        <v>2766</v>
      </c>
      <c r="D58" s="17">
        <f t="shared" si="15"/>
        <v>0.26195662468036746</v>
      </c>
      <c r="E58" s="16">
        <v>12.2614</v>
      </c>
      <c r="F58" s="16">
        <v>6.9679000000000002</v>
      </c>
      <c r="G58" s="17">
        <f t="shared" si="12"/>
        <v>-0.4317206844242909</v>
      </c>
      <c r="H58" s="16">
        <v>160.86779999999999</v>
      </c>
      <c r="I58" s="16">
        <v>85.916399999999996</v>
      </c>
      <c r="J58" s="17">
        <f t="shared" si="13"/>
        <v>-0.46591922062712365</v>
      </c>
      <c r="K58" s="16">
        <v>172.61070000000001</v>
      </c>
      <c r="L58" s="16">
        <v>92.676500000000004</v>
      </c>
      <c r="M58" s="17">
        <f t="shared" si="14"/>
        <v>-0.46308948402387573</v>
      </c>
      <c r="P58"/>
      <c r="R58" s="3"/>
      <c r="U58" s="3"/>
      <c r="V58"/>
      <c r="X58" s="3"/>
    </row>
    <row r="59" spans="1:30" x14ac:dyDescent="0.2">
      <c r="A59" t="s">
        <v>12</v>
      </c>
      <c r="B59" s="19" t="s">
        <v>51</v>
      </c>
      <c r="C59" s="2">
        <v>109710</v>
      </c>
      <c r="D59" s="4">
        <f t="shared" si="15"/>
        <v>0.27467052555680177</v>
      </c>
      <c r="E59" s="3">
        <v>1.2657</v>
      </c>
      <c r="F59" s="3">
        <v>1.0952999999999999</v>
      </c>
      <c r="G59" s="4">
        <f t="shared" si="12"/>
        <v>-0.13462905901872491</v>
      </c>
      <c r="H59" s="3">
        <v>16.747299999999999</v>
      </c>
      <c r="I59" s="3">
        <v>12.945600000000001</v>
      </c>
      <c r="J59" s="4">
        <f t="shared" si="13"/>
        <v>-0.22700375582929777</v>
      </c>
      <c r="K59" s="3">
        <v>18.0319</v>
      </c>
      <c r="L59" s="3">
        <v>14.058</v>
      </c>
      <c r="M59" s="4">
        <f t="shared" si="14"/>
        <v>-0.22038165695240108</v>
      </c>
      <c r="P59" s="18"/>
      <c r="R59" s="3"/>
      <c r="U59" s="3"/>
      <c r="V59"/>
      <c r="X59" s="3"/>
    </row>
    <row r="60" spans="1:30" x14ac:dyDescent="0.2">
      <c r="A60" t="s">
        <v>12</v>
      </c>
      <c r="B60" t="s">
        <v>46</v>
      </c>
      <c r="C60" s="2">
        <v>73798</v>
      </c>
      <c r="D60" s="4">
        <f t="shared" si="15"/>
        <v>0.18476105592052555</v>
      </c>
      <c r="E60" s="3">
        <v>3.0733999999999999</v>
      </c>
      <c r="F60" s="3">
        <v>2.4032</v>
      </c>
      <c r="G60" s="4">
        <f t="shared" si="12"/>
        <v>-0.21806468406325241</v>
      </c>
      <c r="H60" s="3">
        <v>38.843499999999999</v>
      </c>
      <c r="I60" s="3">
        <v>27.729900000000001</v>
      </c>
      <c r="J60" s="4">
        <f t="shared" si="13"/>
        <v>-0.28611221954767208</v>
      </c>
      <c r="K60" s="3">
        <v>41.968899999999998</v>
      </c>
      <c r="L60" s="3">
        <v>30.1372</v>
      </c>
      <c r="M60" s="4">
        <f t="shared" si="14"/>
        <v>-0.28191589486500712</v>
      </c>
      <c r="P60"/>
      <c r="R60" s="3"/>
      <c r="U60" s="3"/>
      <c r="V60"/>
      <c r="X60" s="3"/>
    </row>
    <row r="61" spans="1:30" x14ac:dyDescent="0.2">
      <c r="A61" t="s">
        <v>12</v>
      </c>
      <c r="B61" t="s">
        <v>47</v>
      </c>
      <c r="C61" s="2">
        <v>44656</v>
      </c>
      <c r="D61" s="4">
        <f t="shared" si="15"/>
        <v>0.11180099343053998</v>
      </c>
      <c r="E61" s="3">
        <v>5.7351000000000001</v>
      </c>
      <c r="F61" s="3">
        <v>4.3215000000000003</v>
      </c>
      <c r="G61" s="4">
        <f t="shared" si="12"/>
        <v>-0.2464821886279227</v>
      </c>
      <c r="H61" s="3">
        <v>70.420299999999997</v>
      </c>
      <c r="I61" s="3">
        <v>48.970799999999997</v>
      </c>
      <c r="J61" s="4">
        <f t="shared" si="13"/>
        <v>-0.30459256776810095</v>
      </c>
      <c r="K61" s="3">
        <v>76.219700000000003</v>
      </c>
      <c r="L61" s="3">
        <v>53.322800000000001</v>
      </c>
      <c r="M61" s="4">
        <f t="shared" si="14"/>
        <v>-0.30040658779816765</v>
      </c>
      <c r="P61"/>
      <c r="R61" s="3"/>
      <c r="U61" s="3"/>
      <c r="V61"/>
      <c r="X61" s="3"/>
    </row>
    <row r="62" spans="1:30" x14ac:dyDescent="0.2">
      <c r="A62" t="s">
        <v>12</v>
      </c>
      <c r="B62" t="s">
        <v>48</v>
      </c>
      <c r="C62" s="2">
        <v>112026</v>
      </c>
      <c r="D62" s="26">
        <f t="shared" si="15"/>
        <v>0.28046887518025959</v>
      </c>
      <c r="E62" s="3">
        <v>0.27100000000000002</v>
      </c>
      <c r="F62" s="3">
        <v>0.35820000000000002</v>
      </c>
      <c r="G62" s="4">
        <f t="shared" si="12"/>
        <v>0.3217712177121772</v>
      </c>
      <c r="H62" s="3">
        <v>3.8702000000000001</v>
      </c>
      <c r="I62" s="3">
        <v>4.3902000000000001</v>
      </c>
      <c r="J62" s="4">
        <f t="shared" si="13"/>
        <v>0.13435998139631034</v>
      </c>
      <c r="K62" s="3">
        <v>4.1642000000000001</v>
      </c>
      <c r="L62" s="3">
        <v>4.7492000000000001</v>
      </c>
      <c r="M62" s="4">
        <f t="shared" si="14"/>
        <v>0.14048316603429223</v>
      </c>
      <c r="P62"/>
      <c r="R62" s="3"/>
      <c r="U62" s="3"/>
      <c r="V62"/>
      <c r="X62" s="3"/>
    </row>
    <row r="63" spans="1:30" x14ac:dyDescent="0.2">
      <c r="A63" t="s">
        <v>12</v>
      </c>
      <c r="B63" t="s">
        <v>49</v>
      </c>
      <c r="C63" s="2">
        <v>59234</v>
      </c>
      <c r="D63" s="4">
        <f t="shared" si="15"/>
        <v>0.14829854991187311</v>
      </c>
      <c r="E63" s="3">
        <v>12.5672</v>
      </c>
      <c r="F63" s="3">
        <v>9.9465000000000003</v>
      </c>
      <c r="G63" s="4">
        <f t="shared" si="12"/>
        <v>-0.20853491629002474</v>
      </c>
      <c r="H63" s="3">
        <v>150.53819999999999</v>
      </c>
      <c r="I63" s="3">
        <v>108.9631</v>
      </c>
      <c r="J63" s="4">
        <f t="shared" si="13"/>
        <v>-0.27617641236576496</v>
      </c>
      <c r="K63" s="3">
        <v>163.0625</v>
      </c>
      <c r="L63" s="3">
        <v>119.1028</v>
      </c>
      <c r="M63" s="4">
        <f t="shared" si="14"/>
        <v>-0.26958804139517056</v>
      </c>
      <c r="P63"/>
      <c r="R63" s="3"/>
      <c r="U63" s="3"/>
      <c r="V63"/>
      <c r="X63" s="3"/>
    </row>
    <row r="64" spans="1:30" x14ac:dyDescent="0.2">
      <c r="A64" t="s">
        <v>4</v>
      </c>
      <c r="B64" s="19" t="s">
        <v>51</v>
      </c>
      <c r="C64" s="2">
        <v>15696</v>
      </c>
      <c r="D64" s="4">
        <f t="shared" si="15"/>
        <v>0.27298815590378628</v>
      </c>
      <c r="E64" s="3">
        <v>1.2479</v>
      </c>
      <c r="F64" s="3">
        <v>0.90690000000000004</v>
      </c>
      <c r="G64" s="4">
        <f t="shared" si="12"/>
        <v>-0.27325907524641391</v>
      </c>
      <c r="H64" s="3">
        <v>16.827999999999999</v>
      </c>
      <c r="I64" s="3">
        <v>10.925800000000001</v>
      </c>
      <c r="J64" s="4">
        <f t="shared" si="13"/>
        <v>-0.3507368671262181</v>
      </c>
      <c r="K64" s="3">
        <v>18.125299999999999</v>
      </c>
      <c r="L64" s="3">
        <v>11.858499999999999</v>
      </c>
      <c r="M64" s="4">
        <f t="shared" si="14"/>
        <v>-0.34574876002052379</v>
      </c>
      <c r="P64" s="18"/>
      <c r="R64" s="3"/>
      <c r="U64" s="3"/>
      <c r="V64"/>
      <c r="X64" s="3"/>
    </row>
    <row r="65" spans="1:24" x14ac:dyDescent="0.2">
      <c r="A65" t="s">
        <v>4</v>
      </c>
      <c r="B65" t="s">
        <v>46</v>
      </c>
      <c r="C65" s="2">
        <v>10386</v>
      </c>
      <c r="D65" s="4">
        <f t="shared" si="15"/>
        <v>0.18063551141798703</v>
      </c>
      <c r="E65" s="3">
        <v>3.0381</v>
      </c>
      <c r="F65" s="3">
        <v>2.0297000000000001</v>
      </c>
      <c r="G65" s="4">
        <f t="shared" si="12"/>
        <v>-0.33191797505019582</v>
      </c>
      <c r="H65" s="3">
        <v>38.941699999999997</v>
      </c>
      <c r="I65" s="3">
        <v>23.871600000000001</v>
      </c>
      <c r="J65" s="4">
        <f t="shared" si="13"/>
        <v>-0.3869913229263231</v>
      </c>
      <c r="K65" s="3">
        <v>42.051900000000003</v>
      </c>
      <c r="L65" s="3">
        <v>25.947500000000002</v>
      </c>
      <c r="M65" s="4">
        <f t="shared" si="14"/>
        <v>-0.38296486008955599</v>
      </c>
      <c r="P65"/>
      <c r="R65" s="3"/>
      <c r="U65" s="3"/>
      <c r="V65"/>
      <c r="X65" s="3"/>
    </row>
    <row r="66" spans="1:24" x14ac:dyDescent="0.2">
      <c r="A66" t="s">
        <v>4</v>
      </c>
      <c r="B66" t="s">
        <v>47</v>
      </c>
      <c r="C66" s="2">
        <v>6346</v>
      </c>
      <c r="D66" s="4">
        <f t="shared" si="15"/>
        <v>0.11037097587700227</v>
      </c>
      <c r="E66" s="3">
        <v>5.6603000000000003</v>
      </c>
      <c r="F66" s="3">
        <v>3.7599</v>
      </c>
      <c r="G66" s="4">
        <f t="shared" si="12"/>
        <v>-0.33574192180626472</v>
      </c>
      <c r="H66" s="3">
        <v>70.437600000000003</v>
      </c>
      <c r="I66" s="3">
        <v>43.285800000000002</v>
      </c>
      <c r="J66" s="4">
        <f t="shared" si="13"/>
        <v>-0.38547309959453468</v>
      </c>
      <c r="K66" s="3">
        <v>76.121799999999993</v>
      </c>
      <c r="L66" s="3">
        <v>47.066099999999999</v>
      </c>
      <c r="M66" s="4">
        <f t="shared" si="14"/>
        <v>-0.38170011744336052</v>
      </c>
      <c r="P66"/>
      <c r="R66" s="3"/>
      <c r="U66" s="3"/>
      <c r="V66"/>
      <c r="X66" s="3"/>
    </row>
    <row r="67" spans="1:24" x14ac:dyDescent="0.2">
      <c r="A67" t="s">
        <v>4</v>
      </c>
      <c r="B67" t="s">
        <v>48</v>
      </c>
      <c r="C67" s="2">
        <v>16709</v>
      </c>
      <c r="D67" s="26">
        <f t="shared" si="15"/>
        <v>0.29060646642433519</v>
      </c>
      <c r="E67" s="3">
        <v>0.2722</v>
      </c>
      <c r="F67" s="3">
        <v>0.32300000000000001</v>
      </c>
      <c r="G67" s="4">
        <f t="shared" si="12"/>
        <v>0.18662747979426886</v>
      </c>
      <c r="H67" s="3">
        <v>3.8077000000000001</v>
      </c>
      <c r="I67" s="3">
        <v>3.9264000000000001</v>
      </c>
      <c r="J67" s="4">
        <f t="shared" si="13"/>
        <v>3.1173674396617335E-2</v>
      </c>
      <c r="K67" s="3">
        <v>4.1071</v>
      </c>
      <c r="L67" s="3">
        <v>4.2706999999999997</v>
      </c>
      <c r="M67" s="4">
        <f t="shared" si="14"/>
        <v>3.9833459131747295E-2</v>
      </c>
      <c r="P67"/>
      <c r="R67" s="3"/>
      <c r="U67" s="3"/>
      <c r="V67"/>
      <c r="X67" s="3"/>
    </row>
    <row r="68" spans="1:24" x14ac:dyDescent="0.2">
      <c r="A68" t="s">
        <v>4</v>
      </c>
      <c r="B68" t="s">
        <v>49</v>
      </c>
      <c r="C68" s="2">
        <v>8360</v>
      </c>
      <c r="D68" s="4">
        <f t="shared" si="15"/>
        <v>0.14539889037688922</v>
      </c>
      <c r="E68" s="3">
        <v>12.316599999999999</v>
      </c>
      <c r="F68" s="3">
        <v>8.8800000000000008</v>
      </c>
      <c r="G68" s="4">
        <f t="shared" si="12"/>
        <v>-0.27902180796648413</v>
      </c>
      <c r="H68" s="3">
        <v>151.81960000000001</v>
      </c>
      <c r="I68" s="3">
        <v>98.403899999999993</v>
      </c>
      <c r="J68" s="4">
        <f t="shared" si="13"/>
        <v>-0.35183665350191951</v>
      </c>
      <c r="K68" s="3">
        <v>164.07220000000001</v>
      </c>
      <c r="L68" s="3">
        <v>107.4866</v>
      </c>
      <c r="M68" s="4">
        <f t="shared" si="14"/>
        <v>-0.34488231400566338</v>
      </c>
      <c r="P68"/>
      <c r="R68" s="3"/>
      <c r="U68" s="3"/>
      <c r="V68"/>
      <c r="X68" s="3"/>
    </row>
    <row r="69" spans="1:24" x14ac:dyDescent="0.2">
      <c r="A69" s="10" t="s">
        <v>3</v>
      </c>
      <c r="B69" s="10" t="s">
        <v>51</v>
      </c>
      <c r="C69" s="25">
        <v>13941</v>
      </c>
      <c r="D69" s="17">
        <f t="shared" si="15"/>
        <v>0.23576465813194433</v>
      </c>
      <c r="E69" s="16">
        <v>1.3</v>
      </c>
      <c r="F69" s="16">
        <v>0.84660000000000002</v>
      </c>
      <c r="G69" s="17">
        <f t="shared" si="12"/>
        <v>-0.34876923076923083</v>
      </c>
      <c r="H69" s="16">
        <v>17.7332</v>
      </c>
      <c r="I69" s="16">
        <v>11.373699999999999</v>
      </c>
      <c r="J69" s="17">
        <f t="shared" si="13"/>
        <v>-0.35862111745201097</v>
      </c>
      <c r="K69" s="16">
        <v>19.077300000000001</v>
      </c>
      <c r="L69" s="16">
        <v>12.216900000000001</v>
      </c>
      <c r="M69" s="17">
        <f t="shared" si="14"/>
        <v>-0.35961063672532279</v>
      </c>
      <c r="P69" s="18"/>
      <c r="R69" s="3"/>
      <c r="U69" s="3"/>
      <c r="V69"/>
      <c r="X69" s="3"/>
    </row>
    <row r="70" spans="1:24" x14ac:dyDescent="0.2">
      <c r="A70" s="10" t="s">
        <v>3</v>
      </c>
      <c r="B70" s="10" t="s">
        <v>46</v>
      </c>
      <c r="C70" s="25">
        <v>12709</v>
      </c>
      <c r="D70" s="17">
        <f t="shared" si="15"/>
        <v>0.2149295631732932</v>
      </c>
      <c r="E70" s="16">
        <v>3.0657000000000001</v>
      </c>
      <c r="F70" s="16">
        <v>1.883</v>
      </c>
      <c r="G70" s="17">
        <f t="shared" si="12"/>
        <v>-0.38578464950908442</v>
      </c>
      <c r="H70" s="16">
        <v>39.680599999999998</v>
      </c>
      <c r="I70" s="16">
        <v>24.215</v>
      </c>
      <c r="J70" s="17">
        <f t="shared" si="13"/>
        <v>-0.3897521710861227</v>
      </c>
      <c r="K70" s="16">
        <v>42.808100000000003</v>
      </c>
      <c r="L70" s="16">
        <v>26.146000000000001</v>
      </c>
      <c r="M70" s="17">
        <f t="shared" si="14"/>
        <v>-0.3892277396100271</v>
      </c>
      <c r="P70"/>
      <c r="R70" s="3"/>
      <c r="U70" s="3"/>
      <c r="V70"/>
      <c r="X70" s="3"/>
    </row>
    <row r="71" spans="1:24" x14ac:dyDescent="0.2">
      <c r="A71" s="10" t="s">
        <v>3</v>
      </c>
      <c r="B71" s="10" t="s">
        <v>47</v>
      </c>
      <c r="C71" s="25">
        <v>9035</v>
      </c>
      <c r="D71" s="17">
        <f t="shared" si="15"/>
        <v>0.15279633356445857</v>
      </c>
      <c r="E71" s="16">
        <v>5.7255000000000003</v>
      </c>
      <c r="F71" s="16">
        <v>3.5293999999999999</v>
      </c>
      <c r="G71" s="17">
        <f t="shared" si="12"/>
        <v>-0.38356475416994151</v>
      </c>
      <c r="H71" s="16">
        <v>71.138099999999994</v>
      </c>
      <c r="I71" s="16">
        <v>43.669600000000003</v>
      </c>
      <c r="J71" s="17">
        <f t="shared" si="13"/>
        <v>-0.386129233139485</v>
      </c>
      <c r="K71" s="16">
        <v>76.937100000000001</v>
      </c>
      <c r="L71" s="16">
        <v>47.344099999999997</v>
      </c>
      <c r="M71" s="17">
        <f t="shared" si="14"/>
        <v>-0.38463888033211546</v>
      </c>
      <c r="P71"/>
      <c r="R71" s="3"/>
      <c r="U71" s="3"/>
      <c r="V71"/>
      <c r="X71" s="3"/>
    </row>
    <row r="72" spans="1:24" x14ac:dyDescent="0.2">
      <c r="A72" s="10" t="s">
        <v>3</v>
      </c>
      <c r="B72" s="10" t="s">
        <v>48</v>
      </c>
      <c r="C72" s="25">
        <v>8355</v>
      </c>
      <c r="D72" s="26">
        <f t="shared" si="15"/>
        <v>0.14129644348987841</v>
      </c>
      <c r="E72" s="16">
        <v>0.31480000000000002</v>
      </c>
      <c r="F72" s="16">
        <v>0.26690000000000003</v>
      </c>
      <c r="G72" s="17">
        <f t="shared" si="12"/>
        <v>-0.15216010165184246</v>
      </c>
      <c r="H72" s="16">
        <v>4.5968999999999998</v>
      </c>
      <c r="I72" s="16">
        <v>3.7164000000000001</v>
      </c>
      <c r="J72" s="17">
        <f t="shared" si="13"/>
        <v>-0.19154212621549294</v>
      </c>
      <c r="K72" s="16">
        <v>4.9390999999999998</v>
      </c>
      <c r="L72" s="16">
        <v>3.9853000000000001</v>
      </c>
      <c r="M72" s="17">
        <f t="shared" si="14"/>
        <v>-0.19311210544431168</v>
      </c>
      <c r="P72"/>
      <c r="R72" s="3"/>
      <c r="U72" s="3"/>
      <c r="V72"/>
      <c r="X72" s="3"/>
    </row>
    <row r="73" spans="1:24" x14ac:dyDescent="0.2">
      <c r="A73" s="10" t="s">
        <v>3</v>
      </c>
      <c r="B73" s="10" t="s">
        <v>49</v>
      </c>
      <c r="C73" s="25">
        <v>15091</v>
      </c>
      <c r="D73" s="17">
        <f t="shared" si="15"/>
        <v>0.25521300164042549</v>
      </c>
      <c r="E73" s="16">
        <v>13.133800000000001</v>
      </c>
      <c r="F73" s="16">
        <v>9.1168999999999993</v>
      </c>
      <c r="G73" s="17">
        <f t="shared" si="12"/>
        <v>-0.30584446237950946</v>
      </c>
      <c r="H73" s="16">
        <v>158.92019999999999</v>
      </c>
      <c r="I73" s="16">
        <v>106.4482</v>
      </c>
      <c r="J73" s="17">
        <f t="shared" si="13"/>
        <v>-0.33017829073962901</v>
      </c>
      <c r="K73" s="16">
        <v>171.87549999999999</v>
      </c>
      <c r="L73" s="16">
        <v>115.7825</v>
      </c>
      <c r="M73" s="17">
        <f t="shared" si="14"/>
        <v>-0.32635832332124126</v>
      </c>
      <c r="P73"/>
      <c r="R73" s="3"/>
      <c r="U73" s="3"/>
      <c r="V73"/>
      <c r="X73" s="3"/>
    </row>
    <row r="77" spans="1:24" x14ac:dyDescent="0.2">
      <c r="A77" s="10" t="s">
        <v>6</v>
      </c>
      <c r="D77" s="30" t="s">
        <v>28</v>
      </c>
      <c r="E77" s="30"/>
      <c r="F77" s="30"/>
      <c r="G77" s="31" t="s">
        <v>29</v>
      </c>
      <c r="H77" s="31"/>
      <c r="I77" s="31"/>
      <c r="J77" s="32" t="s">
        <v>30</v>
      </c>
      <c r="K77" s="32"/>
      <c r="L77" s="32"/>
    </row>
    <row r="78" spans="1:24" x14ac:dyDescent="0.2">
      <c r="A78" t="s">
        <v>0</v>
      </c>
      <c r="B78" s="24" t="s">
        <v>40</v>
      </c>
      <c r="C78" s="2" t="s">
        <v>10</v>
      </c>
      <c r="D78" s="3" t="s">
        <v>7</v>
      </c>
      <c r="E78" s="3" t="s">
        <v>8</v>
      </c>
      <c r="F78" t="s">
        <v>9</v>
      </c>
      <c r="G78" s="3" t="s">
        <v>7</v>
      </c>
      <c r="H78" s="3" t="s">
        <v>8</v>
      </c>
      <c r="I78" t="s">
        <v>9</v>
      </c>
      <c r="J78" s="3" t="s">
        <v>7</v>
      </c>
      <c r="K78" s="3" t="s">
        <v>8</v>
      </c>
      <c r="L78" t="s">
        <v>9</v>
      </c>
    </row>
    <row r="79" spans="1:24" x14ac:dyDescent="0.2">
      <c r="A79" t="s">
        <v>2</v>
      </c>
      <c r="B79">
        <v>1</v>
      </c>
      <c r="C79" s="2">
        <v>2464</v>
      </c>
      <c r="D79" s="3">
        <v>14.064</v>
      </c>
      <c r="E79" s="3">
        <v>10.084099999999999</v>
      </c>
      <c r="F79" s="4">
        <f t="shared" ref="F79:F94" si="16">E79/D79-1</f>
        <v>-0.28298492605233228</v>
      </c>
      <c r="G79" s="3">
        <v>191.1002</v>
      </c>
      <c r="H79" s="3">
        <v>111.74509999999999</v>
      </c>
      <c r="I79" s="4">
        <f t="shared" ref="I79:I94" si="17">H79/G79-1</f>
        <v>-0.41525388251817641</v>
      </c>
      <c r="J79" s="3">
        <v>205.1669</v>
      </c>
      <c r="K79" s="3">
        <v>121.831</v>
      </c>
      <c r="L79" s="4">
        <f t="shared" ref="L79:L94" si="18">K79/J79-1</f>
        <v>-0.40618589060906019</v>
      </c>
    </row>
    <row r="80" spans="1:24" x14ac:dyDescent="0.2">
      <c r="A80" t="s">
        <v>2</v>
      </c>
      <c r="B80">
        <v>2</v>
      </c>
      <c r="C80" s="2">
        <v>2464</v>
      </c>
      <c r="D80" s="3">
        <v>3.8965000000000001</v>
      </c>
      <c r="E80" s="3">
        <v>2.9998</v>
      </c>
      <c r="F80" s="4">
        <f t="shared" si="16"/>
        <v>-0.23012960349031186</v>
      </c>
      <c r="G80" s="3">
        <v>55.183799999999998</v>
      </c>
      <c r="H80" s="3">
        <v>37.288600000000002</v>
      </c>
      <c r="I80" s="4">
        <f t="shared" si="17"/>
        <v>-0.32428357597700763</v>
      </c>
      <c r="J80" s="3">
        <v>59.081200000000003</v>
      </c>
      <c r="K80" s="3">
        <v>40.289099999999998</v>
      </c>
      <c r="L80" s="4">
        <f t="shared" si="18"/>
        <v>-0.31807241559074639</v>
      </c>
    </row>
    <row r="81" spans="1:12" x14ac:dyDescent="0.2">
      <c r="A81" t="s">
        <v>2</v>
      </c>
      <c r="B81">
        <v>3</v>
      </c>
      <c r="C81" s="2">
        <v>2464</v>
      </c>
      <c r="D81" s="3">
        <v>1.5432999999999999</v>
      </c>
      <c r="E81" s="3">
        <v>1.502</v>
      </c>
      <c r="F81" s="4">
        <f t="shared" si="16"/>
        <v>-2.6760837167109419E-2</v>
      </c>
      <c r="G81" s="3">
        <v>22.806999999999999</v>
      </c>
      <c r="H81" s="3">
        <v>18.857700000000001</v>
      </c>
      <c r="I81" s="4">
        <f t="shared" si="17"/>
        <v>-0.17316174858596034</v>
      </c>
      <c r="J81" s="3">
        <v>24.3508</v>
      </c>
      <c r="K81" s="3">
        <v>20.360199999999999</v>
      </c>
      <c r="L81" s="4">
        <f t="shared" si="18"/>
        <v>-0.16387962613137974</v>
      </c>
    </row>
    <row r="82" spans="1:12" x14ac:dyDescent="0.2">
      <c r="A82" t="s">
        <v>2</v>
      </c>
      <c r="B82">
        <v>4</v>
      </c>
      <c r="C82" s="2">
        <v>2464</v>
      </c>
      <c r="D82" s="3">
        <v>0.40660000000000002</v>
      </c>
      <c r="E82" s="3">
        <v>0.79869999999999997</v>
      </c>
      <c r="F82" s="4">
        <f t="shared" si="16"/>
        <v>0.96433841613379223</v>
      </c>
      <c r="G82" s="3">
        <v>5.9969000000000001</v>
      </c>
      <c r="H82" s="3">
        <v>10.641299999999999</v>
      </c>
      <c r="I82" s="4">
        <f t="shared" si="17"/>
        <v>0.77446680785072264</v>
      </c>
      <c r="J82" s="3">
        <v>6.4036999999999997</v>
      </c>
      <c r="K82" s="3">
        <v>11.440300000000001</v>
      </c>
      <c r="L82" s="4">
        <f t="shared" si="18"/>
        <v>0.78651404656682877</v>
      </c>
    </row>
    <row r="83" spans="1:12" x14ac:dyDescent="0.2">
      <c r="A83" s="10" t="s">
        <v>1</v>
      </c>
      <c r="B83" s="10">
        <v>1</v>
      </c>
      <c r="C83" s="25">
        <v>2640</v>
      </c>
      <c r="D83" s="16">
        <v>16.581299999999999</v>
      </c>
      <c r="E83" s="16">
        <v>10.9796</v>
      </c>
      <c r="F83" s="17">
        <f t="shared" si="16"/>
        <v>-0.33783237743723349</v>
      </c>
      <c r="G83" s="16">
        <v>218.76439999999999</v>
      </c>
      <c r="H83" s="16">
        <v>128.3741</v>
      </c>
      <c r="I83" s="17">
        <f t="shared" si="17"/>
        <v>-0.41318560058217879</v>
      </c>
      <c r="J83" s="16">
        <v>235.3492</v>
      </c>
      <c r="K83" s="16">
        <v>139.35589999999999</v>
      </c>
      <c r="L83" s="17">
        <f t="shared" si="18"/>
        <v>-0.40787604121875076</v>
      </c>
    </row>
    <row r="84" spans="1:12" x14ac:dyDescent="0.2">
      <c r="A84" s="10" t="s">
        <v>1</v>
      </c>
      <c r="B84" s="10">
        <v>2</v>
      </c>
      <c r="C84" s="25">
        <v>2640</v>
      </c>
      <c r="D84" s="16">
        <v>4.6176000000000004</v>
      </c>
      <c r="E84" s="16">
        <v>3.1667000000000001</v>
      </c>
      <c r="F84" s="17">
        <f t="shared" si="16"/>
        <v>-0.31421084546084554</v>
      </c>
      <c r="G84" s="16">
        <v>64.331199999999995</v>
      </c>
      <c r="H84" s="16">
        <v>40.7121</v>
      </c>
      <c r="I84" s="17">
        <f t="shared" si="17"/>
        <v>-0.36714844430074356</v>
      </c>
      <c r="J84" s="16">
        <v>68.9499</v>
      </c>
      <c r="K84" s="16">
        <v>43.879600000000003</v>
      </c>
      <c r="L84" s="17">
        <f t="shared" si="18"/>
        <v>-0.3636016876021575</v>
      </c>
    </row>
    <row r="85" spans="1:12" x14ac:dyDescent="0.2">
      <c r="A85" s="10" t="s">
        <v>1</v>
      </c>
      <c r="B85" s="10">
        <v>3</v>
      </c>
      <c r="C85" s="25">
        <v>2640</v>
      </c>
      <c r="D85" s="16">
        <v>1.8189</v>
      </c>
      <c r="E85" s="16">
        <v>1.5861000000000001</v>
      </c>
      <c r="F85" s="17">
        <f t="shared" si="16"/>
        <v>-0.12798944416955294</v>
      </c>
      <c r="G85" s="16">
        <v>26.6069</v>
      </c>
      <c r="H85" s="16">
        <v>21.1646</v>
      </c>
      <c r="I85" s="17">
        <f t="shared" si="17"/>
        <v>-0.20454468577699769</v>
      </c>
      <c r="J85" s="16">
        <v>28.426300000000001</v>
      </c>
      <c r="K85" s="16">
        <v>22.751200000000001</v>
      </c>
      <c r="L85" s="17">
        <f t="shared" si="18"/>
        <v>-0.19964258450800842</v>
      </c>
    </row>
    <row r="86" spans="1:12" x14ac:dyDescent="0.2">
      <c r="A86" s="10" t="s">
        <v>1</v>
      </c>
      <c r="B86" s="10">
        <v>4</v>
      </c>
      <c r="C86" s="25">
        <v>2639</v>
      </c>
      <c r="D86" s="16">
        <v>0.46560000000000001</v>
      </c>
      <c r="E86" s="16">
        <v>0.87280000000000002</v>
      </c>
      <c r="F86" s="17">
        <f t="shared" si="16"/>
        <v>0.87457044673539519</v>
      </c>
      <c r="G86" s="16">
        <v>6.9187000000000003</v>
      </c>
      <c r="H86" s="16">
        <v>12.085599999999999</v>
      </c>
      <c r="I86" s="17">
        <f t="shared" si="17"/>
        <v>0.74680214491161623</v>
      </c>
      <c r="J86" s="16">
        <v>7.3845000000000001</v>
      </c>
      <c r="K86" s="16">
        <v>12.9587</v>
      </c>
      <c r="L86" s="17">
        <f t="shared" si="18"/>
        <v>0.75485137788611278</v>
      </c>
    </row>
    <row r="87" spans="1:12" x14ac:dyDescent="0.2">
      <c r="A87" t="s">
        <v>4</v>
      </c>
      <c r="B87">
        <v>1</v>
      </c>
      <c r="C87" s="2">
        <v>14375</v>
      </c>
      <c r="D87" s="3">
        <v>11.8307</v>
      </c>
      <c r="E87" s="3">
        <v>9.4545999999999992</v>
      </c>
      <c r="F87" s="4">
        <f t="shared" si="16"/>
        <v>-0.2008418774882299</v>
      </c>
      <c r="G87" s="3">
        <v>144.3955</v>
      </c>
      <c r="H87" s="3">
        <v>102.7157</v>
      </c>
      <c r="I87" s="4">
        <f t="shared" si="17"/>
        <v>-0.28865026957211271</v>
      </c>
      <c r="J87" s="3">
        <v>156.22819999999999</v>
      </c>
      <c r="K87" s="3">
        <v>112.17189999999999</v>
      </c>
      <c r="L87" s="4">
        <f t="shared" si="18"/>
        <v>-0.28199966459320402</v>
      </c>
    </row>
    <row r="88" spans="1:12" x14ac:dyDescent="0.2">
      <c r="A88" t="s">
        <v>4</v>
      </c>
      <c r="B88">
        <v>2</v>
      </c>
      <c r="C88" s="2">
        <v>14374</v>
      </c>
      <c r="D88" s="3">
        <v>2.8763999999999998</v>
      </c>
      <c r="E88" s="3">
        <v>2.6493000000000002</v>
      </c>
      <c r="F88" s="4">
        <f t="shared" si="16"/>
        <v>-7.8952857738840088E-2</v>
      </c>
      <c r="G88" s="3">
        <v>36.378300000000003</v>
      </c>
      <c r="H88" s="3">
        <v>29.961200000000002</v>
      </c>
      <c r="I88" s="4">
        <f t="shared" si="17"/>
        <v>-0.17639911705604716</v>
      </c>
      <c r="J88" s="3">
        <v>39.255200000000002</v>
      </c>
      <c r="K88" s="3">
        <v>32.610999999999997</v>
      </c>
      <c r="L88" s="4">
        <f t="shared" si="18"/>
        <v>-0.16925655709307319</v>
      </c>
    </row>
    <row r="89" spans="1:12" x14ac:dyDescent="0.2">
      <c r="A89" t="s">
        <v>4</v>
      </c>
      <c r="B89">
        <v>3</v>
      </c>
      <c r="C89" s="2">
        <v>14374</v>
      </c>
      <c r="D89" s="3">
        <v>1.0770999999999999</v>
      </c>
      <c r="E89" s="3">
        <v>1.3619000000000001</v>
      </c>
      <c r="F89" s="4">
        <f t="shared" si="16"/>
        <v>0.26441370346300275</v>
      </c>
      <c r="G89" s="3">
        <v>14.0259</v>
      </c>
      <c r="H89" s="3">
        <v>15.428800000000001</v>
      </c>
      <c r="I89" s="4">
        <f t="shared" si="17"/>
        <v>0.10002210196850125</v>
      </c>
      <c r="J89" s="3">
        <v>15.103300000000001</v>
      </c>
      <c r="K89" s="3">
        <v>16.7911</v>
      </c>
      <c r="L89" s="4">
        <f t="shared" si="18"/>
        <v>0.11175041216158044</v>
      </c>
    </row>
    <row r="90" spans="1:12" x14ac:dyDescent="0.2">
      <c r="A90" t="s">
        <v>4</v>
      </c>
      <c r="B90">
        <v>4</v>
      </c>
      <c r="C90" s="2">
        <v>14374</v>
      </c>
      <c r="D90" s="3">
        <v>0.26479999999999998</v>
      </c>
      <c r="E90" s="3">
        <v>0.89019999999999999</v>
      </c>
      <c r="F90" s="4">
        <f t="shared" si="16"/>
        <v>2.3617824773413898</v>
      </c>
      <c r="G90" s="3">
        <v>3.3656000000000001</v>
      </c>
      <c r="H90" s="3">
        <v>9.7390000000000008</v>
      </c>
      <c r="I90" s="4">
        <f t="shared" si="17"/>
        <v>1.8936890896125504</v>
      </c>
      <c r="J90" s="3">
        <v>3.6305000000000001</v>
      </c>
      <c r="K90" s="3">
        <v>10.6295</v>
      </c>
      <c r="L90" s="4">
        <f t="shared" si="18"/>
        <v>1.9278336317311666</v>
      </c>
    </row>
    <row r="91" spans="1:12" x14ac:dyDescent="0.2">
      <c r="A91" s="10" t="s">
        <v>3</v>
      </c>
      <c r="B91" s="10">
        <v>1</v>
      </c>
      <c r="C91" s="25">
        <v>14783</v>
      </c>
      <c r="D91" s="16">
        <v>17.574000000000002</v>
      </c>
      <c r="E91" s="16">
        <v>13.6378</v>
      </c>
      <c r="F91" s="17">
        <f t="shared" si="16"/>
        <v>-0.22397860475702747</v>
      </c>
      <c r="G91" s="16">
        <v>210.90780000000001</v>
      </c>
      <c r="H91" s="16">
        <v>149.71969999999999</v>
      </c>
      <c r="I91" s="17">
        <f t="shared" si="17"/>
        <v>-0.29011776710012627</v>
      </c>
      <c r="J91" s="16">
        <v>228.48500000000001</v>
      </c>
      <c r="K91" s="16">
        <v>163.36000000000001</v>
      </c>
      <c r="L91" s="17">
        <f t="shared" si="18"/>
        <v>-0.28502965183710094</v>
      </c>
    </row>
    <row r="92" spans="1:12" x14ac:dyDescent="0.2">
      <c r="A92" s="10" t="s">
        <v>3</v>
      </c>
      <c r="B92" s="10">
        <v>2</v>
      </c>
      <c r="C92" s="25">
        <v>14783</v>
      </c>
      <c r="D92" s="16">
        <v>5.1482999999999999</v>
      </c>
      <c r="E92" s="16">
        <v>3.9508999999999999</v>
      </c>
      <c r="F92" s="17">
        <f t="shared" si="16"/>
        <v>-0.23258162888720546</v>
      </c>
      <c r="G92" s="16">
        <v>63.757599999999996</v>
      </c>
      <c r="H92" s="16">
        <v>47.056699999999999</v>
      </c>
      <c r="I92" s="17">
        <f t="shared" si="17"/>
        <v>-0.26194367416590336</v>
      </c>
      <c r="J92" s="16">
        <v>68.906899999999993</v>
      </c>
      <c r="K92" s="16">
        <v>51.008499999999998</v>
      </c>
      <c r="L92" s="17">
        <f t="shared" si="18"/>
        <v>-0.2597475724492031</v>
      </c>
    </row>
    <row r="93" spans="1:12" x14ac:dyDescent="0.2">
      <c r="A93" s="10" t="s">
        <v>3</v>
      </c>
      <c r="B93" s="10">
        <v>3</v>
      </c>
      <c r="C93" s="25">
        <v>14783</v>
      </c>
      <c r="D93" s="16">
        <v>2.1867000000000001</v>
      </c>
      <c r="E93" s="16">
        <v>1.9386000000000001</v>
      </c>
      <c r="F93" s="17">
        <f t="shared" si="16"/>
        <v>-0.11345863630127584</v>
      </c>
      <c r="G93" s="16">
        <v>28.236999999999998</v>
      </c>
      <c r="H93" s="16">
        <v>23.7227</v>
      </c>
      <c r="I93" s="17">
        <f t="shared" si="17"/>
        <v>-0.15987179941211882</v>
      </c>
      <c r="J93" s="16">
        <v>30.424199999999999</v>
      </c>
      <c r="K93" s="16">
        <v>25.661799999999999</v>
      </c>
      <c r="L93" s="17">
        <f t="shared" si="18"/>
        <v>-0.15653328600258998</v>
      </c>
    </row>
    <row r="94" spans="1:12" x14ac:dyDescent="0.2">
      <c r="A94" s="10" t="s">
        <v>3</v>
      </c>
      <c r="B94" s="10">
        <v>4</v>
      </c>
      <c r="C94" s="25">
        <v>14782</v>
      </c>
      <c r="D94" s="16">
        <v>0.61890000000000001</v>
      </c>
      <c r="E94" s="16">
        <v>0.81399999999999995</v>
      </c>
      <c r="F94" s="17">
        <f t="shared" si="16"/>
        <v>0.31523671029245426</v>
      </c>
      <c r="G94" s="16">
        <v>8.2423000000000002</v>
      </c>
      <c r="H94" s="16">
        <v>10.203099999999999</v>
      </c>
      <c r="I94" s="17">
        <f t="shared" si="17"/>
        <v>0.23789476238428575</v>
      </c>
      <c r="J94" s="16">
        <v>8.8614999999999995</v>
      </c>
      <c r="K94" s="16">
        <v>11.0174</v>
      </c>
      <c r="L94" s="17">
        <f t="shared" si="18"/>
        <v>0.2432883823280485</v>
      </c>
    </row>
    <row r="98" spans="1:13" x14ac:dyDescent="0.2">
      <c r="A98" s="10" t="s">
        <v>6</v>
      </c>
      <c r="C98"/>
      <c r="D98" s="2"/>
      <c r="E98" s="30" t="s">
        <v>28</v>
      </c>
      <c r="F98" s="30"/>
      <c r="G98" s="30"/>
      <c r="H98" s="31" t="s">
        <v>29</v>
      </c>
      <c r="I98" s="31"/>
      <c r="J98" s="31"/>
      <c r="K98" s="32" t="s">
        <v>30</v>
      </c>
      <c r="L98" s="32"/>
      <c r="M98" s="32"/>
    </row>
    <row r="99" spans="1:13" x14ac:dyDescent="0.2">
      <c r="A99" t="s">
        <v>0</v>
      </c>
      <c r="B99" s="24" t="s">
        <v>50</v>
      </c>
      <c r="C99" s="2" t="s">
        <v>10</v>
      </c>
      <c r="D99" s="3" t="s">
        <v>62</v>
      </c>
      <c r="E99" s="3" t="s">
        <v>7</v>
      </c>
      <c r="F99" s="3" t="s">
        <v>8</v>
      </c>
      <c r="G99" t="s">
        <v>9</v>
      </c>
      <c r="H99" s="3" t="s">
        <v>7</v>
      </c>
      <c r="I99" s="3" t="s">
        <v>8</v>
      </c>
      <c r="J99" t="s">
        <v>9</v>
      </c>
      <c r="K99" s="3" t="s">
        <v>7</v>
      </c>
      <c r="L99" s="3" t="s">
        <v>8</v>
      </c>
      <c r="M99" t="s">
        <v>9</v>
      </c>
    </row>
    <row r="100" spans="1:13" x14ac:dyDescent="0.2">
      <c r="A100" s="28" t="s">
        <v>2</v>
      </c>
      <c r="B100" s="19" t="s">
        <v>51</v>
      </c>
      <c r="C100" s="2">
        <v>2435</v>
      </c>
      <c r="D100" s="4">
        <f>C100/SUMIF($A$100:$A$118,A100,$C$100:$C$118)</f>
        <v>0.24705762987012986</v>
      </c>
      <c r="E100" s="3">
        <v>1.2069000000000001</v>
      </c>
      <c r="F100" s="3">
        <v>1.3043</v>
      </c>
      <c r="G100" s="4">
        <f t="shared" ref="G100:G119" si="19">F100/E100-1</f>
        <v>8.0702626563924129E-2</v>
      </c>
      <c r="H100" s="3">
        <v>17.901299999999999</v>
      </c>
      <c r="I100" s="3">
        <v>16.493400000000001</v>
      </c>
      <c r="J100" s="4">
        <f t="shared" ref="J100:J119" si="20">I100/H100-1</f>
        <v>-7.8647919424846169E-2</v>
      </c>
      <c r="K100" s="3">
        <v>19.108599999999999</v>
      </c>
      <c r="L100" s="3">
        <v>17.798200000000001</v>
      </c>
      <c r="M100" s="4">
        <f t="shared" ref="M100:M119" si="21">L100/K100-1</f>
        <v>-6.857645248736155E-2</v>
      </c>
    </row>
    <row r="101" spans="1:13" x14ac:dyDescent="0.2">
      <c r="A101" s="29" t="s">
        <v>2</v>
      </c>
      <c r="B101" s="3" t="s">
        <v>49</v>
      </c>
      <c r="C101" s="2">
        <v>2226</v>
      </c>
      <c r="D101" s="4">
        <f t="shared" ref="D101:D119" si="22">C101/SUMIF($A$100:$A$118,A101,$C$100:$C$118)</f>
        <v>0.22585227272727273</v>
      </c>
      <c r="E101" s="3">
        <v>14.904299999999999</v>
      </c>
      <c r="F101" s="3">
        <v>10.7096</v>
      </c>
      <c r="G101" s="4">
        <f t="shared" si="19"/>
        <v>-0.28144226833866737</v>
      </c>
      <c r="H101" s="3">
        <v>202.09280000000001</v>
      </c>
      <c r="I101" s="3">
        <v>118.13809999999999</v>
      </c>
      <c r="J101" s="4">
        <f t="shared" si="20"/>
        <v>-0.41542647734110272</v>
      </c>
      <c r="K101" s="3">
        <v>216.9999</v>
      </c>
      <c r="L101" s="3">
        <v>128.84960000000001</v>
      </c>
      <c r="M101" s="4">
        <f t="shared" si="21"/>
        <v>-0.40622276784459344</v>
      </c>
    </row>
    <row r="102" spans="1:13" x14ac:dyDescent="0.2">
      <c r="A102" s="28" t="s">
        <v>2</v>
      </c>
      <c r="B102" s="3" t="s">
        <v>46</v>
      </c>
      <c r="C102" s="2">
        <v>1984</v>
      </c>
      <c r="D102" s="4">
        <f t="shared" si="22"/>
        <v>0.20129870129870131</v>
      </c>
      <c r="E102" s="3">
        <v>2.8052000000000001</v>
      </c>
      <c r="F102" s="3">
        <v>2.2557</v>
      </c>
      <c r="G102" s="4">
        <f t="shared" si="19"/>
        <v>-0.19588621132183093</v>
      </c>
      <c r="H102" s="3">
        <v>40.496200000000002</v>
      </c>
      <c r="I102" s="3">
        <v>28.301500000000001</v>
      </c>
      <c r="J102" s="4">
        <f t="shared" si="20"/>
        <v>-0.30113195806026249</v>
      </c>
      <c r="K102" s="3">
        <v>43.302199999999999</v>
      </c>
      <c r="L102" s="3">
        <v>30.557700000000001</v>
      </c>
      <c r="M102" s="4">
        <f t="shared" si="21"/>
        <v>-0.29431530037734799</v>
      </c>
    </row>
    <row r="103" spans="1:13" x14ac:dyDescent="0.2">
      <c r="A103" s="21" t="s">
        <v>2</v>
      </c>
      <c r="B103" s="3" t="s">
        <v>47</v>
      </c>
      <c r="C103" s="2">
        <v>1324</v>
      </c>
      <c r="D103" s="4">
        <f t="shared" si="22"/>
        <v>0.13433441558441558</v>
      </c>
      <c r="E103" s="3">
        <v>5.1414999999999997</v>
      </c>
      <c r="F103" s="3">
        <v>3.8003</v>
      </c>
      <c r="G103" s="4">
        <f t="shared" si="19"/>
        <v>-0.26085772634445192</v>
      </c>
      <c r="H103" s="3">
        <v>72.216899999999995</v>
      </c>
      <c r="I103" s="3">
        <v>46.658499999999997</v>
      </c>
      <c r="J103" s="4">
        <f t="shared" si="20"/>
        <v>-0.35391161902546353</v>
      </c>
      <c r="K103" s="3">
        <v>77.359499999999997</v>
      </c>
      <c r="L103" s="3">
        <v>50.459600000000002</v>
      </c>
      <c r="M103" s="4">
        <f t="shared" si="21"/>
        <v>-0.3477258772355043</v>
      </c>
    </row>
    <row r="104" spans="1:13" x14ac:dyDescent="0.2">
      <c r="A104" s="21" t="s">
        <v>2</v>
      </c>
      <c r="B104" t="s">
        <v>48</v>
      </c>
      <c r="C104" s="2">
        <v>1887</v>
      </c>
      <c r="D104" s="4">
        <f t="shared" si="22"/>
        <v>0.19145698051948051</v>
      </c>
      <c r="E104" s="3">
        <v>0.30220000000000002</v>
      </c>
      <c r="F104" s="3">
        <v>0.73409999999999997</v>
      </c>
      <c r="G104" s="4">
        <f t="shared" si="19"/>
        <v>1.4291859695565847</v>
      </c>
      <c r="H104" s="3">
        <v>4.4562999999999997</v>
      </c>
      <c r="I104" s="3">
        <v>9.9850999999999992</v>
      </c>
      <c r="J104" s="4">
        <f t="shared" si="20"/>
        <v>1.2406705114108116</v>
      </c>
      <c r="K104" s="3">
        <v>4.7587000000000002</v>
      </c>
      <c r="L104" s="3">
        <v>10.7195</v>
      </c>
      <c r="M104" s="4">
        <f t="shared" si="21"/>
        <v>1.2526110072078507</v>
      </c>
    </row>
    <row r="105" spans="1:13" x14ac:dyDescent="0.2">
      <c r="A105" s="10" t="s">
        <v>1</v>
      </c>
      <c r="B105" s="10" t="s">
        <v>51</v>
      </c>
      <c r="C105" s="25">
        <v>2403</v>
      </c>
      <c r="D105" s="17">
        <f t="shared" si="22"/>
        <v>0.22757836916374657</v>
      </c>
      <c r="E105" s="16">
        <v>1.2005999999999999</v>
      </c>
      <c r="F105" s="16">
        <v>1.2355</v>
      </c>
      <c r="G105" s="17">
        <f t="shared" si="19"/>
        <v>2.9068798933866491E-2</v>
      </c>
      <c r="H105" s="16">
        <v>17.826000000000001</v>
      </c>
      <c r="I105" s="16">
        <v>16.653300000000002</v>
      </c>
      <c r="J105" s="17">
        <f t="shared" si="20"/>
        <v>-6.5785930663076364E-2</v>
      </c>
      <c r="K105" s="16">
        <v>19.027100000000001</v>
      </c>
      <c r="L105" s="16">
        <v>17.889199999999999</v>
      </c>
      <c r="M105" s="17">
        <f t="shared" si="21"/>
        <v>-5.9804174046491632E-2</v>
      </c>
    </row>
    <row r="106" spans="1:13" x14ac:dyDescent="0.2">
      <c r="A106" s="10" t="s">
        <v>1</v>
      </c>
      <c r="B106" s="10" t="s">
        <v>49</v>
      </c>
      <c r="C106" s="25">
        <v>2766</v>
      </c>
      <c r="D106" s="17">
        <f t="shared" si="22"/>
        <v>0.26195662468036746</v>
      </c>
      <c r="E106" s="16">
        <v>16.1448</v>
      </c>
      <c r="F106" s="16">
        <v>10.680899999999999</v>
      </c>
      <c r="G106" s="17">
        <f t="shared" si="19"/>
        <v>-0.33843094990337452</v>
      </c>
      <c r="H106" s="16">
        <v>213.15049999999999</v>
      </c>
      <c r="I106" s="16">
        <v>125.04649999999999</v>
      </c>
      <c r="J106" s="17">
        <f t="shared" si="20"/>
        <v>-0.41334174679393199</v>
      </c>
      <c r="K106" s="16">
        <v>229.2987</v>
      </c>
      <c r="L106" s="16">
        <v>135.7295</v>
      </c>
      <c r="M106" s="17">
        <f t="shared" si="21"/>
        <v>-0.40806685777110818</v>
      </c>
    </row>
    <row r="107" spans="1:13" x14ac:dyDescent="0.2">
      <c r="A107" s="10" t="s">
        <v>1</v>
      </c>
      <c r="B107" s="10" t="s">
        <v>46</v>
      </c>
      <c r="C107" s="25">
        <v>2120</v>
      </c>
      <c r="D107" s="17">
        <f t="shared" si="22"/>
        <v>0.20077658869211099</v>
      </c>
      <c r="E107" s="16">
        <v>2.8450000000000002</v>
      </c>
      <c r="F107" s="16">
        <v>2.2309000000000001</v>
      </c>
      <c r="G107" s="17">
        <f t="shared" si="19"/>
        <v>-0.21585237258347978</v>
      </c>
      <c r="H107" s="16">
        <v>40.813200000000002</v>
      </c>
      <c r="I107" s="16">
        <v>29.218</v>
      </c>
      <c r="J107" s="17">
        <f t="shared" si="20"/>
        <v>-0.28410416237883829</v>
      </c>
      <c r="K107" s="16">
        <v>43.658900000000003</v>
      </c>
      <c r="L107" s="16">
        <v>31.4496</v>
      </c>
      <c r="M107" s="17">
        <f t="shared" si="21"/>
        <v>-0.27965202971215497</v>
      </c>
    </row>
    <row r="108" spans="1:13" x14ac:dyDescent="0.2">
      <c r="A108" s="10" t="s">
        <v>1</v>
      </c>
      <c r="B108" s="10" t="s">
        <v>47</v>
      </c>
      <c r="C108" s="25">
        <v>1503</v>
      </c>
      <c r="D108" s="17">
        <f t="shared" si="22"/>
        <v>0.14234302490766171</v>
      </c>
      <c r="E108" s="16">
        <v>5.2527999999999997</v>
      </c>
      <c r="F108" s="16">
        <v>3.4723000000000002</v>
      </c>
      <c r="G108" s="17">
        <f t="shared" si="19"/>
        <v>-0.33896207736826067</v>
      </c>
      <c r="H108" s="16">
        <v>72.6357</v>
      </c>
      <c r="I108" s="16">
        <v>44.363199999999999</v>
      </c>
      <c r="J108" s="17">
        <f t="shared" si="20"/>
        <v>-0.38923697300363325</v>
      </c>
      <c r="K108" s="16">
        <v>77.889799999999994</v>
      </c>
      <c r="L108" s="16">
        <v>47.836399999999998</v>
      </c>
      <c r="M108" s="17">
        <f t="shared" si="21"/>
        <v>-0.38584512991431485</v>
      </c>
    </row>
    <row r="109" spans="1:13" x14ac:dyDescent="0.2">
      <c r="A109" s="10" t="s">
        <v>1</v>
      </c>
      <c r="B109" s="10" t="s">
        <v>48</v>
      </c>
      <c r="C109" s="25">
        <v>1767</v>
      </c>
      <c r="D109" s="17">
        <f>C109/SUMIF($A$100:$A$118,A109,$C$100:$C$118)</f>
        <v>0.16734539255611328</v>
      </c>
      <c r="E109" s="16">
        <v>0.29849999999999999</v>
      </c>
      <c r="F109" s="16">
        <v>0.77869999999999995</v>
      </c>
      <c r="G109" s="17">
        <f t="shared" si="19"/>
        <v>1.6087102177554438</v>
      </c>
      <c r="H109" s="16">
        <v>4.3958000000000004</v>
      </c>
      <c r="I109" s="16">
        <v>11.1145</v>
      </c>
      <c r="J109" s="17">
        <f t="shared" si="20"/>
        <v>1.5284362345875606</v>
      </c>
      <c r="K109" s="16">
        <v>4.6946000000000003</v>
      </c>
      <c r="L109" s="16">
        <v>11.893599999999999</v>
      </c>
      <c r="M109" s="17">
        <f t="shared" si="21"/>
        <v>1.5334639798917902</v>
      </c>
    </row>
    <row r="110" spans="1:13" x14ac:dyDescent="0.2">
      <c r="A110" s="28" t="s">
        <v>4</v>
      </c>
      <c r="B110" s="19" t="s">
        <v>51</v>
      </c>
      <c r="C110" s="2">
        <v>15696</v>
      </c>
      <c r="D110" s="4">
        <f t="shared" si="22"/>
        <v>0.27298815590378628</v>
      </c>
      <c r="E110" s="3">
        <v>1.3394999999999999</v>
      </c>
      <c r="F110" s="3">
        <v>1.5402</v>
      </c>
      <c r="G110" s="4">
        <f t="shared" si="19"/>
        <v>0.14983202687570008</v>
      </c>
      <c r="H110" s="3">
        <v>17.3812</v>
      </c>
      <c r="I110" s="3">
        <v>17.499600000000001</v>
      </c>
      <c r="J110" s="4">
        <f t="shared" si="20"/>
        <v>6.8119577474512472E-3</v>
      </c>
      <c r="K110" s="3">
        <v>18.721</v>
      </c>
      <c r="L110" s="3">
        <v>19.040099999999999</v>
      </c>
      <c r="M110" s="4">
        <f t="shared" si="21"/>
        <v>1.7045029645852194E-2</v>
      </c>
    </row>
    <row r="111" spans="1:13" x14ac:dyDescent="0.2">
      <c r="A111" s="21" t="s">
        <v>4</v>
      </c>
      <c r="B111" t="s">
        <v>49</v>
      </c>
      <c r="C111" s="2">
        <v>8360</v>
      </c>
      <c r="D111" s="4">
        <f t="shared" si="22"/>
        <v>0.14539889037688922</v>
      </c>
      <c r="E111" s="3">
        <v>16.118400000000001</v>
      </c>
      <c r="F111" s="3">
        <v>12.7621</v>
      </c>
      <c r="G111" s="4">
        <f t="shared" si="19"/>
        <v>-0.20822786380782221</v>
      </c>
      <c r="H111" s="3">
        <v>196.1285</v>
      </c>
      <c r="I111" s="3">
        <v>137.66139999999999</v>
      </c>
      <c r="J111" s="4">
        <f t="shared" si="20"/>
        <v>-0.29810608861027343</v>
      </c>
      <c r="K111" s="3">
        <v>212.24950000000001</v>
      </c>
      <c r="L111" s="3">
        <v>150.4255</v>
      </c>
      <c r="M111" s="4">
        <f t="shared" si="21"/>
        <v>-0.29127983811504865</v>
      </c>
    </row>
    <row r="112" spans="1:13" x14ac:dyDescent="0.2">
      <c r="A112" s="21" t="s">
        <v>4</v>
      </c>
      <c r="B112" t="s">
        <v>46</v>
      </c>
      <c r="C112" s="2">
        <v>10386</v>
      </c>
      <c r="D112" s="4">
        <f t="shared" si="22"/>
        <v>0.18063551141798703</v>
      </c>
      <c r="E112" s="3">
        <v>3.1593</v>
      </c>
      <c r="F112" s="3">
        <v>2.8576000000000001</v>
      </c>
      <c r="G112" s="4">
        <f t="shared" si="19"/>
        <v>-9.5495837685563245E-2</v>
      </c>
      <c r="H112" s="3">
        <v>39.809600000000003</v>
      </c>
      <c r="I112" s="3">
        <v>32.258699999999997</v>
      </c>
      <c r="J112" s="4">
        <f t="shared" si="20"/>
        <v>-0.18967535468831653</v>
      </c>
      <c r="K112" s="3">
        <v>42.9696</v>
      </c>
      <c r="L112" s="3">
        <v>35.116900000000001</v>
      </c>
      <c r="M112" s="4">
        <f t="shared" si="21"/>
        <v>-0.18275013032469467</v>
      </c>
    </row>
    <row r="113" spans="1:13" x14ac:dyDescent="0.2">
      <c r="A113" s="21" t="s">
        <v>4</v>
      </c>
      <c r="B113" t="s">
        <v>47</v>
      </c>
      <c r="C113" s="2">
        <v>6346</v>
      </c>
      <c r="D113" s="4">
        <f t="shared" si="22"/>
        <v>0.11037097587700227</v>
      </c>
      <c r="E113" s="3">
        <v>5.7986000000000004</v>
      </c>
      <c r="F113" s="3">
        <v>4.8075999999999999</v>
      </c>
      <c r="G113" s="4">
        <f t="shared" si="19"/>
        <v>-0.17090332149139453</v>
      </c>
      <c r="H113" s="3">
        <v>71.647099999999995</v>
      </c>
      <c r="I113" s="3">
        <v>53.615499999999997</v>
      </c>
      <c r="J113" s="4">
        <f t="shared" si="20"/>
        <v>-0.25167243335738643</v>
      </c>
      <c r="K113" s="3">
        <v>77.446700000000007</v>
      </c>
      <c r="L113" s="3">
        <v>58.423900000000003</v>
      </c>
      <c r="M113" s="4">
        <f t="shared" si="21"/>
        <v>-0.24562441007815705</v>
      </c>
    </row>
    <row r="114" spans="1:13" x14ac:dyDescent="0.2">
      <c r="A114" s="21" t="s">
        <v>4</v>
      </c>
      <c r="B114" t="s">
        <v>48</v>
      </c>
      <c r="C114" s="2">
        <v>16709</v>
      </c>
      <c r="D114" s="4">
        <f t="shared" si="22"/>
        <v>0.29060646642433519</v>
      </c>
      <c r="E114" s="3">
        <v>0.31809999999999999</v>
      </c>
      <c r="F114" s="3">
        <v>0.91620000000000001</v>
      </c>
      <c r="G114" s="4">
        <f t="shared" si="19"/>
        <v>1.8802263439170073</v>
      </c>
      <c r="H114" s="3">
        <v>4.069</v>
      </c>
      <c r="I114" s="3">
        <v>10.0639</v>
      </c>
      <c r="J114" s="4">
        <f t="shared" si="20"/>
        <v>1.4733103956746132</v>
      </c>
      <c r="K114" s="3">
        <v>4.3872</v>
      </c>
      <c r="L114" s="3">
        <v>10.980399999999999</v>
      </c>
      <c r="M114" s="4">
        <f t="shared" si="21"/>
        <v>1.5028264040846095</v>
      </c>
    </row>
    <row r="115" spans="1:13" x14ac:dyDescent="0.2">
      <c r="A115" s="10" t="s">
        <v>3</v>
      </c>
      <c r="B115" s="10" t="s">
        <v>51</v>
      </c>
      <c r="C115" s="25">
        <v>13941</v>
      </c>
      <c r="D115" s="17">
        <f t="shared" si="22"/>
        <v>0.27455884669922798</v>
      </c>
      <c r="E115" s="16">
        <v>1.3667</v>
      </c>
      <c r="F115" s="16">
        <v>1.3496999999999999</v>
      </c>
      <c r="G115" s="17">
        <f t="shared" si="19"/>
        <v>-1.2438721006804765E-2</v>
      </c>
      <c r="H115" s="16">
        <v>17.974499999999999</v>
      </c>
      <c r="I115" s="16">
        <v>16.8352</v>
      </c>
      <c r="J115" s="17">
        <f t="shared" si="20"/>
        <v>-6.3384238782719926E-2</v>
      </c>
      <c r="K115" s="16">
        <v>19.3416</v>
      </c>
      <c r="L115" s="16">
        <v>18.185400000000001</v>
      </c>
      <c r="M115" s="17">
        <f t="shared" si="21"/>
        <v>-5.9777888075443486E-2</v>
      </c>
    </row>
    <row r="116" spans="1:13" x14ac:dyDescent="0.2">
      <c r="A116" s="10" t="s">
        <v>3</v>
      </c>
      <c r="B116" s="10" t="s">
        <v>49</v>
      </c>
      <c r="C116" s="25">
        <v>15091</v>
      </c>
      <c r="D116" s="17">
        <f t="shared" si="22"/>
        <v>0.29720734205136284</v>
      </c>
      <c r="E116" s="16">
        <v>17.369</v>
      </c>
      <c r="F116" s="16">
        <v>13.476900000000001</v>
      </c>
      <c r="G116" s="17">
        <f t="shared" si="19"/>
        <v>-0.22408313662271861</v>
      </c>
      <c r="H116" s="16">
        <v>208.51089999999999</v>
      </c>
      <c r="I116" s="16">
        <v>148.05680000000001</v>
      </c>
      <c r="J116" s="17">
        <f t="shared" si="20"/>
        <v>-0.28993256467647488</v>
      </c>
      <c r="K116" s="16">
        <v>225.88310000000001</v>
      </c>
      <c r="L116" s="16">
        <v>161.53620000000001</v>
      </c>
      <c r="M116" s="17">
        <f t="shared" si="21"/>
        <v>-0.28486814639961999</v>
      </c>
    </row>
    <row r="117" spans="1:13" x14ac:dyDescent="0.2">
      <c r="A117" s="10" t="s">
        <v>3</v>
      </c>
      <c r="B117" s="10" t="s">
        <v>46</v>
      </c>
      <c r="C117" s="25">
        <v>12709</v>
      </c>
      <c r="D117" s="17">
        <f t="shared" si="22"/>
        <v>0.25029541515676695</v>
      </c>
      <c r="E117" s="16">
        <v>3.1837</v>
      </c>
      <c r="F117" s="16">
        <v>2.6008</v>
      </c>
      <c r="G117" s="17">
        <f t="shared" si="19"/>
        <v>-0.18308885887489401</v>
      </c>
      <c r="H117" s="16">
        <v>40.375100000000003</v>
      </c>
      <c r="I117" s="16">
        <v>31.440300000000001</v>
      </c>
      <c r="J117" s="17">
        <f t="shared" si="20"/>
        <v>-0.22129480793855627</v>
      </c>
      <c r="K117" s="16">
        <v>43.5595</v>
      </c>
      <c r="L117" s="16">
        <v>34.041800000000002</v>
      </c>
      <c r="M117" s="17">
        <f t="shared" si="21"/>
        <v>-0.218498834926939</v>
      </c>
    </row>
    <row r="118" spans="1:13" x14ac:dyDescent="0.2">
      <c r="A118" s="10" t="s">
        <v>3</v>
      </c>
      <c r="B118" s="10" t="s">
        <v>47</v>
      </c>
      <c r="C118" s="25">
        <v>9035</v>
      </c>
      <c r="D118" s="17">
        <f t="shared" si="22"/>
        <v>0.1779383960926422</v>
      </c>
      <c r="E118" s="16">
        <v>5.8529</v>
      </c>
      <c r="F118" s="16">
        <v>4.4669999999999996</v>
      </c>
      <c r="G118" s="17">
        <f t="shared" si="19"/>
        <v>-0.2367886005228178</v>
      </c>
      <c r="H118" s="16">
        <v>72.061099999999996</v>
      </c>
      <c r="I118" s="16">
        <v>52.844200000000001</v>
      </c>
      <c r="J118" s="17">
        <f t="shared" si="20"/>
        <v>-0.26667508544832086</v>
      </c>
      <c r="K118" s="16">
        <v>77.915099999999995</v>
      </c>
      <c r="L118" s="16">
        <v>57.312199999999997</v>
      </c>
      <c r="M118" s="17">
        <f t="shared" si="21"/>
        <v>-0.26442756282158397</v>
      </c>
    </row>
    <row r="119" spans="1:13" x14ac:dyDescent="0.2">
      <c r="A119" s="10" t="s">
        <v>3</v>
      </c>
      <c r="B119" s="10" t="s">
        <v>48</v>
      </c>
      <c r="C119" s="25">
        <v>8355</v>
      </c>
      <c r="D119" s="17">
        <f t="shared" si="22"/>
        <v>0.16454624231920592</v>
      </c>
      <c r="E119" s="16">
        <v>0.34329999999999999</v>
      </c>
      <c r="F119" s="16">
        <v>0.60980000000000001</v>
      </c>
      <c r="G119" s="17">
        <f t="shared" si="19"/>
        <v>0.77628896009321302</v>
      </c>
      <c r="H119" s="16">
        <v>4.5750000000000002</v>
      </c>
      <c r="I119" s="16">
        <v>7.7096999999999998</v>
      </c>
      <c r="J119" s="17">
        <f t="shared" si="20"/>
        <v>0.68518032786885241</v>
      </c>
      <c r="K119" s="16">
        <v>4.9184999999999999</v>
      </c>
      <c r="L119" s="16">
        <v>8.3196999999999992</v>
      </c>
      <c r="M119" s="17">
        <f t="shared" si="21"/>
        <v>0.69151163972755914</v>
      </c>
    </row>
  </sheetData>
  <autoFilter ref="A43:M73" xr:uid="{B8B8DFC1-7192-8346-8937-B36109607195}"/>
  <sortState xmlns:xlrd2="http://schemas.microsoft.com/office/spreadsheetml/2017/richdata2" ref="A15:L15">
    <sortCondition ref="A15"/>
    <sortCondition ref="B15"/>
  </sortState>
  <mergeCells count="12">
    <mergeCell ref="E42:G42"/>
    <mergeCell ref="H42:J42"/>
    <mergeCell ref="K42:M42"/>
    <mergeCell ref="D14:F14"/>
    <mergeCell ref="G14:I14"/>
    <mergeCell ref="J14:L14"/>
    <mergeCell ref="D77:F77"/>
    <mergeCell ref="G77:I77"/>
    <mergeCell ref="J77:L77"/>
    <mergeCell ref="E98:G98"/>
    <mergeCell ref="H98:J98"/>
    <mergeCell ref="K98:M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A5BA-1CAD-7C44-A068-CEA6A2103854}">
  <dimension ref="A1:P46"/>
  <sheetViews>
    <sheetView workbookViewId="0">
      <selection activeCell="A17" sqref="A17"/>
    </sheetView>
  </sheetViews>
  <sheetFormatPr baseColWidth="10" defaultRowHeight="16" x14ac:dyDescent="0.2"/>
  <cols>
    <col min="1" max="1" width="27.6640625" customWidth="1"/>
    <col min="2" max="2" width="11.5" style="2" bestFit="1" customWidth="1"/>
    <col min="3" max="3" width="6.33203125" style="3" bestFit="1" customWidth="1"/>
    <col min="4" max="4" width="6.5" style="3" bestFit="1" customWidth="1"/>
    <col min="5" max="5" width="8.5" customWidth="1"/>
    <col min="6" max="6" width="7" style="3" bestFit="1" customWidth="1"/>
    <col min="7" max="7" width="7.1640625" style="3" bestFit="1" customWidth="1"/>
    <col min="8" max="8" width="8.83203125" bestFit="1" customWidth="1"/>
    <col min="9" max="9" width="6.6640625" style="3" bestFit="1" customWidth="1"/>
    <col min="10" max="10" width="6.83203125" style="3" bestFit="1" customWidth="1"/>
    <col min="11" max="11" width="8.83203125" bestFit="1" customWidth="1"/>
    <col min="12" max="12" width="11.1640625" style="7" bestFit="1" customWidth="1"/>
    <col min="13" max="13" width="15.83203125" style="7" bestFit="1" customWidth="1"/>
    <col min="14" max="14" width="11.1640625" style="7" bestFit="1" customWidth="1"/>
    <col min="15" max="15" width="6.33203125" style="7" bestFit="1" customWidth="1"/>
    <col min="16" max="16" width="6.5" style="11" bestFit="1" customWidth="1"/>
    <col min="17" max="17" width="8.5" style="7" bestFit="1" customWidth="1"/>
    <col min="18" max="18" width="6.33203125" style="7" bestFit="1" customWidth="1"/>
    <col min="19" max="19" width="6.5" style="7" bestFit="1" customWidth="1"/>
    <col min="20" max="20" width="8.5" style="7" bestFit="1" customWidth="1"/>
    <col min="21" max="21" width="6.33203125" style="7" bestFit="1" customWidth="1"/>
    <col min="22" max="22" width="6.5" style="7" bestFit="1" customWidth="1"/>
    <col min="23" max="23" width="8.5" style="7" bestFit="1" customWidth="1"/>
    <col min="24" max="16384" width="10.83203125" style="7"/>
  </cols>
  <sheetData>
    <row r="1" spans="1:16" x14ac:dyDescent="0.2">
      <c r="A1" t="s">
        <v>24</v>
      </c>
      <c r="B1"/>
    </row>
    <row r="2" spans="1:16" x14ac:dyDescent="0.2">
      <c r="A2" t="s">
        <v>25</v>
      </c>
      <c r="B2"/>
      <c r="P2" s="7"/>
    </row>
    <row r="3" spans="1:16" x14ac:dyDescent="0.2">
      <c r="A3" s="15" t="s">
        <v>21</v>
      </c>
      <c r="B3"/>
      <c r="P3" s="7"/>
    </row>
    <row r="4" spans="1:16" x14ac:dyDescent="0.2">
      <c r="A4" t="s">
        <v>20</v>
      </c>
      <c r="B4"/>
      <c r="P4" s="7"/>
    </row>
    <row r="5" spans="1:16" x14ac:dyDescent="0.2">
      <c r="B5"/>
      <c r="P5" s="7"/>
    </row>
    <row r="6" spans="1:16" x14ac:dyDescent="0.2">
      <c r="A6" t="s">
        <v>26</v>
      </c>
      <c r="B6"/>
      <c r="P6" s="7"/>
    </row>
    <row r="7" spans="1:16" x14ac:dyDescent="0.2">
      <c r="A7" t="s">
        <v>27</v>
      </c>
      <c r="B7"/>
      <c r="P7" s="7"/>
    </row>
    <row r="8" spans="1:16" x14ac:dyDescent="0.2">
      <c r="A8" s="15" t="s">
        <v>19</v>
      </c>
      <c r="B8"/>
      <c r="P8" s="7"/>
    </row>
    <row r="9" spans="1:16" x14ac:dyDescent="0.2">
      <c r="A9" t="s">
        <v>20</v>
      </c>
      <c r="B9"/>
      <c r="P9" s="7"/>
    </row>
    <row r="10" spans="1:16" x14ac:dyDescent="0.2">
      <c r="P10" s="7"/>
    </row>
    <row r="11" spans="1:16" x14ac:dyDescent="0.2">
      <c r="A11" s="10" t="s">
        <v>5</v>
      </c>
      <c r="C11" s="30" t="s">
        <v>28</v>
      </c>
      <c r="D11" s="30"/>
      <c r="E11" s="30"/>
      <c r="F11" s="31" t="s">
        <v>29</v>
      </c>
      <c r="G11" s="31"/>
      <c r="H11" s="31"/>
      <c r="I11" s="32" t="s">
        <v>30</v>
      </c>
      <c r="J11" s="32"/>
      <c r="K11" s="32"/>
      <c r="P11" s="7"/>
    </row>
    <row r="12" spans="1:16" x14ac:dyDescent="0.2">
      <c r="A12" t="s">
        <v>0</v>
      </c>
      <c r="B12" s="2" t="s">
        <v>10</v>
      </c>
      <c r="C12" s="3" t="s">
        <v>7</v>
      </c>
      <c r="D12" s="3" t="s">
        <v>8</v>
      </c>
      <c r="E12" t="s">
        <v>9</v>
      </c>
      <c r="F12" s="3" t="s">
        <v>7</v>
      </c>
      <c r="G12" s="3" t="s">
        <v>8</v>
      </c>
      <c r="H12" t="s">
        <v>9</v>
      </c>
      <c r="I12" s="3" t="s">
        <v>7</v>
      </c>
      <c r="J12" s="3" t="s">
        <v>8</v>
      </c>
      <c r="K12" t="s">
        <v>9</v>
      </c>
      <c r="P12" s="7"/>
    </row>
    <row r="13" spans="1:16" x14ac:dyDescent="0.2">
      <c r="A13" t="s">
        <v>13</v>
      </c>
      <c r="B13" s="2">
        <v>42702</v>
      </c>
      <c r="C13" s="3">
        <v>2.6427999999999998</v>
      </c>
      <c r="D13" s="3">
        <v>1.8883000000000001</v>
      </c>
      <c r="E13" s="4">
        <f>D13/C13-1</f>
        <v>-0.28549265930074152</v>
      </c>
      <c r="F13" s="3">
        <v>35.289900000000003</v>
      </c>
      <c r="G13" s="3">
        <v>22.165199999999999</v>
      </c>
      <c r="H13" s="4">
        <f>G13/F13-1</f>
        <v>-0.37191094335773134</v>
      </c>
      <c r="I13" s="3">
        <v>37.9345</v>
      </c>
      <c r="J13" s="3">
        <v>24.056899999999999</v>
      </c>
      <c r="K13" s="4">
        <f>J13/I13-1</f>
        <v>-0.36583057638824823</v>
      </c>
      <c r="P13" s="7"/>
    </row>
    <row r="14" spans="1:16" x14ac:dyDescent="0.2">
      <c r="A14" t="s">
        <v>2</v>
      </c>
      <c r="B14" s="2">
        <v>10025</v>
      </c>
      <c r="C14" s="3">
        <v>2.4188000000000001</v>
      </c>
      <c r="D14" s="3">
        <v>1.6769000000000001</v>
      </c>
      <c r="E14" s="4">
        <f>D14/C14-1</f>
        <v>-0.30672234165702006</v>
      </c>
      <c r="F14" s="3">
        <v>36.269599999999997</v>
      </c>
      <c r="G14" s="3">
        <v>21.5108</v>
      </c>
      <c r="H14" s="4">
        <f>G14/F14-1</f>
        <v>-0.40691929329245424</v>
      </c>
      <c r="I14" s="3">
        <v>38.839599999999997</v>
      </c>
      <c r="J14" s="3">
        <v>23.120200000000001</v>
      </c>
      <c r="K14" s="4">
        <f>J14/I14-1</f>
        <v>-0.40472610428531697</v>
      </c>
      <c r="P14" s="7"/>
    </row>
    <row r="15" spans="1:16" x14ac:dyDescent="0.2">
      <c r="A15" s="5" t="s">
        <v>1</v>
      </c>
      <c r="B15" s="9">
        <v>10755</v>
      </c>
      <c r="C15" s="8">
        <v>2.8860999999999999</v>
      </c>
      <c r="D15" s="8">
        <v>1.7755000000000001</v>
      </c>
      <c r="E15" s="6">
        <f t="shared" ref="E15:E19" si="0">D15/C15-1</f>
        <v>-0.38480995114514394</v>
      </c>
      <c r="F15" s="8">
        <v>42.493400000000001</v>
      </c>
      <c r="G15" s="8">
        <v>24.0838</v>
      </c>
      <c r="H15" s="6">
        <f t="shared" ref="H15:H19" si="1">G15/F15-1</f>
        <v>-0.43323433756771645</v>
      </c>
      <c r="I15" s="8">
        <v>45.561900000000001</v>
      </c>
      <c r="J15" s="8">
        <v>25.8886</v>
      </c>
      <c r="K15" s="6">
        <f t="shared" ref="K15:K19" si="2">J15/I15-1</f>
        <v>-0.43179279178436369</v>
      </c>
      <c r="P15" s="7"/>
    </row>
    <row r="16" spans="1:16" x14ac:dyDescent="0.2">
      <c r="E16" s="4"/>
      <c r="H16" s="4"/>
      <c r="K16" s="4"/>
      <c r="P16" s="7"/>
    </row>
    <row r="17" spans="1:16" x14ac:dyDescent="0.2">
      <c r="A17" t="s">
        <v>12</v>
      </c>
      <c r="B17" s="2">
        <v>383785</v>
      </c>
      <c r="C17" s="3">
        <v>1.8166</v>
      </c>
      <c r="D17" s="3">
        <v>1.7849999999999999</v>
      </c>
      <c r="E17" s="4">
        <f>D17/C17-1</f>
        <v>-1.7395133766376802E-2</v>
      </c>
      <c r="F17" s="3">
        <v>23.8505</v>
      </c>
      <c r="G17" s="3">
        <v>20.9133</v>
      </c>
      <c r="H17" s="4">
        <f>G17/F17-1</f>
        <v>-0.1231504580616759</v>
      </c>
      <c r="I17" s="3">
        <v>25.6919</v>
      </c>
      <c r="J17" s="3">
        <v>22.715</v>
      </c>
      <c r="K17" s="4">
        <f>J17/I17-1</f>
        <v>-0.1158692039125172</v>
      </c>
      <c r="P17" s="7"/>
    </row>
    <row r="18" spans="1:16" x14ac:dyDescent="0.2">
      <c r="A18" t="s">
        <v>14</v>
      </c>
      <c r="B18" s="2">
        <v>56991</v>
      </c>
      <c r="C18" s="3">
        <v>1.7143999999999999</v>
      </c>
      <c r="D18" s="3">
        <v>1.4688000000000001</v>
      </c>
      <c r="E18" s="4">
        <f t="shared" si="0"/>
        <v>-0.14325711619225379</v>
      </c>
      <c r="F18" s="3">
        <v>22.9147</v>
      </c>
      <c r="G18" s="3">
        <v>17.5105</v>
      </c>
      <c r="H18" s="4">
        <f t="shared" si="1"/>
        <v>-0.23583987571297027</v>
      </c>
      <c r="I18" s="3">
        <v>24.645199999999999</v>
      </c>
      <c r="J18" s="3">
        <v>18.970199999999998</v>
      </c>
      <c r="K18" s="4">
        <f t="shared" si="2"/>
        <v>-0.23026796292990115</v>
      </c>
      <c r="P18" s="7"/>
    </row>
    <row r="19" spans="1:16" x14ac:dyDescent="0.2">
      <c r="A19" s="5" t="s">
        <v>15</v>
      </c>
      <c r="B19" s="9">
        <v>59681</v>
      </c>
      <c r="C19" s="8">
        <v>3.2844000000000002</v>
      </c>
      <c r="D19" s="8">
        <v>2.1911</v>
      </c>
      <c r="E19" s="6">
        <f t="shared" si="0"/>
        <v>-0.33287662891243452</v>
      </c>
      <c r="F19" s="8">
        <v>43.006900000000002</v>
      </c>
      <c r="G19" s="8">
        <v>28.055199999999999</v>
      </c>
      <c r="H19" s="6">
        <f t="shared" si="1"/>
        <v>-0.34765816648026249</v>
      </c>
      <c r="I19" s="8">
        <v>46.394100000000002</v>
      </c>
      <c r="J19" s="8">
        <v>30.246600000000001</v>
      </c>
      <c r="K19" s="6">
        <f t="shared" si="2"/>
        <v>-0.34805072196680187</v>
      </c>
      <c r="P19" s="7"/>
    </row>
    <row r="20" spans="1:16" x14ac:dyDescent="0.2">
      <c r="P20" s="7"/>
    </row>
    <row r="21" spans="1:16" x14ac:dyDescent="0.2">
      <c r="P21" s="7"/>
    </row>
    <row r="22" spans="1:16" x14ac:dyDescent="0.2">
      <c r="A22" s="10" t="s">
        <v>6</v>
      </c>
      <c r="C22" s="30" t="s">
        <v>28</v>
      </c>
      <c r="D22" s="30"/>
      <c r="E22" s="30"/>
      <c r="F22" s="31" t="s">
        <v>29</v>
      </c>
      <c r="G22" s="31"/>
      <c r="H22" s="31"/>
      <c r="I22" s="32" t="s">
        <v>30</v>
      </c>
      <c r="J22" s="32"/>
      <c r="K22" s="32"/>
      <c r="P22" s="7"/>
    </row>
    <row r="23" spans="1:16" x14ac:dyDescent="0.2">
      <c r="A23" t="s">
        <v>0</v>
      </c>
      <c r="B23" s="2" t="s">
        <v>10</v>
      </c>
      <c r="C23" s="3" t="s">
        <v>7</v>
      </c>
      <c r="D23" s="3" t="s">
        <v>8</v>
      </c>
      <c r="E23" t="s">
        <v>9</v>
      </c>
      <c r="F23" s="3" t="s">
        <v>7</v>
      </c>
      <c r="G23" s="3" t="s">
        <v>8</v>
      </c>
      <c r="H23" t="s">
        <v>9</v>
      </c>
      <c r="I23" s="3" t="s">
        <v>7</v>
      </c>
      <c r="J23" s="3" t="s">
        <v>8</v>
      </c>
      <c r="K23" t="s">
        <v>9</v>
      </c>
      <c r="P23" s="7"/>
    </row>
    <row r="24" spans="1:16" x14ac:dyDescent="0.2">
      <c r="A24" t="s">
        <v>13</v>
      </c>
      <c r="B24" s="2">
        <v>42702</v>
      </c>
      <c r="C24" s="3">
        <v>5.5362</v>
      </c>
      <c r="D24" s="3">
        <v>4.8867000000000003</v>
      </c>
      <c r="E24" s="4">
        <f>D24/C24-1</f>
        <v>-0.11731873848488128</v>
      </c>
      <c r="F24" s="3">
        <v>70.322500000000005</v>
      </c>
      <c r="G24" s="13">
        <v>53.431399999999996</v>
      </c>
      <c r="H24" s="4">
        <f>G24/F24-1</f>
        <v>-0.24019481673717524</v>
      </c>
      <c r="I24" s="13">
        <v>75.8596</v>
      </c>
      <c r="J24" s="13">
        <v>58.319000000000003</v>
      </c>
      <c r="K24" s="4">
        <f>J24/I24-1</f>
        <v>-0.23122452530727811</v>
      </c>
      <c r="P24" s="7"/>
    </row>
    <row r="25" spans="1:16" x14ac:dyDescent="0.2">
      <c r="A25" t="s">
        <v>17</v>
      </c>
      <c r="B25" s="2">
        <v>10025</v>
      </c>
      <c r="C25" s="3">
        <v>5.1527000000000003</v>
      </c>
      <c r="D25" s="3">
        <v>4.3888999999999996</v>
      </c>
      <c r="E25" s="4">
        <f>D25/C25-1</f>
        <v>-0.14823296524152396</v>
      </c>
      <c r="F25" s="3">
        <v>71.046999999999997</v>
      </c>
      <c r="G25" s="3">
        <v>50.616</v>
      </c>
      <c r="H25" s="4">
        <f>G25/F25-1</f>
        <v>-0.28757020000844513</v>
      </c>
      <c r="I25" s="3">
        <v>76.200800000000001</v>
      </c>
      <c r="J25" s="13">
        <v>55.005899999999997</v>
      </c>
      <c r="K25" s="4">
        <f>J25/I25-1</f>
        <v>-0.27814537380184989</v>
      </c>
      <c r="P25" s="7"/>
    </row>
    <row r="26" spans="1:16" x14ac:dyDescent="0.2">
      <c r="A26" s="5" t="s">
        <v>16</v>
      </c>
      <c r="B26" s="9">
        <v>10755</v>
      </c>
      <c r="C26" s="8">
        <v>6.0494000000000003</v>
      </c>
      <c r="D26" s="8">
        <v>4.6609999999999996</v>
      </c>
      <c r="E26" s="6">
        <f t="shared" ref="E26:E30" si="3">D26/C26-1</f>
        <v>-0.22951036466426433</v>
      </c>
      <c r="F26" s="8">
        <v>81.114500000000007</v>
      </c>
      <c r="G26" s="8">
        <v>57.026400000000002</v>
      </c>
      <c r="H26" s="6">
        <f t="shared" ref="H26:H30" si="4">G26/F26-1</f>
        <v>-0.29696416793544933</v>
      </c>
      <c r="I26" s="8">
        <v>87.165199999999999</v>
      </c>
      <c r="J26" s="8">
        <v>61.688499999999998</v>
      </c>
      <c r="K26" s="6">
        <f t="shared" ref="K26:K30" si="5">J26/I26-1</f>
        <v>-0.29228063493228951</v>
      </c>
      <c r="P26" s="7"/>
    </row>
    <row r="27" spans="1:16" x14ac:dyDescent="0.2">
      <c r="A27" s="7"/>
      <c r="B27" s="11"/>
      <c r="C27" s="13"/>
      <c r="D27" s="13"/>
      <c r="E27" s="14"/>
      <c r="F27" s="13"/>
      <c r="G27" s="13"/>
      <c r="H27" s="14"/>
      <c r="I27" s="13"/>
      <c r="J27" s="13"/>
      <c r="K27" s="14"/>
      <c r="P27" s="7"/>
    </row>
    <row r="28" spans="1:16" x14ac:dyDescent="0.2">
      <c r="A28" t="s">
        <v>12</v>
      </c>
      <c r="B28" s="2">
        <v>383785</v>
      </c>
      <c r="C28" s="3">
        <v>4.2404000000000002</v>
      </c>
      <c r="D28" s="3">
        <v>4.4730999999999996</v>
      </c>
      <c r="E28" s="4">
        <f>D28/C28-1</f>
        <v>5.4876898405810559E-2</v>
      </c>
      <c r="F28" s="3">
        <v>52.607700000000001</v>
      </c>
      <c r="G28" s="13">
        <v>49.009</v>
      </c>
      <c r="H28" s="4">
        <f>G28/F28-1</f>
        <v>-6.8406335954622643E-2</v>
      </c>
      <c r="I28" s="13">
        <v>56.848799999999997</v>
      </c>
      <c r="J28" s="13">
        <v>53.482900000000001</v>
      </c>
      <c r="K28" s="4">
        <f>J28/I28-1</f>
        <v>-5.9207934028510656E-2</v>
      </c>
      <c r="P28" s="7"/>
    </row>
    <row r="29" spans="1:16" x14ac:dyDescent="0.2">
      <c r="A29" t="s">
        <v>14</v>
      </c>
      <c r="B29" s="2">
        <v>56991</v>
      </c>
      <c r="C29" s="3">
        <v>4.1067</v>
      </c>
      <c r="D29" s="3">
        <v>3.9893999999999998</v>
      </c>
      <c r="E29" s="4">
        <f t="shared" si="3"/>
        <v>-2.8563079845131178E-2</v>
      </c>
      <c r="F29" s="3">
        <v>51.795900000000003</v>
      </c>
      <c r="G29" s="3">
        <v>44.176699999999997</v>
      </c>
      <c r="H29" s="4">
        <f t="shared" si="4"/>
        <v>-0.14710044617431117</v>
      </c>
      <c r="I29" s="3">
        <v>55.903300000000002</v>
      </c>
      <c r="J29" s="3">
        <v>48.166899999999998</v>
      </c>
      <c r="K29" s="4">
        <f t="shared" si="5"/>
        <v>-0.13838896809311796</v>
      </c>
      <c r="P29" s="7"/>
    </row>
    <row r="30" spans="1:16" x14ac:dyDescent="0.2">
      <c r="A30" s="5" t="s">
        <v>15</v>
      </c>
      <c r="B30" s="9">
        <v>59681</v>
      </c>
      <c r="C30" s="8">
        <v>6.4893000000000001</v>
      </c>
      <c r="D30" s="8">
        <v>5.4915000000000003</v>
      </c>
      <c r="E30" s="6">
        <f t="shared" si="3"/>
        <v>-0.15376080625028887</v>
      </c>
      <c r="F30" s="8">
        <v>80.771199999999993</v>
      </c>
      <c r="G30" s="8">
        <v>62.925400000000003</v>
      </c>
      <c r="H30" s="6">
        <f t="shared" si="4"/>
        <v>-0.22094261320866837</v>
      </c>
      <c r="I30" s="8">
        <v>87.261700000000005</v>
      </c>
      <c r="J30" s="8">
        <v>68.418099999999995</v>
      </c>
      <c r="K30" s="6">
        <f t="shared" si="5"/>
        <v>-0.21594353536545829</v>
      </c>
      <c r="P30" s="7"/>
    </row>
    <row r="31" spans="1:16" x14ac:dyDescent="0.2">
      <c r="A31" s="7"/>
      <c r="C31" s="7"/>
      <c r="D31" s="7"/>
      <c r="E31" s="7"/>
      <c r="F31" s="7"/>
      <c r="G31" s="7"/>
      <c r="H31" s="7"/>
      <c r="I31" s="7"/>
      <c r="J31" s="7"/>
      <c r="K31" s="7"/>
      <c r="P31" s="7"/>
    </row>
    <row r="32" spans="1:16" x14ac:dyDescent="0.2">
      <c r="P32" s="7"/>
    </row>
    <row r="33" spans="1:16" x14ac:dyDescent="0.2">
      <c r="P33" s="7"/>
    </row>
    <row r="34" spans="1:16" x14ac:dyDescent="0.2">
      <c r="B34" s="3"/>
      <c r="E34" s="3"/>
      <c r="H34" s="3"/>
      <c r="K34" s="3"/>
      <c r="L34" s="13"/>
      <c r="M34" s="13"/>
      <c r="N34" s="13"/>
      <c r="P34" s="7"/>
    </row>
    <row r="35" spans="1:16" x14ac:dyDescent="0.2">
      <c r="E35" s="3"/>
      <c r="H35" s="3"/>
      <c r="K35" s="3"/>
      <c r="L35" s="13"/>
      <c r="M35" s="13"/>
      <c r="N35" s="13"/>
      <c r="P35" s="7"/>
    </row>
    <row r="36" spans="1:16" x14ac:dyDescent="0.2">
      <c r="E36" s="3"/>
      <c r="H36" s="3"/>
      <c r="K36" s="3"/>
      <c r="L36" s="13"/>
      <c r="M36" s="13"/>
      <c r="N36" s="13"/>
      <c r="P36" s="7"/>
    </row>
    <row r="37" spans="1:16" x14ac:dyDescent="0.2">
      <c r="F37"/>
      <c r="H37" s="3"/>
      <c r="J37"/>
      <c r="K37" s="3"/>
      <c r="L37" s="3"/>
      <c r="M37"/>
      <c r="P37" s="7"/>
    </row>
    <row r="38" spans="1:16" x14ac:dyDescent="0.2">
      <c r="A38" s="2"/>
      <c r="E38" s="3"/>
      <c r="H38" s="3"/>
      <c r="K38" s="3"/>
      <c r="L38" s="3"/>
      <c r="M38" s="3"/>
      <c r="N38" s="13"/>
      <c r="P38" s="7"/>
    </row>
    <row r="39" spans="1:16" x14ac:dyDescent="0.2">
      <c r="A39" s="2"/>
      <c r="E39" s="3"/>
      <c r="H39" s="3"/>
      <c r="K39" s="3"/>
      <c r="L39" s="3"/>
      <c r="M39" s="3"/>
      <c r="N39" s="13"/>
      <c r="P39" s="7"/>
    </row>
    <row r="40" spans="1:16" x14ac:dyDescent="0.2">
      <c r="E40" s="3"/>
      <c r="H40" s="3"/>
      <c r="K40" s="3"/>
      <c r="L40" s="3"/>
      <c r="M40" s="3"/>
      <c r="N40" s="13"/>
      <c r="O40" s="13"/>
      <c r="P40" s="13"/>
    </row>
    <row r="41" spans="1:16" x14ac:dyDescent="0.2">
      <c r="E41" s="3"/>
      <c r="H41" s="3"/>
      <c r="K41" s="3"/>
      <c r="L41" s="13"/>
      <c r="M41" s="13"/>
      <c r="N41" s="13"/>
      <c r="O41" s="13"/>
      <c r="P41" s="13"/>
    </row>
    <row r="42" spans="1:16" x14ac:dyDescent="0.2">
      <c r="P42" s="7"/>
    </row>
    <row r="43" spans="1:16" x14ac:dyDescent="0.2">
      <c r="F43"/>
      <c r="G43" s="7"/>
      <c r="I43" s="7"/>
      <c r="J43" s="7"/>
      <c r="K43" s="7"/>
      <c r="P43" s="7"/>
    </row>
    <row r="44" spans="1:16" x14ac:dyDescent="0.2">
      <c r="F44"/>
      <c r="G44" s="7"/>
      <c r="I44" s="7"/>
      <c r="J44" s="7"/>
      <c r="K44" s="7"/>
    </row>
    <row r="45" spans="1:16" x14ac:dyDescent="0.2">
      <c r="A45" s="12"/>
      <c r="F45"/>
      <c r="G45" s="7"/>
      <c r="I45" s="7"/>
      <c r="J45" s="7"/>
      <c r="K45" s="7"/>
    </row>
    <row r="46" spans="1:16" x14ac:dyDescent="0.2">
      <c r="A46" s="12"/>
      <c r="F46"/>
      <c r="G46" s="7"/>
      <c r="I46" s="7"/>
      <c r="J46" s="7"/>
      <c r="K46" s="7"/>
    </row>
  </sheetData>
  <mergeCells count="6">
    <mergeCell ref="C11:E11"/>
    <mergeCell ref="F11:H11"/>
    <mergeCell ref="I11:K11"/>
    <mergeCell ref="C22:E22"/>
    <mergeCell ref="F22:H22"/>
    <mergeCell ref="I22:K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6472-0DE8-1744-8314-C30A6B418007}">
  <dimension ref="A1:E19"/>
  <sheetViews>
    <sheetView workbookViewId="0">
      <selection activeCell="I19" sqref="I19"/>
    </sheetView>
  </sheetViews>
  <sheetFormatPr baseColWidth="10" defaultRowHeight="16" x14ac:dyDescent="0.2"/>
  <cols>
    <col min="1" max="1" width="12.5" bestFit="1" customWidth="1"/>
    <col min="2" max="2" width="16.5" bestFit="1" customWidth="1"/>
    <col min="3" max="3" width="17.6640625" bestFit="1" customWidth="1"/>
    <col min="4" max="4" width="14.1640625" style="2" bestFit="1" customWidth="1"/>
    <col min="8" max="8" width="11.33203125" bestFit="1" customWidth="1"/>
    <col min="9" max="9" width="16.5" bestFit="1" customWidth="1"/>
  </cols>
  <sheetData>
    <row r="1" spans="1:5" x14ac:dyDescent="0.2">
      <c r="A1" t="s">
        <v>63</v>
      </c>
    </row>
    <row r="3" spans="1:5" x14ac:dyDescent="0.2">
      <c r="A3" s="27" t="s">
        <v>0</v>
      </c>
      <c r="B3" s="27" t="s">
        <v>31</v>
      </c>
      <c r="C3" s="27" t="s">
        <v>32</v>
      </c>
      <c r="D3" s="27" t="s">
        <v>36</v>
      </c>
      <c r="E3" s="27" t="s">
        <v>38</v>
      </c>
    </row>
    <row r="4" spans="1:5" x14ac:dyDescent="0.2">
      <c r="A4" t="s">
        <v>2</v>
      </c>
      <c r="B4" t="s">
        <v>33</v>
      </c>
      <c r="C4" t="s">
        <v>37</v>
      </c>
      <c r="D4" s="2">
        <v>22358</v>
      </c>
      <c r="E4" s="1">
        <v>0.81744725969800003</v>
      </c>
    </row>
    <row r="5" spans="1:5" x14ac:dyDescent="0.2">
      <c r="A5" t="s">
        <v>2</v>
      </c>
      <c r="B5" t="s">
        <v>33</v>
      </c>
      <c r="C5" t="s">
        <v>34</v>
      </c>
      <c r="D5" s="2">
        <v>329</v>
      </c>
      <c r="E5" s="1">
        <v>1.2028810646777082E-2</v>
      </c>
    </row>
    <row r="6" spans="1:5" x14ac:dyDescent="0.2">
      <c r="A6" t="s">
        <v>2</v>
      </c>
      <c r="B6" t="s">
        <v>35</v>
      </c>
      <c r="C6" t="s">
        <v>34</v>
      </c>
      <c r="D6" s="2">
        <v>344</v>
      </c>
      <c r="E6" s="1">
        <v>1.2577236664107346E-2</v>
      </c>
    </row>
    <row r="7" spans="1:5" x14ac:dyDescent="0.2">
      <c r="A7" t="s">
        <v>2</v>
      </c>
      <c r="B7" t="s">
        <v>35</v>
      </c>
      <c r="C7" t="s">
        <v>37</v>
      </c>
      <c r="D7" s="2">
        <v>4320</v>
      </c>
      <c r="E7" s="1">
        <v>0.15794669299111549</v>
      </c>
    </row>
    <row r="8" spans="1:5" x14ac:dyDescent="0.2">
      <c r="A8" t="s">
        <v>1</v>
      </c>
      <c r="B8" t="s">
        <v>33</v>
      </c>
      <c r="C8" t="s">
        <v>37</v>
      </c>
      <c r="D8" s="2">
        <v>22715</v>
      </c>
      <c r="E8" s="1">
        <v>0.8222326793600232</v>
      </c>
    </row>
    <row r="9" spans="1:5" x14ac:dyDescent="0.2">
      <c r="A9" t="s">
        <v>1</v>
      </c>
      <c r="B9" t="s">
        <v>33</v>
      </c>
      <c r="C9" t="s">
        <v>34</v>
      </c>
      <c r="D9" s="2">
        <v>330</v>
      </c>
      <c r="E9" s="1">
        <v>1.1945268949540289E-2</v>
      </c>
    </row>
    <row r="10" spans="1:5" x14ac:dyDescent="0.2">
      <c r="A10" t="s">
        <v>1</v>
      </c>
      <c r="B10" t="s">
        <v>35</v>
      </c>
      <c r="C10" t="s">
        <v>37</v>
      </c>
      <c r="D10" s="2">
        <v>4245</v>
      </c>
      <c r="E10" s="1">
        <v>0.15365959603272281</v>
      </c>
    </row>
    <row r="11" spans="1:5" x14ac:dyDescent="0.2">
      <c r="A11" t="s">
        <v>1</v>
      </c>
      <c r="B11" t="s">
        <v>35</v>
      </c>
      <c r="C11" t="s">
        <v>34</v>
      </c>
      <c r="D11" s="2">
        <v>336</v>
      </c>
      <c r="E11" s="1">
        <v>1.2162455657713747E-2</v>
      </c>
    </row>
    <row r="12" spans="1:5" x14ac:dyDescent="0.2">
      <c r="A12" t="s">
        <v>4</v>
      </c>
      <c r="B12" t="s">
        <v>33</v>
      </c>
      <c r="C12" t="s">
        <v>37</v>
      </c>
      <c r="D12" s="2">
        <v>72603</v>
      </c>
      <c r="E12" s="1">
        <v>0.84725528637445735</v>
      </c>
    </row>
    <row r="13" spans="1:5" x14ac:dyDescent="0.2">
      <c r="A13" t="s">
        <v>4</v>
      </c>
      <c r="B13" t="s">
        <v>33</v>
      </c>
      <c r="C13" t="s">
        <v>34</v>
      </c>
      <c r="D13" s="2">
        <v>742</v>
      </c>
      <c r="E13" s="1">
        <v>8.6589179853428563E-3</v>
      </c>
    </row>
    <row r="14" spans="1:5" x14ac:dyDescent="0.2">
      <c r="A14" t="s">
        <v>4</v>
      </c>
      <c r="B14" t="s">
        <v>35</v>
      </c>
      <c r="C14" t="s">
        <v>37</v>
      </c>
      <c r="D14" s="2">
        <v>11479</v>
      </c>
      <c r="E14" s="1">
        <v>0.13395649535545909</v>
      </c>
    </row>
    <row r="15" spans="1:5" x14ac:dyDescent="0.2">
      <c r="A15" t="s">
        <v>4</v>
      </c>
      <c r="B15" t="s">
        <v>35</v>
      </c>
      <c r="C15" t="s">
        <v>34</v>
      </c>
      <c r="D15" s="2">
        <v>868</v>
      </c>
      <c r="E15" s="1">
        <v>1.0129300284740699E-2</v>
      </c>
    </row>
    <row r="16" spans="1:5" x14ac:dyDescent="0.2">
      <c r="A16" t="s">
        <v>3</v>
      </c>
      <c r="B16" t="s">
        <v>33</v>
      </c>
      <c r="C16" t="s">
        <v>37</v>
      </c>
      <c r="D16" s="2">
        <v>64942</v>
      </c>
      <c r="E16" s="1">
        <v>0.84078197824961165</v>
      </c>
    </row>
    <row r="17" spans="1:5" x14ac:dyDescent="0.2">
      <c r="A17" t="s">
        <v>3</v>
      </c>
      <c r="B17" t="s">
        <v>33</v>
      </c>
      <c r="C17" t="s">
        <v>34</v>
      </c>
      <c r="D17" s="2">
        <v>659</v>
      </c>
      <c r="E17" s="1">
        <v>8.5318487830139816E-3</v>
      </c>
    </row>
    <row r="18" spans="1:5" x14ac:dyDescent="0.2">
      <c r="A18" t="s">
        <v>3</v>
      </c>
      <c r="B18" t="s">
        <v>35</v>
      </c>
      <c r="C18" t="s">
        <v>37</v>
      </c>
      <c r="D18" s="2">
        <v>10969</v>
      </c>
      <c r="E18" s="1">
        <v>0.14201191092698084</v>
      </c>
    </row>
    <row r="19" spans="1:5" x14ac:dyDescent="0.2">
      <c r="A19" t="s">
        <v>3</v>
      </c>
      <c r="B19" t="s">
        <v>35</v>
      </c>
      <c r="C19" t="s">
        <v>34</v>
      </c>
      <c r="D19" s="2">
        <v>670</v>
      </c>
      <c r="E19" s="1">
        <v>8.6742620403935777E-3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F1E0-8C87-AB4C-81BE-B4A73DF486EC}">
  <dimension ref="A1:O35"/>
  <sheetViews>
    <sheetView workbookViewId="0">
      <selection activeCell="O15" sqref="O15"/>
    </sheetView>
  </sheetViews>
  <sheetFormatPr baseColWidth="10" defaultRowHeight="16" x14ac:dyDescent="0.2"/>
  <cols>
    <col min="1" max="1" width="12.6640625" style="21" bestFit="1" customWidth="1"/>
  </cols>
  <sheetData>
    <row r="1" spans="1:15" x14ac:dyDescent="0.2">
      <c r="A1" t="s">
        <v>0</v>
      </c>
      <c r="B1" s="24" t="s">
        <v>40</v>
      </c>
      <c r="C1" s="2" t="s">
        <v>10</v>
      </c>
      <c r="D1" s="3" t="s">
        <v>7</v>
      </c>
      <c r="E1" s="3" t="s">
        <v>8</v>
      </c>
      <c r="F1" t="s">
        <v>9</v>
      </c>
      <c r="G1" s="3" t="s">
        <v>7</v>
      </c>
      <c r="H1" s="3" t="s">
        <v>8</v>
      </c>
      <c r="I1" t="s">
        <v>9</v>
      </c>
      <c r="J1" s="3" t="s">
        <v>7</v>
      </c>
      <c r="K1" s="3" t="s">
        <v>8</v>
      </c>
      <c r="L1" t="s">
        <v>9</v>
      </c>
      <c r="M1" t="s">
        <v>9</v>
      </c>
      <c r="N1" t="s">
        <v>9</v>
      </c>
      <c r="O1" t="s">
        <v>9</v>
      </c>
    </row>
    <row r="2" spans="1:15" x14ac:dyDescent="0.2">
      <c r="A2" s="28" t="s">
        <v>2</v>
      </c>
      <c r="B2" s="3">
        <v>1</v>
      </c>
      <c r="C2">
        <v>2464</v>
      </c>
      <c r="D2" s="3">
        <v>10.756500000000001</v>
      </c>
      <c r="E2" s="3">
        <v>6.1481000000000003</v>
      </c>
      <c r="F2">
        <v>147.31530000000001</v>
      </c>
      <c r="G2" s="3">
        <v>75.070800000000006</v>
      </c>
      <c r="H2">
        <v>157.91650000000001</v>
      </c>
      <c r="I2">
        <v>81.622200000000007</v>
      </c>
      <c r="J2">
        <v>14.064</v>
      </c>
      <c r="K2">
        <v>10.084099999999999</v>
      </c>
      <c r="L2">
        <v>191.1002</v>
      </c>
      <c r="M2">
        <v>111.74509999999999</v>
      </c>
      <c r="N2">
        <v>205.1669</v>
      </c>
      <c r="O2">
        <v>121.831</v>
      </c>
    </row>
    <row r="3" spans="1:15" x14ac:dyDescent="0.2">
      <c r="A3" s="28" t="s">
        <v>2</v>
      </c>
      <c r="B3" s="3">
        <v>2</v>
      </c>
      <c r="C3">
        <v>2464</v>
      </c>
      <c r="D3" s="3">
        <v>3.6880000000000002</v>
      </c>
      <c r="E3" s="3">
        <v>2.0339999999999998</v>
      </c>
      <c r="F3">
        <v>52.969499999999996</v>
      </c>
      <c r="G3" s="3">
        <v>26.003</v>
      </c>
      <c r="H3">
        <v>56.878999999999998</v>
      </c>
      <c r="I3">
        <v>28.226700000000001</v>
      </c>
      <c r="J3">
        <v>3.8965000000000001</v>
      </c>
      <c r="K3">
        <v>2.9998</v>
      </c>
      <c r="L3">
        <v>55.183799999999998</v>
      </c>
      <c r="M3">
        <v>37.288600000000002</v>
      </c>
      <c r="N3">
        <v>59.081200000000003</v>
      </c>
      <c r="O3">
        <v>40.289099999999998</v>
      </c>
    </row>
    <row r="4" spans="1:15" x14ac:dyDescent="0.2">
      <c r="A4" s="28" t="s">
        <v>2</v>
      </c>
      <c r="B4" s="3">
        <v>3</v>
      </c>
      <c r="C4">
        <v>2464</v>
      </c>
      <c r="D4" s="3">
        <v>1.4473</v>
      </c>
      <c r="E4" s="3">
        <v>0.875</v>
      </c>
      <c r="F4">
        <v>22.337</v>
      </c>
      <c r="G4" s="3">
        <v>11.5799</v>
      </c>
      <c r="H4">
        <v>23.870899999999999</v>
      </c>
      <c r="I4">
        <v>12.484299999999999</v>
      </c>
      <c r="J4">
        <v>1.5432999999999999</v>
      </c>
      <c r="K4">
        <v>1.502</v>
      </c>
      <c r="L4">
        <v>22.806999999999999</v>
      </c>
      <c r="M4">
        <v>18.857700000000001</v>
      </c>
      <c r="N4">
        <v>24.3508</v>
      </c>
      <c r="O4">
        <v>20.360199999999999</v>
      </c>
    </row>
    <row r="5" spans="1:15" x14ac:dyDescent="0.2">
      <c r="A5" s="21" t="s">
        <v>2</v>
      </c>
      <c r="B5" s="3">
        <v>4</v>
      </c>
      <c r="C5" s="3">
        <v>2464</v>
      </c>
      <c r="D5">
        <v>0.34960000000000002</v>
      </c>
      <c r="E5" s="3">
        <v>0.34660000000000002</v>
      </c>
      <c r="F5" s="3">
        <v>5.7283999999999997</v>
      </c>
      <c r="G5">
        <v>4.5613000000000001</v>
      </c>
      <c r="H5" s="3">
        <v>6.1086</v>
      </c>
      <c r="I5" s="3">
        <v>4.8964999999999996</v>
      </c>
      <c r="J5">
        <v>0.40660000000000002</v>
      </c>
      <c r="K5">
        <v>0.79869999999999997</v>
      </c>
      <c r="L5">
        <v>5.9969000000000001</v>
      </c>
      <c r="M5">
        <v>10.641299999999999</v>
      </c>
      <c r="N5">
        <v>6.4036999999999997</v>
      </c>
      <c r="O5">
        <v>11.440300000000001</v>
      </c>
    </row>
    <row r="6" spans="1:15" x14ac:dyDescent="0.2">
      <c r="A6" s="28" t="s">
        <v>2</v>
      </c>
      <c r="B6" s="19" t="s">
        <v>51</v>
      </c>
      <c r="C6">
        <v>2435</v>
      </c>
      <c r="D6" s="3">
        <v>1.1384000000000001</v>
      </c>
      <c r="E6" s="3">
        <v>0.7419</v>
      </c>
      <c r="F6">
        <v>17.552299999999999</v>
      </c>
      <c r="G6" s="3">
        <v>9.8600999999999992</v>
      </c>
      <c r="H6">
        <v>18.692299999999999</v>
      </c>
      <c r="I6">
        <v>10.6401</v>
      </c>
      <c r="J6">
        <v>1.2069000000000001</v>
      </c>
      <c r="K6">
        <v>1.3043</v>
      </c>
      <c r="L6">
        <v>17.901299999999999</v>
      </c>
      <c r="M6">
        <v>16.493400000000001</v>
      </c>
      <c r="N6">
        <v>19.108599999999999</v>
      </c>
      <c r="O6">
        <v>17.798200000000001</v>
      </c>
    </row>
    <row r="7" spans="1:15" x14ac:dyDescent="0.2">
      <c r="A7" s="29" t="s">
        <v>2</v>
      </c>
      <c r="B7" s="3" t="s">
        <v>49</v>
      </c>
      <c r="C7" s="3">
        <v>2226</v>
      </c>
      <c r="D7">
        <v>11.5266</v>
      </c>
      <c r="E7" s="3">
        <v>6.7051999999999996</v>
      </c>
      <c r="F7" s="3">
        <v>157.7234</v>
      </c>
      <c r="G7">
        <v>81.065299999999993</v>
      </c>
      <c r="H7" s="3">
        <v>168.8989</v>
      </c>
      <c r="I7" s="3">
        <v>87.896900000000002</v>
      </c>
      <c r="J7">
        <v>14.904299999999999</v>
      </c>
      <c r="K7">
        <v>10.7096</v>
      </c>
      <c r="L7">
        <v>202.09280000000001</v>
      </c>
      <c r="M7">
        <v>118.13809999999999</v>
      </c>
      <c r="N7">
        <v>216.9999</v>
      </c>
      <c r="O7">
        <v>128.84960000000001</v>
      </c>
    </row>
    <row r="8" spans="1:15" x14ac:dyDescent="0.2">
      <c r="A8" s="28" t="s">
        <v>2</v>
      </c>
      <c r="B8" s="3" t="s">
        <v>46</v>
      </c>
      <c r="C8">
        <v>1984</v>
      </c>
      <c r="D8" s="3">
        <v>2.6577999999999999</v>
      </c>
      <c r="E8" s="3">
        <v>1.4301999999999999</v>
      </c>
      <c r="F8">
        <v>39.942999999999998</v>
      </c>
      <c r="G8" s="3">
        <v>18.835599999999999</v>
      </c>
      <c r="H8" s="3">
        <v>42.529699999999998</v>
      </c>
      <c r="I8">
        <v>20.381699999999999</v>
      </c>
      <c r="J8">
        <v>2.8052000000000001</v>
      </c>
      <c r="K8">
        <v>2.2557</v>
      </c>
      <c r="L8">
        <v>40.496200000000002</v>
      </c>
      <c r="M8">
        <v>28.301500000000001</v>
      </c>
      <c r="N8">
        <v>43.302199999999999</v>
      </c>
      <c r="O8">
        <v>30.557700000000001</v>
      </c>
    </row>
    <row r="9" spans="1:15" x14ac:dyDescent="0.2">
      <c r="A9" s="21" t="s">
        <v>2</v>
      </c>
      <c r="B9" s="3" t="s">
        <v>47</v>
      </c>
      <c r="C9" s="3">
        <v>1324</v>
      </c>
      <c r="D9">
        <v>5.0266999999999999</v>
      </c>
      <c r="E9" s="3">
        <v>2.7088999999999999</v>
      </c>
      <c r="F9" s="3">
        <v>70.975300000000004</v>
      </c>
      <c r="G9">
        <v>34.119999999999997</v>
      </c>
      <c r="H9" s="3">
        <v>76.140100000000004</v>
      </c>
      <c r="I9" s="3">
        <v>37.041699999999999</v>
      </c>
      <c r="J9">
        <v>5.1414999999999997</v>
      </c>
      <c r="K9">
        <v>3.8003</v>
      </c>
      <c r="L9">
        <v>72.216899999999995</v>
      </c>
      <c r="M9">
        <v>46.658499999999997</v>
      </c>
      <c r="N9">
        <v>77.359499999999997</v>
      </c>
      <c r="O9">
        <v>50.459600000000002</v>
      </c>
    </row>
    <row r="10" spans="1:15" x14ac:dyDescent="0.2">
      <c r="A10" s="21" t="s">
        <v>2</v>
      </c>
      <c r="B10" t="s">
        <v>48</v>
      </c>
      <c r="C10" s="3">
        <v>1887</v>
      </c>
      <c r="D10">
        <v>0.25879999999999997</v>
      </c>
      <c r="E10" s="3">
        <v>0.29730000000000001</v>
      </c>
      <c r="F10" s="3">
        <v>4.3365</v>
      </c>
      <c r="G10">
        <v>4.03</v>
      </c>
      <c r="H10" s="3">
        <v>4.585</v>
      </c>
      <c r="I10" s="3">
        <v>4.3367000000000004</v>
      </c>
      <c r="J10">
        <v>0.30220000000000002</v>
      </c>
      <c r="K10">
        <v>0.73409999999999997</v>
      </c>
      <c r="L10">
        <v>4.4562999999999997</v>
      </c>
      <c r="M10">
        <v>9.9850999999999992</v>
      </c>
      <c r="N10">
        <v>4.7587000000000002</v>
      </c>
      <c r="O10">
        <v>10.7195</v>
      </c>
    </row>
    <row r="11" spans="1:15" x14ac:dyDescent="0.2">
      <c r="A11" s="21" t="s">
        <v>1</v>
      </c>
      <c r="B11" s="3">
        <v>1</v>
      </c>
      <c r="C11" s="3">
        <v>2640</v>
      </c>
      <c r="D11">
        <v>12.682</v>
      </c>
      <c r="E11" s="3">
        <v>7.2331000000000003</v>
      </c>
      <c r="F11" s="3">
        <v>165.114</v>
      </c>
      <c r="G11">
        <v>88.238600000000005</v>
      </c>
      <c r="H11" s="3">
        <v>177.65029999999999</v>
      </c>
      <c r="I11" s="3">
        <v>96.302000000000007</v>
      </c>
      <c r="J11">
        <v>16.581299999999999</v>
      </c>
      <c r="K11">
        <v>10.9796</v>
      </c>
      <c r="L11">
        <v>218.76439999999999</v>
      </c>
      <c r="M11">
        <v>128.3741</v>
      </c>
      <c r="N11">
        <v>235.3492</v>
      </c>
      <c r="O11">
        <v>139.35589999999999</v>
      </c>
    </row>
    <row r="12" spans="1:15" x14ac:dyDescent="0.2">
      <c r="A12" s="21" t="s">
        <v>1</v>
      </c>
      <c r="B12" s="3">
        <v>2</v>
      </c>
      <c r="C12" s="3">
        <v>2640</v>
      </c>
      <c r="D12">
        <v>4.3564999999999996</v>
      </c>
      <c r="E12" s="3">
        <v>2.1941999999999999</v>
      </c>
      <c r="F12" s="3">
        <v>61.586500000000001</v>
      </c>
      <c r="G12">
        <v>28.969000000000001</v>
      </c>
      <c r="H12" s="3">
        <v>65.964200000000005</v>
      </c>
      <c r="I12" s="3">
        <v>31.241399999999999</v>
      </c>
      <c r="J12">
        <v>4.6176000000000004</v>
      </c>
      <c r="K12">
        <v>3.1667000000000001</v>
      </c>
      <c r="L12">
        <v>64.331199999999995</v>
      </c>
      <c r="M12">
        <v>40.7121</v>
      </c>
      <c r="N12">
        <v>68.9499</v>
      </c>
      <c r="O12">
        <v>43.879600000000003</v>
      </c>
    </row>
    <row r="13" spans="1:15" x14ac:dyDescent="0.2">
      <c r="A13" s="29" t="s">
        <v>1</v>
      </c>
      <c r="B13" s="3">
        <v>3</v>
      </c>
      <c r="C13" s="3">
        <v>2640</v>
      </c>
      <c r="D13">
        <v>1.6902999999999999</v>
      </c>
      <c r="E13" s="3">
        <v>0.9617</v>
      </c>
      <c r="F13" s="3">
        <v>25.854800000000001</v>
      </c>
      <c r="G13">
        <v>13.19</v>
      </c>
      <c r="H13" s="3">
        <v>27.646100000000001</v>
      </c>
      <c r="I13" s="3">
        <v>14.1449</v>
      </c>
      <c r="J13">
        <v>1.8189</v>
      </c>
      <c r="K13">
        <v>1.5861000000000001</v>
      </c>
      <c r="L13">
        <v>26.6069</v>
      </c>
      <c r="M13">
        <v>21.1646</v>
      </c>
      <c r="N13">
        <v>28.426300000000001</v>
      </c>
      <c r="O13">
        <v>22.751200000000001</v>
      </c>
    </row>
    <row r="14" spans="1:15" x14ac:dyDescent="0.2">
      <c r="A14" s="21" t="s">
        <v>1</v>
      </c>
      <c r="B14" s="3">
        <v>4</v>
      </c>
      <c r="C14" s="3">
        <v>2639</v>
      </c>
      <c r="D14">
        <v>0.40229999999999999</v>
      </c>
      <c r="E14" s="3">
        <v>0.35549999999999998</v>
      </c>
      <c r="F14" s="3">
        <v>6.5679999999999996</v>
      </c>
      <c r="G14">
        <v>5.0060000000000002</v>
      </c>
      <c r="H14" s="3">
        <v>7.0034000000000001</v>
      </c>
      <c r="I14" s="3">
        <v>5.3905000000000003</v>
      </c>
      <c r="J14">
        <v>0.46560000000000001</v>
      </c>
      <c r="K14">
        <v>0.87280000000000002</v>
      </c>
      <c r="L14">
        <v>6.9187000000000003</v>
      </c>
      <c r="M14">
        <v>12.085599999999999</v>
      </c>
      <c r="N14">
        <v>7.3845000000000001</v>
      </c>
      <c r="O14">
        <v>12.9587</v>
      </c>
    </row>
    <row r="15" spans="1:15" x14ac:dyDescent="0.2">
      <c r="A15" s="21" t="s">
        <v>1</v>
      </c>
      <c r="B15" s="19" t="s">
        <v>51</v>
      </c>
      <c r="C15" s="3">
        <v>2403</v>
      </c>
      <c r="D15">
        <v>1.1073</v>
      </c>
      <c r="E15" s="3">
        <v>0.68140000000000001</v>
      </c>
      <c r="F15" s="3">
        <v>17.391100000000002</v>
      </c>
      <c r="G15">
        <v>9.6891999999999996</v>
      </c>
      <c r="H15" s="3">
        <v>18.560300000000002</v>
      </c>
      <c r="I15" s="3">
        <v>10.352600000000001</v>
      </c>
      <c r="J15">
        <v>1.2005999999999999</v>
      </c>
      <c r="K15">
        <v>1.2355</v>
      </c>
      <c r="L15">
        <v>17.826000000000001</v>
      </c>
      <c r="M15">
        <v>16.653300000000002</v>
      </c>
      <c r="N15">
        <v>19.027100000000001</v>
      </c>
      <c r="O15">
        <v>17.889199999999999</v>
      </c>
    </row>
    <row r="16" spans="1:15" x14ac:dyDescent="0.2">
      <c r="A16" s="21" t="s">
        <v>1</v>
      </c>
      <c r="B16" s="3" t="s">
        <v>49</v>
      </c>
      <c r="C16" s="3">
        <v>2766</v>
      </c>
      <c r="D16">
        <v>12.2614</v>
      </c>
      <c r="E16" s="3">
        <v>6.9679000000000002</v>
      </c>
      <c r="F16" s="3">
        <v>160.86779999999999</v>
      </c>
      <c r="G16">
        <v>85.916399999999996</v>
      </c>
      <c r="H16" s="3">
        <v>172.61070000000001</v>
      </c>
      <c r="I16" s="3">
        <v>92.676500000000004</v>
      </c>
      <c r="J16">
        <v>16.1448</v>
      </c>
      <c r="K16">
        <v>10.680899999999999</v>
      </c>
      <c r="L16">
        <v>213.15049999999999</v>
      </c>
      <c r="M16">
        <v>125.04649999999999</v>
      </c>
      <c r="N16">
        <v>229.2987</v>
      </c>
      <c r="O16">
        <v>135.7295</v>
      </c>
    </row>
    <row r="17" spans="1:15" x14ac:dyDescent="0.2">
      <c r="A17" s="21" t="s">
        <v>1</v>
      </c>
      <c r="B17" s="3" t="s">
        <v>46</v>
      </c>
      <c r="C17" s="3">
        <v>2120</v>
      </c>
      <c r="D17">
        <v>2.7201</v>
      </c>
      <c r="E17" s="3">
        <v>1.3947000000000001</v>
      </c>
      <c r="F17" s="3">
        <v>40.297199999999997</v>
      </c>
      <c r="G17">
        <v>19.104900000000001</v>
      </c>
      <c r="H17" s="3">
        <v>43.066899999999997</v>
      </c>
      <c r="I17" s="3">
        <v>20.436199999999999</v>
      </c>
      <c r="J17">
        <v>2.8450000000000002</v>
      </c>
      <c r="K17">
        <v>2.2309000000000001</v>
      </c>
      <c r="L17">
        <v>40.813200000000002</v>
      </c>
      <c r="M17">
        <v>29.218</v>
      </c>
      <c r="N17">
        <v>43.658900000000003</v>
      </c>
      <c r="O17">
        <v>31.4496</v>
      </c>
    </row>
    <row r="18" spans="1:15" x14ac:dyDescent="0.2">
      <c r="A18" s="21" t="s">
        <v>1</v>
      </c>
      <c r="B18" s="3" t="s">
        <v>47</v>
      </c>
      <c r="C18" s="3">
        <v>1503</v>
      </c>
      <c r="D18">
        <v>5.1588000000000003</v>
      </c>
      <c r="E18" s="3">
        <v>2.4830000000000001</v>
      </c>
      <c r="F18" s="3">
        <v>71.9953</v>
      </c>
      <c r="G18">
        <v>32.859200000000001</v>
      </c>
      <c r="H18" s="3">
        <v>77.290700000000001</v>
      </c>
      <c r="I18" s="3">
        <v>35.363199999999999</v>
      </c>
      <c r="J18">
        <v>5.2527999999999997</v>
      </c>
      <c r="K18">
        <v>3.4723000000000002</v>
      </c>
      <c r="L18">
        <v>72.6357</v>
      </c>
      <c r="M18">
        <v>44.363199999999999</v>
      </c>
      <c r="N18">
        <v>77.889799999999994</v>
      </c>
      <c r="O18">
        <v>47.836399999999998</v>
      </c>
    </row>
    <row r="19" spans="1:15" x14ac:dyDescent="0.2">
      <c r="A19" s="28" t="s">
        <v>4</v>
      </c>
      <c r="B19" s="3">
        <v>1</v>
      </c>
      <c r="C19">
        <v>14375</v>
      </c>
      <c r="D19">
        <v>8.4666999999999994</v>
      </c>
      <c r="E19">
        <v>6.0331999999999999</v>
      </c>
      <c r="F19">
        <v>103.63079999999999</v>
      </c>
      <c r="G19">
        <v>68.075699999999998</v>
      </c>
      <c r="H19">
        <v>112.24890000000001</v>
      </c>
      <c r="I19">
        <v>74.204599999999999</v>
      </c>
      <c r="J19">
        <v>11.8307</v>
      </c>
      <c r="K19">
        <v>9.4545999999999992</v>
      </c>
      <c r="L19">
        <v>144.3955</v>
      </c>
      <c r="M19">
        <v>102.7157</v>
      </c>
      <c r="N19">
        <v>156.22819999999999</v>
      </c>
      <c r="O19">
        <v>112.17189999999999</v>
      </c>
    </row>
    <row r="20" spans="1:15" x14ac:dyDescent="0.2">
      <c r="A20" s="28" t="s">
        <v>4</v>
      </c>
      <c r="B20" s="3">
        <v>2</v>
      </c>
      <c r="C20">
        <v>14374</v>
      </c>
      <c r="D20">
        <v>2.7038000000000002</v>
      </c>
      <c r="E20">
        <v>1.833</v>
      </c>
      <c r="F20">
        <v>34.944099999999999</v>
      </c>
      <c r="G20">
        <v>21.517199999999999</v>
      </c>
      <c r="H20">
        <v>37.704700000000003</v>
      </c>
      <c r="I20">
        <v>23.378699999999998</v>
      </c>
      <c r="J20">
        <v>2.8763999999999998</v>
      </c>
      <c r="K20">
        <v>2.6493000000000002</v>
      </c>
      <c r="L20">
        <v>36.378300000000003</v>
      </c>
      <c r="M20">
        <v>29.961200000000002</v>
      </c>
      <c r="N20">
        <v>39.255200000000002</v>
      </c>
      <c r="O20">
        <v>32.610999999999997</v>
      </c>
    </row>
    <row r="21" spans="1:15" x14ac:dyDescent="0.2">
      <c r="A21" s="28" t="s">
        <v>4</v>
      </c>
      <c r="B21" s="3">
        <v>3</v>
      </c>
      <c r="C21">
        <v>14374</v>
      </c>
      <c r="D21">
        <v>1.0142</v>
      </c>
      <c r="E21">
        <v>0.75190000000000001</v>
      </c>
      <c r="F21">
        <v>13.611599999999999</v>
      </c>
      <c r="G21">
        <v>9.0953999999999997</v>
      </c>
      <c r="H21">
        <v>14.6631</v>
      </c>
      <c r="I21">
        <v>9.8613999999999997</v>
      </c>
      <c r="J21">
        <v>1.0770999999999999</v>
      </c>
      <c r="K21">
        <v>1.3619000000000001</v>
      </c>
      <c r="L21">
        <v>14.0259</v>
      </c>
      <c r="M21">
        <v>15.428800000000001</v>
      </c>
      <c r="N21">
        <v>15.103300000000001</v>
      </c>
      <c r="O21">
        <v>16.7911</v>
      </c>
    </row>
    <row r="22" spans="1:15" x14ac:dyDescent="0.2">
      <c r="A22" s="21" t="s">
        <v>4</v>
      </c>
      <c r="B22">
        <v>4</v>
      </c>
      <c r="C22">
        <v>14374</v>
      </c>
      <c r="D22">
        <v>0.2281</v>
      </c>
      <c r="E22">
        <v>0.2964</v>
      </c>
      <c r="F22">
        <v>3.1345000000000001</v>
      </c>
      <c r="G22">
        <v>3.6</v>
      </c>
      <c r="H22">
        <v>3.3792</v>
      </c>
      <c r="I22">
        <v>3.9150999999999998</v>
      </c>
      <c r="J22">
        <v>0.26479999999999998</v>
      </c>
      <c r="K22">
        <v>0.89019999999999999</v>
      </c>
      <c r="L22">
        <v>3.3656000000000001</v>
      </c>
      <c r="M22">
        <v>9.7390000000000008</v>
      </c>
      <c r="N22">
        <v>3.6305000000000001</v>
      </c>
      <c r="O22">
        <v>10.6295</v>
      </c>
    </row>
    <row r="23" spans="1:15" x14ac:dyDescent="0.2">
      <c r="A23" s="28" t="s">
        <v>4</v>
      </c>
      <c r="B23" s="19" t="s">
        <v>51</v>
      </c>
      <c r="C23">
        <v>15696</v>
      </c>
      <c r="D23">
        <v>1.2479</v>
      </c>
      <c r="E23">
        <v>0.90690000000000004</v>
      </c>
      <c r="F23">
        <v>16.827999999999999</v>
      </c>
      <c r="G23">
        <v>10.925800000000001</v>
      </c>
      <c r="H23">
        <v>18.125299999999999</v>
      </c>
      <c r="I23">
        <v>11.858499999999999</v>
      </c>
      <c r="J23">
        <v>1.3394999999999999</v>
      </c>
      <c r="K23">
        <v>1.5402</v>
      </c>
      <c r="L23">
        <v>17.3812</v>
      </c>
      <c r="M23">
        <v>17.499600000000001</v>
      </c>
      <c r="N23">
        <v>18.721</v>
      </c>
      <c r="O23">
        <v>19.040099999999999</v>
      </c>
    </row>
    <row r="24" spans="1:15" x14ac:dyDescent="0.2">
      <c r="A24" s="21" t="s">
        <v>4</v>
      </c>
      <c r="B24" t="s">
        <v>49</v>
      </c>
      <c r="C24">
        <v>8360</v>
      </c>
      <c r="D24">
        <v>12.316599999999999</v>
      </c>
      <c r="E24">
        <v>8.8800000000000008</v>
      </c>
      <c r="F24">
        <v>151.81960000000001</v>
      </c>
      <c r="G24">
        <v>98.403899999999993</v>
      </c>
      <c r="H24">
        <v>164.07220000000001</v>
      </c>
      <c r="I24">
        <v>107.4866</v>
      </c>
      <c r="J24">
        <v>16.118400000000001</v>
      </c>
      <c r="K24">
        <v>12.7621</v>
      </c>
      <c r="L24">
        <v>196.1285</v>
      </c>
      <c r="M24">
        <v>137.66139999999999</v>
      </c>
      <c r="N24">
        <v>212.24950000000001</v>
      </c>
      <c r="O24">
        <v>150.4255</v>
      </c>
    </row>
    <row r="25" spans="1:15" x14ac:dyDescent="0.2">
      <c r="A25" s="21" t="s">
        <v>4</v>
      </c>
      <c r="B25" t="s">
        <v>46</v>
      </c>
      <c r="C25">
        <v>10386</v>
      </c>
      <c r="D25">
        <v>3.0381</v>
      </c>
      <c r="E25">
        <v>2.0297000000000001</v>
      </c>
      <c r="F25">
        <v>38.941699999999997</v>
      </c>
      <c r="G25">
        <v>23.871600000000001</v>
      </c>
      <c r="H25">
        <v>42.051900000000003</v>
      </c>
      <c r="I25">
        <v>25.947500000000002</v>
      </c>
      <c r="J25">
        <v>3.1593</v>
      </c>
      <c r="K25">
        <v>2.8576000000000001</v>
      </c>
      <c r="L25">
        <v>39.809600000000003</v>
      </c>
      <c r="M25">
        <v>32.258699999999997</v>
      </c>
      <c r="N25">
        <v>42.9696</v>
      </c>
      <c r="O25">
        <v>35.116900000000001</v>
      </c>
    </row>
    <row r="26" spans="1:15" x14ac:dyDescent="0.2">
      <c r="A26" s="21" t="s">
        <v>4</v>
      </c>
      <c r="B26" t="s">
        <v>47</v>
      </c>
      <c r="C26">
        <v>6346</v>
      </c>
      <c r="D26">
        <v>5.6603000000000003</v>
      </c>
      <c r="E26">
        <v>3.7599</v>
      </c>
      <c r="F26">
        <v>70.437600000000003</v>
      </c>
      <c r="G26">
        <v>43.285800000000002</v>
      </c>
      <c r="H26">
        <v>76.121799999999993</v>
      </c>
      <c r="I26">
        <v>47.066099999999999</v>
      </c>
      <c r="J26">
        <v>5.7986000000000004</v>
      </c>
      <c r="K26">
        <v>4.8075999999999999</v>
      </c>
      <c r="L26">
        <v>71.647099999999995</v>
      </c>
      <c r="M26">
        <v>53.615499999999997</v>
      </c>
      <c r="N26">
        <v>77.446700000000007</v>
      </c>
      <c r="O26">
        <v>58.423900000000003</v>
      </c>
    </row>
    <row r="27" spans="1:15" x14ac:dyDescent="0.2">
      <c r="A27" s="21" t="s">
        <v>4</v>
      </c>
      <c r="B27" t="s">
        <v>48</v>
      </c>
      <c r="C27">
        <v>16709</v>
      </c>
      <c r="D27">
        <v>0.2722</v>
      </c>
      <c r="E27">
        <v>0.32300000000000001</v>
      </c>
      <c r="F27">
        <v>3.8077000000000001</v>
      </c>
      <c r="G27">
        <v>3.9264000000000001</v>
      </c>
      <c r="H27">
        <v>4.1071</v>
      </c>
      <c r="I27">
        <v>4.2706999999999997</v>
      </c>
      <c r="J27">
        <v>0.31809999999999999</v>
      </c>
      <c r="K27">
        <v>0.91620000000000001</v>
      </c>
      <c r="L27">
        <v>4.069</v>
      </c>
      <c r="M27">
        <v>10.0639</v>
      </c>
      <c r="N27">
        <v>4.3872</v>
      </c>
      <c r="O27">
        <v>10.980399999999999</v>
      </c>
    </row>
    <row r="28" spans="1:15" x14ac:dyDescent="0.2">
      <c r="A28" s="21" t="s">
        <v>3</v>
      </c>
      <c r="B28">
        <v>1</v>
      </c>
      <c r="C28">
        <v>14783</v>
      </c>
      <c r="D28">
        <v>13.3324</v>
      </c>
      <c r="E28">
        <v>9.2528000000000006</v>
      </c>
      <c r="F28">
        <v>160.92570000000001</v>
      </c>
      <c r="G28">
        <v>107.8751</v>
      </c>
      <c r="H28">
        <v>174.15020000000001</v>
      </c>
      <c r="I28">
        <v>117.395</v>
      </c>
      <c r="J28">
        <v>17.574000000000002</v>
      </c>
      <c r="K28">
        <v>13.6378</v>
      </c>
      <c r="L28">
        <v>210.90780000000001</v>
      </c>
      <c r="M28">
        <v>149.71969999999999</v>
      </c>
      <c r="N28">
        <v>228.48500000000001</v>
      </c>
      <c r="O28">
        <v>163.36000000000001</v>
      </c>
    </row>
    <row r="29" spans="1:15" x14ac:dyDescent="0.2">
      <c r="A29" s="21" t="s">
        <v>3</v>
      </c>
      <c r="B29">
        <v>2</v>
      </c>
      <c r="C29">
        <v>14783</v>
      </c>
      <c r="D29">
        <v>4.8960999999999997</v>
      </c>
      <c r="E29">
        <v>3.0070999999999999</v>
      </c>
      <c r="F29">
        <v>61.628300000000003</v>
      </c>
      <c r="G29">
        <v>37.857999999999997</v>
      </c>
      <c r="H29">
        <v>66.616699999999994</v>
      </c>
      <c r="I29">
        <v>40.971200000000003</v>
      </c>
      <c r="J29">
        <v>5.1482999999999999</v>
      </c>
      <c r="K29">
        <v>3.9508999999999999</v>
      </c>
      <c r="L29">
        <v>63.757599999999996</v>
      </c>
      <c r="M29">
        <v>47.056699999999999</v>
      </c>
      <c r="N29">
        <v>68.906899999999993</v>
      </c>
      <c r="O29">
        <v>51.008499999999998</v>
      </c>
    </row>
    <row r="30" spans="1:15" x14ac:dyDescent="0.2">
      <c r="A30" s="28" t="s">
        <v>3</v>
      </c>
      <c r="B30" s="3">
        <v>3</v>
      </c>
      <c r="C30">
        <v>14783</v>
      </c>
      <c r="D30">
        <v>2.0912000000000002</v>
      </c>
      <c r="E30">
        <v>1.3158000000000001</v>
      </c>
      <c r="F30">
        <v>27.6785</v>
      </c>
      <c r="G30">
        <v>17.247599999999998</v>
      </c>
      <c r="H30">
        <v>29.8108</v>
      </c>
      <c r="I30">
        <v>18.6005</v>
      </c>
      <c r="J30">
        <v>2.1867000000000001</v>
      </c>
      <c r="K30">
        <v>1.9386000000000001</v>
      </c>
      <c r="L30">
        <v>28.236999999999998</v>
      </c>
      <c r="M30">
        <v>23.7227</v>
      </c>
      <c r="N30">
        <v>30.424199999999999</v>
      </c>
      <c r="O30">
        <v>25.661799999999999</v>
      </c>
    </row>
    <row r="31" spans="1:15" x14ac:dyDescent="0.2">
      <c r="A31" s="28" t="s">
        <v>3</v>
      </c>
      <c r="B31" s="3">
        <v>4</v>
      </c>
      <c r="C31">
        <v>14782</v>
      </c>
      <c r="D31">
        <v>0.57289999999999996</v>
      </c>
      <c r="E31">
        <v>0.4083</v>
      </c>
      <c r="F31">
        <v>8.1818000000000008</v>
      </c>
      <c r="G31">
        <v>5.4705000000000004</v>
      </c>
      <c r="H31">
        <v>8.7893000000000008</v>
      </c>
      <c r="I31">
        <v>5.8897000000000004</v>
      </c>
      <c r="J31">
        <v>0.61890000000000001</v>
      </c>
      <c r="K31">
        <v>0.81399999999999995</v>
      </c>
      <c r="L31">
        <v>8.2423000000000002</v>
      </c>
      <c r="M31">
        <v>10.203099999999999</v>
      </c>
      <c r="N31">
        <v>8.8614999999999995</v>
      </c>
      <c r="O31">
        <v>11.0174</v>
      </c>
    </row>
    <row r="32" spans="1:15" x14ac:dyDescent="0.2">
      <c r="A32" s="21" t="s">
        <v>3</v>
      </c>
      <c r="B32" s="19" t="s">
        <v>51</v>
      </c>
      <c r="C32">
        <v>13941</v>
      </c>
      <c r="D32">
        <v>1.3</v>
      </c>
      <c r="E32">
        <v>0.84660000000000002</v>
      </c>
      <c r="F32">
        <v>17.7332</v>
      </c>
      <c r="G32">
        <v>11.373699999999999</v>
      </c>
      <c r="H32">
        <v>19.077300000000001</v>
      </c>
      <c r="I32">
        <v>12.216900000000001</v>
      </c>
      <c r="J32">
        <v>1.3667</v>
      </c>
      <c r="K32">
        <v>1.3496999999999999</v>
      </c>
      <c r="L32">
        <v>17.974499999999999</v>
      </c>
      <c r="M32">
        <v>16.8352</v>
      </c>
      <c r="N32">
        <v>19.3416</v>
      </c>
      <c r="O32">
        <v>18.185400000000001</v>
      </c>
    </row>
    <row r="33" spans="1:15" x14ac:dyDescent="0.2">
      <c r="A33" s="21" t="s">
        <v>3</v>
      </c>
      <c r="B33" t="s">
        <v>49</v>
      </c>
      <c r="C33">
        <v>15091</v>
      </c>
      <c r="D33">
        <v>13.133800000000001</v>
      </c>
      <c r="E33">
        <v>9.1168999999999993</v>
      </c>
      <c r="F33">
        <v>158.92019999999999</v>
      </c>
      <c r="G33">
        <v>106.4482</v>
      </c>
      <c r="H33">
        <v>171.87549999999999</v>
      </c>
      <c r="I33">
        <v>115.7825</v>
      </c>
      <c r="J33">
        <v>17.369</v>
      </c>
      <c r="K33">
        <v>13.476900000000001</v>
      </c>
      <c r="L33">
        <v>208.51089999999999</v>
      </c>
      <c r="M33">
        <v>148.05680000000001</v>
      </c>
      <c r="N33">
        <v>225.88310000000001</v>
      </c>
      <c r="O33">
        <v>161.53620000000001</v>
      </c>
    </row>
    <row r="34" spans="1:15" x14ac:dyDescent="0.2">
      <c r="A34" s="28" t="s">
        <v>3</v>
      </c>
      <c r="B34" s="3" t="s">
        <v>46</v>
      </c>
      <c r="C34">
        <v>12709</v>
      </c>
      <c r="D34">
        <v>3.0657000000000001</v>
      </c>
      <c r="E34">
        <v>1.883</v>
      </c>
      <c r="F34">
        <v>39.680599999999998</v>
      </c>
      <c r="G34">
        <v>24.215</v>
      </c>
      <c r="H34">
        <v>42.808100000000003</v>
      </c>
      <c r="I34">
        <v>26.146000000000001</v>
      </c>
      <c r="J34">
        <v>3.1837</v>
      </c>
      <c r="K34">
        <v>2.6008</v>
      </c>
      <c r="L34">
        <v>40.375100000000003</v>
      </c>
      <c r="M34">
        <v>31.440300000000001</v>
      </c>
      <c r="N34">
        <v>43.5595</v>
      </c>
      <c r="O34">
        <v>34.041800000000002</v>
      </c>
    </row>
    <row r="35" spans="1:15" x14ac:dyDescent="0.2">
      <c r="A35" s="21" t="s">
        <v>3</v>
      </c>
      <c r="B35" t="s">
        <v>47</v>
      </c>
      <c r="C35">
        <v>9035</v>
      </c>
      <c r="D35">
        <v>5.7255000000000003</v>
      </c>
      <c r="E35">
        <v>3.5293999999999999</v>
      </c>
      <c r="F35">
        <v>71.138099999999994</v>
      </c>
      <c r="G35">
        <v>43.669600000000003</v>
      </c>
      <c r="H35">
        <v>76.937100000000001</v>
      </c>
      <c r="I35">
        <v>47.344099999999997</v>
      </c>
      <c r="J35">
        <v>5.8529</v>
      </c>
      <c r="K35">
        <v>4.4669999999999996</v>
      </c>
      <c r="L35">
        <v>72.061099999999996</v>
      </c>
      <c r="M35">
        <v>52.844200000000001</v>
      </c>
      <c r="N35">
        <v>77.915099999999995</v>
      </c>
      <c r="O35">
        <v>57.312199999999997</v>
      </c>
    </row>
  </sheetData>
  <autoFilter ref="A1:O35" xr:uid="{2914563E-F400-BC41-89FB-85D0E7E1D40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4E8E-9A87-A944-BAEA-B515703C8FE7}">
  <dimension ref="A1:F64"/>
  <sheetViews>
    <sheetView topLeftCell="A26" workbookViewId="0">
      <selection activeCell="B30" sqref="B30"/>
    </sheetView>
  </sheetViews>
  <sheetFormatPr baseColWidth="10" defaultRowHeight="16" x14ac:dyDescent="0.2"/>
  <cols>
    <col min="1" max="1" width="14.5" customWidth="1"/>
    <col min="2" max="2" width="14.1640625" bestFit="1" customWidth="1"/>
    <col min="3" max="3" width="16.5" style="2" bestFit="1" customWidth="1"/>
    <col min="4" max="4" width="26.6640625" bestFit="1" customWidth="1"/>
    <col min="5" max="5" width="15.6640625" bestFit="1" customWidth="1"/>
  </cols>
  <sheetData>
    <row r="1" spans="1:6" x14ac:dyDescent="0.2">
      <c r="A1" t="s">
        <v>42</v>
      </c>
    </row>
    <row r="3" spans="1:6" x14ac:dyDescent="0.2">
      <c r="A3" t="s">
        <v>0</v>
      </c>
      <c r="B3" t="s">
        <v>40</v>
      </c>
      <c r="C3" s="2" t="s">
        <v>45</v>
      </c>
      <c r="D3" t="s">
        <v>41</v>
      </c>
      <c r="E3" t="s">
        <v>43</v>
      </c>
      <c r="F3" t="s">
        <v>44</v>
      </c>
    </row>
    <row r="4" spans="1:6" x14ac:dyDescent="0.2">
      <c r="A4" t="s">
        <v>2</v>
      </c>
      <c r="B4">
        <v>1</v>
      </c>
      <c r="C4" s="2">
        <v>136.78149999999999</v>
      </c>
      <c r="D4">
        <v>3767</v>
      </c>
      <c r="E4">
        <v>3341</v>
      </c>
      <c r="F4" s="4">
        <f t="shared" ref="F4:F19" si="0">E4/D4</f>
        <v>0.88691266259623047</v>
      </c>
    </row>
    <row r="5" spans="1:6" x14ac:dyDescent="0.2">
      <c r="A5" t="s">
        <v>2</v>
      </c>
      <c r="B5">
        <v>2</v>
      </c>
      <c r="C5" s="2">
        <v>44.641100000000002</v>
      </c>
      <c r="D5">
        <v>3767</v>
      </c>
      <c r="E5">
        <v>3353</v>
      </c>
      <c r="F5" s="4">
        <f t="shared" si="0"/>
        <v>0.89009822139633665</v>
      </c>
    </row>
    <row r="6" spans="1:6" x14ac:dyDescent="0.2">
      <c r="A6" t="s">
        <v>2</v>
      </c>
      <c r="B6">
        <v>3</v>
      </c>
      <c r="C6" s="2">
        <v>16.150500000000001</v>
      </c>
      <c r="D6">
        <v>3766</v>
      </c>
      <c r="E6">
        <v>3289</v>
      </c>
      <c r="F6" s="4">
        <f t="shared" si="0"/>
        <v>0.87334041423260755</v>
      </c>
    </row>
    <row r="7" spans="1:6" x14ac:dyDescent="0.2">
      <c r="A7" t="s">
        <v>2</v>
      </c>
      <c r="B7">
        <v>4</v>
      </c>
      <c r="C7" s="2">
        <v>3.4659</v>
      </c>
      <c r="D7">
        <v>3766</v>
      </c>
      <c r="E7">
        <v>3147</v>
      </c>
      <c r="F7" s="4">
        <f t="shared" si="0"/>
        <v>0.83563462559745083</v>
      </c>
    </row>
    <row r="8" spans="1:6" x14ac:dyDescent="0.2">
      <c r="A8" t="s">
        <v>1</v>
      </c>
      <c r="B8">
        <v>1</v>
      </c>
      <c r="C8" s="2">
        <v>158.27420000000001</v>
      </c>
      <c r="D8">
        <v>3937</v>
      </c>
      <c r="E8">
        <v>3495</v>
      </c>
      <c r="F8" s="4">
        <f t="shared" si="0"/>
        <v>0.88773177546355098</v>
      </c>
    </row>
    <row r="9" spans="1:6" x14ac:dyDescent="0.2">
      <c r="A9" t="s">
        <v>1</v>
      </c>
      <c r="B9">
        <v>2</v>
      </c>
      <c r="C9" s="2">
        <v>52.944200000000002</v>
      </c>
      <c r="D9">
        <v>3937</v>
      </c>
      <c r="E9">
        <v>3507</v>
      </c>
      <c r="F9" s="4">
        <f t="shared" si="0"/>
        <v>0.89077978155956317</v>
      </c>
    </row>
    <row r="10" spans="1:6" x14ac:dyDescent="0.2">
      <c r="A10" t="s">
        <v>1</v>
      </c>
      <c r="B10">
        <v>3</v>
      </c>
      <c r="C10" s="2">
        <v>19.451499999999999</v>
      </c>
      <c r="D10">
        <v>3937</v>
      </c>
      <c r="E10">
        <v>3447</v>
      </c>
      <c r="F10" s="4">
        <f t="shared" si="0"/>
        <v>0.8755397510795021</v>
      </c>
    </row>
    <row r="11" spans="1:6" x14ac:dyDescent="0.2">
      <c r="A11" t="s">
        <v>1</v>
      </c>
      <c r="B11">
        <v>4</v>
      </c>
      <c r="C11" s="2">
        <v>3.8875999999999999</v>
      </c>
      <c r="D11">
        <v>3936</v>
      </c>
      <c r="E11">
        <v>3333</v>
      </c>
      <c r="F11" s="4">
        <f t="shared" si="0"/>
        <v>0.84679878048780488</v>
      </c>
    </row>
    <row r="12" spans="1:6" x14ac:dyDescent="0.2">
      <c r="A12" t="s">
        <v>4</v>
      </c>
      <c r="B12">
        <v>1</v>
      </c>
      <c r="C12" s="2">
        <v>103.1451</v>
      </c>
      <c r="D12">
        <v>19148</v>
      </c>
      <c r="E12">
        <v>18284</v>
      </c>
      <c r="F12" s="4">
        <f t="shared" si="0"/>
        <v>0.95487779402548567</v>
      </c>
    </row>
    <row r="13" spans="1:6" x14ac:dyDescent="0.2">
      <c r="A13" t="s">
        <v>4</v>
      </c>
      <c r="B13">
        <v>2</v>
      </c>
      <c r="C13" s="2">
        <v>30.7944</v>
      </c>
      <c r="D13">
        <v>19148</v>
      </c>
      <c r="E13">
        <v>18292</v>
      </c>
      <c r="F13" s="4">
        <f t="shared" si="0"/>
        <v>0.95529559222895344</v>
      </c>
    </row>
    <row r="14" spans="1:6" x14ac:dyDescent="0.2">
      <c r="A14" t="s">
        <v>4</v>
      </c>
      <c r="B14">
        <v>3</v>
      </c>
      <c r="C14" s="2">
        <v>10.6357</v>
      </c>
      <c r="D14">
        <v>19147</v>
      </c>
      <c r="E14">
        <v>18145</v>
      </c>
      <c r="F14" s="4">
        <f t="shared" si="0"/>
        <v>0.94766804199091237</v>
      </c>
    </row>
    <row r="15" spans="1:6" x14ac:dyDescent="0.2">
      <c r="A15" t="s">
        <v>4</v>
      </c>
      <c r="B15">
        <v>4</v>
      </c>
      <c r="C15" s="2">
        <v>2.2761</v>
      </c>
      <c r="D15">
        <v>19147</v>
      </c>
      <c r="E15">
        <v>17885</v>
      </c>
      <c r="F15" s="4">
        <f t="shared" si="0"/>
        <v>0.93408889121011129</v>
      </c>
    </row>
    <row r="16" spans="1:6" x14ac:dyDescent="0.2">
      <c r="A16" t="s">
        <v>3</v>
      </c>
      <c r="B16">
        <v>1</v>
      </c>
      <c r="C16" s="2">
        <v>165.88759999999999</v>
      </c>
      <c r="D16">
        <v>19179</v>
      </c>
      <c r="E16">
        <v>18329</v>
      </c>
      <c r="F16" s="4">
        <f t="shared" si="0"/>
        <v>0.95568069242400544</v>
      </c>
    </row>
    <row r="17" spans="1:6" x14ac:dyDescent="0.2">
      <c r="A17" t="s">
        <v>3</v>
      </c>
      <c r="B17">
        <v>2</v>
      </c>
      <c r="C17" s="2">
        <v>58.344200000000001</v>
      </c>
      <c r="D17">
        <v>19179</v>
      </c>
      <c r="E17">
        <v>18354</v>
      </c>
      <c r="F17" s="4">
        <f t="shared" si="0"/>
        <v>0.95698420147035823</v>
      </c>
    </row>
    <row r="18" spans="1:6" x14ac:dyDescent="0.2">
      <c r="A18" t="s">
        <v>3</v>
      </c>
      <c r="B18">
        <v>3</v>
      </c>
      <c r="C18" s="2">
        <v>23.6526</v>
      </c>
      <c r="D18">
        <v>19179</v>
      </c>
      <c r="E18">
        <v>18230</v>
      </c>
      <c r="F18" s="4">
        <f t="shared" si="0"/>
        <v>0.95051879660044836</v>
      </c>
    </row>
    <row r="19" spans="1:6" x14ac:dyDescent="0.2">
      <c r="A19" t="s">
        <v>3</v>
      </c>
      <c r="B19">
        <v>4</v>
      </c>
      <c r="C19" s="2">
        <v>5.62</v>
      </c>
      <c r="D19">
        <v>19179</v>
      </c>
      <c r="E19">
        <v>18033</v>
      </c>
      <c r="F19" s="4">
        <f t="shared" si="0"/>
        <v>0.94024714531518849</v>
      </c>
    </row>
    <row r="20" spans="1:6" x14ac:dyDescent="0.2">
      <c r="A20" t="s">
        <v>13</v>
      </c>
      <c r="B20">
        <v>1</v>
      </c>
      <c r="C20" s="2">
        <v>138.24930000000001</v>
      </c>
      <c r="D20">
        <v>15180</v>
      </c>
      <c r="E20">
        <v>13319</v>
      </c>
      <c r="F20" s="4">
        <f t="shared" ref="F20:F27" si="1">E20/D20</f>
        <v>0.87740447957839263</v>
      </c>
    </row>
    <row r="21" spans="1:6" x14ac:dyDescent="0.2">
      <c r="A21" t="s">
        <v>13</v>
      </c>
      <c r="B21">
        <v>2</v>
      </c>
      <c r="C21" s="2">
        <v>43.881500000000003</v>
      </c>
      <c r="D21">
        <v>15179</v>
      </c>
      <c r="E21">
        <v>13072</v>
      </c>
      <c r="F21" s="4">
        <f t="shared" si="1"/>
        <v>0.86118980169971671</v>
      </c>
    </row>
    <row r="22" spans="1:6" x14ac:dyDescent="0.2">
      <c r="A22" t="s">
        <v>13</v>
      </c>
      <c r="B22">
        <v>3</v>
      </c>
      <c r="C22" s="2">
        <v>15.5784</v>
      </c>
      <c r="D22">
        <v>15179</v>
      </c>
      <c r="E22">
        <v>12529</v>
      </c>
      <c r="F22" s="4">
        <f t="shared" si="1"/>
        <v>0.82541669411687202</v>
      </c>
    </row>
    <row r="23" spans="1:6" x14ac:dyDescent="0.2">
      <c r="A23" t="s">
        <v>13</v>
      </c>
      <c r="B23">
        <v>4</v>
      </c>
      <c r="C23" s="2">
        <v>3.2002999999999999</v>
      </c>
      <c r="D23">
        <v>15179</v>
      </c>
      <c r="E23">
        <v>11709</v>
      </c>
      <c r="F23" s="4">
        <f t="shared" si="1"/>
        <v>0.77139469003228145</v>
      </c>
    </row>
    <row r="24" spans="1:6" x14ac:dyDescent="0.2">
      <c r="A24" t="s">
        <v>12</v>
      </c>
      <c r="B24">
        <v>1</v>
      </c>
      <c r="C24" s="2">
        <v>131.7157</v>
      </c>
      <c r="D24">
        <v>119783</v>
      </c>
      <c r="E24">
        <v>114353</v>
      </c>
      <c r="F24" s="4">
        <f t="shared" si="1"/>
        <v>0.9546680246779593</v>
      </c>
    </row>
    <row r="25" spans="1:6" x14ac:dyDescent="0.2">
      <c r="A25" t="s">
        <v>12</v>
      </c>
      <c r="B25">
        <v>2</v>
      </c>
      <c r="C25" s="2">
        <v>42.270299999999999</v>
      </c>
      <c r="D25">
        <v>119783</v>
      </c>
      <c r="E25">
        <v>114111</v>
      </c>
      <c r="F25" s="4">
        <f t="shared" si="1"/>
        <v>0.95264770459915016</v>
      </c>
    </row>
    <row r="26" spans="1:6" x14ac:dyDescent="0.2">
      <c r="A26" t="s">
        <v>12</v>
      </c>
      <c r="B26">
        <v>3</v>
      </c>
      <c r="C26" s="2">
        <v>15.65</v>
      </c>
      <c r="D26">
        <v>119782</v>
      </c>
      <c r="E26">
        <v>112930</v>
      </c>
      <c r="F26" s="4">
        <f t="shared" si="1"/>
        <v>0.94279607954450584</v>
      </c>
    </row>
    <row r="27" spans="1:6" x14ac:dyDescent="0.2">
      <c r="A27" t="s">
        <v>12</v>
      </c>
      <c r="B27">
        <v>4</v>
      </c>
      <c r="C27" s="2">
        <v>3.5238</v>
      </c>
      <c r="D27">
        <v>119782</v>
      </c>
      <c r="E27">
        <v>110519</v>
      </c>
      <c r="F27" s="4">
        <f t="shared" si="1"/>
        <v>0.92266784658796819</v>
      </c>
    </row>
    <row r="29" spans="1:6" x14ac:dyDescent="0.2">
      <c r="A29" t="s">
        <v>0</v>
      </c>
      <c r="B29" t="s">
        <v>50</v>
      </c>
      <c r="C29" t="s">
        <v>41</v>
      </c>
      <c r="D29" t="s">
        <v>52</v>
      </c>
      <c r="E29" t="s">
        <v>43</v>
      </c>
      <c r="F29" t="s">
        <v>44</v>
      </c>
    </row>
    <row r="30" spans="1:6" x14ac:dyDescent="0.2">
      <c r="A30" t="s">
        <v>2</v>
      </c>
      <c r="B30" s="19" t="s">
        <v>51</v>
      </c>
      <c r="C30" s="2">
        <v>3717</v>
      </c>
      <c r="D30" s="4">
        <f>C30/SUMIF($A$30:$A$59,A30,$C$30:$C$59)</f>
        <v>0.24671445639187575</v>
      </c>
      <c r="E30">
        <v>3266</v>
      </c>
      <c r="F30" s="4">
        <f t="shared" ref="F30:F59" si="2">E30/C30</f>
        <v>0.87866559052999726</v>
      </c>
    </row>
    <row r="31" spans="1:6" x14ac:dyDescent="0.2">
      <c r="A31" t="s">
        <v>2</v>
      </c>
      <c r="B31" t="s">
        <v>46</v>
      </c>
      <c r="C31" s="2">
        <v>2693</v>
      </c>
      <c r="D31" s="4">
        <f t="shared" ref="D31:D59" si="3">C31/SUMIF($A$30:$A$59,A31,$C$30:$C$59)</f>
        <v>0.17874684720562856</v>
      </c>
      <c r="E31">
        <v>2396</v>
      </c>
      <c r="F31" s="4">
        <f t="shared" si="2"/>
        <v>0.88971407352395093</v>
      </c>
    </row>
    <row r="32" spans="1:6" x14ac:dyDescent="0.2">
      <c r="A32" t="s">
        <v>2</v>
      </c>
      <c r="B32" t="s">
        <v>47</v>
      </c>
      <c r="C32" s="2">
        <v>1702</v>
      </c>
      <c r="D32" s="4">
        <f t="shared" si="3"/>
        <v>0.11296960042479756</v>
      </c>
      <c r="E32">
        <v>1507</v>
      </c>
      <c r="F32" s="4">
        <f t="shared" si="2"/>
        <v>0.88542890716803757</v>
      </c>
    </row>
    <row r="33" spans="1:6" x14ac:dyDescent="0.2">
      <c r="A33" t="s">
        <v>2</v>
      </c>
      <c r="B33" t="s">
        <v>48</v>
      </c>
      <c r="C33" s="2">
        <v>4166</v>
      </c>
      <c r="D33" s="4">
        <f t="shared" si="3"/>
        <v>0.27651666002920483</v>
      </c>
      <c r="E33">
        <v>3481</v>
      </c>
      <c r="F33" s="4">
        <f t="shared" si="2"/>
        <v>0.83557369179068652</v>
      </c>
    </row>
    <row r="34" spans="1:6" x14ac:dyDescent="0.2">
      <c r="A34" t="s">
        <v>2</v>
      </c>
      <c r="B34" t="s">
        <v>49</v>
      </c>
      <c r="C34" s="2">
        <v>2788</v>
      </c>
      <c r="D34" s="4">
        <f t="shared" si="3"/>
        <v>0.1850524359484933</v>
      </c>
      <c r="E34">
        <v>2480</v>
      </c>
      <c r="F34" s="4">
        <f t="shared" si="2"/>
        <v>0.88952654232424677</v>
      </c>
    </row>
    <row r="35" spans="1:6" x14ac:dyDescent="0.2">
      <c r="A35" t="s">
        <v>1</v>
      </c>
      <c r="B35" s="19" t="s">
        <v>51</v>
      </c>
      <c r="C35" s="2">
        <v>3693</v>
      </c>
      <c r="D35" s="4">
        <f t="shared" si="3"/>
        <v>0.23452086111640313</v>
      </c>
      <c r="E35">
        <v>3239</v>
      </c>
      <c r="F35" s="4">
        <f t="shared" si="2"/>
        <v>0.87706471703222311</v>
      </c>
    </row>
    <row r="36" spans="1:6" x14ac:dyDescent="0.2">
      <c r="A36" t="s">
        <v>1</v>
      </c>
      <c r="B36" t="s">
        <v>46</v>
      </c>
      <c r="C36" s="2">
        <v>2832</v>
      </c>
      <c r="D36" s="4">
        <f t="shared" si="3"/>
        <v>0.17984377976757476</v>
      </c>
      <c r="E36">
        <v>2515</v>
      </c>
      <c r="F36" s="4">
        <f t="shared" si="2"/>
        <v>0.88806497175141241</v>
      </c>
    </row>
    <row r="37" spans="1:6" x14ac:dyDescent="0.2">
      <c r="A37" t="s">
        <v>1</v>
      </c>
      <c r="B37" t="s">
        <v>47</v>
      </c>
      <c r="C37" s="2">
        <v>1949</v>
      </c>
      <c r="D37" s="4">
        <f t="shared" si="3"/>
        <v>0.12376960690925255</v>
      </c>
      <c r="E37">
        <v>1729</v>
      </c>
      <c r="F37" s="4">
        <f t="shared" si="2"/>
        <v>0.88712160082093383</v>
      </c>
    </row>
    <row r="38" spans="1:6" x14ac:dyDescent="0.2">
      <c r="A38" t="s">
        <v>1</v>
      </c>
      <c r="B38" t="s">
        <v>48</v>
      </c>
      <c r="C38" s="2">
        <v>3835</v>
      </c>
      <c r="D38" s="4">
        <f t="shared" si="3"/>
        <v>0.24353845176859085</v>
      </c>
      <c r="E38">
        <v>3242</v>
      </c>
      <c r="F38" s="4">
        <f t="shared" si="2"/>
        <v>0.84537157757496739</v>
      </c>
    </row>
    <row r="39" spans="1:6" x14ac:dyDescent="0.2">
      <c r="A39" t="s">
        <v>1</v>
      </c>
      <c r="B39" t="s">
        <v>49</v>
      </c>
      <c r="C39" s="2">
        <v>3438</v>
      </c>
      <c r="D39" s="4">
        <f t="shared" si="3"/>
        <v>0.21832730043817869</v>
      </c>
      <c r="E39">
        <v>3057</v>
      </c>
      <c r="F39" s="4">
        <f t="shared" si="2"/>
        <v>0.88917975567190222</v>
      </c>
    </row>
    <row r="40" spans="1:6" x14ac:dyDescent="0.2">
      <c r="A40" t="s">
        <v>4</v>
      </c>
      <c r="B40" s="19" t="s">
        <v>51</v>
      </c>
      <c r="C40" s="2">
        <v>19684</v>
      </c>
      <c r="D40" s="4">
        <f t="shared" si="3"/>
        <v>0.25700483091787441</v>
      </c>
      <c r="E40">
        <v>18718</v>
      </c>
      <c r="F40" s="4">
        <f t="shared" si="2"/>
        <v>0.95092460881934571</v>
      </c>
    </row>
    <row r="41" spans="1:6" x14ac:dyDescent="0.2">
      <c r="A41" t="s">
        <v>4</v>
      </c>
      <c r="B41" t="s">
        <v>46</v>
      </c>
      <c r="C41" s="2">
        <v>12085</v>
      </c>
      <c r="D41" s="4">
        <f t="shared" si="3"/>
        <v>0.15778822300561432</v>
      </c>
      <c r="E41">
        <v>11567</v>
      </c>
      <c r="F41" s="4">
        <f t="shared" si="2"/>
        <v>0.95713694662805127</v>
      </c>
    </row>
    <row r="42" spans="1:6" x14ac:dyDescent="0.2">
      <c r="A42" t="s">
        <v>4</v>
      </c>
      <c r="B42" t="s">
        <v>47</v>
      </c>
      <c r="C42" s="2">
        <v>7133</v>
      </c>
      <c r="D42" s="4">
        <f t="shared" si="3"/>
        <v>9.3132262697480095E-2</v>
      </c>
      <c r="E42">
        <v>6815</v>
      </c>
      <c r="F42" s="4">
        <f t="shared" si="2"/>
        <v>0.95541847749894859</v>
      </c>
    </row>
    <row r="43" spans="1:6" x14ac:dyDescent="0.2">
      <c r="A43" t="s">
        <v>4</v>
      </c>
      <c r="B43" t="s">
        <v>48</v>
      </c>
      <c r="C43" s="2">
        <v>27720</v>
      </c>
      <c r="D43" s="4">
        <f t="shared" si="3"/>
        <v>0.36192714453584018</v>
      </c>
      <c r="E43">
        <v>25993</v>
      </c>
      <c r="F43" s="4">
        <f t="shared" si="2"/>
        <v>0.9376984126984127</v>
      </c>
    </row>
    <row r="44" spans="1:6" x14ac:dyDescent="0.2">
      <c r="A44" t="s">
        <v>4</v>
      </c>
      <c r="B44" t="s">
        <v>49</v>
      </c>
      <c r="C44" s="2">
        <v>9968</v>
      </c>
      <c r="D44" s="4">
        <f t="shared" si="3"/>
        <v>0.13014753884319102</v>
      </c>
      <c r="E44">
        <v>9513</v>
      </c>
      <c r="F44" s="4">
        <f t="shared" si="2"/>
        <v>0.9543539325842697</v>
      </c>
    </row>
    <row r="45" spans="1:6" x14ac:dyDescent="0.2">
      <c r="A45" t="s">
        <v>3</v>
      </c>
      <c r="B45" s="19" t="s">
        <v>51</v>
      </c>
      <c r="C45" s="2">
        <v>18218</v>
      </c>
      <c r="D45" s="4">
        <f t="shared" si="3"/>
        <v>0.23747327806454976</v>
      </c>
      <c r="E45">
        <v>17291</v>
      </c>
      <c r="F45" s="4">
        <f t="shared" si="2"/>
        <v>0.94911625864529581</v>
      </c>
    </row>
    <row r="46" spans="1:6" x14ac:dyDescent="0.2">
      <c r="A46" t="s">
        <v>3</v>
      </c>
      <c r="B46" t="s">
        <v>46</v>
      </c>
      <c r="C46" s="2">
        <v>15040</v>
      </c>
      <c r="D46" s="4">
        <f t="shared" si="3"/>
        <v>0.19604776057145837</v>
      </c>
      <c r="E46">
        <v>14373</v>
      </c>
      <c r="F46" s="4">
        <f t="shared" si="2"/>
        <v>0.95565159574468084</v>
      </c>
    </row>
    <row r="47" spans="1:6" x14ac:dyDescent="0.2">
      <c r="A47" t="s">
        <v>3</v>
      </c>
      <c r="B47" t="s">
        <v>47</v>
      </c>
      <c r="C47" s="2">
        <v>10433</v>
      </c>
      <c r="D47" s="4">
        <f t="shared" si="3"/>
        <v>0.1359950988059857</v>
      </c>
      <c r="E47">
        <v>9980</v>
      </c>
      <c r="F47" s="4">
        <f t="shared" si="2"/>
        <v>0.95658008243074855</v>
      </c>
    </row>
    <row r="48" spans="1:6" x14ac:dyDescent="0.2">
      <c r="A48" t="s">
        <v>3</v>
      </c>
      <c r="B48" t="s">
        <v>48</v>
      </c>
      <c r="C48" s="2">
        <v>15349</v>
      </c>
      <c r="D48" s="4">
        <f t="shared" si="3"/>
        <v>0.20007560352468845</v>
      </c>
      <c r="E48">
        <v>14405</v>
      </c>
      <c r="F48" s="4">
        <f t="shared" si="2"/>
        <v>0.93849762199491826</v>
      </c>
    </row>
    <row r="49" spans="1:6" x14ac:dyDescent="0.2">
      <c r="A49" t="s">
        <v>3</v>
      </c>
      <c r="B49" t="s">
        <v>49</v>
      </c>
      <c r="C49" s="2">
        <v>17676</v>
      </c>
      <c r="D49" s="4">
        <f t="shared" si="3"/>
        <v>0.23040825903331769</v>
      </c>
      <c r="E49">
        <v>16897</v>
      </c>
      <c r="F49" s="4">
        <f t="shared" si="2"/>
        <v>0.95592894319981891</v>
      </c>
    </row>
    <row r="50" spans="1:6" x14ac:dyDescent="0.2">
      <c r="A50" t="s">
        <v>13</v>
      </c>
      <c r="B50" s="19" t="s">
        <v>51</v>
      </c>
      <c r="C50" s="2">
        <v>14653</v>
      </c>
      <c r="D50" s="4">
        <f t="shared" si="3"/>
        <v>0.24133274041866365</v>
      </c>
      <c r="E50">
        <v>12176</v>
      </c>
      <c r="F50" s="4">
        <f t="shared" si="2"/>
        <v>0.83095611820105098</v>
      </c>
    </row>
    <row r="51" spans="1:6" x14ac:dyDescent="0.2">
      <c r="A51" t="s">
        <v>13</v>
      </c>
      <c r="B51" t="s">
        <v>46</v>
      </c>
      <c r="C51" s="2">
        <v>10398</v>
      </c>
      <c r="D51" s="4">
        <f t="shared" si="3"/>
        <v>0.17125352043085132</v>
      </c>
      <c r="E51">
        <v>8946</v>
      </c>
      <c r="F51" s="4">
        <f t="shared" si="2"/>
        <v>0.86035776110790541</v>
      </c>
    </row>
    <row r="52" spans="1:6" x14ac:dyDescent="0.2">
      <c r="A52" t="s">
        <v>13</v>
      </c>
      <c r="B52" t="s">
        <v>47</v>
      </c>
      <c r="C52" s="2">
        <v>7008</v>
      </c>
      <c r="D52" s="4">
        <f t="shared" si="3"/>
        <v>0.11542072236770591</v>
      </c>
      <c r="E52">
        <v>6101</v>
      </c>
      <c r="F52" s="4">
        <f t="shared" si="2"/>
        <v>0.87057648401826482</v>
      </c>
    </row>
    <row r="53" spans="1:6" x14ac:dyDescent="0.2">
      <c r="A53" t="s">
        <v>13</v>
      </c>
      <c r="B53" t="s">
        <v>48</v>
      </c>
      <c r="C53" s="2">
        <v>17475</v>
      </c>
      <c r="D53" s="4">
        <f t="shared" si="3"/>
        <v>0.28781066258214338</v>
      </c>
      <c r="E53">
        <v>13571</v>
      </c>
      <c r="F53" s="4">
        <f t="shared" si="2"/>
        <v>0.77659513590844065</v>
      </c>
    </row>
    <row r="54" spans="1:6" x14ac:dyDescent="0.2">
      <c r="A54" t="s">
        <v>13</v>
      </c>
      <c r="B54" t="s">
        <v>49</v>
      </c>
      <c r="C54" s="2">
        <v>11183</v>
      </c>
      <c r="D54" s="4">
        <f t="shared" si="3"/>
        <v>0.18418235420063572</v>
      </c>
      <c r="E54">
        <v>9835</v>
      </c>
      <c r="F54" s="4">
        <f t="shared" si="2"/>
        <v>0.8794598944826969</v>
      </c>
    </row>
    <row r="55" spans="1:6" x14ac:dyDescent="0.2">
      <c r="A55" t="s">
        <v>12</v>
      </c>
      <c r="B55" s="19" t="s">
        <v>51</v>
      </c>
      <c r="C55" s="2">
        <v>118554</v>
      </c>
      <c r="D55" s="4">
        <f t="shared" si="3"/>
        <v>0.26564163005021363</v>
      </c>
      <c r="E55">
        <v>112100</v>
      </c>
      <c r="F55" s="4">
        <f t="shared" si="2"/>
        <v>0.94556067277358846</v>
      </c>
    </row>
    <row r="56" spans="1:6" x14ac:dyDescent="0.2">
      <c r="A56" t="s">
        <v>12</v>
      </c>
      <c r="B56" t="s">
        <v>46</v>
      </c>
      <c r="C56" s="2">
        <v>76322</v>
      </c>
      <c r="D56" s="4">
        <f t="shared" si="3"/>
        <v>0.17101321329261271</v>
      </c>
      <c r="E56">
        <v>72700</v>
      </c>
      <c r="F56" s="4">
        <f t="shared" si="2"/>
        <v>0.95254317234873298</v>
      </c>
    </row>
    <row r="57" spans="1:6" x14ac:dyDescent="0.2">
      <c r="A57" t="s">
        <v>12</v>
      </c>
      <c r="B57" t="s">
        <v>47</v>
      </c>
      <c r="C57" s="2">
        <v>45949</v>
      </c>
      <c r="D57" s="4">
        <f t="shared" si="3"/>
        <v>0.10295702598965253</v>
      </c>
      <c r="E57">
        <v>43836</v>
      </c>
      <c r="F57" s="4">
        <f t="shared" si="2"/>
        <v>0.95401423317155976</v>
      </c>
    </row>
    <row r="58" spans="1:6" x14ac:dyDescent="0.2">
      <c r="A58" t="s">
        <v>12</v>
      </c>
      <c r="B58" t="s">
        <v>48</v>
      </c>
      <c r="C58" s="2">
        <v>140567</v>
      </c>
      <c r="D58" s="4">
        <f t="shared" si="3"/>
        <v>0.31496572879251972</v>
      </c>
      <c r="E58">
        <v>130281</v>
      </c>
      <c r="F58" s="4">
        <f t="shared" si="2"/>
        <v>0.92682493046020764</v>
      </c>
    </row>
    <row r="59" spans="1:6" x14ac:dyDescent="0.2">
      <c r="A59" t="s">
        <v>12</v>
      </c>
      <c r="B59" t="s">
        <v>49</v>
      </c>
      <c r="C59" s="2">
        <v>64901</v>
      </c>
      <c r="D59" s="4">
        <f t="shared" si="3"/>
        <v>0.14542240187500141</v>
      </c>
      <c r="E59">
        <v>61942</v>
      </c>
      <c r="F59" s="4">
        <f t="shared" si="2"/>
        <v>0.95440748216514382</v>
      </c>
    </row>
    <row r="64" spans="1:6" x14ac:dyDescent="0.2">
      <c r="B64" s="18"/>
    </row>
  </sheetData>
  <sortState xmlns:xlrd2="http://schemas.microsoft.com/office/spreadsheetml/2017/richdata2" ref="A4:F19">
    <sortCondition ref="A4:A19"/>
    <sortCondition ref="B4:B1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EBA9-BF10-754E-B916-F9BDA19E9741}">
  <dimension ref="A2:O15"/>
  <sheetViews>
    <sheetView workbookViewId="0">
      <selection activeCell="N19" sqref="N19"/>
    </sheetView>
  </sheetViews>
  <sheetFormatPr baseColWidth="10" defaultRowHeight="16" x14ac:dyDescent="0.2"/>
  <cols>
    <col min="1" max="1" width="19.1640625" bestFit="1" customWidth="1"/>
    <col min="2" max="2" width="15.5" bestFit="1" customWidth="1"/>
    <col min="3" max="3" width="5.6640625" bestFit="1" customWidth="1"/>
    <col min="4" max="5" width="5.83203125" bestFit="1" customWidth="1"/>
    <col min="6" max="6" width="6.83203125" bestFit="1" customWidth="1"/>
    <col min="7" max="7" width="10.83203125" bestFit="1" customWidth="1"/>
    <col min="9" max="9" width="22.5" bestFit="1" customWidth="1"/>
    <col min="10" max="10" width="15.5" bestFit="1" customWidth="1"/>
    <col min="11" max="13" width="6.1640625" bestFit="1" customWidth="1"/>
    <col min="14" max="14" width="6.83203125" bestFit="1" customWidth="1"/>
  </cols>
  <sheetData>
    <row r="2" spans="1:15" x14ac:dyDescent="0.2">
      <c r="A2" s="20" t="s">
        <v>56</v>
      </c>
      <c r="B2" s="20" t="s">
        <v>55</v>
      </c>
      <c r="I2" s="20" t="s">
        <v>57</v>
      </c>
      <c r="J2" s="20" t="s">
        <v>55</v>
      </c>
    </row>
    <row r="3" spans="1:15" x14ac:dyDescent="0.2">
      <c r="A3" s="20" t="s">
        <v>53</v>
      </c>
      <c r="B3" t="s">
        <v>48</v>
      </c>
      <c r="C3" t="s">
        <v>49</v>
      </c>
      <c r="D3" t="s">
        <v>51</v>
      </c>
      <c r="E3" t="s">
        <v>46</v>
      </c>
      <c r="F3" t="s">
        <v>47</v>
      </c>
      <c r="G3" t="s">
        <v>54</v>
      </c>
      <c r="I3" s="20" t="s">
        <v>53</v>
      </c>
      <c r="J3" t="s">
        <v>48</v>
      </c>
      <c r="K3" t="s">
        <v>49</v>
      </c>
      <c r="L3" t="s">
        <v>51</v>
      </c>
      <c r="M3" t="s">
        <v>46</v>
      </c>
      <c r="N3" t="s">
        <v>47</v>
      </c>
      <c r="O3" t="s">
        <v>54</v>
      </c>
    </row>
    <row r="4" spans="1:15" x14ac:dyDescent="0.2">
      <c r="A4" s="21" t="s">
        <v>12</v>
      </c>
      <c r="B4" s="22">
        <v>0.92682493046020764</v>
      </c>
      <c r="C4" s="22">
        <v>0.95440748216514382</v>
      </c>
      <c r="D4" s="22">
        <v>0.94556067277358846</v>
      </c>
      <c r="E4" s="22">
        <v>0.95254317234873298</v>
      </c>
      <c r="F4" s="22">
        <v>0.95401423317155976</v>
      </c>
      <c r="G4" s="22">
        <v>4.7333504909192321</v>
      </c>
      <c r="I4" s="21" t="s">
        <v>12</v>
      </c>
      <c r="J4" s="23">
        <v>140567</v>
      </c>
      <c r="K4" s="23">
        <v>64901</v>
      </c>
      <c r="L4" s="23">
        <v>118554</v>
      </c>
      <c r="M4" s="23">
        <v>76322</v>
      </c>
      <c r="N4" s="23">
        <v>45949</v>
      </c>
      <c r="O4" s="23">
        <v>446293</v>
      </c>
    </row>
    <row r="5" spans="1:15" x14ac:dyDescent="0.2">
      <c r="A5" s="21" t="s">
        <v>4</v>
      </c>
      <c r="B5" s="22">
        <v>0.9376984126984127</v>
      </c>
      <c r="C5" s="22">
        <v>0.9543539325842697</v>
      </c>
      <c r="D5" s="22">
        <v>0.95092460881934571</v>
      </c>
      <c r="E5" s="22">
        <v>0.95713694662805127</v>
      </c>
      <c r="F5" s="22">
        <v>0.95541847749894859</v>
      </c>
      <c r="G5" s="22">
        <v>4.7555323782290282</v>
      </c>
      <c r="I5" s="21" t="s">
        <v>4</v>
      </c>
      <c r="J5" s="23">
        <v>27720</v>
      </c>
      <c r="K5" s="23">
        <v>9968</v>
      </c>
      <c r="L5" s="23">
        <v>19684</v>
      </c>
      <c r="M5" s="23">
        <v>12085</v>
      </c>
      <c r="N5" s="23">
        <v>7133</v>
      </c>
      <c r="O5" s="23">
        <v>76590</v>
      </c>
    </row>
    <row r="6" spans="1:15" x14ac:dyDescent="0.2">
      <c r="A6" s="21" t="s">
        <v>3</v>
      </c>
      <c r="B6" s="22">
        <v>0.93849762199491826</v>
      </c>
      <c r="C6" s="22">
        <v>0.95592894319981891</v>
      </c>
      <c r="D6" s="22">
        <v>0.94911625864529581</v>
      </c>
      <c r="E6" s="22">
        <v>0.95565159574468084</v>
      </c>
      <c r="F6" s="22">
        <v>0.95658008243074855</v>
      </c>
      <c r="G6" s="22">
        <v>4.7557745020154618</v>
      </c>
      <c r="I6" s="21" t="s">
        <v>3</v>
      </c>
      <c r="J6" s="23">
        <v>15349</v>
      </c>
      <c r="K6" s="23">
        <v>17676</v>
      </c>
      <c r="L6" s="23">
        <v>18218</v>
      </c>
      <c r="M6" s="23">
        <v>15040</v>
      </c>
      <c r="N6" s="23">
        <v>10433</v>
      </c>
      <c r="O6" s="23">
        <v>76716</v>
      </c>
    </row>
    <row r="7" spans="1:15" x14ac:dyDescent="0.2">
      <c r="A7" s="21" t="s">
        <v>54</v>
      </c>
      <c r="B7" s="22">
        <v>2.8030209651535385</v>
      </c>
      <c r="C7" s="22">
        <v>2.8646903579492324</v>
      </c>
      <c r="D7" s="22">
        <v>2.84560154023823</v>
      </c>
      <c r="E7" s="22">
        <v>2.865331714721465</v>
      </c>
      <c r="F7" s="22">
        <v>2.8660127931012571</v>
      </c>
      <c r="G7" s="22">
        <v>14.244657371163722</v>
      </c>
      <c r="I7" s="21" t="s">
        <v>54</v>
      </c>
      <c r="J7" s="23">
        <v>183636</v>
      </c>
      <c r="K7" s="23">
        <v>92545</v>
      </c>
      <c r="L7" s="23">
        <v>156456</v>
      </c>
      <c r="M7" s="23">
        <v>103447</v>
      </c>
      <c r="N7" s="23">
        <v>63515</v>
      </c>
      <c r="O7" s="23">
        <v>599599</v>
      </c>
    </row>
    <row r="10" spans="1:15" x14ac:dyDescent="0.2">
      <c r="A10" s="20" t="s">
        <v>56</v>
      </c>
      <c r="B10" s="20" t="s">
        <v>55</v>
      </c>
      <c r="I10" s="20" t="s">
        <v>57</v>
      </c>
      <c r="J10" s="20" t="s">
        <v>55</v>
      </c>
    </row>
    <row r="11" spans="1:15" x14ac:dyDescent="0.2">
      <c r="A11" s="20" t="s">
        <v>53</v>
      </c>
      <c r="B11" t="s">
        <v>48</v>
      </c>
      <c r="C11" t="s">
        <v>49</v>
      </c>
      <c r="D11" t="s">
        <v>51</v>
      </c>
      <c r="E11" t="s">
        <v>46</v>
      </c>
      <c r="F11" t="s">
        <v>47</v>
      </c>
      <c r="G11" t="s">
        <v>54</v>
      </c>
      <c r="I11" s="20" t="s">
        <v>53</v>
      </c>
      <c r="J11" t="s">
        <v>48</v>
      </c>
      <c r="K11" t="s">
        <v>49</v>
      </c>
      <c r="L11" t="s">
        <v>51</v>
      </c>
      <c r="M11" t="s">
        <v>46</v>
      </c>
      <c r="N11" t="s">
        <v>47</v>
      </c>
      <c r="O11" t="s">
        <v>54</v>
      </c>
    </row>
    <row r="12" spans="1:15" x14ac:dyDescent="0.2">
      <c r="A12" s="21" t="s">
        <v>13</v>
      </c>
      <c r="B12" s="22">
        <v>0.77659513590844065</v>
      </c>
      <c r="C12" s="22">
        <v>0.8794598944826969</v>
      </c>
      <c r="D12" s="22">
        <v>0.83095611820105098</v>
      </c>
      <c r="E12" s="22">
        <v>0.86035776110790541</v>
      </c>
      <c r="F12" s="22">
        <v>0.87057648401826482</v>
      </c>
      <c r="G12" s="22">
        <v>4.2179453937183577</v>
      </c>
      <c r="I12" s="21" t="s">
        <v>13</v>
      </c>
      <c r="J12" s="23">
        <v>17475</v>
      </c>
      <c r="K12" s="23">
        <v>11183</v>
      </c>
      <c r="L12" s="23">
        <v>14653</v>
      </c>
      <c r="M12" s="23">
        <v>10398</v>
      </c>
      <c r="N12" s="23">
        <v>7008</v>
      </c>
      <c r="O12" s="23">
        <v>60717</v>
      </c>
    </row>
    <row r="13" spans="1:15" x14ac:dyDescent="0.2">
      <c r="A13" s="21" t="s">
        <v>2</v>
      </c>
      <c r="B13" s="22">
        <v>0.83557369179068652</v>
      </c>
      <c r="C13" s="22">
        <v>0.88952654232424677</v>
      </c>
      <c r="D13" s="22">
        <v>0.87866559052999726</v>
      </c>
      <c r="E13" s="22">
        <v>0.88971407352395093</v>
      </c>
      <c r="F13" s="22">
        <v>0.88542890716803757</v>
      </c>
      <c r="G13" s="22">
        <v>4.378908805336919</v>
      </c>
      <c r="I13" s="21" t="s">
        <v>2</v>
      </c>
      <c r="J13" s="23">
        <v>4166</v>
      </c>
      <c r="K13" s="23">
        <v>2788</v>
      </c>
      <c r="L13" s="23">
        <v>3717</v>
      </c>
      <c r="M13" s="23">
        <v>2693</v>
      </c>
      <c r="N13" s="23">
        <v>1702</v>
      </c>
      <c r="O13" s="23">
        <v>15066</v>
      </c>
    </row>
    <row r="14" spans="1:15" x14ac:dyDescent="0.2">
      <c r="A14" s="21" t="s">
        <v>1</v>
      </c>
      <c r="B14" s="22">
        <v>0.84537157757496739</v>
      </c>
      <c r="C14" s="22">
        <v>0.88917975567190222</v>
      </c>
      <c r="D14" s="22">
        <v>0.87706471703222311</v>
      </c>
      <c r="E14" s="22">
        <v>0.88806497175141241</v>
      </c>
      <c r="F14" s="22">
        <v>0.88712160082093383</v>
      </c>
      <c r="G14" s="22">
        <v>4.3868026228514392</v>
      </c>
      <c r="I14" s="21" t="s">
        <v>1</v>
      </c>
      <c r="J14" s="23">
        <v>3835</v>
      </c>
      <c r="K14" s="23">
        <v>3438</v>
      </c>
      <c r="L14" s="23">
        <v>3693</v>
      </c>
      <c r="M14" s="23">
        <v>2832</v>
      </c>
      <c r="N14" s="23">
        <v>1949</v>
      </c>
      <c r="O14" s="23">
        <v>15747</v>
      </c>
    </row>
    <row r="15" spans="1:15" x14ac:dyDescent="0.2">
      <c r="A15" s="21" t="s">
        <v>54</v>
      </c>
      <c r="B15" s="22">
        <v>2.4575404052740946</v>
      </c>
      <c r="C15" s="22">
        <v>2.6581661924788458</v>
      </c>
      <c r="D15" s="22">
        <v>2.5866864257632716</v>
      </c>
      <c r="E15" s="22">
        <v>2.6381368063832689</v>
      </c>
      <c r="F15" s="22">
        <v>2.6431269920072364</v>
      </c>
      <c r="G15" s="22">
        <v>12.983656821906715</v>
      </c>
      <c r="I15" s="21" t="s">
        <v>54</v>
      </c>
      <c r="J15" s="23">
        <v>25476</v>
      </c>
      <c r="K15" s="23">
        <v>17409</v>
      </c>
      <c r="L15" s="23">
        <v>22063</v>
      </c>
      <c r="M15" s="23">
        <v>15923</v>
      </c>
      <c r="N15" s="23">
        <v>10659</v>
      </c>
      <c r="O15" s="23">
        <v>91530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potential churn</vt:lpstr>
      <vt:lpstr>engagement by quartile&amp;buckets</vt:lpstr>
      <vt:lpstr>engagement before vs. after</vt:lpstr>
      <vt:lpstr>transfers</vt:lpstr>
      <vt:lpstr>Sheet2</vt:lpstr>
      <vt:lpstr>churn by quartile&amp;buckets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Deng</dc:creator>
  <cp:lastModifiedBy>Han Deng</cp:lastModifiedBy>
  <dcterms:created xsi:type="dcterms:W3CDTF">2021-05-26T14:21:01Z</dcterms:created>
  <dcterms:modified xsi:type="dcterms:W3CDTF">2021-08-04T15:13:21Z</dcterms:modified>
</cp:coreProperties>
</file>