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leoou\OneDrive\Desktop\gedcom\GEDCOM\"/>
    </mc:Choice>
  </mc:AlternateContent>
  <xr:revisionPtr revIDLastSave="0" documentId="13_ncr:1_{D6EB8D68-903B-4F72-9C3D-81E5B39987D6}" xr6:coauthVersionLast="40" xr6:coauthVersionMax="40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Team" sheetId="1" r:id="rId1"/>
    <sheet name="Backlog" sheetId="2" r:id="rId2"/>
    <sheet name="Burndown README" sheetId="3" r:id="rId3"/>
    <sheet name="Burndown" sheetId="4" r:id="rId4"/>
    <sheet name="Sprint1" sheetId="5" r:id="rId5"/>
    <sheet name="Sprint2" sheetId="6" r:id="rId6"/>
    <sheet name="Sprint3" sheetId="7" r:id="rId7"/>
    <sheet name="Sprint4" sheetId="8" r:id="rId8"/>
    <sheet name="Stories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4" l="1"/>
  <c r="G19" i="3"/>
  <c r="D19" i="3"/>
  <c r="G18" i="3"/>
  <c r="D18" i="3"/>
  <c r="G17" i="3"/>
  <c r="D17" i="3"/>
  <c r="G16" i="3"/>
  <c r="D16" i="3"/>
</calcChain>
</file>

<file path=xl/sharedStrings.xml><?xml version="1.0" encoding="utf-8"?>
<sst xmlns="http://schemas.openxmlformats.org/spreadsheetml/2006/main" count="264" uniqueCount="130">
  <si>
    <t>Initials</t>
  </si>
  <si>
    <t>First</t>
  </si>
  <si>
    <t>Last</t>
  </si>
  <si>
    <t>Email</t>
  </si>
  <si>
    <t>GitHub Username</t>
  </si>
  <si>
    <t>hd</t>
  </si>
  <si>
    <t>Hunter</t>
  </si>
  <si>
    <t>Devlin</t>
  </si>
  <si>
    <t>hdevlin@stevens.edu</t>
  </si>
  <si>
    <t>hdevlin</t>
  </si>
  <si>
    <t>lo</t>
  </si>
  <si>
    <t>Leo</t>
  </si>
  <si>
    <t>Ouyang</t>
  </si>
  <si>
    <t>louyang2@stevens.edu</t>
  </si>
  <si>
    <t>ruglord</t>
  </si>
  <si>
    <t>nc</t>
  </si>
  <si>
    <t>Nicholas</t>
  </si>
  <si>
    <t>Cacchione</t>
  </si>
  <si>
    <t>cacchionen@yahoo.com</t>
  </si>
  <si>
    <t>NickCacchione</t>
  </si>
  <si>
    <t>GitHub Repository:</t>
  </si>
  <si>
    <t>https://github.com/hdevlin/GEDCOM</t>
  </si>
  <si>
    <t>Sprint</t>
  </si>
  <si>
    <t>Story ID</t>
  </si>
  <si>
    <t>Story Name</t>
  </si>
  <si>
    <t>Owner</t>
  </si>
  <si>
    <t>Status</t>
  </si>
  <si>
    <t>US01</t>
  </si>
  <si>
    <t>Dates before current date</t>
  </si>
  <si>
    <t>Coding</t>
  </si>
  <si>
    <t>US02</t>
  </si>
  <si>
    <t>Birth before marriage</t>
  </si>
  <si>
    <t>US03</t>
  </si>
  <si>
    <t>Birth before death</t>
  </si>
  <si>
    <t>US04</t>
  </si>
  <si>
    <t>Marriage before divorce</t>
  </si>
  <si>
    <t>US05</t>
  </si>
  <si>
    <t>Marriage before death</t>
  </si>
  <si>
    <t>US06</t>
  </si>
  <si>
    <t>Divorce before death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</si>
  <si>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</si>
  <si>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</si>
  <si>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</si>
  <si>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</si>
  <si>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</si>
  <si>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</si>
  <si>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Date</t>
  </si>
  <si>
    <t>Remaining Stories</t>
  </si>
  <si>
    <t>Story Velocity</t>
  </si>
  <si>
    <t>LOC</t>
  </si>
  <si>
    <t>Min</t>
  </si>
  <si>
    <t>Code Velocity</t>
  </si>
  <si>
    <t>Start</t>
  </si>
  <si>
    <t>Sprint 1</t>
  </si>
  <si>
    <t>Sprint 2</t>
  </si>
  <si>
    <t>Sprint 3</t>
  </si>
  <si>
    <t>Sprint 4</t>
  </si>
  <si>
    <t>Est Size</t>
  </si>
  <si>
    <t>Est Time</t>
  </si>
  <si>
    <t>Act Size</t>
  </si>
  <si>
    <t>Act Time</t>
  </si>
  <si>
    <t>Completed</t>
  </si>
  <si>
    <t>Story Description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</si>
  <si>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</si>
  <si>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</si>
  <si>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</si>
  <si>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</si>
  <si>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</si>
  <si>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</si>
  <si>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US07</t>
  </si>
  <si>
    <t>Less then 150 years old</t>
  </si>
  <si>
    <t>Death should be less than 150 years after birth for dead people, and current date should be less than 150 years after birth for all living people</t>
  </si>
  <si>
    <t>US08</t>
  </si>
  <si>
    <t>Birth before marriage of parents</t>
  </si>
  <si>
    <t>Children should be born after marriage of parents (and not more than 9 months after their divorce)</t>
  </si>
  <si>
    <t>US09</t>
  </si>
  <si>
    <t>Birth before death of parents</t>
  </si>
  <si>
    <t>Child should be born before death of mother and before 9 months after death of father</t>
  </si>
  <si>
    <t>US10</t>
  </si>
  <si>
    <t>Marriage after 14</t>
  </si>
  <si>
    <t>Marriage should be at least 14 years after birth of both spouses (parents must be at least 14 years old)</t>
  </si>
  <si>
    <t>US11</t>
  </si>
  <si>
    <t>No bigamy</t>
  </si>
  <si>
    <t>Marriage should not occur during marriage to another spouse</t>
  </si>
  <si>
    <t>US12</t>
  </si>
  <si>
    <t>Parents not too old</t>
  </si>
  <si>
    <t>Mother should be less than 60 years older than her children and father should be less than 80 years older than his children</t>
  </si>
  <si>
    <t>US13</t>
  </si>
  <si>
    <t>Unique IDs</t>
  </si>
  <si>
    <t>Birth dates of siblings should be more than 8 months apart or less than 2 days apart (twins may be born one day apart, e.g. 11:59 PM and 12:02 AM the following calendar day)</t>
  </si>
  <si>
    <t>US14</t>
  </si>
  <si>
    <t>Include input line numbers</t>
  </si>
  <si>
    <t>US15</t>
  </si>
  <si>
    <t>Include partial dates</t>
  </si>
  <si>
    <t>US16</t>
  </si>
  <si>
    <t>Reject illegitimate dates</t>
  </si>
  <si>
    <t>US17</t>
  </si>
  <si>
    <t>Siblings spacing</t>
  </si>
  <si>
    <t>US18</t>
  </si>
  <si>
    <t>Multiple births &lt;= 5</t>
  </si>
  <si>
    <t>No more than five siblings should be born at the same time</t>
  </si>
  <si>
    <t>US19</t>
  </si>
  <si>
    <t>Fewer than 15 siblings</t>
  </si>
  <si>
    <t>There should be fewer than 15 siblings in a family</t>
  </si>
  <si>
    <t>US20</t>
  </si>
  <si>
    <t>Male last names</t>
  </si>
  <si>
    <t>All male members of a family should have the same last name</t>
  </si>
  <si>
    <t>US21</t>
  </si>
  <si>
    <t>No marriages to descendants</t>
  </si>
  <si>
    <t>Parents should not marry any of their descendants</t>
  </si>
  <si>
    <t>US22</t>
  </si>
  <si>
    <t>Siblings should not marry</t>
  </si>
  <si>
    <t>Siblings should not marry one another</t>
  </si>
  <si>
    <t>US23</t>
  </si>
  <si>
    <t>First cousins should not marry</t>
  </si>
  <si>
    <t>First cousins should not marry one another</t>
  </si>
  <si>
    <t>US24</t>
  </si>
  <si>
    <t>Aunts and uncles</t>
  </si>
  <si>
    <t>Aunts and uncles should not marry their nieces or nephews</t>
  </si>
  <si>
    <t>Done</t>
  </si>
  <si>
    <t>Things we did well</t>
  </si>
  <si>
    <t>Things we did poorly</t>
  </si>
  <si>
    <t>Everything was completed in a timely manner.</t>
  </si>
  <si>
    <t>Tasks were diveded well</t>
  </si>
  <si>
    <t xml:space="preserve">Better communication </t>
  </si>
  <si>
    <t>Buggy code</t>
  </si>
  <si>
    <t>All individual IDs should be unique and all family IDs should be unique</t>
  </si>
  <si>
    <t>List line numbers from GEDCOM source file when reporting errors</t>
  </si>
  <si>
    <t>Accept and use dates without days or without days and months</t>
  </si>
  <si>
    <t>All dates should be legitimate dates for the months specified (e.g., 2/30/2015 is not legitimate)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</si>
</sst>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0.0"/>
    <numFmt numFmtId="168" formatCode="m/d;@"/>
  </numFmts>
  <fonts count="6" x14ac:knownFonts="1">
    <font>
      <sz val="10"/>
      <name val="Verdana"/>
      <charset val="1"/>
    </font>
    <font>
      <b/>
      <sz val="10"/>
      <name val="Verdana"/>
      <charset val="1"/>
    </font>
    <font>
      <sz val="10"/>
      <color rgb="FF0000FF"/>
      <name val="Verdana"/>
      <charset val="1"/>
    </font>
    <font>
      <sz val="12"/>
      <name val="Cambria"/>
      <charset val="1"/>
    </font>
    <font>
      <b/>
      <sz val="1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49" fontId="3" fillId="0" borderId="0" xfId="0" applyNumberFormat="1" applyFont="1" applyAlignment="1">
      <alignment horizontal="left" vertical="center" wrapText="1" indent="2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2-409E-B28C-9E1A34726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9590013"/>
        <c:axId val="72854365"/>
      </c:lineChart>
      <c:dateAx>
        <c:axId val="2959001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2854365"/>
        <c:crosses val="autoZero"/>
        <c:auto val="1"/>
        <c:lblOffset val="100"/>
        <c:baseTimeUnit val="days"/>
      </c:dateAx>
      <c:valAx>
        <c:axId val="728543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5900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Burndown!$A$2:$A$6</c:f>
              <c:numCache>
                <c:formatCode>m/d</c:formatCode>
                <c:ptCount val="5"/>
                <c:pt idx="0">
                  <c:v>42053</c:v>
                </c:pt>
                <c:pt idx="1">
                  <c:v>42061</c:v>
                </c:pt>
                <c:pt idx="2">
                  <c:v>42068</c:v>
                </c:pt>
              </c:numCache>
            </c:numRef>
          </c:cat>
          <c:val>
            <c:numRef>
              <c:f>Burndown!$B$2:$B$6</c:f>
              <c:numCache>
                <c:formatCode>General</c:formatCode>
                <c:ptCount val="5"/>
                <c:pt idx="0">
                  <c:v>24</c:v>
                </c:pt>
                <c:pt idx="1">
                  <c:v>18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C-4A52-A25A-610207F3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545568"/>
        <c:axId val="67035374"/>
      </c:lineChart>
      <c:dateAx>
        <c:axId val="4054556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7035374"/>
        <c:crosses val="autoZero"/>
        <c:auto val="1"/>
        <c:lblOffset val="100"/>
        <c:baseTimeUnit val="days"/>
      </c:dateAx>
      <c:valAx>
        <c:axId val="670353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05455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75240</xdr:colOff>
      <xdr:row>21</xdr:row>
      <xdr:rowOff>160920</xdr:rowOff>
    </xdr:from>
    <xdr:to>
      <xdr:col>6</xdr:col>
      <xdr:colOff>397440</xdr:colOff>
      <xdr:row>38</xdr:row>
      <xdr:rowOff>25200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469080</xdr:colOff>
      <xdr:row>9</xdr:row>
      <xdr:rowOff>25560</xdr:rowOff>
    </xdr:from>
    <xdr:to>
      <xdr:col>2</xdr:col>
      <xdr:colOff>947880</xdr:colOff>
      <xdr:row>12</xdr:row>
      <xdr:rowOff>160560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42080" y="1511280"/>
          <a:ext cx="1244520" cy="630360"/>
        </a:xfrm>
        <a:prstGeom prst="wedgeRectCallout">
          <a:avLst>
            <a:gd name="adj1" fmla="val 63937"/>
            <a:gd name="adj2" fmla="val 85744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= # team members * 4 sprints * 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2 stories per sprint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113400</xdr:colOff>
      <xdr:row>9</xdr:row>
      <xdr:rowOff>0</xdr:rowOff>
    </xdr:from>
    <xdr:to>
      <xdr:col>7</xdr:col>
      <xdr:colOff>498960</xdr:colOff>
      <xdr:row>12</xdr:row>
      <xdr:rowOff>42120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581080" y="1485720"/>
          <a:ext cx="1230120" cy="537480"/>
        </a:xfrm>
        <a:prstGeom prst="wedgeRectCallout">
          <a:avLst>
            <a:gd name="adj1" fmla="val -8539"/>
            <a:gd name="adj2" fmla="val 66736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lines of code per hour is calcuated by Excel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1239480</xdr:colOff>
      <xdr:row>7</xdr:row>
      <xdr:rowOff>160920</xdr:rowOff>
    </xdr:from>
    <xdr:to>
      <xdr:col>4</xdr:col>
      <xdr:colOff>63720</xdr:colOff>
      <xdr:row>12</xdr:row>
      <xdr:rowOff>135000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78200" y="1316520"/>
          <a:ext cx="1095120" cy="799560"/>
        </a:xfrm>
        <a:prstGeom prst="wedgeRectCallout">
          <a:avLst>
            <a:gd name="adj1" fmla="val 18748"/>
            <a:gd name="adj2" fmla="val 58438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Velocity of completing user stories (calculated)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97920</xdr:colOff>
      <xdr:row>9</xdr:row>
      <xdr:rowOff>152280</xdr:rowOff>
    </xdr:from>
    <xdr:to>
      <xdr:col>4</xdr:col>
      <xdr:colOff>507600</xdr:colOff>
      <xdr:row>12</xdr:row>
      <xdr:rowOff>84240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007520" y="1638000"/>
          <a:ext cx="409680" cy="427320"/>
        </a:xfrm>
        <a:prstGeom prst="wedgeRectCallout">
          <a:avLst>
            <a:gd name="adj1" fmla="val -19786"/>
            <a:gd name="adj2" fmla="val 63376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Total 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LOC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20160</xdr:colOff>
      <xdr:row>8</xdr:row>
      <xdr:rowOff>16920</xdr:rowOff>
    </xdr:from>
    <xdr:to>
      <xdr:col>6</xdr:col>
      <xdr:colOff>92520</xdr:colOff>
      <xdr:row>12</xdr:row>
      <xdr:rowOff>101160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480200" y="1337400"/>
          <a:ext cx="1080000" cy="744840"/>
        </a:xfrm>
        <a:prstGeom prst="wedgeRectCallout">
          <a:avLst>
            <a:gd name="adj1" fmla="val 11880"/>
            <a:gd name="adj2" fmla="val 73902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How long to implement the user stories in this sprint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265680</xdr:colOff>
      <xdr:row>31</xdr:row>
      <xdr:rowOff>8640</xdr:rowOff>
    </xdr:from>
    <xdr:to>
      <xdr:col>7</xdr:col>
      <xdr:colOff>626040</xdr:colOff>
      <xdr:row>34</xdr:row>
      <xdr:rowOff>143640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733360" y="5126400"/>
          <a:ext cx="1204920" cy="630360"/>
        </a:xfrm>
        <a:prstGeom prst="wedgeRectCallout">
          <a:avLst>
            <a:gd name="adj1" fmla="val -51744"/>
            <a:gd name="adj2" fmla="val 81797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When we expect to complete all user stories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75240</xdr:colOff>
      <xdr:row>7</xdr:row>
      <xdr:rowOff>160920</xdr:rowOff>
    </xdr:from>
    <xdr:to>
      <xdr:col>6</xdr:col>
      <xdr:colOff>397800</xdr:colOff>
      <xdr:row>24</xdr:row>
      <xdr:rowOff>25560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cchionen@yahoo.com" TargetMode="External"/><Relationship Id="rId2" Type="http://schemas.openxmlformats.org/officeDocument/2006/relationships/hyperlink" Target="mailto:louyang2@stevens.edu" TargetMode="External"/><Relationship Id="rId1" Type="http://schemas.openxmlformats.org/officeDocument/2006/relationships/hyperlink" Target="mailto:hdevlin@stevens.edu" TargetMode="External"/><Relationship Id="rId4" Type="http://schemas.openxmlformats.org/officeDocument/2006/relationships/hyperlink" Target="https://github.com/hdevlin/GED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Normal="100" workbookViewId="0">
      <selection activeCell="E5" sqref="E5"/>
    </sheetView>
  </sheetViews>
  <sheetFormatPr defaultRowHeight="12.6" x14ac:dyDescent="0.2"/>
  <cols>
    <col min="1" max="1" width="7.81640625" customWidth="1"/>
    <col min="2" max="2" width="6.453125" customWidth="1"/>
    <col min="3" max="3" width="8.453125" customWidth="1"/>
    <col min="4" max="5" width="20.453125" customWidth="1"/>
    <col min="6" max="1025" width="10.4531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pans="1:5" x14ac:dyDescent="0.2">
      <c r="A3" t="s">
        <v>5</v>
      </c>
      <c r="B3" t="s">
        <v>6</v>
      </c>
      <c r="C3" t="s">
        <v>7</v>
      </c>
      <c r="D3" s="2" t="s">
        <v>8</v>
      </c>
      <c r="E3" t="s">
        <v>9</v>
      </c>
    </row>
    <row r="4" spans="1:5" x14ac:dyDescent="0.2">
      <c r="A4" t="s">
        <v>10</v>
      </c>
      <c r="B4" t="s">
        <v>11</v>
      </c>
      <c r="C4" s="3" t="s">
        <v>12</v>
      </c>
      <c r="D4" s="2" t="s">
        <v>13</v>
      </c>
      <c r="E4" t="s">
        <v>14</v>
      </c>
    </row>
    <row r="5" spans="1:5" x14ac:dyDescent="0.2">
      <c r="A5" t="s">
        <v>15</v>
      </c>
      <c r="B5" t="s">
        <v>16</v>
      </c>
      <c r="C5" t="s">
        <v>17</v>
      </c>
      <c r="D5" s="2" t="s">
        <v>18</v>
      </c>
      <c r="E5" t="s">
        <v>19</v>
      </c>
    </row>
    <row r="8" spans="1:5" x14ac:dyDescent="0.2">
      <c r="D8" s="1" t="s">
        <v>20</v>
      </c>
      <c r="E8" s="2" t="s">
        <v>21</v>
      </c>
    </row>
  </sheetData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E8" r:id="rId4" xr:uid="{00000000-0004-0000-0000-000003000000}"/>
  </hyperlinks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zoomScaleNormal="100" workbookViewId="0">
      <selection activeCell="C16" sqref="C16"/>
    </sheetView>
  </sheetViews>
  <sheetFormatPr defaultRowHeight="12.6" x14ac:dyDescent="0.2"/>
  <cols>
    <col min="1" max="1" width="5.1796875" customWidth="1"/>
    <col min="2" max="2" width="7.6328125" customWidth="1"/>
    <col min="3" max="3" width="26.453125" bestFit="1" customWidth="1"/>
    <col min="4" max="4" width="6.6328125" customWidth="1"/>
    <col min="5" max="5" width="7.6328125" customWidth="1"/>
    <col min="6" max="1025" width="10.453125" customWidth="1"/>
  </cols>
  <sheetData>
    <row r="1" spans="1:5" s="1" customFormat="1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2">
      <c r="A2">
        <v>1</v>
      </c>
      <c r="B2" t="s">
        <v>27</v>
      </c>
      <c r="C2" t="s">
        <v>28</v>
      </c>
      <c r="D2" t="s">
        <v>5</v>
      </c>
      <c r="E2" t="s">
        <v>119</v>
      </c>
    </row>
    <row r="3" spans="1:5" x14ac:dyDescent="0.2">
      <c r="A3">
        <v>1</v>
      </c>
      <c r="B3" t="s">
        <v>30</v>
      </c>
      <c r="C3" t="s">
        <v>31</v>
      </c>
      <c r="D3" t="s">
        <v>5</v>
      </c>
      <c r="E3" t="s">
        <v>119</v>
      </c>
    </row>
    <row r="4" spans="1:5" x14ac:dyDescent="0.2">
      <c r="A4">
        <v>1</v>
      </c>
      <c r="B4" t="s">
        <v>32</v>
      </c>
      <c r="C4" t="s">
        <v>33</v>
      </c>
      <c r="D4" t="s">
        <v>10</v>
      </c>
      <c r="E4" t="s">
        <v>119</v>
      </c>
    </row>
    <row r="5" spans="1:5" x14ac:dyDescent="0.2">
      <c r="A5">
        <v>1</v>
      </c>
      <c r="B5" t="s">
        <v>34</v>
      </c>
      <c r="C5" t="s">
        <v>35</v>
      </c>
      <c r="D5" t="s">
        <v>10</v>
      </c>
      <c r="E5" t="s">
        <v>119</v>
      </c>
    </row>
    <row r="6" spans="1:5" ht="15" x14ac:dyDescent="0.2">
      <c r="A6">
        <v>1</v>
      </c>
      <c r="B6" t="s">
        <v>36</v>
      </c>
      <c r="C6" t="s">
        <v>37</v>
      </c>
      <c r="D6" s="4" t="s">
        <v>15</v>
      </c>
      <c r="E6" t="s">
        <v>119</v>
      </c>
    </row>
    <row r="7" spans="1:5" ht="15" x14ac:dyDescent="0.2">
      <c r="A7">
        <v>1</v>
      </c>
      <c r="B7" t="s">
        <v>38</v>
      </c>
      <c r="C7" t="s">
        <v>39</v>
      </c>
      <c r="D7" s="4" t="s">
        <v>15</v>
      </c>
      <c r="E7" t="s">
        <v>119</v>
      </c>
    </row>
    <row r="8" spans="1:5" x14ac:dyDescent="0.2">
      <c r="A8">
        <v>2</v>
      </c>
      <c r="B8" t="s">
        <v>69</v>
      </c>
      <c r="C8" t="s">
        <v>70</v>
      </c>
      <c r="D8" t="s">
        <v>5</v>
      </c>
      <c r="E8" t="s">
        <v>29</v>
      </c>
    </row>
    <row r="9" spans="1:5" x14ac:dyDescent="0.2">
      <c r="A9">
        <v>2</v>
      </c>
      <c r="B9" t="s">
        <v>72</v>
      </c>
      <c r="C9" t="s">
        <v>73</v>
      </c>
      <c r="D9" t="s">
        <v>5</v>
      </c>
      <c r="E9" t="s">
        <v>29</v>
      </c>
    </row>
    <row r="10" spans="1:5" x14ac:dyDescent="0.2">
      <c r="A10">
        <v>2</v>
      </c>
      <c r="B10" t="s">
        <v>75</v>
      </c>
      <c r="C10" t="s">
        <v>76</v>
      </c>
      <c r="D10" t="s">
        <v>10</v>
      </c>
      <c r="E10" t="s">
        <v>29</v>
      </c>
    </row>
    <row r="11" spans="1:5" x14ac:dyDescent="0.2">
      <c r="A11">
        <v>2</v>
      </c>
      <c r="B11" t="s">
        <v>78</v>
      </c>
      <c r="C11" t="s">
        <v>79</v>
      </c>
      <c r="D11" t="s">
        <v>10</v>
      </c>
      <c r="E11" t="s">
        <v>29</v>
      </c>
    </row>
    <row r="12" spans="1:5" x14ac:dyDescent="0.2">
      <c r="A12">
        <v>2</v>
      </c>
      <c r="B12" t="s">
        <v>81</v>
      </c>
      <c r="C12" t="s">
        <v>82</v>
      </c>
      <c r="D12" t="s">
        <v>15</v>
      </c>
      <c r="E12" t="s">
        <v>29</v>
      </c>
    </row>
    <row r="13" spans="1:5" x14ac:dyDescent="0.2">
      <c r="A13">
        <v>2</v>
      </c>
      <c r="B13" s="3" t="s">
        <v>84</v>
      </c>
      <c r="C13" t="s">
        <v>85</v>
      </c>
      <c r="D13" t="s">
        <v>15</v>
      </c>
      <c r="E13" t="s">
        <v>29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abSelected="1" topLeftCell="A7" zoomScaleNormal="100" workbookViewId="0">
      <selection activeCell="K38" sqref="K38"/>
    </sheetView>
  </sheetViews>
  <sheetFormatPr defaultRowHeight="12.6" x14ac:dyDescent="0.2"/>
  <cols>
    <col min="1" max="1" width="10.81640625" style="5" customWidth="1"/>
    <col min="2" max="2" width="9.453125" customWidth="1"/>
    <col min="3" max="3" width="15.81640625" customWidth="1"/>
    <col min="4" max="4" width="12.36328125" customWidth="1"/>
    <col min="5" max="5" width="6.81640625" customWidth="1"/>
    <col min="6" max="6" width="12.453125" style="6" customWidth="1"/>
    <col min="7" max="1025" width="10.453125" customWidth="1"/>
  </cols>
  <sheetData>
    <row r="1" spans="1:7" x14ac:dyDescent="0.2">
      <c r="A1" s="5" t="s">
        <v>40</v>
      </c>
    </row>
    <row r="2" spans="1:7" x14ac:dyDescent="0.2">
      <c r="A2" s="5" t="s">
        <v>41</v>
      </c>
    </row>
    <row r="3" spans="1:7" x14ac:dyDescent="0.2">
      <c r="A3" s="5" t="s">
        <v>42</v>
      </c>
    </row>
    <row r="5" spans="1:7" x14ac:dyDescent="0.2">
      <c r="A5" s="5" t="s">
        <v>43</v>
      </c>
    </row>
    <row r="6" spans="1:7" x14ac:dyDescent="0.2">
      <c r="A6" s="5" t="s">
        <v>44</v>
      </c>
    </row>
    <row r="8" spans="1:7" x14ac:dyDescent="0.2">
      <c r="A8" s="5" t="s">
        <v>45</v>
      </c>
    </row>
    <row r="14" spans="1:7" s="1" customFormat="1" x14ac:dyDescent="0.2">
      <c r="A14" s="1" t="s">
        <v>22</v>
      </c>
      <c r="B14" s="7" t="s">
        <v>46</v>
      </c>
      <c r="C14" s="1" t="s">
        <v>47</v>
      </c>
      <c r="D14" s="1" t="s">
        <v>48</v>
      </c>
      <c r="E14" s="1" t="s">
        <v>49</v>
      </c>
      <c r="F14" s="1" t="s">
        <v>50</v>
      </c>
      <c r="G14" s="8" t="s">
        <v>51</v>
      </c>
    </row>
    <row r="15" spans="1:7" x14ac:dyDescent="0.2">
      <c r="A15" s="5" t="s">
        <v>52</v>
      </c>
      <c r="B15" s="9">
        <v>41065</v>
      </c>
      <c r="C15" s="10">
        <v>24</v>
      </c>
      <c r="E15" s="10">
        <v>0</v>
      </c>
      <c r="F15" s="10"/>
      <c r="G15" s="6"/>
    </row>
    <row r="16" spans="1:7" x14ac:dyDescent="0.2">
      <c r="A16" s="5" t="s">
        <v>53</v>
      </c>
      <c r="B16" s="9">
        <v>41078</v>
      </c>
      <c r="C16" s="10">
        <v>18</v>
      </c>
      <c r="D16">
        <f>C15-C16</f>
        <v>6</v>
      </c>
      <c r="E16" s="10">
        <v>250</v>
      </c>
      <c r="F16" s="10">
        <v>120</v>
      </c>
      <c r="G16" s="6">
        <f>(E16-E15)/F16*60</f>
        <v>125.00000000000001</v>
      </c>
    </row>
    <row r="17" spans="1:7" x14ac:dyDescent="0.2">
      <c r="A17" s="5" t="s">
        <v>54</v>
      </c>
      <c r="B17" s="9">
        <v>41092</v>
      </c>
      <c r="C17" s="10">
        <v>12</v>
      </c>
      <c r="D17">
        <f>C16-C17</f>
        <v>6</v>
      </c>
      <c r="E17" s="10">
        <v>480</v>
      </c>
      <c r="F17" s="11">
        <v>135</v>
      </c>
      <c r="G17" s="6">
        <f>(E17-E16)/F17*60</f>
        <v>102.22222222222223</v>
      </c>
    </row>
    <row r="18" spans="1:7" x14ac:dyDescent="0.2">
      <c r="A18" s="5" t="s">
        <v>55</v>
      </c>
      <c r="B18" s="9">
        <v>41106</v>
      </c>
      <c r="C18" s="10">
        <v>6</v>
      </c>
      <c r="D18">
        <f>C17-C18</f>
        <v>6</v>
      </c>
      <c r="E18" s="10">
        <v>740</v>
      </c>
      <c r="F18" s="11">
        <v>160</v>
      </c>
      <c r="G18" s="6">
        <f>(E18-E17)/F18*60</f>
        <v>97.5</v>
      </c>
    </row>
    <row r="19" spans="1:7" x14ac:dyDescent="0.2">
      <c r="A19" s="5" t="s">
        <v>56</v>
      </c>
      <c r="B19" s="9">
        <v>41120</v>
      </c>
      <c r="C19" s="10">
        <v>0</v>
      </c>
      <c r="D19">
        <f>C18-C19</f>
        <v>6</v>
      </c>
      <c r="E19" s="10">
        <v>1100</v>
      </c>
      <c r="F19" s="11">
        <v>145</v>
      </c>
      <c r="G19" s="6">
        <f>(E19-E18)/F19*60</f>
        <v>148.9655172413793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zoomScaleNormal="100" workbookViewId="0">
      <selection activeCell="E4" sqref="E4"/>
    </sheetView>
  </sheetViews>
  <sheetFormatPr defaultRowHeight="12.6" x14ac:dyDescent="0.2"/>
  <cols>
    <col min="1" max="1" width="10.81640625" style="5" customWidth="1"/>
    <col min="2" max="2" width="16.6328125" customWidth="1"/>
    <col min="3" max="3" width="12.453125" customWidth="1"/>
    <col min="4" max="4" width="7.1796875" customWidth="1"/>
    <col min="5" max="5" width="6.81640625" customWidth="1"/>
    <col min="6" max="6" width="12.453125" style="6" customWidth="1"/>
    <col min="7" max="1025" width="10.453125" customWidth="1"/>
  </cols>
  <sheetData>
    <row r="1" spans="1:6" s="1" customFormat="1" x14ac:dyDescent="0.2">
      <c r="A1" s="7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8" t="s">
        <v>51</v>
      </c>
    </row>
    <row r="2" spans="1:6" x14ac:dyDescent="0.2">
      <c r="A2" s="5">
        <v>42053</v>
      </c>
      <c r="B2">
        <v>24</v>
      </c>
      <c r="D2">
        <v>0</v>
      </c>
    </row>
    <row r="3" spans="1:6" x14ac:dyDescent="0.2">
      <c r="A3" s="5">
        <v>42061</v>
      </c>
      <c r="B3">
        <v>18</v>
      </c>
      <c r="C3">
        <v>6</v>
      </c>
      <c r="D3">
        <v>475</v>
      </c>
      <c r="E3">
        <v>180</v>
      </c>
      <c r="F3" s="6">
        <f>D3/(E3/60)</f>
        <v>158.33333333333334</v>
      </c>
    </row>
    <row r="4" spans="1:6" x14ac:dyDescent="0.2">
      <c r="A4" s="5">
        <v>42068</v>
      </c>
      <c r="B4">
        <v>12</v>
      </c>
      <c r="C4">
        <v>6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"/>
  <sheetViews>
    <sheetView zoomScaleNormal="100" workbookViewId="0">
      <selection activeCell="J4" sqref="J4"/>
    </sheetView>
  </sheetViews>
  <sheetFormatPr defaultRowHeight="12.6" x14ac:dyDescent="0.2"/>
  <cols>
    <col min="1" max="1" width="7.6328125" customWidth="1"/>
    <col min="2" max="2" width="24.453125" style="12" customWidth="1"/>
    <col min="3" max="3" width="6.6328125" customWidth="1"/>
    <col min="4" max="4" width="10.453125" customWidth="1"/>
    <col min="5" max="5" width="6.81640625" customWidth="1"/>
    <col min="6" max="6" width="7.453125" customWidth="1"/>
    <col min="7" max="7" width="6.6328125" customWidth="1"/>
    <col min="8" max="8" width="7.6328125" customWidth="1"/>
    <col min="9" max="9" width="10.81640625" style="5" customWidth="1"/>
    <col min="10" max="10" width="10.453125" customWidth="1"/>
    <col min="11" max="11" width="38.1796875" bestFit="1" customWidth="1"/>
    <col min="12" max="12" width="19.26953125" bestFit="1" customWidth="1"/>
    <col min="13" max="1025" width="10.453125" customWidth="1"/>
  </cols>
  <sheetData>
    <row r="1" spans="1:12" x14ac:dyDescent="0.2">
      <c r="A1" s="1" t="s">
        <v>23</v>
      </c>
      <c r="B1" s="13" t="s">
        <v>24</v>
      </c>
      <c r="C1" s="1" t="s">
        <v>25</v>
      </c>
      <c r="D1" s="1" t="s">
        <v>26</v>
      </c>
      <c r="E1" s="14" t="s">
        <v>57</v>
      </c>
      <c r="F1" s="14" t="s">
        <v>58</v>
      </c>
      <c r="G1" s="14" t="s">
        <v>59</v>
      </c>
      <c r="H1" s="14" t="s">
        <v>60</v>
      </c>
      <c r="I1" s="15" t="s">
        <v>61</v>
      </c>
      <c r="K1" s="16" t="s">
        <v>120</v>
      </c>
      <c r="L1" s="16" t="s">
        <v>121</v>
      </c>
    </row>
    <row r="2" spans="1:12" x14ac:dyDescent="0.2">
      <c r="A2" t="s">
        <v>27</v>
      </c>
      <c r="B2" t="s">
        <v>28</v>
      </c>
      <c r="C2" t="s">
        <v>5</v>
      </c>
      <c r="D2" t="s">
        <v>119</v>
      </c>
      <c r="E2">
        <v>100</v>
      </c>
      <c r="F2">
        <v>20</v>
      </c>
      <c r="G2">
        <v>30</v>
      </c>
      <c r="H2">
        <v>30</v>
      </c>
      <c r="I2" s="5">
        <v>42061</v>
      </c>
      <c r="K2" s="17" t="s">
        <v>122</v>
      </c>
      <c r="L2" s="17" t="s">
        <v>124</v>
      </c>
    </row>
    <row r="3" spans="1:12" x14ac:dyDescent="0.2">
      <c r="A3" t="s">
        <v>30</v>
      </c>
      <c r="B3" t="s">
        <v>31</v>
      </c>
      <c r="C3" t="s">
        <v>5</v>
      </c>
      <c r="D3" t="s">
        <v>119</v>
      </c>
      <c r="E3">
        <v>100</v>
      </c>
      <c r="F3">
        <v>10</v>
      </c>
      <c r="G3">
        <v>30</v>
      </c>
      <c r="H3">
        <v>30</v>
      </c>
      <c r="I3" s="5">
        <v>42061</v>
      </c>
      <c r="K3" s="17" t="s">
        <v>123</v>
      </c>
      <c r="L3" s="17" t="s">
        <v>125</v>
      </c>
    </row>
    <row r="4" spans="1:12" x14ac:dyDescent="0.2">
      <c r="A4" t="s">
        <v>32</v>
      </c>
      <c r="B4" t="s">
        <v>33</v>
      </c>
      <c r="C4" t="s">
        <v>10</v>
      </c>
      <c r="D4" t="s">
        <v>119</v>
      </c>
      <c r="E4">
        <v>100</v>
      </c>
      <c r="F4">
        <v>10</v>
      </c>
      <c r="G4">
        <v>30</v>
      </c>
      <c r="H4">
        <v>30</v>
      </c>
      <c r="I4" s="5">
        <v>42061</v>
      </c>
    </row>
    <row r="5" spans="1:12" x14ac:dyDescent="0.2">
      <c r="A5" t="s">
        <v>34</v>
      </c>
      <c r="B5" t="s">
        <v>35</v>
      </c>
      <c r="C5" t="s">
        <v>10</v>
      </c>
      <c r="D5" t="s">
        <v>119</v>
      </c>
      <c r="E5">
        <v>100</v>
      </c>
      <c r="F5">
        <v>10</v>
      </c>
      <c r="G5">
        <v>30</v>
      </c>
      <c r="H5">
        <v>30</v>
      </c>
      <c r="I5" s="5">
        <v>42061</v>
      </c>
    </row>
    <row r="6" spans="1:12" ht="15" x14ac:dyDescent="0.2">
      <c r="A6" t="s">
        <v>36</v>
      </c>
      <c r="B6" t="s">
        <v>37</v>
      </c>
      <c r="C6" s="4" t="s">
        <v>15</v>
      </c>
      <c r="D6" t="s">
        <v>119</v>
      </c>
      <c r="E6">
        <v>100</v>
      </c>
      <c r="F6">
        <v>11</v>
      </c>
      <c r="G6">
        <v>30</v>
      </c>
      <c r="H6">
        <v>30</v>
      </c>
      <c r="I6" s="5">
        <v>42061</v>
      </c>
    </row>
    <row r="7" spans="1:12" ht="15" x14ac:dyDescent="0.2">
      <c r="A7" t="s">
        <v>38</v>
      </c>
      <c r="B7" t="s">
        <v>39</v>
      </c>
      <c r="C7" s="4" t="s">
        <v>15</v>
      </c>
      <c r="D7" t="s">
        <v>119</v>
      </c>
      <c r="E7">
        <v>100</v>
      </c>
      <c r="F7">
        <v>12</v>
      </c>
      <c r="G7">
        <v>30</v>
      </c>
      <c r="H7">
        <v>30</v>
      </c>
      <c r="I7" s="5">
        <v>42061</v>
      </c>
    </row>
  </sheetData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zoomScaleNormal="100" workbookViewId="0">
      <selection activeCell="J6" sqref="J6"/>
    </sheetView>
  </sheetViews>
  <sheetFormatPr defaultRowHeight="12.6" x14ac:dyDescent="0.2"/>
  <cols>
    <col min="1" max="1" width="10.453125" customWidth="1"/>
    <col min="2" max="2" width="26.453125" bestFit="1" customWidth="1"/>
    <col min="3" max="1025" width="10.453125" customWidth="1"/>
  </cols>
  <sheetData>
    <row r="1" spans="1:9" ht="25.2" x14ac:dyDescent="0.2">
      <c r="A1" s="1" t="s">
        <v>23</v>
      </c>
      <c r="B1" s="13" t="s">
        <v>24</v>
      </c>
      <c r="C1" s="1" t="s">
        <v>25</v>
      </c>
      <c r="D1" s="1" t="s">
        <v>26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61</v>
      </c>
    </row>
    <row r="2" spans="1:9" x14ac:dyDescent="0.2">
      <c r="A2" t="s">
        <v>69</v>
      </c>
      <c r="B2" t="s">
        <v>70</v>
      </c>
      <c r="C2" t="s">
        <v>5</v>
      </c>
      <c r="D2" t="s">
        <v>29</v>
      </c>
      <c r="E2">
        <v>100</v>
      </c>
      <c r="F2">
        <v>60</v>
      </c>
      <c r="G2" s="5"/>
      <c r="I2" s="18">
        <v>42068</v>
      </c>
    </row>
    <row r="3" spans="1:9" x14ac:dyDescent="0.2">
      <c r="A3" t="s">
        <v>72</v>
      </c>
      <c r="B3" t="s">
        <v>73</v>
      </c>
      <c r="C3" t="s">
        <v>5</v>
      </c>
      <c r="D3" t="s">
        <v>29</v>
      </c>
      <c r="E3">
        <v>100</v>
      </c>
      <c r="F3">
        <v>60</v>
      </c>
      <c r="G3" s="5"/>
      <c r="I3" s="18">
        <v>42068</v>
      </c>
    </row>
    <row r="4" spans="1:9" x14ac:dyDescent="0.2">
      <c r="A4" t="s">
        <v>75</v>
      </c>
      <c r="B4" t="s">
        <v>76</v>
      </c>
      <c r="C4" t="s">
        <v>10</v>
      </c>
      <c r="D4" t="s">
        <v>29</v>
      </c>
      <c r="E4">
        <v>100</v>
      </c>
      <c r="F4">
        <v>60</v>
      </c>
      <c r="G4" s="5"/>
      <c r="I4" s="18">
        <v>42068</v>
      </c>
    </row>
    <row r="5" spans="1:9" x14ac:dyDescent="0.2">
      <c r="A5" t="s">
        <v>78</v>
      </c>
      <c r="B5" t="s">
        <v>79</v>
      </c>
      <c r="C5" t="s">
        <v>10</v>
      </c>
      <c r="D5" t="s">
        <v>29</v>
      </c>
      <c r="E5">
        <v>100</v>
      </c>
      <c r="F5">
        <v>60</v>
      </c>
      <c r="G5" s="5"/>
      <c r="I5" s="18">
        <v>42068</v>
      </c>
    </row>
    <row r="6" spans="1:9" ht="15" x14ac:dyDescent="0.2">
      <c r="A6" t="s">
        <v>81</v>
      </c>
      <c r="B6" t="s">
        <v>82</v>
      </c>
      <c r="C6" s="4" t="s">
        <v>15</v>
      </c>
      <c r="D6" t="s">
        <v>29</v>
      </c>
      <c r="E6">
        <v>100</v>
      </c>
      <c r="F6">
        <v>60</v>
      </c>
      <c r="G6" s="5"/>
      <c r="I6" s="18">
        <v>42068</v>
      </c>
    </row>
    <row r="7" spans="1:9" ht="15" x14ac:dyDescent="0.2">
      <c r="A7" s="3" t="s">
        <v>84</v>
      </c>
      <c r="B7" t="s">
        <v>85</v>
      </c>
      <c r="C7" s="4" t="s">
        <v>15</v>
      </c>
      <c r="D7" t="s">
        <v>29</v>
      </c>
      <c r="E7">
        <v>100</v>
      </c>
      <c r="F7">
        <v>60</v>
      </c>
      <c r="G7" s="5"/>
      <c r="I7" s="18">
        <v>42068</v>
      </c>
    </row>
  </sheetData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zoomScaleNormal="100" workbookViewId="0">
      <selection activeCell="C1" sqref="C1"/>
    </sheetView>
  </sheetViews>
  <sheetFormatPr defaultRowHeight="12.6" x14ac:dyDescent="0.2"/>
  <cols>
    <col min="1" max="1025" width="10.453125" customWidth="1"/>
  </cols>
  <sheetData>
    <row r="1" spans="1:9" ht="25.2" x14ac:dyDescent="0.2">
      <c r="A1" s="1" t="s">
        <v>23</v>
      </c>
      <c r="B1" s="13" t="s">
        <v>24</v>
      </c>
      <c r="C1" s="1" t="s">
        <v>25</v>
      </c>
      <c r="D1" s="1" t="s">
        <v>26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61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zoomScaleNormal="100" workbookViewId="0">
      <selection activeCell="C1" sqref="C1"/>
    </sheetView>
  </sheetViews>
  <sheetFormatPr defaultRowHeight="12.6" x14ac:dyDescent="0.2"/>
  <cols>
    <col min="1" max="1025" width="10.453125" customWidth="1"/>
  </cols>
  <sheetData>
    <row r="1" spans="1:9" ht="25.2" x14ac:dyDescent="0.2">
      <c r="A1" s="1" t="s">
        <v>23</v>
      </c>
      <c r="B1" s="13" t="s">
        <v>24</v>
      </c>
      <c r="C1" s="1" t="s">
        <v>25</v>
      </c>
      <c r="D1" s="1" t="s">
        <v>26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61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5"/>
  <sheetViews>
    <sheetView topLeftCell="A13" zoomScaleNormal="100" workbookViewId="0">
      <selection activeCell="C17" sqref="C17"/>
    </sheetView>
  </sheetViews>
  <sheetFormatPr defaultRowHeight="12.6" x14ac:dyDescent="0.2"/>
  <cols>
    <col min="1" max="1" width="10.453125" customWidth="1"/>
    <col min="2" max="2" width="28.1796875" customWidth="1"/>
    <col min="3" max="3" width="49.453125" style="12" customWidth="1"/>
    <col min="4" max="1025" width="10.453125" customWidth="1"/>
  </cols>
  <sheetData>
    <row r="1" spans="1:3" s="1" customFormat="1" x14ac:dyDescent="0.2">
      <c r="A1" s="1" t="s">
        <v>23</v>
      </c>
      <c r="B1" s="1" t="s">
        <v>24</v>
      </c>
      <c r="C1" s="13" t="s">
        <v>62</v>
      </c>
    </row>
    <row r="2" spans="1:3" ht="30" x14ac:dyDescent="0.2">
      <c r="A2" t="s">
        <v>27</v>
      </c>
      <c r="B2" t="s">
        <v>28</v>
      </c>
      <c r="C2" s="4" t="s">
        <v>63</v>
      </c>
    </row>
    <row r="3" spans="1:3" ht="15" x14ac:dyDescent="0.2">
      <c r="A3" t="s">
        <v>30</v>
      </c>
      <c r="B3" t="s">
        <v>31</v>
      </c>
      <c r="C3" s="4" t="s">
        <v>64</v>
      </c>
    </row>
    <row r="4" spans="1:3" ht="15" x14ac:dyDescent="0.2">
      <c r="A4" t="s">
        <v>32</v>
      </c>
      <c r="B4" t="s">
        <v>33</v>
      </c>
      <c r="C4" s="4" t="s">
        <v>65</v>
      </c>
    </row>
    <row r="5" spans="1:3" ht="30" x14ac:dyDescent="0.2">
      <c r="A5" t="s">
        <v>34</v>
      </c>
      <c r="B5" t="s">
        <v>35</v>
      </c>
      <c r="C5" s="4" t="s">
        <v>66</v>
      </c>
    </row>
    <row r="6" spans="1:3" ht="15" x14ac:dyDescent="0.2">
      <c r="A6" t="s">
        <v>36</v>
      </c>
      <c r="B6" t="s">
        <v>37</v>
      </c>
      <c r="C6" s="4" t="s">
        <v>67</v>
      </c>
    </row>
    <row r="7" spans="1:3" ht="15" x14ac:dyDescent="0.2">
      <c r="A7" t="s">
        <v>38</v>
      </c>
      <c r="B7" t="s">
        <v>39</v>
      </c>
      <c r="C7" s="4" t="s">
        <v>68</v>
      </c>
    </row>
    <row r="8" spans="1:3" ht="45" x14ac:dyDescent="0.2">
      <c r="A8" t="s">
        <v>69</v>
      </c>
      <c r="B8" t="s">
        <v>70</v>
      </c>
      <c r="C8" s="4" t="s">
        <v>71</v>
      </c>
    </row>
    <row r="9" spans="1:3" ht="30" x14ac:dyDescent="0.2">
      <c r="A9" t="s">
        <v>72</v>
      </c>
      <c r="B9" t="s">
        <v>73</v>
      </c>
      <c r="C9" s="4" t="s">
        <v>74</v>
      </c>
    </row>
    <row r="10" spans="1:3" ht="30" x14ac:dyDescent="0.2">
      <c r="A10" t="s">
        <v>75</v>
      </c>
      <c r="B10" t="s">
        <v>76</v>
      </c>
      <c r="C10" s="4" t="s">
        <v>77</v>
      </c>
    </row>
    <row r="11" spans="1:3" ht="30" x14ac:dyDescent="0.2">
      <c r="A11" t="s">
        <v>78</v>
      </c>
      <c r="B11" t="s">
        <v>79</v>
      </c>
      <c r="C11" s="4" t="s">
        <v>80</v>
      </c>
    </row>
    <row r="12" spans="1:3" ht="30" x14ac:dyDescent="0.2">
      <c r="A12" t="s">
        <v>81</v>
      </c>
      <c r="B12" t="s">
        <v>82</v>
      </c>
      <c r="C12" s="4" t="s">
        <v>83</v>
      </c>
    </row>
    <row r="13" spans="1:3" ht="45" x14ac:dyDescent="0.2">
      <c r="A13" s="3" t="s">
        <v>84</v>
      </c>
      <c r="B13" t="s">
        <v>85</v>
      </c>
      <c r="C13" s="4" t="s">
        <v>86</v>
      </c>
    </row>
    <row r="14" spans="1:3" ht="30" x14ac:dyDescent="0.2">
      <c r="A14" s="3" t="s">
        <v>87</v>
      </c>
      <c r="B14" t="s">
        <v>88</v>
      </c>
      <c r="C14" s="4" t="s">
        <v>126</v>
      </c>
    </row>
    <row r="15" spans="1:3" ht="30" x14ac:dyDescent="0.2">
      <c r="A15" s="3" t="s">
        <v>90</v>
      </c>
      <c r="B15" t="s">
        <v>91</v>
      </c>
      <c r="C15" s="4" t="s">
        <v>127</v>
      </c>
    </row>
    <row r="16" spans="1:3" ht="30" x14ac:dyDescent="0.2">
      <c r="A16" s="3" t="s">
        <v>92</v>
      </c>
      <c r="B16" t="s">
        <v>93</v>
      </c>
      <c r="C16" s="4" t="s">
        <v>128</v>
      </c>
    </row>
    <row r="17" spans="1:3" ht="30" x14ac:dyDescent="0.2">
      <c r="A17" s="3" t="s">
        <v>94</v>
      </c>
      <c r="B17" t="s">
        <v>95</v>
      </c>
      <c r="C17" s="4" t="s">
        <v>129</v>
      </c>
    </row>
    <row r="18" spans="1:3" ht="60" x14ac:dyDescent="0.2">
      <c r="A18" t="s">
        <v>96</v>
      </c>
      <c r="B18" t="s">
        <v>97</v>
      </c>
      <c r="C18" s="4" t="s">
        <v>89</v>
      </c>
    </row>
    <row r="19" spans="1:3" ht="30" x14ac:dyDescent="0.2">
      <c r="A19" t="s">
        <v>98</v>
      </c>
      <c r="B19" t="s">
        <v>99</v>
      </c>
      <c r="C19" s="4" t="s">
        <v>100</v>
      </c>
    </row>
    <row r="20" spans="1:3" ht="15" x14ac:dyDescent="0.2">
      <c r="A20" t="s">
        <v>101</v>
      </c>
      <c r="B20" t="s">
        <v>102</v>
      </c>
      <c r="C20" s="4" t="s">
        <v>103</v>
      </c>
    </row>
    <row r="21" spans="1:3" ht="30" x14ac:dyDescent="0.2">
      <c r="A21" t="s">
        <v>104</v>
      </c>
      <c r="B21" t="s">
        <v>105</v>
      </c>
      <c r="C21" s="4" t="s">
        <v>106</v>
      </c>
    </row>
    <row r="22" spans="1:3" ht="15" x14ac:dyDescent="0.2">
      <c r="A22" t="s">
        <v>107</v>
      </c>
      <c r="B22" t="s">
        <v>108</v>
      </c>
      <c r="C22" s="4" t="s">
        <v>109</v>
      </c>
    </row>
    <row r="23" spans="1:3" ht="15" x14ac:dyDescent="0.2">
      <c r="A23" t="s">
        <v>110</v>
      </c>
      <c r="B23" t="s">
        <v>111</v>
      </c>
      <c r="C23" s="4" t="s">
        <v>112</v>
      </c>
    </row>
    <row r="24" spans="1:3" ht="15" x14ac:dyDescent="0.2">
      <c r="A24" t="s">
        <v>113</v>
      </c>
      <c r="B24" t="s">
        <v>114</v>
      </c>
      <c r="C24" s="4" t="s">
        <v>115</v>
      </c>
    </row>
    <row r="25" spans="1:3" ht="30" x14ac:dyDescent="0.2">
      <c r="A25" t="s">
        <v>116</v>
      </c>
      <c r="B25" t="s">
        <v>117</v>
      </c>
      <c r="C25" s="4" t="s">
        <v>118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Ardis</dc:creator>
  <dc:description/>
  <cp:lastModifiedBy>leo ouyang</cp:lastModifiedBy>
  <cp:revision>2</cp:revision>
  <dcterms:created xsi:type="dcterms:W3CDTF">2014-07-11T14:28:17Z</dcterms:created>
  <dcterms:modified xsi:type="dcterms:W3CDTF">2019-03-06T02:32:13Z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Stevens Institute of Technology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