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 FINANCIERO" sheetId="1" r:id="rId4"/>
    <sheet state="visible" name="Estadisticas" sheetId="2" r:id="rId5"/>
  </sheets>
  <definedNames/>
  <calcPr/>
</workbook>
</file>

<file path=xl/sharedStrings.xml><?xml version="1.0" encoding="utf-8"?>
<sst xmlns="http://schemas.openxmlformats.org/spreadsheetml/2006/main" count="68" uniqueCount="33">
  <si>
    <t>Ejercicios EXCEL</t>
  </si>
  <si>
    <t>Datos Financieros</t>
  </si>
  <si>
    <t>Cliente</t>
  </si>
  <si>
    <t xml:space="preserve">Tipos De Creditos </t>
  </si>
  <si>
    <t>Importe</t>
  </si>
  <si>
    <t>Fecha Compra</t>
  </si>
  <si>
    <t>Nro. Cuotas</t>
  </si>
  <si>
    <t>Importe Cuota</t>
  </si>
  <si>
    <t>Iva</t>
  </si>
  <si>
    <t>Total Cuota</t>
  </si>
  <si>
    <t>Recargo</t>
  </si>
  <si>
    <t>IVA</t>
  </si>
  <si>
    <t>Juan Lopez</t>
  </si>
  <si>
    <t>a solo firma</t>
  </si>
  <si>
    <t>Maria Sosa</t>
  </si>
  <si>
    <t>con garantia</t>
  </si>
  <si>
    <t>Jose Rosas</t>
  </si>
  <si>
    <t>Mario Garcia</t>
  </si>
  <si>
    <t>Cecilia Perez</t>
  </si>
  <si>
    <t>Laura Soria</t>
  </si>
  <si>
    <t>Juana Alvez</t>
  </si>
  <si>
    <t>Walter Miranda</t>
  </si>
  <si>
    <t>Mariana Estevez</t>
  </si>
  <si>
    <t>Pablo Quintana</t>
  </si>
  <si>
    <t>Diana Saravia</t>
  </si>
  <si>
    <t>Fernanda Castro</t>
  </si>
  <si>
    <t>Monica Peña</t>
  </si>
  <si>
    <t>Mauricio Gestido</t>
  </si>
  <si>
    <t>Marco Perea</t>
  </si>
  <si>
    <t>Leticia Costa</t>
  </si>
  <si>
    <t>Esteban Da Silva</t>
  </si>
  <si>
    <t>Total a pagar</t>
  </si>
  <si>
    <t xml:space="preserve"> IMPORTE U$S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</si>
</sst>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.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rgb="FF0000FF"/>
      <name val="&quot;Book Antiqua&quot;"/>
    </font>
    <font/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 shrinkToFit="0" vertical="bottom" wrapText="0"/>
    </xf>
    <xf borderId="2" fillId="0" fontId="3" numFmtId="0" xfId="0" applyBorder="1" applyFont="1"/>
    <xf borderId="0" fillId="0" fontId="4" numFmtId="0" xfId="0" applyAlignment="1" applyFont="1">
      <alignment shrinkToFit="0" vertical="bottom" wrapText="0"/>
    </xf>
    <xf borderId="3" fillId="2" fontId="5" numFmtId="0" xfId="0" applyAlignment="1" applyBorder="1" applyFill="1" applyFont="1">
      <alignment readingOrder="0" shrinkToFit="0" vertical="bottom" wrapText="0"/>
    </xf>
    <xf borderId="3" fillId="2" fontId="5" numFmtId="0" xfId="0" applyAlignment="1" applyBorder="1" applyFont="1">
      <alignment readingOrder="0" vertical="bottom"/>
    </xf>
    <xf borderId="3" fillId="2" fontId="5" numFmtId="0" xfId="0" applyAlignment="1" applyBorder="1" applyFont="1">
      <alignment vertical="bottom"/>
    </xf>
    <xf borderId="2" fillId="2" fontId="5" numFmtId="0" xfId="0" applyAlignment="1" applyBorder="1" applyFont="1">
      <alignment vertical="bottom"/>
    </xf>
    <xf borderId="3" fillId="2" fontId="5" numFmtId="0" xfId="0" applyAlignment="1" applyBorder="1" applyFont="1">
      <alignment horizontal="center"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3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3" fillId="2" fontId="4" numFmtId="0" xfId="0" applyAlignment="1" applyBorder="1" applyFont="1">
      <alignment readingOrder="0" shrinkToFit="0" vertical="bottom" wrapText="0"/>
    </xf>
    <xf borderId="3" fillId="2" fontId="4" numFmtId="0" xfId="0" applyAlignment="1" applyBorder="1" applyFont="1">
      <alignment horizontal="right" vertical="bottom"/>
    </xf>
    <xf borderId="3" fillId="2" fontId="4" numFmtId="0" xfId="0" applyAlignment="1" applyBorder="1" applyFont="1">
      <alignment horizontal="right" vertical="bottom"/>
    </xf>
    <xf borderId="4" fillId="2" fontId="4" numFmtId="164" xfId="0" applyAlignment="1" applyBorder="1" applyFont="1" applyNumberFormat="1">
      <alignment horizontal="right" vertical="bottom"/>
    </xf>
    <xf borderId="4" fillId="2" fontId="4" numFmtId="0" xfId="0" applyAlignment="1" applyBorder="1" applyFont="1">
      <alignment horizontal="right" vertical="bottom"/>
    </xf>
    <xf borderId="3" fillId="2" fontId="4" numFmtId="0" xfId="0" applyAlignment="1" applyBorder="1" applyFont="1">
      <alignment vertical="bottom"/>
    </xf>
    <xf borderId="0" fillId="0" fontId="4" numFmtId="9" xfId="0" applyAlignment="1" applyFont="1" applyNumberFormat="1">
      <alignment horizontal="right" vertical="bottom"/>
    </xf>
    <xf borderId="3" fillId="0" fontId="4" numFmtId="9" xfId="0" applyAlignment="1" applyBorder="1" applyFont="1" applyNumberFormat="1">
      <alignment horizontal="right" vertical="bottom"/>
    </xf>
    <xf borderId="5" fillId="2" fontId="4" numFmtId="0" xfId="0" applyAlignment="1" applyBorder="1" applyFont="1">
      <alignment horizontal="right"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1" numFmtId="165" xfId="0" applyAlignment="1" applyFont="1" applyNumberFormat="1">
      <alignment readingOrder="0"/>
    </xf>
    <xf borderId="3" fillId="2" fontId="1" numFmtId="0" xfId="0" applyAlignment="1" applyBorder="1" applyFont="1">
      <alignment readingOrder="0"/>
    </xf>
    <xf borderId="3" fillId="2" fontId="4" numFmtId="0" xfId="0" applyAlignment="1" applyBorder="1" applyFont="1">
      <alignment readingOrder="0" vertical="bottom"/>
    </xf>
    <xf borderId="3" fillId="2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4.88"/>
    <col customWidth="1" min="7" max="7" width="13.88"/>
  </cols>
  <sheetData>
    <row r="1">
      <c r="A1" s="1" t="s">
        <v>0</v>
      </c>
    </row>
    <row r="2">
      <c r="A2" s="2" t="s">
        <v>1</v>
      </c>
      <c r="B2" s="3"/>
      <c r="C2" s="4"/>
      <c r="D2" s="4"/>
      <c r="E2" s="4"/>
      <c r="F2" s="4"/>
      <c r="G2" s="4"/>
      <c r="H2" s="4"/>
      <c r="I2" s="4"/>
    </row>
    <row r="3">
      <c r="A3" s="4"/>
      <c r="B3" s="4"/>
      <c r="C3" s="4"/>
      <c r="D3" s="4"/>
      <c r="E3" s="4"/>
      <c r="F3" s="4"/>
      <c r="G3" s="4"/>
      <c r="H3" s="4"/>
      <c r="I3" s="4"/>
    </row>
    <row r="4">
      <c r="A4" s="5" t="s">
        <v>2</v>
      </c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  <c r="H4" s="7" t="s">
        <v>9</v>
      </c>
      <c r="I4" s="10"/>
      <c r="J4" s="11"/>
      <c r="K4" s="12" t="s">
        <v>10</v>
      </c>
      <c r="L4" s="13" t="s">
        <v>11</v>
      </c>
    </row>
    <row r="5">
      <c r="A5" s="14" t="s">
        <v>12</v>
      </c>
      <c r="B5" s="15" t="s">
        <v>13</v>
      </c>
      <c r="C5" s="16">
        <v>3400.0</v>
      </c>
      <c r="D5" s="17">
        <v>38893.0</v>
      </c>
      <c r="E5" s="18">
        <v>2.0</v>
      </c>
      <c r="F5" s="18">
        <f t="shared" ref="F5:F20" si="1">(C5+C5*5%)/E5</f>
        <v>1785</v>
      </c>
      <c r="G5" s="19">
        <f t="shared" ref="G5:G20" si="2">F5*14%</f>
        <v>249.9</v>
      </c>
      <c r="H5" s="19">
        <f t="shared" ref="H5:H21" si="3">G5+F5</f>
        <v>2034.9</v>
      </c>
      <c r="I5" s="20"/>
      <c r="J5" s="20"/>
      <c r="K5" s="21">
        <v>0.1</v>
      </c>
      <c r="L5" s="21">
        <v>0.23</v>
      </c>
      <c r="M5" s="4"/>
    </row>
    <row r="6">
      <c r="A6" s="14" t="s">
        <v>14</v>
      </c>
      <c r="B6" s="22" t="s">
        <v>15</v>
      </c>
      <c r="C6" s="15">
        <v>2500.0</v>
      </c>
      <c r="D6" s="17">
        <v>38934.0</v>
      </c>
      <c r="E6" s="18">
        <v>3.0</v>
      </c>
      <c r="F6" s="18">
        <f t="shared" si="1"/>
        <v>875</v>
      </c>
      <c r="G6" s="19">
        <f t="shared" si="2"/>
        <v>122.5</v>
      </c>
      <c r="H6" s="19">
        <f t="shared" si="3"/>
        <v>997.5</v>
      </c>
      <c r="I6" s="4"/>
      <c r="L6" s="4"/>
      <c r="M6" s="4"/>
    </row>
    <row r="7">
      <c r="A7" s="14" t="s">
        <v>16</v>
      </c>
      <c r="B7" s="22" t="s">
        <v>13</v>
      </c>
      <c r="C7" s="15">
        <v>750.0</v>
      </c>
      <c r="D7" s="17">
        <v>38906.0</v>
      </c>
      <c r="E7" s="18">
        <v>5.0</v>
      </c>
      <c r="F7" s="18">
        <f t="shared" si="1"/>
        <v>157.5</v>
      </c>
      <c r="G7" s="19">
        <f t="shared" si="2"/>
        <v>22.05</v>
      </c>
      <c r="H7" s="19">
        <f t="shared" si="3"/>
        <v>179.55</v>
      </c>
      <c r="I7" s="4"/>
      <c r="L7" s="4"/>
      <c r="M7" s="4"/>
    </row>
    <row r="8">
      <c r="A8" s="14" t="s">
        <v>17</v>
      </c>
      <c r="B8" s="22" t="s">
        <v>15</v>
      </c>
      <c r="C8" s="15">
        <v>1200.0</v>
      </c>
      <c r="D8" s="17">
        <v>38889.0</v>
      </c>
      <c r="E8" s="18">
        <v>5.0</v>
      </c>
      <c r="F8" s="18">
        <f t="shared" si="1"/>
        <v>252</v>
      </c>
      <c r="G8" s="19">
        <f t="shared" si="2"/>
        <v>35.28</v>
      </c>
      <c r="H8" s="19">
        <f t="shared" si="3"/>
        <v>287.28</v>
      </c>
      <c r="I8" s="4"/>
      <c r="L8" s="4"/>
      <c r="M8" s="4"/>
    </row>
    <row r="9">
      <c r="A9" s="14" t="s">
        <v>18</v>
      </c>
      <c r="B9" s="22" t="s">
        <v>13</v>
      </c>
      <c r="C9" s="15">
        <v>4500.0</v>
      </c>
      <c r="D9" s="17">
        <v>38907.0</v>
      </c>
      <c r="E9" s="18">
        <v>3.0</v>
      </c>
      <c r="F9" s="18">
        <f t="shared" si="1"/>
        <v>1575</v>
      </c>
      <c r="G9" s="19">
        <f t="shared" si="2"/>
        <v>220.5</v>
      </c>
      <c r="H9" s="19">
        <f t="shared" si="3"/>
        <v>1795.5</v>
      </c>
      <c r="I9" s="4"/>
      <c r="L9" s="4"/>
      <c r="M9" s="4"/>
    </row>
    <row r="10">
      <c r="A10" s="14" t="s">
        <v>19</v>
      </c>
      <c r="B10" s="22" t="s">
        <v>15</v>
      </c>
      <c r="C10" s="15">
        <v>3850.0</v>
      </c>
      <c r="D10" s="17">
        <v>38917.0</v>
      </c>
      <c r="E10" s="18">
        <v>4.0</v>
      </c>
      <c r="F10" s="18">
        <f t="shared" si="1"/>
        <v>1010.625</v>
      </c>
      <c r="G10" s="19">
        <f t="shared" si="2"/>
        <v>141.4875</v>
      </c>
      <c r="H10" s="19">
        <f t="shared" si="3"/>
        <v>1152.1125</v>
      </c>
      <c r="I10" s="4"/>
      <c r="L10" s="4"/>
      <c r="M10" s="4"/>
    </row>
    <row r="11">
      <c r="A11" s="14" t="s">
        <v>20</v>
      </c>
      <c r="B11" s="22" t="s">
        <v>13</v>
      </c>
      <c r="C11" s="15">
        <v>2600.0</v>
      </c>
      <c r="D11" s="17">
        <v>38910.0</v>
      </c>
      <c r="E11" s="18">
        <v>2.0</v>
      </c>
      <c r="F11" s="18">
        <f t="shared" si="1"/>
        <v>1365</v>
      </c>
      <c r="G11" s="19">
        <f t="shared" si="2"/>
        <v>191.1</v>
      </c>
      <c r="H11" s="19">
        <f t="shared" si="3"/>
        <v>1556.1</v>
      </c>
      <c r="I11" s="4"/>
      <c r="L11" s="4"/>
      <c r="M11" s="4"/>
    </row>
    <row r="12">
      <c r="A12" s="14" t="s">
        <v>21</v>
      </c>
      <c r="B12" s="22" t="s">
        <v>15</v>
      </c>
      <c r="C12" s="15">
        <v>1750.0</v>
      </c>
      <c r="D12" s="17">
        <v>38922.0</v>
      </c>
      <c r="E12" s="18">
        <v>4.0</v>
      </c>
      <c r="F12" s="18">
        <f t="shared" si="1"/>
        <v>459.375</v>
      </c>
      <c r="G12" s="19">
        <f t="shared" si="2"/>
        <v>64.3125</v>
      </c>
      <c r="H12" s="19">
        <f t="shared" si="3"/>
        <v>523.6875</v>
      </c>
      <c r="I12" s="4"/>
      <c r="L12" s="4"/>
      <c r="M12" s="4"/>
    </row>
    <row r="13">
      <c r="A13" s="14" t="s">
        <v>22</v>
      </c>
      <c r="B13" s="22" t="s">
        <v>13</v>
      </c>
      <c r="C13" s="15">
        <v>1400.0</v>
      </c>
      <c r="D13" s="17">
        <v>38927.0</v>
      </c>
      <c r="E13" s="18">
        <v>5.0</v>
      </c>
      <c r="F13" s="18">
        <f t="shared" si="1"/>
        <v>294</v>
      </c>
      <c r="G13" s="19">
        <f t="shared" si="2"/>
        <v>41.16</v>
      </c>
      <c r="H13" s="19">
        <f t="shared" si="3"/>
        <v>335.16</v>
      </c>
      <c r="I13" s="4"/>
      <c r="L13" s="4"/>
      <c r="M13" s="4"/>
    </row>
    <row r="14">
      <c r="A14" s="14" t="s">
        <v>23</v>
      </c>
      <c r="B14" s="22" t="s">
        <v>13</v>
      </c>
      <c r="C14" s="15">
        <v>800.0</v>
      </c>
      <c r="D14" s="17">
        <v>38889.0</v>
      </c>
      <c r="E14" s="18">
        <v>3.0</v>
      </c>
      <c r="F14" s="18">
        <f t="shared" si="1"/>
        <v>280</v>
      </c>
      <c r="G14" s="19">
        <f t="shared" si="2"/>
        <v>39.2</v>
      </c>
      <c r="H14" s="19">
        <f t="shared" si="3"/>
        <v>319.2</v>
      </c>
      <c r="I14" s="4"/>
      <c r="L14" s="4"/>
      <c r="M14" s="4"/>
    </row>
    <row r="15">
      <c r="A15" s="14" t="s">
        <v>24</v>
      </c>
      <c r="B15" s="22" t="s">
        <v>15</v>
      </c>
      <c r="C15" s="15">
        <v>1200.0</v>
      </c>
      <c r="D15" s="17">
        <v>38907.0</v>
      </c>
      <c r="E15" s="18">
        <v>3.0</v>
      </c>
      <c r="F15" s="18">
        <f t="shared" si="1"/>
        <v>420</v>
      </c>
      <c r="G15" s="19">
        <f t="shared" si="2"/>
        <v>58.8</v>
      </c>
      <c r="H15" s="19">
        <f t="shared" si="3"/>
        <v>478.8</v>
      </c>
      <c r="I15" s="4"/>
      <c r="L15" s="4"/>
      <c r="M15" s="4"/>
    </row>
    <row r="16">
      <c r="A16" s="14" t="s">
        <v>25</v>
      </c>
      <c r="B16" s="22" t="s">
        <v>15</v>
      </c>
      <c r="C16" s="15">
        <v>3600.0</v>
      </c>
      <c r="D16" s="17">
        <v>38917.0</v>
      </c>
      <c r="E16" s="18">
        <v>4.0</v>
      </c>
      <c r="F16" s="18">
        <f t="shared" si="1"/>
        <v>945</v>
      </c>
      <c r="G16" s="19">
        <f t="shared" si="2"/>
        <v>132.3</v>
      </c>
      <c r="H16" s="19">
        <f t="shared" si="3"/>
        <v>1077.3</v>
      </c>
      <c r="I16" s="4"/>
      <c r="L16" s="4"/>
      <c r="M16" s="4"/>
    </row>
    <row r="17">
      <c r="A17" s="14" t="s">
        <v>26</v>
      </c>
      <c r="B17" s="22" t="s">
        <v>13</v>
      </c>
      <c r="C17" s="15">
        <v>2100.0</v>
      </c>
      <c r="D17" s="17">
        <v>38910.0</v>
      </c>
      <c r="E17" s="18">
        <v>5.0</v>
      </c>
      <c r="F17" s="18">
        <f t="shared" si="1"/>
        <v>441</v>
      </c>
      <c r="G17" s="19">
        <f t="shared" si="2"/>
        <v>61.74</v>
      </c>
      <c r="H17" s="19">
        <f t="shared" si="3"/>
        <v>502.74</v>
      </c>
      <c r="I17" s="4"/>
      <c r="L17" s="4"/>
      <c r="M17" s="4"/>
    </row>
    <row r="18">
      <c r="A18" s="14" t="s">
        <v>27</v>
      </c>
      <c r="B18" s="22" t="s">
        <v>15</v>
      </c>
      <c r="C18" s="15">
        <v>6100.0</v>
      </c>
      <c r="D18" s="17">
        <v>38922.0</v>
      </c>
      <c r="E18" s="18">
        <v>3.0</v>
      </c>
      <c r="F18" s="18">
        <f t="shared" si="1"/>
        <v>2135</v>
      </c>
      <c r="G18" s="19">
        <f t="shared" si="2"/>
        <v>298.9</v>
      </c>
      <c r="H18" s="19">
        <f t="shared" si="3"/>
        <v>2433.9</v>
      </c>
      <c r="I18" s="4"/>
      <c r="L18" s="4"/>
      <c r="M18" s="4"/>
    </row>
    <row r="19">
      <c r="A19" s="14" t="s">
        <v>28</v>
      </c>
      <c r="B19" s="22" t="s">
        <v>13</v>
      </c>
      <c r="C19" s="15">
        <v>5050.0</v>
      </c>
      <c r="D19" s="17">
        <v>38922.0</v>
      </c>
      <c r="E19" s="18">
        <v>5.0</v>
      </c>
      <c r="F19" s="18">
        <f t="shared" si="1"/>
        <v>1060.5</v>
      </c>
      <c r="G19" s="19">
        <f t="shared" si="2"/>
        <v>148.47</v>
      </c>
      <c r="H19" s="19">
        <f t="shared" si="3"/>
        <v>1208.97</v>
      </c>
      <c r="I19" s="4"/>
      <c r="L19" s="4"/>
      <c r="M19" s="4"/>
    </row>
    <row r="20">
      <c r="A20" s="14" t="s">
        <v>29</v>
      </c>
      <c r="B20" s="22" t="s">
        <v>13</v>
      </c>
      <c r="C20" s="15">
        <v>4750.0</v>
      </c>
      <c r="D20" s="17">
        <v>38937.0</v>
      </c>
      <c r="E20" s="18">
        <v>4.0</v>
      </c>
      <c r="F20" s="18">
        <f t="shared" si="1"/>
        <v>1246.875</v>
      </c>
      <c r="G20" s="19">
        <f t="shared" si="2"/>
        <v>174.5625</v>
      </c>
      <c r="H20" s="19">
        <f t="shared" si="3"/>
        <v>1421.4375</v>
      </c>
      <c r="I20" s="4"/>
      <c r="L20" s="4"/>
      <c r="M20" s="4"/>
    </row>
    <row r="21">
      <c r="A21" s="14" t="s">
        <v>30</v>
      </c>
      <c r="B21" s="22" t="s">
        <v>15</v>
      </c>
      <c r="C21" s="15">
        <v>5700.0</v>
      </c>
      <c r="D21" s="17">
        <v>38919.0</v>
      </c>
      <c r="E21" s="18">
        <v>3.0</v>
      </c>
      <c r="F21" s="18">
        <f>(C21+C21*10%)/E21</f>
        <v>2090</v>
      </c>
      <c r="G21" s="19">
        <f>F21*23%</f>
        <v>480.7</v>
      </c>
      <c r="H21" s="19">
        <f t="shared" si="3"/>
        <v>2570.7</v>
      </c>
      <c r="I21" s="4"/>
      <c r="L21" s="4"/>
      <c r="M21" s="4"/>
    </row>
    <row r="22">
      <c r="C22" s="23"/>
      <c r="L22" s="4"/>
      <c r="M22" s="4"/>
    </row>
    <row r="23">
      <c r="B23" s="1"/>
      <c r="C23" s="1"/>
    </row>
    <row r="24">
      <c r="B24" s="4"/>
      <c r="C24" s="4"/>
    </row>
    <row r="25">
      <c r="B25" s="4"/>
      <c r="C25" s="4"/>
    </row>
    <row r="26">
      <c r="B26" s="4"/>
      <c r="C26" s="4"/>
    </row>
    <row r="27">
      <c r="B27" s="4"/>
      <c r="C27" s="4"/>
    </row>
    <row r="28">
      <c r="B28" s="4"/>
      <c r="C28" s="4"/>
    </row>
    <row r="29">
      <c r="B29" s="4"/>
      <c r="C29" s="4"/>
    </row>
    <row r="30">
      <c r="B30" s="4"/>
      <c r="C30" s="4"/>
    </row>
    <row r="31">
      <c r="B31" s="4"/>
      <c r="C31" s="4"/>
    </row>
    <row r="32">
      <c r="B32" s="4"/>
      <c r="C32" s="4"/>
    </row>
    <row r="33">
      <c r="B33" s="4"/>
      <c r="C33" s="4"/>
    </row>
    <row r="34">
      <c r="B34" s="4"/>
      <c r="C34" s="4"/>
    </row>
    <row r="35">
      <c r="B35" s="4"/>
      <c r="C35" s="4"/>
    </row>
    <row r="36">
      <c r="B36" s="4"/>
      <c r="C36" s="4"/>
    </row>
    <row r="37">
      <c r="B37" s="4"/>
      <c r="C37" s="4"/>
    </row>
    <row r="38">
      <c r="B38" s="4"/>
      <c r="C38" s="4"/>
    </row>
    <row r="39">
      <c r="B39" s="4"/>
      <c r="C39" s="4"/>
    </row>
    <row r="40">
      <c r="B40" s="4"/>
      <c r="C40" s="4"/>
    </row>
  </sheetData>
  <mergeCells count="1">
    <mergeCell ref="A2:B2"/>
  </mergeCells>
  <dataValidations>
    <dataValidation type="list" allowBlank="1" showErrorMessage="1" sqref="B5">
      <formula1>"a solo firma,Con garantia"</formula1>
    </dataValidation>
    <dataValidation type="list" allowBlank="1" showErrorMessage="1" sqref="B6:B21">
      <formula1>"a solo firma,con garantia"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G1" s="24"/>
    </row>
    <row r="2">
      <c r="A2" s="5" t="s">
        <v>2</v>
      </c>
      <c r="B2" s="8" t="s">
        <v>6</v>
      </c>
      <c r="C2" s="7" t="s">
        <v>9</v>
      </c>
      <c r="D2" s="6" t="s">
        <v>31</v>
      </c>
      <c r="E2" s="25" t="s">
        <v>32</v>
      </c>
    </row>
    <row r="3">
      <c r="A3" s="14" t="s">
        <v>12</v>
      </c>
      <c r="B3" s="18">
        <v>2.0</v>
      </c>
      <c r="C3" s="26">
        <v>2300.1</v>
      </c>
      <c r="D3" s="27">
        <f>C3*B3</f>
        <v>4600.2</v>
      </c>
      <c r="E3" s="27">
        <f t="shared" ref="E3:E19" si="1">D3*17</f>
        <v>78203.4</v>
      </c>
    </row>
    <row r="4">
      <c r="A4" s="14" t="s">
        <v>14</v>
      </c>
      <c r="B4" s="18">
        <v>3.0</v>
      </c>
      <c r="C4" s="26">
        <v>1127.5</v>
      </c>
      <c r="D4" s="14">
        <f t="shared" ref="D4:D19" si="2">B4*C4</f>
        <v>3382.5</v>
      </c>
      <c r="E4" s="27">
        <f t="shared" si="1"/>
        <v>57502.5</v>
      </c>
    </row>
    <row r="5">
      <c r="A5" s="14" t="s">
        <v>16</v>
      </c>
      <c r="B5" s="18">
        <v>5.0</v>
      </c>
      <c r="C5" s="26">
        <v>202.95</v>
      </c>
      <c r="D5" s="14">
        <f t="shared" si="2"/>
        <v>1014.75</v>
      </c>
      <c r="E5" s="27">
        <f t="shared" si="1"/>
        <v>17250.75</v>
      </c>
    </row>
    <row r="6">
      <c r="A6" s="14" t="s">
        <v>17</v>
      </c>
      <c r="B6" s="18">
        <v>5.0</v>
      </c>
      <c r="C6" s="26">
        <v>324.72</v>
      </c>
      <c r="D6" s="14">
        <f t="shared" si="2"/>
        <v>1623.6</v>
      </c>
      <c r="E6" s="27">
        <f t="shared" si="1"/>
        <v>27601.2</v>
      </c>
    </row>
    <row r="7">
      <c r="A7" s="14" t="s">
        <v>18</v>
      </c>
      <c r="B7" s="18">
        <v>3.0</v>
      </c>
      <c r="C7" s="26">
        <v>2029.5</v>
      </c>
      <c r="D7" s="14">
        <f t="shared" si="2"/>
        <v>6088.5</v>
      </c>
      <c r="E7" s="27">
        <f t="shared" si="1"/>
        <v>103504.5</v>
      </c>
    </row>
    <row r="8">
      <c r="A8" s="14" t="s">
        <v>19</v>
      </c>
      <c r="B8" s="18">
        <v>4.0</v>
      </c>
      <c r="C8" s="26">
        <v>1302.2625</v>
      </c>
      <c r="D8" s="14">
        <f t="shared" si="2"/>
        <v>5209.05</v>
      </c>
      <c r="E8" s="27">
        <f t="shared" si="1"/>
        <v>88553.85</v>
      </c>
    </row>
    <row r="9">
      <c r="A9" s="14" t="s">
        <v>20</v>
      </c>
      <c r="B9" s="18">
        <v>2.0</v>
      </c>
      <c r="C9" s="26">
        <v>1758.9</v>
      </c>
      <c r="D9" s="14">
        <f t="shared" si="2"/>
        <v>3517.8</v>
      </c>
      <c r="E9" s="27">
        <f t="shared" si="1"/>
        <v>59802.6</v>
      </c>
    </row>
    <row r="10">
      <c r="A10" s="14" t="s">
        <v>21</v>
      </c>
      <c r="B10" s="18">
        <v>4.0</v>
      </c>
      <c r="C10" s="26">
        <v>597.9375</v>
      </c>
      <c r="D10" s="14">
        <f t="shared" si="2"/>
        <v>2391.75</v>
      </c>
      <c r="E10" s="27">
        <f t="shared" si="1"/>
        <v>40659.75</v>
      </c>
    </row>
    <row r="11">
      <c r="A11" s="14" t="s">
        <v>22</v>
      </c>
      <c r="B11" s="18">
        <v>5.0</v>
      </c>
      <c r="C11" s="26">
        <v>378.84</v>
      </c>
      <c r="D11" s="14">
        <f t="shared" si="2"/>
        <v>1894.2</v>
      </c>
      <c r="E11" s="27">
        <f t="shared" si="1"/>
        <v>32201.4</v>
      </c>
    </row>
    <row r="12">
      <c r="A12" s="14" t="s">
        <v>23</v>
      </c>
      <c r="B12" s="18">
        <v>3.0</v>
      </c>
      <c r="C12" s="26">
        <v>360.8</v>
      </c>
      <c r="D12" s="14">
        <f t="shared" si="2"/>
        <v>1082.4</v>
      </c>
      <c r="E12" s="27">
        <f t="shared" si="1"/>
        <v>18400.8</v>
      </c>
    </row>
    <row r="13">
      <c r="A13" s="14" t="s">
        <v>24</v>
      </c>
      <c r="B13" s="18">
        <v>3.0</v>
      </c>
      <c r="C13" s="26">
        <v>548.2</v>
      </c>
      <c r="D13" s="14">
        <f t="shared" si="2"/>
        <v>1644.6</v>
      </c>
      <c r="E13" s="27">
        <f t="shared" si="1"/>
        <v>27958.2</v>
      </c>
    </row>
    <row r="14">
      <c r="A14" s="14" t="s">
        <v>25</v>
      </c>
      <c r="B14" s="18">
        <v>4.0</v>
      </c>
      <c r="C14" s="26">
        <v>1217.7</v>
      </c>
      <c r="D14" s="14">
        <f t="shared" si="2"/>
        <v>4870.8</v>
      </c>
      <c r="E14" s="27">
        <f t="shared" si="1"/>
        <v>82803.6</v>
      </c>
    </row>
    <row r="15">
      <c r="A15" s="14" t="s">
        <v>26</v>
      </c>
      <c r="B15" s="18">
        <v>5.0</v>
      </c>
      <c r="C15" s="26">
        <v>568.26</v>
      </c>
      <c r="D15" s="14">
        <f t="shared" si="2"/>
        <v>2841.3</v>
      </c>
      <c r="E15" s="27">
        <f t="shared" si="1"/>
        <v>48302.1</v>
      </c>
    </row>
    <row r="16">
      <c r="A16" s="14" t="s">
        <v>27</v>
      </c>
      <c r="B16" s="18">
        <v>3.0</v>
      </c>
      <c r="C16" s="26">
        <v>2751.1</v>
      </c>
      <c r="D16" s="14">
        <f t="shared" si="2"/>
        <v>8253.3</v>
      </c>
      <c r="E16" s="27">
        <f t="shared" si="1"/>
        <v>140306.1</v>
      </c>
    </row>
    <row r="17">
      <c r="A17" s="14" t="s">
        <v>28</v>
      </c>
      <c r="B17" s="18">
        <v>5.0</v>
      </c>
      <c r="C17" s="26">
        <v>1366.53</v>
      </c>
      <c r="D17" s="14">
        <f t="shared" si="2"/>
        <v>6832.65</v>
      </c>
      <c r="E17" s="27">
        <f t="shared" si="1"/>
        <v>116155.05</v>
      </c>
    </row>
    <row r="18">
      <c r="A18" s="14" t="s">
        <v>29</v>
      </c>
      <c r="B18" s="18">
        <v>4.0</v>
      </c>
      <c r="C18" s="26">
        <v>1606.6875</v>
      </c>
      <c r="D18" s="14">
        <f t="shared" si="2"/>
        <v>6426.75</v>
      </c>
      <c r="E18" s="27">
        <f t="shared" si="1"/>
        <v>109254.75</v>
      </c>
    </row>
    <row r="19">
      <c r="A19" s="14" t="s">
        <v>30</v>
      </c>
      <c r="B19" s="18">
        <v>3.0</v>
      </c>
      <c r="C19" s="26">
        <v>2570.7</v>
      </c>
      <c r="D19" s="14">
        <f t="shared" si="2"/>
        <v>7712.1</v>
      </c>
      <c r="E19" s="27">
        <f t="shared" si="1"/>
        <v>131105.7</v>
      </c>
    </row>
    <row r="20">
      <c r="C20" s="28"/>
    </row>
  </sheetData>
  <drawing r:id="rId1"/>
</worksheet>
</file>