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s201\Desktop\주식 포트폴리오\"/>
    </mc:Choice>
  </mc:AlternateContent>
  <xr:revisionPtr revIDLastSave="0" documentId="13_ncr:1_{28AF9F82-B710-42EF-8CEA-0F8D07DB5BF6}" xr6:coauthVersionLast="44" xr6:coauthVersionMax="44" xr10:uidLastSave="{00000000-0000-0000-0000-000000000000}"/>
  <bookViews>
    <workbookView xWindow="-103" yWindow="-103" windowWidth="33120" windowHeight="18720" activeTab="1" xr2:uid="{00000000-000D-0000-FFFF-FFFF00000000}"/>
  </bookViews>
  <sheets>
    <sheet name="Data" sheetId="1" r:id="rId1"/>
    <sheet name="마코위츠 Result" sheetId="4" r:id="rId2"/>
  </sheets>
  <definedNames>
    <definedName name="solver_adj" localSheetId="0" hidden="1">Data!#REF!</definedName>
    <definedName name="solver_adj" localSheetId="1" hidden="1">'마코위츠 Result'!$N$35:$W$35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Data!#REF!</definedName>
    <definedName name="solver_lhs1" localSheetId="1" hidden="1">'마코위츠 Result'!$N$35:$W$35</definedName>
    <definedName name="solver_lhs2" localSheetId="0" hidden="1">Data!#REF!</definedName>
    <definedName name="solver_lhs2" localSheetId="1" hidden="1">'마코위츠 Result'!$N$35:$W$35</definedName>
    <definedName name="solver_lhs3" localSheetId="0" hidden="1">Data!#REF!</definedName>
    <definedName name="solver_lhs3" localSheetId="1" hidden="1">'마코위츠 Result'!$X$39</definedName>
    <definedName name="solver_lhs4" localSheetId="0" hidden="1">Data!#REF!</definedName>
    <definedName name="solver_lhs4" localSheetId="1" hidden="1">'마코위츠 Result'!$X$40</definedName>
    <definedName name="solver_lhs5" localSheetId="0" hidden="1">Data!#REF!</definedName>
    <definedName name="solver_lhs5" localSheetId="1" hidden="1">'마코위츠 Result'!$T$40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Data!#REF!</definedName>
    <definedName name="solver_opt" localSheetId="1" hidden="1">'마코위츠 Result'!$T$35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2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hs1" localSheetId="0" hidden="1">1</definedName>
    <definedName name="solver_rhs1" localSheetId="1" hidden="1">1</definedName>
    <definedName name="solver_rhs2" localSheetId="0" hidden="1">0</definedName>
    <definedName name="solver_rhs2" localSheetId="1" hidden="1">0</definedName>
    <definedName name="solver_rhs3" localSheetId="0" hidden="1">Data!#REF!</definedName>
    <definedName name="solver_rhs3" localSheetId="1" hidden="1">'마코위츠 Result'!$Z$39</definedName>
    <definedName name="solver_rhs4" localSheetId="0" hidden="1">Data!#REF!</definedName>
    <definedName name="solver_rhs4" localSheetId="1" hidden="1">'마코위츠 Result'!$Z$40</definedName>
    <definedName name="solver_rhs5" localSheetId="0" hidden="1">Data!#REF!</definedName>
    <definedName name="solver_rhs5" localSheetId="1" hidden="1">'마코위츠 Result'!$V$40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" i="4" l="1"/>
  <c r="P39" i="4"/>
  <c r="Q39" i="4"/>
  <c r="R39" i="4"/>
  <c r="S39" i="4"/>
  <c r="T39" i="4"/>
  <c r="U39" i="4"/>
  <c r="V39" i="4"/>
  <c r="W39" i="4"/>
  <c r="N39" i="4"/>
  <c r="M32" i="4" l="1"/>
  <c r="M17" i="4"/>
  <c r="X40" i="4"/>
  <c r="O18" i="4" l="1"/>
  <c r="P18" i="4"/>
  <c r="Q18" i="4"/>
  <c r="R18" i="4"/>
  <c r="S18" i="4"/>
  <c r="U18" i="4"/>
  <c r="V18" i="4"/>
  <c r="N18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3" i="4"/>
  <c r="C113" i="4"/>
  <c r="D113" i="4"/>
  <c r="E113" i="4"/>
  <c r="F113" i="4"/>
  <c r="G113" i="4"/>
  <c r="H113" i="4"/>
  <c r="I113" i="4"/>
  <c r="J113" i="4"/>
  <c r="K113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C7" i="4"/>
  <c r="D7" i="4"/>
  <c r="E7" i="4"/>
  <c r="F7" i="4"/>
  <c r="G7" i="4"/>
  <c r="H7" i="4"/>
  <c r="I7" i="4"/>
  <c r="J7" i="4"/>
  <c r="K7" i="4"/>
  <c r="B7" i="4"/>
  <c r="O32" i="4" l="1"/>
  <c r="O17" i="4" s="1"/>
  <c r="P32" i="4"/>
  <c r="P17" i="4" s="1"/>
  <c r="Q32" i="4"/>
  <c r="Q17" i="4" s="1"/>
  <c r="R32" i="4"/>
  <c r="R17" i="4" s="1"/>
  <c r="S32" i="4"/>
  <c r="S17" i="4" s="1"/>
  <c r="T32" i="4"/>
  <c r="T17" i="4" s="1"/>
  <c r="U32" i="4"/>
  <c r="U17" i="4" s="1"/>
  <c r="V32" i="4"/>
  <c r="V17" i="4" s="1"/>
  <c r="W32" i="4"/>
  <c r="W17" i="4" s="1"/>
  <c r="O31" i="4"/>
  <c r="O16" i="4" s="1"/>
  <c r="P31" i="4"/>
  <c r="P16" i="4" s="1"/>
  <c r="Q31" i="4"/>
  <c r="Q16" i="4" s="1"/>
  <c r="R31" i="4"/>
  <c r="R16" i="4" s="1"/>
  <c r="S31" i="4"/>
  <c r="S16" i="4" s="1"/>
  <c r="T31" i="4"/>
  <c r="T16" i="4" s="1"/>
  <c r="U31" i="4"/>
  <c r="U16" i="4" s="1"/>
  <c r="V31" i="4"/>
  <c r="V16" i="4" s="1"/>
  <c r="W31" i="4"/>
  <c r="W16" i="4" s="1"/>
  <c r="O30" i="4"/>
  <c r="O15" i="4" s="1"/>
  <c r="P30" i="4"/>
  <c r="P15" i="4" s="1"/>
  <c r="Q30" i="4"/>
  <c r="Q15" i="4" s="1"/>
  <c r="R30" i="4"/>
  <c r="R15" i="4" s="1"/>
  <c r="S30" i="4"/>
  <c r="S15" i="4" s="1"/>
  <c r="T30" i="4"/>
  <c r="T15" i="4" s="1"/>
  <c r="U30" i="4"/>
  <c r="U15" i="4" s="1"/>
  <c r="V30" i="4"/>
  <c r="V15" i="4" s="1"/>
  <c r="W30" i="4"/>
  <c r="W15" i="4" s="1"/>
  <c r="O29" i="4"/>
  <c r="O14" i="4" s="1"/>
  <c r="P29" i="4"/>
  <c r="P14" i="4" s="1"/>
  <c r="Q29" i="4"/>
  <c r="Q14" i="4" s="1"/>
  <c r="R29" i="4"/>
  <c r="R14" i="4" s="1"/>
  <c r="S29" i="4"/>
  <c r="S14" i="4" s="1"/>
  <c r="T29" i="4"/>
  <c r="T14" i="4" s="1"/>
  <c r="U29" i="4"/>
  <c r="U14" i="4" s="1"/>
  <c r="V29" i="4"/>
  <c r="V14" i="4" s="1"/>
  <c r="W29" i="4"/>
  <c r="W14" i="4" s="1"/>
  <c r="O28" i="4"/>
  <c r="O13" i="4" s="1"/>
  <c r="P28" i="4"/>
  <c r="P13" i="4" s="1"/>
  <c r="Q28" i="4"/>
  <c r="Q13" i="4" s="1"/>
  <c r="R28" i="4"/>
  <c r="R13" i="4" s="1"/>
  <c r="S28" i="4"/>
  <c r="S13" i="4" s="1"/>
  <c r="T28" i="4"/>
  <c r="T13" i="4" s="1"/>
  <c r="U28" i="4"/>
  <c r="U13" i="4" s="1"/>
  <c r="V28" i="4"/>
  <c r="V13" i="4" s="1"/>
  <c r="W28" i="4"/>
  <c r="W13" i="4" s="1"/>
  <c r="N32" i="4"/>
  <c r="N17" i="4" s="1"/>
  <c r="N31" i="4"/>
  <c r="N16" i="4" s="1"/>
  <c r="N30" i="4"/>
  <c r="N15" i="4" s="1"/>
  <c r="N29" i="4"/>
  <c r="N14" i="4" s="1"/>
  <c r="N28" i="4"/>
  <c r="N13" i="4" s="1"/>
  <c r="O27" i="4"/>
  <c r="O12" i="4" s="1"/>
  <c r="P27" i="4"/>
  <c r="P12" i="4" s="1"/>
  <c r="Q27" i="4"/>
  <c r="Q12" i="4" s="1"/>
  <c r="R27" i="4"/>
  <c r="R12" i="4" s="1"/>
  <c r="S27" i="4"/>
  <c r="S12" i="4" s="1"/>
  <c r="T27" i="4"/>
  <c r="T12" i="4" s="1"/>
  <c r="U27" i="4"/>
  <c r="U12" i="4" s="1"/>
  <c r="V27" i="4"/>
  <c r="V12" i="4" s="1"/>
  <c r="W27" i="4"/>
  <c r="W12" i="4" s="1"/>
  <c r="N27" i="4"/>
  <c r="N12" i="4" s="1"/>
  <c r="O26" i="4"/>
  <c r="O11" i="4" s="1"/>
  <c r="P26" i="4"/>
  <c r="P11" i="4" s="1"/>
  <c r="Q26" i="4"/>
  <c r="Q11" i="4" s="1"/>
  <c r="R26" i="4"/>
  <c r="R11" i="4" s="1"/>
  <c r="S26" i="4"/>
  <c r="S11" i="4" s="1"/>
  <c r="T26" i="4"/>
  <c r="T11" i="4" s="1"/>
  <c r="U26" i="4"/>
  <c r="U11" i="4" s="1"/>
  <c r="V26" i="4"/>
  <c r="V11" i="4" s="1"/>
  <c r="W26" i="4"/>
  <c r="W11" i="4" s="1"/>
  <c r="N26" i="4"/>
  <c r="N11" i="4" s="1"/>
  <c r="O25" i="4"/>
  <c r="O10" i="4" s="1"/>
  <c r="P25" i="4"/>
  <c r="P10" i="4" s="1"/>
  <c r="Q25" i="4"/>
  <c r="Q10" i="4" s="1"/>
  <c r="R25" i="4"/>
  <c r="R10" i="4" s="1"/>
  <c r="S25" i="4"/>
  <c r="S10" i="4" s="1"/>
  <c r="T25" i="4"/>
  <c r="T10" i="4" s="1"/>
  <c r="U25" i="4"/>
  <c r="U10" i="4" s="1"/>
  <c r="V25" i="4"/>
  <c r="V10" i="4" s="1"/>
  <c r="W25" i="4"/>
  <c r="W10" i="4" s="1"/>
  <c r="N25" i="4"/>
  <c r="N10" i="4" s="1"/>
  <c r="T24" i="4"/>
  <c r="T9" i="4" s="1"/>
  <c r="U24" i="4"/>
  <c r="U9" i="4" s="1"/>
  <c r="V24" i="4"/>
  <c r="V9" i="4" s="1"/>
  <c r="W24" i="4"/>
  <c r="W9" i="4" s="1"/>
  <c r="O24" i="4"/>
  <c r="O9" i="4" s="1"/>
  <c r="P24" i="4"/>
  <c r="P9" i="4" s="1"/>
  <c r="Q24" i="4"/>
  <c r="Q9" i="4" s="1"/>
  <c r="R24" i="4"/>
  <c r="R9" i="4" s="1"/>
  <c r="S24" i="4"/>
  <c r="S9" i="4" s="1"/>
  <c r="N24" i="4"/>
  <c r="N9" i="4" s="1"/>
  <c r="T23" i="4"/>
  <c r="T8" i="4" s="1"/>
  <c r="U23" i="4"/>
  <c r="U8" i="4" s="1"/>
  <c r="V23" i="4"/>
  <c r="V8" i="4" s="1"/>
  <c r="W23" i="4"/>
  <c r="W8" i="4" s="1"/>
  <c r="O23" i="4"/>
  <c r="P23" i="4"/>
  <c r="Q23" i="4"/>
  <c r="R23" i="4"/>
  <c r="S23" i="4"/>
  <c r="N23" i="4"/>
  <c r="T7" i="4"/>
  <c r="U7" i="4"/>
  <c r="V7" i="4"/>
  <c r="T22" i="4"/>
  <c r="U22" i="4"/>
  <c r="V22" i="4"/>
  <c r="C4" i="4"/>
  <c r="D4" i="4"/>
  <c r="E4" i="4"/>
  <c r="F4" i="4"/>
  <c r="G4" i="4"/>
  <c r="H4" i="4"/>
  <c r="I4" i="4"/>
  <c r="J4" i="4"/>
  <c r="K4" i="4"/>
  <c r="C3" i="4"/>
  <c r="D3" i="4"/>
  <c r="E3" i="4"/>
  <c r="F3" i="4"/>
  <c r="G3" i="4"/>
  <c r="H3" i="4"/>
  <c r="I3" i="4"/>
  <c r="J3" i="4"/>
  <c r="K3" i="4"/>
  <c r="B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7" i="4"/>
  <c r="C6" i="4"/>
  <c r="D6" i="4"/>
  <c r="E6" i="4"/>
  <c r="F6" i="4"/>
  <c r="G6" i="4"/>
  <c r="H6" i="4"/>
  <c r="I6" i="4"/>
  <c r="J6" i="4"/>
  <c r="K6" i="4"/>
  <c r="B6" i="4"/>
  <c r="H5" i="4"/>
  <c r="I5" i="4"/>
  <c r="J5" i="4"/>
  <c r="K5" i="4"/>
  <c r="W22" i="4" s="1"/>
  <c r="C5" i="4"/>
  <c r="O7" i="4" s="1"/>
  <c r="D5" i="4"/>
  <c r="P7" i="4" s="1"/>
  <c r="E5" i="4"/>
  <c r="F5" i="4"/>
  <c r="R22" i="4" s="1"/>
  <c r="G5" i="4"/>
  <c r="B5" i="4"/>
  <c r="N7" i="4" s="1"/>
  <c r="B4" i="4"/>
  <c r="Q22" i="4"/>
  <c r="S22" i="4"/>
  <c r="N22" i="4"/>
  <c r="Q7" i="4"/>
  <c r="R7" i="4"/>
  <c r="S7" i="4"/>
  <c r="X39" i="4" l="1"/>
  <c r="W7" i="4"/>
  <c r="P22" i="4"/>
  <c r="O22" i="4"/>
  <c r="O8" i="4"/>
  <c r="P8" i="4"/>
  <c r="S8" i="4"/>
  <c r="Q8" i="4"/>
  <c r="R8" i="4"/>
  <c r="N8" i="4"/>
  <c r="W18" i="4" l="1"/>
  <c r="T18" i="4"/>
  <c r="X35" i="4" l="1"/>
</calcChain>
</file>

<file path=xl/sharedStrings.xml><?xml version="1.0" encoding="utf-8"?>
<sst xmlns="http://schemas.openxmlformats.org/spreadsheetml/2006/main" count="201" uniqueCount="173">
  <si>
    <t>Rate</t>
    <phoneticPr fontId="2" type="noConversion"/>
  </si>
  <si>
    <t>[Table 2-1] Scaled Covariance Matrix (*10000)</t>
    <phoneticPr fontId="2" type="noConversion"/>
  </si>
  <si>
    <t xml:space="preserve">[Table 2-2] Original Covariance Matrix </t>
    <phoneticPr fontId="2" type="noConversion"/>
  </si>
  <si>
    <t>-</t>
    <phoneticPr fontId="2" type="noConversion"/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</si>
  <si>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</si>
  <si>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</si>
  <si>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</si>
  <si>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</si>
  <si>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</si>
  <si>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</si>
  <si>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</si>
  <si>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</si>
  <si>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</si>
  <si>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</si>
  <si>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</si>
  <si>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</si>
  <si>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</si>
  <si>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</si>
  <si>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</si>
  <si>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</si>
  <si>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</si>
  <si>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</si>
  <si>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</si>
  <si>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</si>
  <si>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</si>
  <si>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</si>
  <si>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</si>
  <si>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</si>
  <si>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</si>
  <si>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</si>
  <si>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</si>
  <si>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</si>
  <si>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</si>
  <si>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</si>
  <si>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</si>
  <si>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</si>
  <si>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</si>
  <si>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</si>
  <si>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</si>
  <si>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</si>
  <si>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</si>
  <si>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</si>
  <si>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</si>
  <si>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</si>
  <si>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</si>
  <si>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</si>
  <si>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</si>
  <si>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</si>
  <si>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</si>
  <si>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</si>
  <si>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</si>
  <si>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</si>
  <si>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</si>
  <si>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</si>
  <si>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</si>
  <si>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</si>
  <si>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</si>
  <si>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</si>
  <si>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</si>
  <si>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</si>
  <si>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</si>
  <si>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</si>
  <si>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</si>
  <si>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</si>
  <si>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</si>
  <si>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</si>
  <si>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</si>
  <si>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</si>
  <si>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</si>
  <si>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</si>
  <si>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</si>
  <si>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</si>
  <si>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</si>
  <si>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</si>
  <si>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</si>
  <si>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</si>
  <si>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</si>
  <si>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</si>
  <si>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</si>
  <si>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</si>
  <si>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</si>
  <si>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</si>
  <si>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</si>
  <si>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</si>
  <si>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</si>
  <si>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</si>
  <si>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</si>
  <si>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</si>
  <si>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</si>
  <si>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</si>
  <si>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</si>
  <si>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</si>
  <si>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</si>
  <si>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</si>
  <si>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</si>
  <si>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</si>
  <si>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</si>
  <si>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</si>
  <si>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</si>
  <si>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</si>
  <si>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</si>
  <si>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</si>
  <si>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</si>
  <si>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</si>
  <si>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</si>
  <si>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</si>
  <si>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</si>
  <si>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</si>
  <si>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</si>
  <si>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</si>
  <si>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</si>
  <si>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</si>
  <si>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</si>
  <si>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</si>
  <si>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</si>
  <si>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</si>
  <si>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</si>
  <si>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</si>
  <si>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</si>
  <si>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XOM</t>
    <phoneticPr fontId="2" type="noConversion"/>
  </si>
  <si>
    <t>KO</t>
    <phoneticPr fontId="2" type="noConversion"/>
  </si>
  <si>
    <t>F</t>
    <phoneticPr fontId="2" type="noConversion"/>
  </si>
  <si>
    <t>PG</t>
    <phoneticPr fontId="2" type="noConversion"/>
  </si>
  <si>
    <t>SBUX</t>
    <phoneticPr fontId="2" type="noConversion"/>
  </si>
  <si>
    <t>GIS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</si>
  <si>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</si>
  <si>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</si>
  <si>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</si>
  <si>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</si>
  <si>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</si>
  <si>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x6</t>
    <phoneticPr fontId="2" type="noConversion"/>
  </si>
  <si>
    <t>결정변수</t>
    <phoneticPr fontId="2" type="noConversion"/>
  </si>
  <si>
    <t>목적함수</t>
    <phoneticPr fontId="2" type="noConversion"/>
  </si>
  <si>
    <t>제약식</t>
    <phoneticPr fontId="2" type="noConversion"/>
  </si>
  <si>
    <t>&gt;=</t>
    <phoneticPr fontId="2" type="noConversion"/>
  </si>
  <si>
    <t>=</t>
    <phoneticPr fontId="2" type="noConversion"/>
  </si>
  <si>
    <t>목적함수값</t>
    <phoneticPr fontId="2" type="noConversion"/>
  </si>
  <si>
    <t>Variance</t>
    <phoneticPr fontId="2" type="noConversion"/>
  </si>
  <si>
    <t>배당률 (6개월)</t>
    <phoneticPr fontId="2" type="noConversion"/>
  </si>
  <si>
    <t>[Table 1] 2019-07-10 ~ 2020-01-09 동안의 기업별 일별 주가 데이터</t>
    <phoneticPr fontId="2" type="noConversion"/>
  </si>
  <si>
    <t>Average</t>
    <phoneticPr fontId="2" type="noConversion"/>
  </si>
  <si>
    <t>스타벅스</t>
    <phoneticPr fontId="2" type="noConversion"/>
  </si>
  <si>
    <t>제너럴 밀즈</t>
    <phoneticPr fontId="2" type="noConversion"/>
  </si>
  <si>
    <t>P&amp;G</t>
    <phoneticPr fontId="2" type="noConversion"/>
  </si>
  <si>
    <t>엑슨 모빌</t>
    <phoneticPr fontId="2" type="noConversion"/>
  </si>
  <si>
    <t>코카콜라</t>
    <phoneticPr fontId="2" type="noConversion"/>
  </si>
  <si>
    <t>포드</t>
    <phoneticPr fontId="2" type="noConversion"/>
  </si>
  <si>
    <t>Price</t>
    <phoneticPr fontId="2" type="noConversion"/>
  </si>
  <si>
    <t>리얼티 인컴</t>
    <phoneticPr fontId="2" type="noConversion"/>
  </si>
  <si>
    <t>배당율 (1년)</t>
    <phoneticPr fontId="2" type="noConversion"/>
  </si>
  <si>
    <t>인베스코</t>
    <phoneticPr fontId="2" type="noConversion"/>
  </si>
  <si>
    <t>알트리아</t>
    <phoneticPr fontId="2" type="noConversion"/>
  </si>
  <si>
    <t>MO</t>
    <phoneticPr fontId="2" type="noConversion"/>
  </si>
  <si>
    <t>IVZ</t>
    <phoneticPr fontId="2" type="noConversion"/>
  </si>
  <si>
    <t>O</t>
    <phoneticPr fontId="2" type="noConversion"/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</si>
  <si>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</si>
  <si>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</si>
  <si>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</si>
  <si>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</si>
  <si>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</si>
  <si>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</si>
  <si>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</si>
  <si>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</si>
  <si>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</si>
  <si>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</si>
  <si>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</si>
  <si>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01/10/2020</t>
  </si>
  <si>
    <t>x7</t>
    <phoneticPr fontId="2" type="noConversion"/>
  </si>
  <si>
    <t>x8</t>
    <phoneticPr fontId="2" type="noConversion"/>
  </si>
  <si>
    <t>x9</t>
    <phoneticPr fontId="2" type="noConversion"/>
  </si>
  <si>
    <t>x10</t>
    <phoneticPr fontId="2" type="noConversion"/>
  </si>
  <si>
    <t>MDB</t>
    <phoneticPr fontId="2" type="noConversion"/>
  </si>
  <si>
    <t>몽고디비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</si>
</sst>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24" formatCode="\$#,##0_);[Red]\(\$#,##0\)"/>
    <numFmt numFmtId="26" formatCode="\$#,##0.00_);[Red]\(\$#,##0.00\)"/>
    <numFmt numFmtId="176" formatCode="0.0%"/>
    <numFmt numFmtId="177" formatCode="0.0000"/>
    <numFmt numFmtId="178" formatCode="0.0000000"/>
    <numFmt numFmtId="179" formatCode="0.000%"/>
    <numFmt numFmtId="180" formatCode="0.000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2" borderId="0" xfId="0" applyNumberFormat="1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6" fontId="0" fillId="0" borderId="0" xfId="0" applyNumberFormat="1" applyAlignment="1">
      <alignment horizontal="center" vertical="center"/>
    </xf>
    <xf numFmtId="24" fontId="0" fillId="0" borderId="0" xfId="0" applyNumberFormat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1" fontId="0" fillId="2" borderId="7" xfId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80" fontId="0" fillId="2" borderId="0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9" fontId="0" fillId="2" borderId="16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6" fontId="0" fillId="0" borderId="0" xfId="0" applyNumberFormat="1">
      <alignment vertical="center"/>
    </xf>
    <xf numFmtId="24" fontId="0" fillId="0" borderId="0" xfId="0" applyNumberFormat="1">
      <alignment vertical="center"/>
    </xf>
    <xf numFmtId="41" fontId="0" fillId="2" borderId="2" xfId="0" applyNumberForma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opLeftCell="A85" zoomScale="70" zoomScaleNormal="70" workbookViewId="0">
      <selection activeCell="L132" sqref="L132"/>
    </sheetView>
  </sheetViews>
  <sheetFormatPr defaultColWidth="9" defaultRowHeight="17.600000000000001" x14ac:dyDescent="0.55000000000000004"/>
  <cols>
    <col min="1" max="1" width="13.5703125" style="1" bestFit="1" customWidth="1"/>
    <col min="2" max="7" width="10.640625" style="1" customWidth="1"/>
    <col min="8" max="8" width="11.7109375" style="1" bestFit="1" customWidth="1"/>
    <col min="9" max="14" width="10.640625" style="1" customWidth="1"/>
    <col min="15" max="15" width="10.640625" style="1" bestFit="1" customWidth="1"/>
    <col min="16" max="21" width="10.640625" style="1" customWidth="1"/>
    <col min="22" max="22" width="10.640625" style="1" bestFit="1" customWidth="1"/>
    <col min="23" max="23" width="12.85546875" style="1" bestFit="1" customWidth="1"/>
    <col min="24" max="24" width="14.2109375" style="1" bestFit="1" customWidth="1"/>
    <col min="25" max="25" width="13.35546875" style="1" customWidth="1"/>
    <col min="26" max="26" width="13.35546875" style="1" bestFit="1" customWidth="1"/>
    <col min="27" max="27" width="15.140625" style="1" bestFit="1" customWidth="1"/>
    <col min="28" max="28" width="13.35546875" style="1" bestFit="1" customWidth="1"/>
    <col min="29" max="33" width="14.2109375" style="1" bestFit="1" customWidth="1"/>
    <col min="34" max="16384" width="9" style="1"/>
  </cols>
  <sheetData>
    <row r="1" spans="1:21" x14ac:dyDescent="0.55000000000000004">
      <c r="A1" s="29" t="s">
        <v>139</v>
      </c>
      <c r="B1" s="29"/>
      <c r="C1" s="29"/>
      <c r="D1" s="29"/>
      <c r="E1" s="29"/>
      <c r="F1" s="29"/>
      <c r="G1" s="2"/>
    </row>
    <row r="3" spans="1:21" ht="18" thickBot="1" x14ac:dyDescent="0.6">
      <c r="C3" s="8"/>
      <c r="E3" s="8"/>
      <c r="G3" s="8"/>
      <c r="H3" s="2"/>
      <c r="I3" s="2"/>
      <c r="J3" s="2"/>
      <c r="K3" s="2"/>
    </row>
    <row r="4" spans="1:21" ht="18" thickBot="1" x14ac:dyDescent="0.6">
      <c r="A4" s="27" t="s">
        <v>149</v>
      </c>
      <c r="B4" s="28">
        <v>1.8509999999999999E-2</v>
      </c>
      <c r="C4" s="28">
        <v>2.3674000000000001E-2</v>
      </c>
      <c r="D4" s="28">
        <v>3.6974E-2</v>
      </c>
      <c r="E4" s="28">
        <v>5.3828000000000001E-2</v>
      </c>
      <c r="F4" s="28">
        <v>6.8027000000000004E-2</v>
      </c>
      <c r="G4" s="28">
        <v>2.8065E-2</v>
      </c>
      <c r="H4" s="28">
        <v>3.5709999999999999E-2</v>
      </c>
      <c r="I4" s="28">
        <v>6.6972000000000004E-2</v>
      </c>
      <c r="J4" s="28">
        <v>6.9003999999999996E-2</v>
      </c>
      <c r="K4" s="28">
        <v>0</v>
      </c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55000000000000004">
      <c r="A5" s="34" t="s">
        <v>147</v>
      </c>
      <c r="B5" s="26" t="s">
        <v>123</v>
      </c>
      <c r="C5" s="26" t="s">
        <v>122</v>
      </c>
      <c r="D5" s="26" t="s">
        <v>124</v>
      </c>
      <c r="E5" s="26" t="s">
        <v>119</v>
      </c>
      <c r="F5" s="26" t="s">
        <v>121</v>
      </c>
      <c r="G5" s="26" t="s">
        <v>120</v>
      </c>
      <c r="H5" s="15" t="s">
        <v>154</v>
      </c>
      <c r="I5" s="15" t="s">
        <v>152</v>
      </c>
      <c r="J5" s="15" t="s">
        <v>153</v>
      </c>
      <c r="K5" s="15" t="s">
        <v>171</v>
      </c>
    </row>
    <row r="6" spans="1:21" ht="18" thickBot="1" x14ac:dyDescent="0.6">
      <c r="A6" s="35"/>
      <c r="B6" s="16" t="s">
        <v>141</v>
      </c>
      <c r="C6" s="17" t="s">
        <v>143</v>
      </c>
      <c r="D6" s="16" t="s">
        <v>142</v>
      </c>
      <c r="E6" s="18" t="s">
        <v>144</v>
      </c>
      <c r="F6" s="16" t="s">
        <v>146</v>
      </c>
      <c r="G6" s="18" t="s">
        <v>145</v>
      </c>
      <c r="H6" s="17" t="s">
        <v>148</v>
      </c>
      <c r="I6" s="17" t="s">
        <v>151</v>
      </c>
      <c r="J6" s="17" t="s">
        <v>150</v>
      </c>
      <c r="K6" s="17" t="s">
        <v>172</v>
      </c>
    </row>
    <row r="7" spans="1:21" x14ac:dyDescent="0.55000000000000004">
      <c r="A7" s="12" t="s">
        <v>155</v>
      </c>
      <c r="B7" s="13">
        <v>88.6</v>
      </c>
      <c r="C7" s="13">
        <v>126.03</v>
      </c>
      <c r="D7" s="13">
        <v>53.01</v>
      </c>
      <c r="E7" s="13">
        <v>64.650000000000006</v>
      </c>
      <c r="F7" s="13">
        <v>8.9700000000000006</v>
      </c>
      <c r="G7" s="13">
        <v>57.01</v>
      </c>
      <c r="H7" s="13">
        <v>78.13</v>
      </c>
      <c r="I7" s="13">
        <v>50.17</v>
      </c>
      <c r="J7" s="13">
        <v>17.97</v>
      </c>
      <c r="K7" s="31">
        <v>163.33000000000001</v>
      </c>
    </row>
    <row r="8" spans="1:21" x14ac:dyDescent="0.55000000000000004">
      <c r="A8" s="12" t="s">
        <v>156</v>
      </c>
      <c r="B8" s="13">
        <v>88.73</v>
      </c>
      <c r="C8" s="13">
        <v>125.69</v>
      </c>
      <c r="D8" s="13">
        <v>53.22</v>
      </c>
      <c r="E8" s="13">
        <v>64.739999999999995</v>
      </c>
      <c r="F8" s="13">
        <v>8.89</v>
      </c>
      <c r="G8" s="13">
        <v>57.48</v>
      </c>
      <c r="H8" s="13">
        <v>77.400000000000006</v>
      </c>
      <c r="I8" s="13">
        <v>49.77</v>
      </c>
      <c r="J8" s="13">
        <v>17.7</v>
      </c>
      <c r="K8" s="31">
        <v>163.91</v>
      </c>
    </row>
    <row r="9" spans="1:21" x14ac:dyDescent="0.55000000000000004">
      <c r="A9" s="12" t="s">
        <v>157</v>
      </c>
      <c r="B9" s="13">
        <v>92.03</v>
      </c>
      <c r="C9" s="13">
        <v>125.14</v>
      </c>
      <c r="D9" s="13">
        <v>53.71</v>
      </c>
      <c r="E9" s="13">
        <v>66.319999999999993</v>
      </c>
      <c r="F9" s="14">
        <v>9</v>
      </c>
      <c r="G9" s="13">
        <v>57.68</v>
      </c>
      <c r="H9" s="13">
        <v>77.13</v>
      </c>
      <c r="I9" s="13">
        <v>50.25</v>
      </c>
      <c r="J9" s="13">
        <v>18.170000000000002</v>
      </c>
      <c r="K9" s="31">
        <v>167.43</v>
      </c>
    </row>
    <row r="10" spans="1:21" x14ac:dyDescent="0.55000000000000004">
      <c r="A10" s="12" t="s">
        <v>158</v>
      </c>
      <c r="B10" s="13">
        <v>93.75</v>
      </c>
      <c r="C10" s="13">
        <v>124.99</v>
      </c>
      <c r="D10" s="13">
        <v>54.24</v>
      </c>
      <c r="E10" s="13">
        <v>66.77</v>
      </c>
      <c r="F10" s="13">
        <v>9.14</v>
      </c>
      <c r="G10" s="13">
        <v>57.83</v>
      </c>
      <c r="H10" s="13">
        <v>77.239999999999995</v>
      </c>
      <c r="I10" s="13">
        <v>50.56</v>
      </c>
      <c r="J10" s="13">
        <v>18.47</v>
      </c>
      <c r="K10" s="31">
        <v>159.31</v>
      </c>
    </row>
    <row r="11" spans="1:21" x14ac:dyDescent="0.55000000000000004">
      <c r="A11" s="12" t="s">
        <v>159</v>
      </c>
      <c r="B11" s="13">
        <v>92.53</v>
      </c>
      <c r="C11" s="13">
        <v>126.31</v>
      </c>
      <c r="D11" s="13">
        <v>53.98</v>
      </c>
      <c r="E11" s="13">
        <v>67.19</v>
      </c>
      <c r="F11" s="13">
        <v>9.16</v>
      </c>
      <c r="G11" s="13">
        <v>57.61</v>
      </c>
      <c r="H11" s="13">
        <v>76.89</v>
      </c>
      <c r="I11" s="13">
        <v>51.03</v>
      </c>
      <c r="J11" s="13">
        <v>18.510000000000002</v>
      </c>
      <c r="K11" s="31">
        <v>152.57</v>
      </c>
    </row>
    <row r="12" spans="1:21" x14ac:dyDescent="0.55000000000000004">
      <c r="A12" s="12" t="s">
        <v>160</v>
      </c>
      <c r="B12" s="13">
        <v>92.53</v>
      </c>
      <c r="C12" s="13">
        <v>126.09</v>
      </c>
      <c r="D12" s="13">
        <v>54.34</v>
      </c>
      <c r="E12" s="13">
        <v>67.58</v>
      </c>
      <c r="F12" s="13">
        <v>9.2100000000000009</v>
      </c>
      <c r="G12" s="13">
        <v>57.17</v>
      </c>
      <c r="H12" s="13">
        <v>77.72</v>
      </c>
      <c r="I12" s="13">
        <v>51.09</v>
      </c>
      <c r="J12" s="13">
        <v>18.309999999999999</v>
      </c>
      <c r="K12" s="31">
        <v>148.77000000000001</v>
      </c>
    </row>
    <row r="13" spans="1:21" x14ac:dyDescent="0.55000000000000004">
      <c r="A13" s="12" t="s">
        <v>161</v>
      </c>
      <c r="B13" s="13">
        <v>93.62</v>
      </c>
      <c r="C13" s="13">
        <v>126.41</v>
      </c>
      <c r="D13" s="13">
        <v>53.85</v>
      </c>
      <c r="E13" s="13">
        <v>68.56</v>
      </c>
      <c r="F13" s="13">
        <v>9.16</v>
      </c>
      <c r="G13" s="13">
        <v>56.94</v>
      </c>
      <c r="H13" s="13">
        <v>76.349999999999994</v>
      </c>
      <c r="I13" s="13">
        <v>51.02</v>
      </c>
      <c r="J13" s="13">
        <v>18.32</v>
      </c>
      <c r="K13" s="31">
        <v>152.11000000000001</v>
      </c>
    </row>
    <row r="14" spans="1:21" x14ac:dyDescent="0.55000000000000004">
      <c r="A14" s="12" t="s">
        <v>162</v>
      </c>
      <c r="B14" s="13">
        <v>92.58</v>
      </c>
      <c r="C14" s="13">
        <v>126.07</v>
      </c>
      <c r="D14" s="13">
        <v>53.72</v>
      </c>
      <c r="E14" s="13">
        <v>68.819999999999993</v>
      </c>
      <c r="F14" s="13">
        <v>9.17</v>
      </c>
      <c r="G14" s="13">
        <v>56.82</v>
      </c>
      <c r="H14" s="13">
        <v>76.150000000000006</v>
      </c>
      <c r="I14" s="13">
        <v>51.09</v>
      </c>
      <c r="J14" s="13">
        <v>18.260000000000002</v>
      </c>
      <c r="K14" s="31">
        <v>148.57</v>
      </c>
    </row>
    <row r="15" spans="1:21" x14ac:dyDescent="0.55000000000000004">
      <c r="A15" s="12" t="s">
        <v>163</v>
      </c>
      <c r="B15" s="13">
        <v>91.54</v>
      </c>
      <c r="C15" s="13">
        <v>125.96</v>
      </c>
      <c r="D15" s="13">
        <v>53.37</v>
      </c>
      <c r="E15" s="13">
        <v>69.09</v>
      </c>
      <c r="F15" s="13">
        <v>9.19</v>
      </c>
      <c r="G15" s="13">
        <v>56.7</v>
      </c>
      <c r="H15" s="13">
        <v>75.98</v>
      </c>
      <c r="I15" s="13">
        <v>51.25</v>
      </c>
      <c r="J15" s="14">
        <v>18</v>
      </c>
      <c r="K15" s="31">
        <v>149.96</v>
      </c>
    </row>
    <row r="16" spans="1:21" x14ac:dyDescent="0.55000000000000004">
      <c r="A16" s="12" t="s">
        <v>164</v>
      </c>
      <c r="B16" s="13">
        <v>90.99</v>
      </c>
      <c r="C16" s="13">
        <v>124.69</v>
      </c>
      <c r="D16" s="14">
        <v>53</v>
      </c>
      <c r="E16" s="13">
        <v>69.2</v>
      </c>
      <c r="F16" s="13">
        <v>9.2899999999999991</v>
      </c>
      <c r="G16" s="14">
        <v>56</v>
      </c>
      <c r="H16" s="13">
        <v>74.959999999999994</v>
      </c>
      <c r="I16" s="13">
        <v>50.87</v>
      </c>
      <c r="J16" s="13">
        <v>17.899999999999999</v>
      </c>
      <c r="K16" s="31">
        <v>148.68</v>
      </c>
    </row>
    <row r="17" spans="1:11" x14ac:dyDescent="0.55000000000000004">
      <c r="A17" s="12" t="s">
        <v>165</v>
      </c>
      <c r="B17" s="13">
        <v>91.08</v>
      </c>
      <c r="C17" s="13">
        <v>124.88</v>
      </c>
      <c r="D17" s="13">
        <v>53.06</v>
      </c>
      <c r="E17" s="13">
        <v>69.8</v>
      </c>
      <c r="F17" s="13">
        <v>9.24</v>
      </c>
      <c r="G17" s="13">
        <v>56.13</v>
      </c>
      <c r="H17" s="13">
        <v>74.959999999999994</v>
      </c>
      <c r="I17" s="13">
        <v>50.76</v>
      </c>
      <c r="J17" s="13">
        <v>18.059999999999999</v>
      </c>
      <c r="K17" s="31">
        <v>149.38999999999999</v>
      </c>
    </row>
    <row r="18" spans="1:11" x14ac:dyDescent="0.55000000000000004">
      <c r="A18" s="12" t="s">
        <v>166</v>
      </c>
      <c r="B18" s="13">
        <v>90.16</v>
      </c>
      <c r="C18" s="13">
        <v>123.97</v>
      </c>
      <c r="D18" s="13">
        <v>52.25</v>
      </c>
      <c r="E18" s="13">
        <v>69.14</v>
      </c>
      <c r="F18" s="13">
        <v>9.25</v>
      </c>
      <c r="G18" s="13">
        <v>55.53</v>
      </c>
      <c r="H18" s="13">
        <v>73.739999999999995</v>
      </c>
      <c r="I18" s="13">
        <v>50.22</v>
      </c>
      <c r="J18" s="13">
        <v>17.7</v>
      </c>
      <c r="K18" s="31">
        <v>151.9</v>
      </c>
    </row>
    <row r="19" spans="1:11" x14ac:dyDescent="0.55000000000000004">
      <c r="A19" s="12" t="s">
        <v>118</v>
      </c>
      <c r="B19" s="13">
        <v>90.53</v>
      </c>
      <c r="C19" s="13">
        <v>123.85</v>
      </c>
      <c r="D19" s="13">
        <v>52.38</v>
      </c>
      <c r="E19" s="13">
        <v>69.760000000000005</v>
      </c>
      <c r="F19" s="13">
        <v>9.26</v>
      </c>
      <c r="G19" s="13">
        <v>55.34</v>
      </c>
      <c r="H19" s="13">
        <v>73.25</v>
      </c>
      <c r="I19" s="13">
        <v>50.57</v>
      </c>
      <c r="J19" s="13">
        <v>18.010000000000002</v>
      </c>
      <c r="K19" s="31">
        <v>152.38</v>
      </c>
    </row>
    <row r="20" spans="1:11" x14ac:dyDescent="0.55000000000000004">
      <c r="A20" s="12" t="s">
        <v>117</v>
      </c>
      <c r="B20" s="13">
        <v>88.88</v>
      </c>
      <c r="C20" s="13">
        <v>122.51</v>
      </c>
      <c r="D20" s="13">
        <v>52.98</v>
      </c>
      <c r="E20" s="13">
        <v>69.23</v>
      </c>
      <c r="F20" s="13">
        <v>9.25</v>
      </c>
      <c r="G20" s="13">
        <v>54.35</v>
      </c>
      <c r="H20" s="13">
        <v>74.52</v>
      </c>
      <c r="I20" s="13">
        <v>50.08</v>
      </c>
      <c r="J20" s="13">
        <v>17.82</v>
      </c>
      <c r="K20" s="31">
        <v>152.83000000000001</v>
      </c>
    </row>
    <row r="21" spans="1:11" x14ac:dyDescent="0.55000000000000004">
      <c r="A21" s="12" t="s">
        <v>116</v>
      </c>
      <c r="B21" s="13">
        <v>87.86</v>
      </c>
      <c r="C21" s="13">
        <v>121.99</v>
      </c>
      <c r="D21" s="13">
        <v>52.23</v>
      </c>
      <c r="E21" s="13">
        <v>70.290000000000006</v>
      </c>
      <c r="F21" s="13">
        <v>9.25</v>
      </c>
      <c r="G21" s="13">
        <v>54.25</v>
      </c>
      <c r="H21" s="13">
        <v>74.180000000000007</v>
      </c>
      <c r="I21" s="13">
        <v>49.57</v>
      </c>
      <c r="J21" s="13">
        <v>17.760000000000002</v>
      </c>
      <c r="K21" s="31">
        <v>152.91</v>
      </c>
    </row>
    <row r="22" spans="1:11" x14ac:dyDescent="0.55000000000000004">
      <c r="A22" s="12" t="s">
        <v>115</v>
      </c>
      <c r="B22" s="13">
        <v>88.13</v>
      </c>
      <c r="C22" s="13">
        <v>122.75</v>
      </c>
      <c r="D22" s="13">
        <v>52.59</v>
      </c>
      <c r="E22" s="13">
        <v>70.87</v>
      </c>
      <c r="F22" s="13">
        <v>9.16</v>
      </c>
      <c r="G22" s="13">
        <v>54.67</v>
      </c>
      <c r="H22" s="13">
        <v>74.16</v>
      </c>
      <c r="I22" s="13">
        <v>49.83</v>
      </c>
      <c r="J22" s="13">
        <v>17.79</v>
      </c>
      <c r="K22" s="31">
        <v>149.22999999999999</v>
      </c>
    </row>
    <row r="23" spans="1:11" x14ac:dyDescent="0.55000000000000004">
      <c r="A23" s="12" t="s">
        <v>114</v>
      </c>
      <c r="B23" s="13">
        <v>88.83</v>
      </c>
      <c r="C23" s="13">
        <v>122.58</v>
      </c>
      <c r="D23" s="13">
        <v>51.94</v>
      </c>
      <c r="E23" s="13">
        <v>70.33</v>
      </c>
      <c r="F23" s="13">
        <v>9.2100000000000009</v>
      </c>
      <c r="G23" s="13">
        <v>54.69</v>
      </c>
      <c r="H23" s="13">
        <v>73.790000000000006</v>
      </c>
      <c r="I23" s="13">
        <v>49.63</v>
      </c>
      <c r="J23" s="13">
        <v>17.670000000000002</v>
      </c>
      <c r="K23" s="31">
        <v>149.96</v>
      </c>
    </row>
    <row r="24" spans="1:11" x14ac:dyDescent="0.55000000000000004">
      <c r="A24" s="12" t="s">
        <v>113</v>
      </c>
      <c r="B24" s="13">
        <v>89.35</v>
      </c>
      <c r="C24" s="13">
        <v>123.41</v>
      </c>
      <c r="D24" s="13">
        <v>52.13</v>
      </c>
      <c r="E24" s="13">
        <v>70.900000000000006</v>
      </c>
      <c r="F24" s="13">
        <v>9.42</v>
      </c>
      <c r="G24" s="13">
        <v>54.99</v>
      </c>
      <c r="H24" s="13">
        <v>72.48</v>
      </c>
      <c r="I24" s="13">
        <v>49.25</v>
      </c>
      <c r="J24" s="13">
        <v>17.989999999999998</v>
      </c>
      <c r="K24" s="31">
        <v>140.27000000000001</v>
      </c>
    </row>
    <row r="25" spans="1:11" x14ac:dyDescent="0.55000000000000004">
      <c r="A25" s="12" t="s">
        <v>112</v>
      </c>
      <c r="B25" s="13">
        <v>87.92</v>
      </c>
      <c r="C25" s="13">
        <v>124.9</v>
      </c>
      <c r="D25" s="13">
        <v>53.56</v>
      </c>
      <c r="E25" s="13">
        <v>69.78</v>
      </c>
      <c r="F25" s="13">
        <v>9.3000000000000007</v>
      </c>
      <c r="G25" s="13">
        <v>55.35</v>
      </c>
      <c r="H25" s="13">
        <v>73.63</v>
      </c>
      <c r="I25" s="13">
        <v>49.91</v>
      </c>
      <c r="J25" s="13">
        <v>17.98</v>
      </c>
      <c r="K25" s="31">
        <v>138.86000000000001</v>
      </c>
    </row>
    <row r="26" spans="1:11" x14ac:dyDescent="0.55000000000000004">
      <c r="A26" s="12" t="s">
        <v>111</v>
      </c>
      <c r="B26" s="13">
        <v>87.44</v>
      </c>
      <c r="C26" s="13">
        <v>124.47</v>
      </c>
      <c r="D26" s="13">
        <v>52.74</v>
      </c>
      <c r="E26" s="13">
        <v>69.48</v>
      </c>
      <c r="F26" s="13">
        <v>9.25</v>
      </c>
      <c r="G26" s="13">
        <v>55.27</v>
      </c>
      <c r="H26" s="13">
        <v>73.25</v>
      </c>
      <c r="I26" s="13">
        <v>49.89</v>
      </c>
      <c r="J26" s="13">
        <v>17.93</v>
      </c>
      <c r="K26" s="31">
        <v>140.5</v>
      </c>
    </row>
    <row r="27" spans="1:11" x14ac:dyDescent="0.55000000000000004">
      <c r="A27" s="12" t="s">
        <v>110</v>
      </c>
      <c r="B27" s="13">
        <v>88.13</v>
      </c>
      <c r="C27" s="13">
        <v>126.09</v>
      </c>
      <c r="D27" s="13">
        <v>53.19</v>
      </c>
      <c r="E27" s="13">
        <v>69.89</v>
      </c>
      <c r="F27" s="13">
        <v>9.36</v>
      </c>
      <c r="G27" s="13">
        <v>55.35</v>
      </c>
      <c r="H27" s="13">
        <v>73.25</v>
      </c>
      <c r="I27" s="13">
        <v>50.4</v>
      </c>
      <c r="J27" s="13">
        <v>17.829999999999998</v>
      </c>
      <c r="K27" s="31">
        <v>135.29</v>
      </c>
    </row>
    <row r="28" spans="1:11" x14ac:dyDescent="0.55000000000000004">
      <c r="A28" s="12" t="s">
        <v>109</v>
      </c>
      <c r="B28" s="13">
        <v>88.075000000000003</v>
      </c>
      <c r="C28" s="13">
        <v>125.22</v>
      </c>
      <c r="D28" s="13">
        <v>52.42</v>
      </c>
      <c r="E28" s="13">
        <v>70.13</v>
      </c>
      <c r="F28" s="13">
        <v>9.4499999999999993</v>
      </c>
      <c r="G28" s="13">
        <v>55.02</v>
      </c>
      <c r="H28" s="13">
        <v>72.84</v>
      </c>
      <c r="I28" s="13">
        <v>50.4</v>
      </c>
      <c r="J28" s="13">
        <v>17.93</v>
      </c>
      <c r="K28" s="31">
        <v>134.33000000000001</v>
      </c>
    </row>
    <row r="29" spans="1:11" x14ac:dyDescent="0.55000000000000004">
      <c r="A29" s="12" t="s">
        <v>108</v>
      </c>
      <c r="B29" s="13">
        <v>88.52</v>
      </c>
      <c r="C29" s="13">
        <v>125.22</v>
      </c>
      <c r="D29" s="13">
        <v>52.98</v>
      </c>
      <c r="E29" s="13">
        <v>70.02</v>
      </c>
      <c r="F29" s="13">
        <v>9.4700000000000006</v>
      </c>
      <c r="G29" s="13">
        <v>54.71</v>
      </c>
      <c r="H29" s="13">
        <v>72.36</v>
      </c>
      <c r="I29" s="13">
        <v>50.28</v>
      </c>
      <c r="J29" s="13">
        <v>17.79</v>
      </c>
      <c r="K29" s="31">
        <v>131.61000000000001</v>
      </c>
    </row>
    <row r="30" spans="1:11" x14ac:dyDescent="0.55000000000000004">
      <c r="A30" s="12" t="s">
        <v>107</v>
      </c>
      <c r="B30" s="13">
        <v>88.23</v>
      </c>
      <c r="C30" s="13">
        <v>124.9</v>
      </c>
      <c r="D30" s="13">
        <v>52.72</v>
      </c>
      <c r="E30" s="13">
        <v>70.290000000000006</v>
      </c>
      <c r="F30" s="13">
        <v>9.44</v>
      </c>
      <c r="G30" s="13">
        <v>54.91</v>
      </c>
      <c r="H30" s="13">
        <v>71.95</v>
      </c>
      <c r="I30" s="13">
        <v>51.55</v>
      </c>
      <c r="J30" s="13">
        <v>18.18</v>
      </c>
      <c r="K30" s="31">
        <v>128.93</v>
      </c>
    </row>
    <row r="31" spans="1:11" x14ac:dyDescent="0.55000000000000004">
      <c r="A31" s="12" t="s">
        <v>106</v>
      </c>
      <c r="B31" s="13">
        <v>88.46</v>
      </c>
      <c r="C31" s="13">
        <v>125.36</v>
      </c>
      <c r="D31" s="13">
        <v>53.28</v>
      </c>
      <c r="E31" s="13">
        <v>69.94</v>
      </c>
      <c r="F31" s="13">
        <v>9.48</v>
      </c>
      <c r="G31" s="13">
        <v>54.97</v>
      </c>
      <c r="H31" s="13">
        <v>72.5</v>
      </c>
      <c r="I31" s="13">
        <v>51.13</v>
      </c>
      <c r="J31" s="13">
        <v>17.98</v>
      </c>
      <c r="K31" s="31">
        <v>134.13</v>
      </c>
    </row>
    <row r="32" spans="1:11" x14ac:dyDescent="0.55000000000000004">
      <c r="A32" s="12" t="s">
        <v>105</v>
      </c>
      <c r="B32" s="13">
        <v>88.52</v>
      </c>
      <c r="C32" s="13">
        <v>124.92</v>
      </c>
      <c r="D32" s="13">
        <v>53.2</v>
      </c>
      <c r="E32" s="13">
        <v>69.39</v>
      </c>
      <c r="F32" s="13">
        <v>9.41</v>
      </c>
      <c r="G32" s="13">
        <v>54.32</v>
      </c>
      <c r="H32" s="13">
        <v>72.349999999999994</v>
      </c>
      <c r="I32" s="13">
        <v>50.79</v>
      </c>
      <c r="J32" s="13">
        <v>18.43</v>
      </c>
      <c r="K32" s="31">
        <v>135.02000000000001</v>
      </c>
    </row>
    <row r="33" spans="1:11" x14ac:dyDescent="0.55000000000000004">
      <c r="A33" s="12" t="s">
        <v>104</v>
      </c>
      <c r="B33" s="13">
        <v>87.99</v>
      </c>
      <c r="C33" s="13">
        <v>124.01</v>
      </c>
      <c r="D33" s="13">
        <v>53.18</v>
      </c>
      <c r="E33" s="13">
        <v>69.87</v>
      </c>
      <c r="F33" s="13">
        <v>9.5399999999999991</v>
      </c>
      <c r="G33" s="13">
        <v>53.91</v>
      </c>
      <c r="H33" s="13">
        <v>72.069999999999993</v>
      </c>
      <c r="I33" s="13">
        <v>51.36</v>
      </c>
      <c r="J33" s="13">
        <v>18.36</v>
      </c>
      <c r="K33" s="31">
        <v>132.55000000000001</v>
      </c>
    </row>
    <row r="34" spans="1:11" x14ac:dyDescent="0.55000000000000004">
      <c r="A34" s="12" t="s">
        <v>103</v>
      </c>
      <c r="B34" s="13">
        <v>88.13</v>
      </c>
      <c r="C34" s="13">
        <v>125.31</v>
      </c>
      <c r="D34" s="13">
        <v>52.17</v>
      </c>
      <c r="E34" s="13">
        <v>69.680000000000007</v>
      </c>
      <c r="F34" s="13">
        <v>9.39</v>
      </c>
      <c r="G34" s="13">
        <v>54.42</v>
      </c>
      <c r="H34" s="13">
        <v>71.73</v>
      </c>
      <c r="I34" s="13">
        <v>50.83</v>
      </c>
      <c r="J34" s="13">
        <v>18.22</v>
      </c>
      <c r="K34" s="31">
        <v>132.36000000000001</v>
      </c>
    </row>
    <row r="35" spans="1:11" x14ac:dyDescent="0.55000000000000004">
      <c r="A35" s="12" t="s">
        <v>102</v>
      </c>
      <c r="B35" s="13">
        <v>88.78</v>
      </c>
      <c r="C35" s="13">
        <v>125.56</v>
      </c>
      <c r="D35" s="13">
        <v>52.38</v>
      </c>
      <c r="E35" s="14">
        <v>70</v>
      </c>
      <c r="F35" s="13">
        <v>9.39</v>
      </c>
      <c r="G35" s="13">
        <v>54.42</v>
      </c>
      <c r="H35" s="13">
        <v>73.040000000000006</v>
      </c>
      <c r="I35" s="13">
        <v>50.6</v>
      </c>
      <c r="J35" s="13">
        <v>17.899999999999999</v>
      </c>
      <c r="K35" s="31">
        <v>130.68</v>
      </c>
    </row>
    <row r="36" spans="1:11" x14ac:dyDescent="0.55000000000000004">
      <c r="A36" s="12" t="s">
        <v>101</v>
      </c>
      <c r="B36" s="13">
        <v>88.67</v>
      </c>
      <c r="C36" s="13">
        <v>125.47</v>
      </c>
      <c r="D36" s="13">
        <v>51.6</v>
      </c>
      <c r="E36" s="13">
        <v>69.23</v>
      </c>
      <c r="F36" s="13">
        <v>9.23</v>
      </c>
      <c r="G36" s="13">
        <v>54.42</v>
      </c>
      <c r="H36" s="13">
        <v>72.5</v>
      </c>
      <c r="I36" s="13">
        <v>50.16</v>
      </c>
      <c r="J36" s="13">
        <v>17.62</v>
      </c>
      <c r="K36" s="31">
        <v>130.96</v>
      </c>
    </row>
    <row r="37" spans="1:11" x14ac:dyDescent="0.55000000000000004">
      <c r="A37" s="12" t="s">
        <v>100</v>
      </c>
      <c r="B37" s="13">
        <v>88.21</v>
      </c>
      <c r="C37" s="13">
        <v>124.57</v>
      </c>
      <c r="D37" s="13">
        <v>51.66</v>
      </c>
      <c r="E37" s="13">
        <v>70.34</v>
      </c>
      <c r="F37" s="13">
        <v>9.32</v>
      </c>
      <c r="G37" s="13">
        <v>54.14</v>
      </c>
      <c r="H37" s="13">
        <v>73.14</v>
      </c>
      <c r="I37" s="13">
        <v>49.93</v>
      </c>
      <c r="J37" s="13">
        <v>17.71</v>
      </c>
      <c r="K37" s="31">
        <v>129.18</v>
      </c>
    </row>
    <row r="38" spans="1:11" x14ac:dyDescent="0.55000000000000004">
      <c r="A38" s="12" t="s">
        <v>99</v>
      </c>
      <c r="B38" s="13">
        <v>86.59</v>
      </c>
      <c r="C38" s="13">
        <v>124.66</v>
      </c>
      <c r="D38" s="13">
        <v>51.58</v>
      </c>
      <c r="E38" s="13">
        <v>68.959999999999994</v>
      </c>
      <c r="F38" s="13">
        <v>9.11</v>
      </c>
      <c r="G38" s="13">
        <v>53.95</v>
      </c>
      <c r="H38" s="13">
        <v>74.58</v>
      </c>
      <c r="I38" s="13">
        <v>50.3</v>
      </c>
      <c r="J38" s="13">
        <v>17.09</v>
      </c>
      <c r="K38" s="31">
        <v>129.38999999999999</v>
      </c>
    </row>
    <row r="39" spans="1:11" x14ac:dyDescent="0.55000000000000004">
      <c r="A39" s="12" t="s">
        <v>98</v>
      </c>
      <c r="B39" s="13">
        <v>86.04</v>
      </c>
      <c r="C39" s="13">
        <v>124.27</v>
      </c>
      <c r="D39" s="13">
        <v>53.24</v>
      </c>
      <c r="E39" s="13">
        <v>69.06</v>
      </c>
      <c r="F39" s="13">
        <v>9.07</v>
      </c>
      <c r="G39" s="13">
        <v>53.77</v>
      </c>
      <c r="H39" s="13">
        <v>75.61</v>
      </c>
      <c r="I39" s="13">
        <v>50.05</v>
      </c>
      <c r="J39" s="13">
        <v>16.850000000000001</v>
      </c>
      <c r="K39" s="31">
        <v>132.26</v>
      </c>
    </row>
    <row r="40" spans="1:11" x14ac:dyDescent="0.55000000000000004">
      <c r="A40" s="12" t="s">
        <v>97</v>
      </c>
      <c r="B40" s="13">
        <v>86.28</v>
      </c>
      <c r="C40" s="13">
        <v>124.87</v>
      </c>
      <c r="D40" s="13">
        <v>53.16</v>
      </c>
      <c r="E40" s="13">
        <v>69.66</v>
      </c>
      <c r="F40" s="13">
        <v>9.01</v>
      </c>
      <c r="G40" s="13">
        <v>54.07</v>
      </c>
      <c r="H40" s="13">
        <v>75.75</v>
      </c>
      <c r="I40" s="13">
        <v>50.53</v>
      </c>
      <c r="J40" s="13">
        <v>16.66</v>
      </c>
      <c r="K40" s="31">
        <v>128.41</v>
      </c>
    </row>
    <row r="41" spans="1:11" x14ac:dyDescent="0.55000000000000004">
      <c r="A41" s="12" t="s">
        <v>96</v>
      </c>
      <c r="B41" s="13">
        <v>86.32</v>
      </c>
      <c r="C41" s="13">
        <v>124.19</v>
      </c>
      <c r="D41" s="13">
        <v>53.31</v>
      </c>
      <c r="E41" s="13">
        <v>69.510000000000005</v>
      </c>
      <c r="F41" s="13">
        <v>9.02</v>
      </c>
      <c r="G41" s="13">
        <v>54.42</v>
      </c>
      <c r="H41" s="13">
        <v>75.94</v>
      </c>
      <c r="I41" s="13">
        <v>50.41</v>
      </c>
      <c r="J41" s="13">
        <v>16.79</v>
      </c>
      <c r="K41" s="31">
        <v>124.73</v>
      </c>
    </row>
    <row r="42" spans="1:11" x14ac:dyDescent="0.55000000000000004">
      <c r="A42" s="12" t="s">
        <v>95</v>
      </c>
      <c r="B42" s="13">
        <v>84.45</v>
      </c>
      <c r="C42" s="13">
        <v>124.62</v>
      </c>
      <c r="D42" s="13">
        <v>53.9</v>
      </c>
      <c r="E42" s="13">
        <v>68.41</v>
      </c>
      <c r="F42" s="13">
        <v>8.93</v>
      </c>
      <c r="G42" s="13">
        <v>54.19</v>
      </c>
      <c r="H42" s="13">
        <v>75.680000000000007</v>
      </c>
      <c r="I42" s="13">
        <v>50.17</v>
      </c>
      <c r="J42" s="13">
        <v>16.61</v>
      </c>
      <c r="K42" s="32">
        <v>128</v>
      </c>
    </row>
    <row r="43" spans="1:11" x14ac:dyDescent="0.55000000000000004">
      <c r="A43" s="12" t="s">
        <v>94</v>
      </c>
      <c r="B43" s="13">
        <v>85.4</v>
      </c>
      <c r="C43" s="13">
        <v>124.53</v>
      </c>
      <c r="D43" s="13">
        <v>53.3</v>
      </c>
      <c r="E43" s="13">
        <v>68.650000000000006</v>
      </c>
      <c r="F43" s="13">
        <v>8.9499999999999993</v>
      </c>
      <c r="G43" s="13">
        <v>54.29</v>
      </c>
      <c r="H43" s="13">
        <v>75.94</v>
      </c>
      <c r="I43" s="13">
        <v>50.11</v>
      </c>
      <c r="J43" s="13">
        <v>16.760000000000002</v>
      </c>
      <c r="K43" s="31">
        <v>129.18</v>
      </c>
    </row>
    <row r="44" spans="1:11" x14ac:dyDescent="0.55000000000000004">
      <c r="A44" s="12" t="s">
        <v>93</v>
      </c>
      <c r="B44" s="13">
        <v>84.82</v>
      </c>
      <c r="C44" s="13">
        <v>122.95</v>
      </c>
      <c r="D44" s="13">
        <v>53.65</v>
      </c>
      <c r="E44" s="13">
        <v>67.88</v>
      </c>
      <c r="F44" s="13">
        <v>8.89</v>
      </c>
      <c r="G44" s="13">
        <v>53.8</v>
      </c>
      <c r="H44" s="13">
        <v>75.400000000000006</v>
      </c>
      <c r="I44" s="13">
        <v>50.1</v>
      </c>
      <c r="J44" s="13">
        <v>16.690000000000001</v>
      </c>
      <c r="K44" s="31">
        <v>131.01</v>
      </c>
    </row>
    <row r="45" spans="1:11" x14ac:dyDescent="0.55000000000000004">
      <c r="A45" s="12" t="s">
        <v>92</v>
      </c>
      <c r="B45" s="13">
        <v>84.57</v>
      </c>
      <c r="C45" s="13">
        <v>122.72</v>
      </c>
      <c r="D45" s="13">
        <v>53.48</v>
      </c>
      <c r="E45" s="13">
        <v>68.42</v>
      </c>
      <c r="F45" s="13">
        <v>9.01</v>
      </c>
      <c r="G45" s="13">
        <v>53.75</v>
      </c>
      <c r="H45" s="13">
        <v>75.489999999999995</v>
      </c>
      <c r="I45" s="13">
        <v>50.6</v>
      </c>
      <c r="J45" s="13">
        <v>17.29</v>
      </c>
      <c r="K45" s="31">
        <v>131.16999999999999</v>
      </c>
    </row>
    <row r="46" spans="1:11" x14ac:dyDescent="0.55000000000000004">
      <c r="A46" s="12" t="s">
        <v>91</v>
      </c>
      <c r="B46" s="13">
        <v>85.43</v>
      </c>
      <c r="C46" s="13">
        <v>122.06</v>
      </c>
      <c r="D46" s="13">
        <v>53.32</v>
      </c>
      <c r="E46" s="13">
        <v>68.13</v>
      </c>
      <c r="F46" s="13">
        <v>9.06</v>
      </c>
      <c r="G46" s="13">
        <v>53.4</v>
      </c>
      <c r="H46" s="13">
        <v>76.63</v>
      </c>
      <c r="I46" s="13">
        <v>49.7</v>
      </c>
      <c r="J46" s="13">
        <v>17.559999999999999</v>
      </c>
      <c r="K46" s="31">
        <v>131.37</v>
      </c>
    </row>
    <row r="47" spans="1:11" x14ac:dyDescent="0.55000000000000004">
      <c r="A47" s="12" t="s">
        <v>90</v>
      </c>
      <c r="B47" s="13">
        <v>85.77</v>
      </c>
      <c r="C47" s="13">
        <v>121.76</v>
      </c>
      <c r="D47" s="13">
        <v>53.48</v>
      </c>
      <c r="E47" s="13">
        <v>68.7</v>
      </c>
      <c r="F47" s="13">
        <v>9.1</v>
      </c>
      <c r="G47" s="13">
        <v>53.95</v>
      </c>
      <c r="H47" s="13">
        <v>77.69</v>
      </c>
      <c r="I47" s="13">
        <v>49.75</v>
      </c>
      <c r="J47" s="13">
        <v>17.7</v>
      </c>
      <c r="K47" s="31">
        <v>136.47999999999999</v>
      </c>
    </row>
    <row r="48" spans="1:11" x14ac:dyDescent="0.55000000000000004">
      <c r="A48" s="12" t="s">
        <v>89</v>
      </c>
      <c r="B48" s="13">
        <v>84.56</v>
      </c>
      <c r="C48" s="13">
        <v>122.26</v>
      </c>
      <c r="D48" s="13">
        <v>53.3</v>
      </c>
      <c r="E48" s="13">
        <v>68.739999999999995</v>
      </c>
      <c r="F48" s="13">
        <v>9.01</v>
      </c>
      <c r="G48" s="13">
        <v>53.9</v>
      </c>
      <c r="H48" s="13">
        <v>76.73</v>
      </c>
      <c r="I48" s="13">
        <v>49.22</v>
      </c>
      <c r="J48" s="13">
        <v>17.55</v>
      </c>
      <c r="K48" s="31">
        <v>142.68</v>
      </c>
    </row>
    <row r="49" spans="1:11" x14ac:dyDescent="0.55000000000000004">
      <c r="A49" s="12" t="s">
        <v>88</v>
      </c>
      <c r="B49" s="13">
        <v>83.75</v>
      </c>
      <c r="C49" s="13">
        <v>120.51</v>
      </c>
      <c r="D49" s="13">
        <v>52.72</v>
      </c>
      <c r="E49" s="13">
        <v>68.91</v>
      </c>
      <c r="F49" s="14">
        <v>9</v>
      </c>
      <c r="G49" s="13">
        <v>53.22</v>
      </c>
      <c r="H49" s="13">
        <v>76.3</v>
      </c>
      <c r="I49" s="13">
        <v>49.26</v>
      </c>
      <c r="J49" s="13">
        <v>17.75</v>
      </c>
      <c r="K49" s="31">
        <v>137.43</v>
      </c>
    </row>
    <row r="50" spans="1:11" x14ac:dyDescent="0.55000000000000004">
      <c r="A50" s="12" t="s">
        <v>87</v>
      </c>
      <c r="B50" s="13">
        <v>83.02</v>
      </c>
      <c r="C50" s="13">
        <v>120.29</v>
      </c>
      <c r="D50" s="13">
        <v>52.69</v>
      </c>
      <c r="E50" s="13">
        <v>69.37</v>
      </c>
      <c r="F50" s="13">
        <v>8.89</v>
      </c>
      <c r="G50" s="13">
        <v>53.03</v>
      </c>
      <c r="H50" s="13">
        <v>76.22</v>
      </c>
      <c r="I50" s="14">
        <v>49</v>
      </c>
      <c r="J50" s="13">
        <v>17.329999999999998</v>
      </c>
      <c r="K50" s="31">
        <v>148.69999999999999</v>
      </c>
    </row>
    <row r="51" spans="1:11" x14ac:dyDescent="0.55000000000000004">
      <c r="A51" s="12" t="s">
        <v>86</v>
      </c>
      <c r="B51" s="13">
        <v>82.3</v>
      </c>
      <c r="C51" s="13">
        <v>120.34</v>
      </c>
      <c r="D51" s="13">
        <v>52.34</v>
      </c>
      <c r="E51" s="13">
        <v>69.67</v>
      </c>
      <c r="F51" s="13">
        <v>8.7100000000000009</v>
      </c>
      <c r="G51" s="13">
        <v>52.96</v>
      </c>
      <c r="H51" s="13">
        <v>76.5</v>
      </c>
      <c r="I51" s="13">
        <v>48.82</v>
      </c>
      <c r="J51" s="13">
        <v>17.07</v>
      </c>
      <c r="K51" s="31">
        <v>149.77000000000001</v>
      </c>
    </row>
    <row r="52" spans="1:11" x14ac:dyDescent="0.55000000000000004">
      <c r="A52" s="12" t="s">
        <v>85</v>
      </c>
      <c r="B52" s="13">
        <v>83.6</v>
      </c>
      <c r="C52" s="13">
        <v>122.29</v>
      </c>
      <c r="D52" s="13">
        <v>53.17</v>
      </c>
      <c r="E52" s="13">
        <v>68.03</v>
      </c>
      <c r="F52" s="13">
        <v>8.73</v>
      </c>
      <c r="G52" s="13">
        <v>53.22</v>
      </c>
      <c r="H52" s="13">
        <v>77.989999999999995</v>
      </c>
      <c r="I52" s="13">
        <v>48.45</v>
      </c>
      <c r="J52" s="13">
        <v>17.190000000000001</v>
      </c>
      <c r="K52" s="31">
        <v>149.63</v>
      </c>
    </row>
    <row r="53" spans="1:11" x14ac:dyDescent="0.55000000000000004">
      <c r="A53" s="12" t="s">
        <v>84</v>
      </c>
      <c r="B53" s="13">
        <v>83.66</v>
      </c>
      <c r="C53" s="13">
        <v>121.42</v>
      </c>
      <c r="D53" s="13">
        <v>52.91</v>
      </c>
      <c r="E53" s="13">
        <v>67.819999999999993</v>
      </c>
      <c r="F53" s="13">
        <v>8.9</v>
      </c>
      <c r="G53" s="13">
        <v>53.08</v>
      </c>
      <c r="H53" s="13">
        <v>77.790000000000006</v>
      </c>
      <c r="I53" s="13">
        <v>46.93</v>
      </c>
      <c r="J53" s="13">
        <v>17.52</v>
      </c>
      <c r="K53" s="31">
        <v>146.88</v>
      </c>
    </row>
    <row r="54" spans="1:11" x14ac:dyDescent="0.55000000000000004">
      <c r="A54" s="12" t="s">
        <v>83</v>
      </c>
      <c r="B54" s="13">
        <v>84.02</v>
      </c>
      <c r="C54" s="13">
        <v>121.89</v>
      </c>
      <c r="D54" s="13">
        <v>52.89</v>
      </c>
      <c r="E54" s="13">
        <v>68.52</v>
      </c>
      <c r="F54" s="13">
        <v>8.9499999999999993</v>
      </c>
      <c r="G54" s="13">
        <v>53.03</v>
      </c>
      <c r="H54" s="13">
        <v>78.27</v>
      </c>
      <c r="I54" s="13">
        <v>48.34</v>
      </c>
      <c r="J54" s="13">
        <v>17.37</v>
      </c>
      <c r="K54" s="31">
        <v>147.91999999999999</v>
      </c>
    </row>
    <row r="55" spans="1:11" x14ac:dyDescent="0.55000000000000004">
      <c r="A55" s="12" t="s">
        <v>82</v>
      </c>
      <c r="B55" s="13">
        <v>84.21</v>
      </c>
      <c r="C55" s="13">
        <v>120.54</v>
      </c>
      <c r="D55" s="13">
        <v>52.56</v>
      </c>
      <c r="E55" s="13">
        <v>69.19</v>
      </c>
      <c r="F55" s="13">
        <v>8.9499999999999993</v>
      </c>
      <c r="G55" s="13">
        <v>52.67</v>
      </c>
      <c r="H55" s="13">
        <v>77.459999999999994</v>
      </c>
      <c r="I55" s="13">
        <v>47.97</v>
      </c>
      <c r="J55" s="13">
        <v>17.45</v>
      </c>
      <c r="K55" s="31">
        <v>146.47</v>
      </c>
    </row>
    <row r="56" spans="1:11" x14ac:dyDescent="0.55000000000000004">
      <c r="A56" s="12" t="s">
        <v>81</v>
      </c>
      <c r="B56" s="13">
        <v>84.38</v>
      </c>
      <c r="C56" s="13">
        <v>120.5</v>
      </c>
      <c r="D56" s="13">
        <v>52.53</v>
      </c>
      <c r="E56" s="13">
        <v>68.5</v>
      </c>
      <c r="F56" s="13">
        <v>8.7899999999999991</v>
      </c>
      <c r="G56" s="13">
        <v>52.63</v>
      </c>
      <c r="H56" s="13">
        <v>77.239999999999995</v>
      </c>
      <c r="I56" s="13">
        <v>46.63</v>
      </c>
      <c r="J56" s="13">
        <v>17.28</v>
      </c>
      <c r="K56" s="31">
        <v>147.75</v>
      </c>
    </row>
    <row r="57" spans="1:11" x14ac:dyDescent="0.55000000000000004">
      <c r="A57" s="12" t="s">
        <v>80</v>
      </c>
      <c r="B57" s="13">
        <v>83.94</v>
      </c>
      <c r="C57" s="13">
        <v>120.65</v>
      </c>
      <c r="D57" s="13">
        <v>52.6</v>
      </c>
      <c r="E57" s="13">
        <v>68.8</v>
      </c>
      <c r="F57" s="13">
        <v>8.81</v>
      </c>
      <c r="G57" s="13">
        <v>52.41</v>
      </c>
      <c r="H57" s="13">
        <v>76.819999999999993</v>
      </c>
      <c r="I57" s="13">
        <v>46.83</v>
      </c>
      <c r="J57" s="13">
        <v>17.420000000000002</v>
      </c>
      <c r="K57" s="31">
        <v>140.99</v>
      </c>
    </row>
    <row r="58" spans="1:11" x14ac:dyDescent="0.55000000000000004">
      <c r="A58" s="12" t="s">
        <v>79</v>
      </c>
      <c r="B58" s="13">
        <v>83.32</v>
      </c>
      <c r="C58" s="13">
        <v>119.27</v>
      </c>
      <c r="D58" s="13">
        <v>52.36</v>
      </c>
      <c r="E58" s="13">
        <v>69.37</v>
      </c>
      <c r="F58" s="13">
        <v>9.0399999999999991</v>
      </c>
      <c r="G58" s="13">
        <v>51.71</v>
      </c>
      <c r="H58" s="13">
        <v>75.760000000000005</v>
      </c>
      <c r="I58" s="14">
        <v>47</v>
      </c>
      <c r="J58" s="13">
        <v>17.600000000000001</v>
      </c>
      <c r="K58" s="31">
        <v>137.09</v>
      </c>
    </row>
    <row r="59" spans="1:11" x14ac:dyDescent="0.55000000000000004">
      <c r="A59" s="12" t="s">
        <v>78</v>
      </c>
      <c r="B59" s="13">
        <v>82.43</v>
      </c>
      <c r="C59" s="13">
        <v>119.33</v>
      </c>
      <c r="D59" s="13">
        <v>52.36</v>
      </c>
      <c r="E59" s="13">
        <v>70.34</v>
      </c>
      <c r="F59" s="13">
        <v>9.08</v>
      </c>
      <c r="G59" s="13">
        <v>51.84</v>
      </c>
      <c r="H59" s="13">
        <v>76.56</v>
      </c>
      <c r="I59" s="13">
        <v>46.41</v>
      </c>
      <c r="J59" s="13">
        <v>17.64</v>
      </c>
      <c r="K59" s="31">
        <v>134.77000000000001</v>
      </c>
    </row>
    <row r="60" spans="1:11" x14ac:dyDescent="0.55000000000000004">
      <c r="A60" s="12" t="s">
        <v>77</v>
      </c>
      <c r="B60" s="13">
        <v>81.77</v>
      </c>
      <c r="C60" s="13">
        <v>119.7</v>
      </c>
      <c r="D60" s="13">
        <v>52.5</v>
      </c>
      <c r="E60" s="13">
        <v>70.77</v>
      </c>
      <c r="F60" s="13">
        <v>9.0399999999999991</v>
      </c>
      <c r="G60" s="13">
        <v>52.21</v>
      </c>
      <c r="H60" s="13">
        <v>76.319999999999993</v>
      </c>
      <c r="I60" s="13">
        <v>46.41</v>
      </c>
      <c r="J60" s="13">
        <v>17.82</v>
      </c>
      <c r="K60" s="31">
        <v>131.79</v>
      </c>
    </row>
    <row r="61" spans="1:11" x14ac:dyDescent="0.55000000000000004">
      <c r="A61" s="12" t="s">
        <v>76</v>
      </c>
      <c r="B61" s="13">
        <v>81.95</v>
      </c>
      <c r="C61" s="13">
        <v>119.62</v>
      </c>
      <c r="D61" s="13">
        <v>51.98</v>
      </c>
      <c r="E61" s="13">
        <v>73.010000000000005</v>
      </c>
      <c r="F61" s="13">
        <v>8.89</v>
      </c>
      <c r="G61" s="13">
        <v>52.29</v>
      </c>
      <c r="H61" s="13">
        <v>77.569999999999993</v>
      </c>
      <c r="I61" s="13">
        <v>45.98</v>
      </c>
      <c r="J61" s="13">
        <v>18.18</v>
      </c>
      <c r="K61" s="31">
        <v>130.93</v>
      </c>
    </row>
    <row r="62" spans="1:11" x14ac:dyDescent="0.55000000000000004">
      <c r="A62" s="12" t="s">
        <v>75</v>
      </c>
      <c r="B62" s="13">
        <v>82.99</v>
      </c>
      <c r="C62" s="13">
        <v>120.32</v>
      </c>
      <c r="D62" s="13">
        <v>52.47</v>
      </c>
      <c r="E62" s="13">
        <v>71.489999999999995</v>
      </c>
      <c r="F62" s="13">
        <v>8.92</v>
      </c>
      <c r="G62" s="13">
        <v>52.8</v>
      </c>
      <c r="H62" s="13">
        <v>78.8</v>
      </c>
      <c r="I62" s="13">
        <v>45.91</v>
      </c>
      <c r="J62" s="13">
        <v>18.04</v>
      </c>
      <c r="K62" s="31">
        <v>128.72</v>
      </c>
    </row>
    <row r="63" spans="1:11" x14ac:dyDescent="0.55000000000000004">
      <c r="A63" s="12" t="s">
        <v>74</v>
      </c>
      <c r="B63" s="13">
        <v>81.89</v>
      </c>
      <c r="C63" s="13">
        <v>118.9</v>
      </c>
      <c r="D63" s="13">
        <v>51.59</v>
      </c>
      <c r="E63" s="13">
        <v>73.09</v>
      </c>
      <c r="F63" s="13">
        <v>9.02</v>
      </c>
      <c r="G63" s="13">
        <v>52.42</v>
      </c>
      <c r="H63" s="13">
        <v>78.23</v>
      </c>
      <c r="I63" s="13">
        <v>46.25</v>
      </c>
      <c r="J63" s="13">
        <v>18.12</v>
      </c>
      <c r="K63" s="31">
        <v>126.8</v>
      </c>
    </row>
    <row r="64" spans="1:11" x14ac:dyDescent="0.55000000000000004">
      <c r="A64" s="12" t="s">
        <v>73</v>
      </c>
      <c r="B64" s="13">
        <v>82.37</v>
      </c>
      <c r="C64" s="13">
        <v>119.07</v>
      </c>
      <c r="D64" s="13">
        <v>51.38</v>
      </c>
      <c r="E64" s="13">
        <v>71.67</v>
      </c>
      <c r="F64" s="14">
        <v>9</v>
      </c>
      <c r="G64" s="13">
        <v>53.14</v>
      </c>
      <c r="H64" s="13">
        <v>80.16</v>
      </c>
      <c r="I64" s="13">
        <v>45.6</v>
      </c>
      <c r="J64" s="13">
        <v>17.78</v>
      </c>
      <c r="K64" s="31">
        <v>126.13</v>
      </c>
    </row>
    <row r="65" spans="1:11" x14ac:dyDescent="0.55000000000000004">
      <c r="A65" s="12" t="s">
        <v>72</v>
      </c>
      <c r="B65" s="13">
        <v>83.21</v>
      </c>
      <c r="C65" s="13">
        <v>123.87</v>
      </c>
      <c r="D65" s="13">
        <v>51.18</v>
      </c>
      <c r="E65" s="13">
        <v>69.599999999999994</v>
      </c>
      <c r="F65" s="13">
        <v>8.89</v>
      </c>
      <c r="G65" s="13">
        <v>53.9</v>
      </c>
      <c r="H65" s="13">
        <v>81.08</v>
      </c>
      <c r="I65" s="13">
        <v>45.06</v>
      </c>
      <c r="J65" s="13">
        <v>17.21</v>
      </c>
      <c r="K65" s="31">
        <v>123.76</v>
      </c>
    </row>
    <row r="66" spans="1:11" x14ac:dyDescent="0.55000000000000004">
      <c r="A66" s="12" t="s">
        <v>71</v>
      </c>
      <c r="B66" s="13">
        <v>84.56</v>
      </c>
      <c r="C66" s="13">
        <v>124.51</v>
      </c>
      <c r="D66" s="13">
        <v>50.86</v>
      </c>
      <c r="E66" s="13">
        <v>67.569999999999993</v>
      </c>
      <c r="F66" s="13">
        <v>8.59</v>
      </c>
      <c r="G66" s="13">
        <v>54.43</v>
      </c>
      <c r="H66" s="13">
        <v>81.790000000000006</v>
      </c>
      <c r="I66" s="13">
        <v>44.79</v>
      </c>
      <c r="J66" s="13">
        <v>16.82</v>
      </c>
      <c r="K66" s="31">
        <v>127.03</v>
      </c>
    </row>
    <row r="67" spans="1:11" x14ac:dyDescent="0.55000000000000004">
      <c r="A67" s="12" t="s">
        <v>70</v>
      </c>
      <c r="B67" s="13">
        <v>84.19</v>
      </c>
      <c r="C67" s="13">
        <v>124.94</v>
      </c>
      <c r="D67" s="13">
        <v>50.71</v>
      </c>
      <c r="E67" s="13">
        <v>67.72</v>
      </c>
      <c r="F67" s="13">
        <v>8.5399999999999991</v>
      </c>
      <c r="G67" s="13">
        <v>53.94</v>
      </c>
      <c r="H67" s="13">
        <v>81.94</v>
      </c>
      <c r="I67" s="13">
        <v>45.96</v>
      </c>
      <c r="J67" s="13">
        <v>16.88</v>
      </c>
      <c r="K67" s="31">
        <v>125.06</v>
      </c>
    </row>
    <row r="68" spans="1:11" x14ac:dyDescent="0.55000000000000004">
      <c r="A68" s="12" t="s">
        <v>69</v>
      </c>
      <c r="B68" s="13">
        <v>84.13</v>
      </c>
      <c r="C68" s="13">
        <v>123.6</v>
      </c>
      <c r="D68" s="13">
        <v>50.46</v>
      </c>
      <c r="E68" s="13">
        <v>68.44</v>
      </c>
      <c r="F68" s="13">
        <v>8.64</v>
      </c>
      <c r="G68" s="13">
        <v>53.41</v>
      </c>
      <c r="H68" s="13">
        <v>80.849999999999994</v>
      </c>
      <c r="I68" s="13">
        <v>46.38</v>
      </c>
      <c r="J68" s="13">
        <v>17.05</v>
      </c>
      <c r="K68" s="31">
        <v>126.88</v>
      </c>
    </row>
    <row r="69" spans="1:11" x14ac:dyDescent="0.55000000000000004">
      <c r="A69" s="12" t="s">
        <v>68</v>
      </c>
      <c r="B69" s="13">
        <v>83.6</v>
      </c>
      <c r="C69" s="13">
        <v>123.48</v>
      </c>
      <c r="D69" s="14">
        <v>50</v>
      </c>
      <c r="E69" s="13">
        <v>68.64</v>
      </c>
      <c r="F69" s="13">
        <v>8.61</v>
      </c>
      <c r="G69" s="13">
        <v>53.57</v>
      </c>
      <c r="H69" s="13">
        <v>80.88</v>
      </c>
      <c r="I69" s="13">
        <v>45.99</v>
      </c>
      <c r="J69" s="13">
        <v>17.34</v>
      </c>
      <c r="K69" s="31">
        <v>128.16</v>
      </c>
    </row>
    <row r="70" spans="1:11" x14ac:dyDescent="0.55000000000000004">
      <c r="A70" s="12" t="s">
        <v>67</v>
      </c>
      <c r="B70" s="13">
        <v>83.38</v>
      </c>
      <c r="C70" s="13">
        <v>123.25</v>
      </c>
      <c r="D70" s="13">
        <v>50.51</v>
      </c>
      <c r="E70" s="13">
        <v>69.25</v>
      </c>
      <c r="F70" s="13">
        <v>8.7200000000000006</v>
      </c>
      <c r="G70" s="13">
        <v>53.75</v>
      </c>
      <c r="H70" s="13">
        <v>80.88</v>
      </c>
      <c r="I70" s="13">
        <v>46.8</v>
      </c>
      <c r="J70" s="13">
        <v>17.05</v>
      </c>
      <c r="K70" s="31">
        <v>127.77</v>
      </c>
    </row>
    <row r="71" spans="1:11" x14ac:dyDescent="0.55000000000000004">
      <c r="A71" s="12" t="s">
        <v>66</v>
      </c>
      <c r="B71" s="13">
        <v>83.18</v>
      </c>
      <c r="C71" s="13">
        <v>124.79</v>
      </c>
      <c r="D71" s="13">
        <v>51.11</v>
      </c>
      <c r="E71" s="13">
        <v>69.09</v>
      </c>
      <c r="F71" s="13">
        <v>8.6</v>
      </c>
      <c r="G71" s="13">
        <v>54.61</v>
      </c>
      <c r="H71" s="13">
        <v>80.849999999999994</v>
      </c>
      <c r="I71" s="13">
        <v>46.96</v>
      </c>
      <c r="J71" s="13">
        <v>16.940000000000001</v>
      </c>
      <c r="K71" s="31">
        <v>132.66999999999999</v>
      </c>
    </row>
    <row r="72" spans="1:11" x14ac:dyDescent="0.55000000000000004">
      <c r="A72" s="12" t="s">
        <v>65</v>
      </c>
      <c r="B72" s="13">
        <v>82.74</v>
      </c>
      <c r="C72" s="14">
        <v>123</v>
      </c>
      <c r="D72" s="13">
        <v>51.18</v>
      </c>
      <c r="E72" s="13">
        <v>69.75</v>
      </c>
      <c r="F72" s="13">
        <v>9.2100000000000009</v>
      </c>
      <c r="G72" s="13">
        <v>54.64</v>
      </c>
      <c r="H72" s="13">
        <v>80.3</v>
      </c>
      <c r="I72" s="13">
        <v>46.75</v>
      </c>
      <c r="J72" s="13">
        <v>17.28</v>
      </c>
      <c r="K72" s="31">
        <v>125.49</v>
      </c>
    </row>
    <row r="73" spans="1:11" x14ac:dyDescent="0.55000000000000004">
      <c r="A73" s="12" t="s">
        <v>64</v>
      </c>
      <c r="B73" s="13">
        <v>83.46</v>
      </c>
      <c r="C73" s="13">
        <v>122.18</v>
      </c>
      <c r="D73" s="13">
        <v>51.09</v>
      </c>
      <c r="E73" s="13">
        <v>69.09</v>
      </c>
      <c r="F73" s="13">
        <v>9.07</v>
      </c>
      <c r="G73" s="13">
        <v>53.85</v>
      </c>
      <c r="H73" s="13">
        <v>79.72</v>
      </c>
      <c r="I73" s="13">
        <v>46.34</v>
      </c>
      <c r="J73" s="13">
        <v>16.03</v>
      </c>
      <c r="K73" s="31">
        <v>128.02000000000001</v>
      </c>
    </row>
    <row r="74" spans="1:11" x14ac:dyDescent="0.55000000000000004">
      <c r="A74" s="12" t="s">
        <v>63</v>
      </c>
      <c r="B74" s="13">
        <v>85.35</v>
      </c>
      <c r="C74" s="13">
        <v>119.08</v>
      </c>
      <c r="D74" s="13">
        <v>52.51</v>
      </c>
      <c r="E74" s="13">
        <v>68.739999999999995</v>
      </c>
      <c r="F74" s="13">
        <v>9.0299999999999994</v>
      </c>
      <c r="G74" s="13">
        <v>54.23</v>
      </c>
      <c r="H74" s="13">
        <v>79.95</v>
      </c>
      <c r="I74" s="13">
        <v>45.56</v>
      </c>
      <c r="J74" s="13">
        <v>16.149999999999999</v>
      </c>
      <c r="K74" s="31">
        <v>125.78</v>
      </c>
    </row>
    <row r="75" spans="1:11" x14ac:dyDescent="0.55000000000000004">
      <c r="A75" s="12" t="s">
        <v>62</v>
      </c>
      <c r="B75" s="13">
        <v>86.03</v>
      </c>
      <c r="C75" s="13">
        <v>117.47</v>
      </c>
      <c r="D75" s="13">
        <v>52.55</v>
      </c>
      <c r="E75" s="13">
        <v>67.61</v>
      </c>
      <c r="F75" s="13">
        <v>9.2899999999999991</v>
      </c>
      <c r="G75" s="13">
        <v>54.78</v>
      </c>
      <c r="H75" s="13">
        <v>79.47</v>
      </c>
      <c r="I75" s="13">
        <v>44.33</v>
      </c>
      <c r="J75" s="13">
        <v>15.89</v>
      </c>
      <c r="K75" s="31">
        <v>122.43</v>
      </c>
    </row>
    <row r="76" spans="1:11" x14ac:dyDescent="0.55000000000000004">
      <c r="A76" s="12" t="s">
        <v>61</v>
      </c>
      <c r="B76" s="13">
        <v>86.29</v>
      </c>
      <c r="C76" s="13">
        <v>116.63</v>
      </c>
      <c r="D76" s="13">
        <v>52.96</v>
      </c>
      <c r="E76" s="13">
        <v>68.14</v>
      </c>
      <c r="F76" s="13">
        <v>9.11</v>
      </c>
      <c r="G76" s="13">
        <v>53.79</v>
      </c>
      <c r="H76" s="13">
        <v>78.59</v>
      </c>
      <c r="I76" s="13">
        <v>44.28</v>
      </c>
      <c r="J76" s="13">
        <v>15.63</v>
      </c>
      <c r="K76" s="31">
        <v>115.47</v>
      </c>
    </row>
    <row r="77" spans="1:11" x14ac:dyDescent="0.55000000000000004">
      <c r="A77" s="12" t="s">
        <v>60</v>
      </c>
      <c r="B77" s="13">
        <v>86.71</v>
      </c>
      <c r="C77" s="13">
        <v>117.53</v>
      </c>
      <c r="D77" s="13">
        <v>52.65</v>
      </c>
      <c r="E77" s="13">
        <v>68.23</v>
      </c>
      <c r="F77" s="13">
        <v>9.07</v>
      </c>
      <c r="G77" s="13">
        <v>53.49</v>
      </c>
      <c r="H77" s="13">
        <v>78.599999999999994</v>
      </c>
      <c r="I77" s="13">
        <v>43.51</v>
      </c>
      <c r="J77" s="13">
        <v>15.65</v>
      </c>
      <c r="K77" s="31">
        <v>114.77</v>
      </c>
    </row>
    <row r="78" spans="1:11" x14ac:dyDescent="0.55000000000000004">
      <c r="A78" s="12" t="s">
        <v>59</v>
      </c>
      <c r="B78" s="13">
        <v>86.45</v>
      </c>
      <c r="C78" s="13">
        <v>117.2</v>
      </c>
      <c r="D78" s="13">
        <v>53.61</v>
      </c>
      <c r="E78" s="13">
        <v>69.42</v>
      </c>
      <c r="F78" s="13">
        <v>9.07</v>
      </c>
      <c r="G78" s="13">
        <v>53.51</v>
      </c>
      <c r="H78" s="13">
        <v>78.08</v>
      </c>
      <c r="I78" s="13">
        <v>43.43</v>
      </c>
      <c r="J78" s="13">
        <v>15.79</v>
      </c>
      <c r="K78" s="31">
        <v>118.48</v>
      </c>
    </row>
    <row r="79" spans="1:11" x14ac:dyDescent="0.55000000000000004">
      <c r="A79" s="12" t="s">
        <v>58</v>
      </c>
      <c r="B79" s="13">
        <v>86.62</v>
      </c>
      <c r="C79" s="13">
        <v>120.05</v>
      </c>
      <c r="D79" s="13">
        <v>54.01</v>
      </c>
      <c r="E79" s="13">
        <v>69.180000000000007</v>
      </c>
      <c r="F79" s="13">
        <v>8.82</v>
      </c>
      <c r="G79" s="13">
        <v>53.3</v>
      </c>
      <c r="H79" s="13">
        <v>77.97</v>
      </c>
      <c r="I79" s="13">
        <v>42.72</v>
      </c>
      <c r="J79" s="13">
        <v>15.71</v>
      </c>
      <c r="K79" s="31">
        <v>116.86</v>
      </c>
    </row>
    <row r="80" spans="1:11" x14ac:dyDescent="0.55000000000000004">
      <c r="A80" s="12" t="s">
        <v>57</v>
      </c>
      <c r="B80" s="13">
        <v>86.36</v>
      </c>
      <c r="C80" s="13">
        <v>121.09</v>
      </c>
      <c r="D80" s="13">
        <v>54.35</v>
      </c>
      <c r="E80" s="13">
        <v>68.98</v>
      </c>
      <c r="F80" s="13">
        <v>8.7799999999999994</v>
      </c>
      <c r="G80" s="13">
        <v>53.3</v>
      </c>
      <c r="H80" s="13">
        <v>77.89</v>
      </c>
      <c r="I80" s="13">
        <v>42.57</v>
      </c>
      <c r="J80" s="13">
        <v>15.84</v>
      </c>
      <c r="K80" s="31">
        <v>120.36</v>
      </c>
    </row>
    <row r="81" spans="1:11" x14ac:dyDescent="0.55000000000000004">
      <c r="A81" s="12" t="s">
        <v>56</v>
      </c>
      <c r="B81" s="13">
        <v>85.96</v>
      </c>
      <c r="C81" s="13">
        <v>121.94</v>
      </c>
      <c r="D81" s="13">
        <v>54.61</v>
      </c>
      <c r="E81" s="13">
        <v>68.25</v>
      </c>
      <c r="F81" s="13">
        <v>8.6199999999999992</v>
      </c>
      <c r="G81" s="13">
        <v>53.66</v>
      </c>
      <c r="H81" s="13">
        <v>78.73</v>
      </c>
      <c r="I81" s="13">
        <v>42.98</v>
      </c>
      <c r="J81" s="13">
        <v>15.35</v>
      </c>
      <c r="K81" s="31">
        <v>121.47</v>
      </c>
    </row>
    <row r="82" spans="1:11" x14ac:dyDescent="0.55000000000000004">
      <c r="A82" s="12" t="s">
        <v>55</v>
      </c>
      <c r="B82" s="13">
        <v>85.85</v>
      </c>
      <c r="C82" s="13">
        <v>121.98</v>
      </c>
      <c r="D82" s="13">
        <v>54.16</v>
      </c>
      <c r="E82" s="13">
        <v>67.44</v>
      </c>
      <c r="F82" s="13">
        <v>8.56</v>
      </c>
      <c r="G82" s="13">
        <v>53.83</v>
      </c>
      <c r="H82" s="13">
        <v>78.290000000000006</v>
      </c>
      <c r="I82" s="13">
        <v>42.46</v>
      </c>
      <c r="J82" s="13">
        <v>15.39</v>
      </c>
      <c r="K82" s="31">
        <v>134.9</v>
      </c>
    </row>
    <row r="83" spans="1:11" x14ac:dyDescent="0.55000000000000004">
      <c r="A83" s="12" t="s">
        <v>54</v>
      </c>
      <c r="B83" s="13">
        <v>84.91</v>
      </c>
      <c r="C83" s="13">
        <v>120.93</v>
      </c>
      <c r="D83" s="13">
        <v>54.15</v>
      </c>
      <c r="E83" s="13">
        <v>66.7</v>
      </c>
      <c r="F83" s="13">
        <v>8.5399999999999991</v>
      </c>
      <c r="G83" s="13">
        <v>53.58</v>
      </c>
      <c r="H83" s="13">
        <v>77.92</v>
      </c>
      <c r="I83" s="14">
        <v>42</v>
      </c>
      <c r="J83" s="13">
        <v>15.38</v>
      </c>
      <c r="K83" s="31">
        <v>137.54499999999999</v>
      </c>
    </row>
    <row r="84" spans="1:11" x14ac:dyDescent="0.55000000000000004">
      <c r="A84" s="12" t="s">
        <v>53</v>
      </c>
      <c r="B84" s="13">
        <v>85.85</v>
      </c>
      <c r="C84" s="13">
        <v>122.84</v>
      </c>
      <c r="D84" s="13">
        <v>54.5</v>
      </c>
      <c r="E84" s="13">
        <v>68.02</v>
      </c>
      <c r="F84" s="13">
        <v>8.68</v>
      </c>
      <c r="G84" s="13">
        <v>53.87</v>
      </c>
      <c r="H84" s="13">
        <v>77.819999999999993</v>
      </c>
      <c r="I84" s="13">
        <v>42.17</v>
      </c>
      <c r="J84" s="13">
        <v>15.73</v>
      </c>
      <c r="K84" s="31">
        <v>136.31</v>
      </c>
    </row>
    <row r="85" spans="1:11" x14ac:dyDescent="0.55000000000000004">
      <c r="A85" s="12" t="s">
        <v>52</v>
      </c>
      <c r="B85" s="13">
        <v>85.92</v>
      </c>
      <c r="C85" s="14">
        <v>124</v>
      </c>
      <c r="D85" s="13">
        <v>54.3</v>
      </c>
      <c r="E85" s="13">
        <v>68.97</v>
      </c>
      <c r="F85" s="13">
        <v>8.74</v>
      </c>
      <c r="G85" s="13">
        <v>54.54</v>
      </c>
      <c r="H85" s="13">
        <v>78.41</v>
      </c>
      <c r="I85" s="13">
        <v>41.65</v>
      </c>
      <c r="J85" s="13">
        <v>15.89</v>
      </c>
      <c r="K85" s="31">
        <v>132.47</v>
      </c>
    </row>
    <row r="86" spans="1:11" x14ac:dyDescent="0.55000000000000004">
      <c r="A86" s="12" t="s">
        <v>51</v>
      </c>
      <c r="B86" s="13">
        <v>84.67</v>
      </c>
      <c r="C86" s="13">
        <v>121.74</v>
      </c>
      <c r="D86" s="13">
        <v>53.37</v>
      </c>
      <c r="E86" s="13">
        <v>67.98</v>
      </c>
      <c r="F86" s="13">
        <v>8.7100000000000009</v>
      </c>
      <c r="G86" s="13">
        <v>53.84</v>
      </c>
      <c r="H86" s="13">
        <v>77.81</v>
      </c>
      <c r="I86" s="13">
        <v>40.81</v>
      </c>
      <c r="J86" s="13">
        <v>15.77</v>
      </c>
      <c r="K86" s="31">
        <v>133.47</v>
      </c>
    </row>
    <row r="87" spans="1:11" x14ac:dyDescent="0.55000000000000004">
      <c r="A87" s="12" t="s">
        <v>50</v>
      </c>
      <c r="B87" s="13">
        <v>84.32</v>
      </c>
      <c r="C87" s="13">
        <v>121.08</v>
      </c>
      <c r="D87" s="13">
        <v>52.91</v>
      </c>
      <c r="E87" s="13">
        <v>67.150000000000006</v>
      </c>
      <c r="F87" s="13">
        <v>8.61</v>
      </c>
      <c r="G87" s="13">
        <v>53.08</v>
      </c>
      <c r="H87" s="13">
        <v>76.73</v>
      </c>
      <c r="I87" s="13">
        <v>40.21</v>
      </c>
      <c r="J87" s="13">
        <v>15.71</v>
      </c>
      <c r="K87" s="31">
        <v>127.5</v>
      </c>
    </row>
    <row r="88" spans="1:11" x14ac:dyDescent="0.55000000000000004">
      <c r="A88" s="12" t="s">
        <v>49</v>
      </c>
      <c r="B88" s="13">
        <v>86.51</v>
      </c>
      <c r="C88" s="13">
        <v>123.85</v>
      </c>
      <c r="D88" s="13">
        <v>54.39</v>
      </c>
      <c r="E88" s="13">
        <v>68.95</v>
      </c>
      <c r="F88" s="13">
        <v>8.9</v>
      </c>
      <c r="G88" s="13">
        <v>54.65</v>
      </c>
      <c r="H88" s="13">
        <v>76.84</v>
      </c>
      <c r="I88" s="13">
        <v>41.16</v>
      </c>
      <c r="J88" s="13">
        <v>16.260000000000002</v>
      </c>
      <c r="K88" s="31">
        <v>136.72</v>
      </c>
    </row>
    <row r="89" spans="1:11" x14ac:dyDescent="0.55000000000000004">
      <c r="A89" s="12" t="s">
        <v>48</v>
      </c>
      <c r="B89" s="13">
        <v>88.42</v>
      </c>
      <c r="C89" s="13">
        <v>124.38</v>
      </c>
      <c r="D89" s="13">
        <v>55.12</v>
      </c>
      <c r="E89" s="13">
        <v>70.61</v>
      </c>
      <c r="F89" s="13">
        <v>9.16</v>
      </c>
      <c r="G89" s="13">
        <v>54.44</v>
      </c>
      <c r="H89" s="13">
        <v>76.680000000000007</v>
      </c>
      <c r="I89" s="13">
        <v>40.9</v>
      </c>
      <c r="J89" s="13">
        <v>16.940000000000001</v>
      </c>
      <c r="K89" s="31">
        <v>131.21</v>
      </c>
    </row>
    <row r="90" spans="1:11" x14ac:dyDescent="0.55000000000000004">
      <c r="A90" s="12" t="s">
        <v>47</v>
      </c>
      <c r="B90" s="13">
        <v>88.37</v>
      </c>
      <c r="C90" s="13">
        <v>124.57</v>
      </c>
      <c r="D90" s="13">
        <v>54.87</v>
      </c>
      <c r="E90" s="13">
        <v>71.48</v>
      </c>
      <c r="F90" s="13">
        <v>9.08</v>
      </c>
      <c r="G90" s="13">
        <v>54.31</v>
      </c>
      <c r="H90" s="13">
        <v>77.13</v>
      </c>
      <c r="I90" s="13">
        <v>40.130000000000003</v>
      </c>
      <c r="J90" s="13">
        <v>17.02</v>
      </c>
      <c r="K90" s="31">
        <v>129.06</v>
      </c>
    </row>
    <row r="91" spans="1:11" x14ac:dyDescent="0.55000000000000004">
      <c r="A91" s="12" t="s">
        <v>46</v>
      </c>
      <c r="B91" s="13">
        <v>89.8</v>
      </c>
      <c r="C91" s="13">
        <v>124.31</v>
      </c>
      <c r="D91" s="13">
        <v>54.99</v>
      </c>
      <c r="E91" s="13">
        <v>70.97</v>
      </c>
      <c r="F91" s="13">
        <v>9.14</v>
      </c>
      <c r="G91" s="13">
        <v>54.39</v>
      </c>
      <c r="H91" s="13">
        <v>77.28</v>
      </c>
      <c r="I91" s="13">
        <v>40.659999999999997</v>
      </c>
      <c r="J91" s="13">
        <v>16.86</v>
      </c>
      <c r="K91" s="31">
        <v>120.74</v>
      </c>
    </row>
    <row r="92" spans="1:11" x14ac:dyDescent="0.55000000000000004">
      <c r="A92" s="12" t="s">
        <v>45</v>
      </c>
      <c r="B92" s="13">
        <v>90.35</v>
      </c>
      <c r="C92" s="13">
        <v>123.02</v>
      </c>
      <c r="D92" s="13">
        <v>54.17</v>
      </c>
      <c r="E92" s="13">
        <v>71.349999999999994</v>
      </c>
      <c r="F92" s="13">
        <v>9.1999999999999993</v>
      </c>
      <c r="G92" s="13">
        <v>54.17</v>
      </c>
      <c r="H92" s="13">
        <v>76.13</v>
      </c>
      <c r="I92" s="13">
        <v>40.56</v>
      </c>
      <c r="J92" s="13">
        <v>16.95</v>
      </c>
      <c r="K92" s="31">
        <v>120.47</v>
      </c>
    </row>
    <row r="93" spans="1:11" x14ac:dyDescent="0.55000000000000004">
      <c r="A93" s="12" t="s">
        <v>44</v>
      </c>
      <c r="B93" s="13">
        <v>89.92</v>
      </c>
      <c r="C93" s="13">
        <v>123.61</v>
      </c>
      <c r="D93" s="13">
        <v>54.18</v>
      </c>
      <c r="E93" s="13">
        <v>71.14</v>
      </c>
      <c r="F93" s="13">
        <v>9.11</v>
      </c>
      <c r="G93" s="13">
        <v>54.3</v>
      </c>
      <c r="H93" s="13">
        <v>76.099999999999994</v>
      </c>
      <c r="I93" s="13">
        <v>40.729999999999997</v>
      </c>
      <c r="J93" s="13">
        <v>16.71</v>
      </c>
      <c r="K93" s="31">
        <v>120.48</v>
      </c>
    </row>
    <row r="94" spans="1:11" x14ac:dyDescent="0.55000000000000004">
      <c r="A94" s="12" t="s">
        <v>43</v>
      </c>
      <c r="B94" s="13">
        <v>90.81</v>
      </c>
      <c r="C94" s="13">
        <v>123.22</v>
      </c>
      <c r="D94" s="13">
        <v>53.9</v>
      </c>
      <c r="E94" s="13">
        <v>72.13</v>
      </c>
      <c r="F94" s="13">
        <v>9.16</v>
      </c>
      <c r="G94" s="13">
        <v>54.14</v>
      </c>
      <c r="H94" s="13">
        <v>76.040000000000006</v>
      </c>
      <c r="I94" s="13">
        <v>40.880000000000003</v>
      </c>
      <c r="J94" s="14">
        <v>17</v>
      </c>
      <c r="K94" s="31">
        <v>117.33</v>
      </c>
    </row>
    <row r="95" spans="1:11" x14ac:dyDescent="0.55000000000000004">
      <c r="A95" s="12" t="s">
        <v>42</v>
      </c>
      <c r="B95" s="13">
        <v>90.07</v>
      </c>
      <c r="C95" s="13">
        <v>122.24</v>
      </c>
      <c r="D95" s="13">
        <v>54.33</v>
      </c>
      <c r="E95" s="13">
        <v>72.08</v>
      </c>
      <c r="F95" s="13">
        <v>9.17</v>
      </c>
      <c r="G95" s="13">
        <v>53.91</v>
      </c>
      <c r="H95" s="13">
        <v>75.89</v>
      </c>
      <c r="I95" s="13">
        <v>40.81</v>
      </c>
      <c r="J95" s="13">
        <v>16.87</v>
      </c>
      <c r="K95" s="31">
        <v>126.66</v>
      </c>
    </row>
    <row r="96" spans="1:11" x14ac:dyDescent="0.55000000000000004">
      <c r="A96" s="12" t="s">
        <v>41</v>
      </c>
      <c r="B96" s="13">
        <v>91.56</v>
      </c>
      <c r="C96" s="13">
        <v>121.9</v>
      </c>
      <c r="D96" s="13">
        <v>54.39</v>
      </c>
      <c r="E96" s="13">
        <v>72.33</v>
      </c>
      <c r="F96" s="13">
        <v>9.1</v>
      </c>
      <c r="G96" s="13">
        <v>54.52</v>
      </c>
      <c r="H96" s="13">
        <v>75.62</v>
      </c>
      <c r="I96" s="13">
        <v>40.119999999999997</v>
      </c>
      <c r="J96" s="13">
        <v>17.05</v>
      </c>
      <c r="K96" s="32">
        <v>125</v>
      </c>
    </row>
    <row r="97" spans="1:11" x14ac:dyDescent="0.55000000000000004">
      <c r="A97" s="12" t="s">
        <v>40</v>
      </c>
      <c r="B97" s="13">
        <v>90.96</v>
      </c>
      <c r="C97" s="13">
        <v>121.41</v>
      </c>
      <c r="D97" s="13">
        <v>54.53</v>
      </c>
      <c r="E97" s="13">
        <v>72.819999999999993</v>
      </c>
      <c r="F97" s="13">
        <v>9.25</v>
      </c>
      <c r="G97" s="13">
        <v>54.23</v>
      </c>
      <c r="H97" s="13">
        <v>75.37</v>
      </c>
      <c r="I97" s="13">
        <v>40.840000000000003</v>
      </c>
      <c r="J97" s="13">
        <v>16.940000000000001</v>
      </c>
      <c r="K97" s="31">
        <v>124.02</v>
      </c>
    </row>
    <row r="98" spans="1:11" x14ac:dyDescent="0.55000000000000004">
      <c r="A98" s="12" t="s">
        <v>39</v>
      </c>
      <c r="B98" s="13">
        <v>90.75</v>
      </c>
      <c r="C98" s="13">
        <v>121.16</v>
      </c>
      <c r="D98" s="13">
        <v>55.03</v>
      </c>
      <c r="E98" s="13">
        <v>73.17</v>
      </c>
      <c r="F98" s="13">
        <v>9.2799999999999994</v>
      </c>
      <c r="G98" s="13">
        <v>54.24</v>
      </c>
      <c r="H98" s="13">
        <v>75.77</v>
      </c>
      <c r="I98" s="13">
        <v>41.31</v>
      </c>
      <c r="J98" s="13">
        <v>17.04</v>
      </c>
      <c r="K98" s="31">
        <v>131.35</v>
      </c>
    </row>
    <row r="99" spans="1:11" x14ac:dyDescent="0.55000000000000004">
      <c r="A99" s="12" t="s">
        <v>38</v>
      </c>
      <c r="B99" s="13">
        <v>89.42</v>
      </c>
      <c r="C99" s="13">
        <v>119.75</v>
      </c>
      <c r="D99" s="13">
        <v>54.54</v>
      </c>
      <c r="E99" s="13">
        <v>73.73</v>
      </c>
      <c r="F99" s="13">
        <v>9.3000000000000007</v>
      </c>
      <c r="G99" s="13">
        <v>53.96</v>
      </c>
      <c r="H99" s="13">
        <v>73.97</v>
      </c>
      <c r="I99" s="13">
        <v>41.41</v>
      </c>
      <c r="J99" s="13">
        <v>17.23</v>
      </c>
      <c r="K99" s="31">
        <v>131.82</v>
      </c>
    </row>
    <row r="100" spans="1:11" x14ac:dyDescent="0.55000000000000004">
      <c r="A100" s="12" t="s">
        <v>37</v>
      </c>
      <c r="B100" s="13">
        <v>90.48</v>
      </c>
      <c r="C100" s="13">
        <v>122.12</v>
      </c>
      <c r="D100" s="13">
        <v>53.97</v>
      </c>
      <c r="E100" s="13">
        <v>72.64</v>
      </c>
      <c r="F100" s="13">
        <v>9.4499999999999993</v>
      </c>
      <c r="G100" s="13">
        <v>54.26</v>
      </c>
      <c r="H100" s="13">
        <v>72.63</v>
      </c>
      <c r="I100" s="13">
        <v>42.01</v>
      </c>
      <c r="J100" s="13">
        <v>17.399999999999999</v>
      </c>
      <c r="K100" s="31">
        <v>131.46</v>
      </c>
    </row>
    <row r="101" spans="1:11" x14ac:dyDescent="0.55000000000000004">
      <c r="A101" s="12" t="s">
        <v>36</v>
      </c>
      <c r="B101" s="13">
        <v>92.06</v>
      </c>
      <c r="C101" s="13">
        <v>122.77</v>
      </c>
      <c r="D101" s="13">
        <v>54.09</v>
      </c>
      <c r="E101" s="13">
        <v>71.98</v>
      </c>
      <c r="F101" s="13">
        <v>9.41</v>
      </c>
      <c r="G101" s="13">
        <v>55.11</v>
      </c>
      <c r="H101" s="13">
        <v>74.489999999999995</v>
      </c>
      <c r="I101" s="13">
        <v>44.46</v>
      </c>
      <c r="J101" s="13">
        <v>17.260000000000002</v>
      </c>
      <c r="K101" s="31">
        <v>134.28</v>
      </c>
    </row>
    <row r="102" spans="1:11" x14ac:dyDescent="0.55000000000000004">
      <c r="A102" s="12" t="s">
        <v>35</v>
      </c>
      <c r="B102" s="13">
        <v>90.98</v>
      </c>
      <c r="C102" s="13">
        <v>121.27</v>
      </c>
      <c r="D102" s="13">
        <v>54.32</v>
      </c>
      <c r="E102" s="13">
        <v>71.930000000000007</v>
      </c>
      <c r="F102" s="13">
        <v>9.42</v>
      </c>
      <c r="G102" s="13">
        <v>54.77</v>
      </c>
      <c r="H102" s="13">
        <v>73.62</v>
      </c>
      <c r="I102" s="13">
        <v>44.72</v>
      </c>
      <c r="J102" s="13">
        <v>17.57</v>
      </c>
      <c r="K102" s="32">
        <v>136</v>
      </c>
    </row>
    <row r="103" spans="1:11" x14ac:dyDescent="0.55000000000000004">
      <c r="A103" s="12" t="s">
        <v>34</v>
      </c>
      <c r="B103" s="13">
        <v>90.35</v>
      </c>
      <c r="C103" s="13">
        <v>119.88</v>
      </c>
      <c r="D103" s="13">
        <v>54.53</v>
      </c>
      <c r="E103" s="13">
        <v>72.069999999999993</v>
      </c>
      <c r="F103" s="13">
        <v>9.42</v>
      </c>
      <c r="G103" s="13">
        <v>54.4</v>
      </c>
      <c r="H103" s="13">
        <v>73.7</v>
      </c>
      <c r="I103" s="13">
        <v>44.24</v>
      </c>
      <c r="J103" s="13">
        <v>17.04</v>
      </c>
      <c r="K103" s="32">
        <v>132</v>
      </c>
    </row>
    <row r="104" spans="1:11" x14ac:dyDescent="0.55000000000000004">
      <c r="A104" s="12" t="s">
        <v>33</v>
      </c>
      <c r="B104" s="13">
        <v>94.16</v>
      </c>
      <c r="C104" s="13">
        <v>122.17</v>
      </c>
      <c r="D104" s="13">
        <v>55.59</v>
      </c>
      <c r="E104" s="13">
        <v>71.489999999999995</v>
      </c>
      <c r="F104" s="13">
        <v>9.5399999999999991</v>
      </c>
      <c r="G104" s="13">
        <v>54.52</v>
      </c>
      <c r="H104" s="13">
        <v>75.25</v>
      </c>
      <c r="I104" s="13">
        <v>44.04</v>
      </c>
      <c r="J104" s="13">
        <v>16.41</v>
      </c>
      <c r="K104" s="31">
        <v>123.29</v>
      </c>
    </row>
    <row r="105" spans="1:11" x14ac:dyDescent="0.55000000000000004">
      <c r="A105" s="12" t="s">
        <v>32</v>
      </c>
      <c r="B105" s="13">
        <v>95.74</v>
      </c>
      <c r="C105" s="13">
        <v>122.87</v>
      </c>
      <c r="D105" s="13">
        <v>54.96</v>
      </c>
      <c r="E105" s="13">
        <v>70.930000000000007</v>
      </c>
      <c r="F105" s="13">
        <v>9.34</v>
      </c>
      <c r="G105" s="13">
        <v>55.23</v>
      </c>
      <c r="H105" s="13">
        <v>75.95</v>
      </c>
      <c r="I105" s="13">
        <v>43.85</v>
      </c>
      <c r="J105" s="13">
        <v>15.98</v>
      </c>
      <c r="K105" s="31">
        <v>128.53</v>
      </c>
    </row>
    <row r="106" spans="1:11" x14ac:dyDescent="0.55000000000000004">
      <c r="A106" s="12" t="s">
        <v>31</v>
      </c>
      <c r="B106" s="13">
        <v>95.56</v>
      </c>
      <c r="C106" s="13">
        <v>122.76</v>
      </c>
      <c r="D106" s="13">
        <v>54.16</v>
      </c>
      <c r="E106" s="13">
        <v>70.27</v>
      </c>
      <c r="F106" s="13">
        <v>9.34</v>
      </c>
      <c r="G106" s="13">
        <v>55.12</v>
      </c>
      <c r="H106" s="14">
        <v>75</v>
      </c>
      <c r="I106" s="13">
        <v>43.85</v>
      </c>
      <c r="J106" s="13">
        <v>16.05</v>
      </c>
      <c r="K106" s="31">
        <v>130.58000000000001</v>
      </c>
    </row>
    <row r="107" spans="1:11" x14ac:dyDescent="0.55000000000000004">
      <c r="A107" s="12" t="s">
        <v>30</v>
      </c>
      <c r="B107" s="13">
        <v>96.11</v>
      </c>
      <c r="C107" s="13">
        <v>123.21</v>
      </c>
      <c r="D107" s="13">
        <v>54.31</v>
      </c>
      <c r="E107" s="13">
        <v>69.290000000000006</v>
      </c>
      <c r="F107" s="13">
        <v>9.1999999999999993</v>
      </c>
      <c r="G107" s="13">
        <v>55.77</v>
      </c>
      <c r="H107" s="13">
        <v>76.489999999999995</v>
      </c>
      <c r="I107" s="13">
        <v>44.3</v>
      </c>
      <c r="J107" s="13">
        <v>15.6</v>
      </c>
      <c r="K107" s="31">
        <v>129.02000000000001</v>
      </c>
    </row>
    <row r="108" spans="1:11" x14ac:dyDescent="0.55000000000000004">
      <c r="A108" s="12" t="s">
        <v>29</v>
      </c>
      <c r="B108" s="13">
        <v>96.77</v>
      </c>
      <c r="C108" s="13">
        <v>121.36</v>
      </c>
      <c r="D108" s="13">
        <v>54.3</v>
      </c>
      <c r="E108" s="13">
        <v>68.56</v>
      </c>
      <c r="F108" s="13">
        <v>9.1</v>
      </c>
      <c r="G108" s="13">
        <v>55.3</v>
      </c>
      <c r="H108" s="13">
        <v>75.459999999999994</v>
      </c>
      <c r="I108" s="13">
        <v>44.04</v>
      </c>
      <c r="J108" s="13">
        <v>15.53</v>
      </c>
      <c r="K108" s="31">
        <v>131.37</v>
      </c>
    </row>
    <row r="109" spans="1:11" x14ac:dyDescent="0.55000000000000004">
      <c r="A109" s="12" t="s">
        <v>28</v>
      </c>
      <c r="B109" s="13">
        <v>96.56</v>
      </c>
      <c r="C109" s="13">
        <v>120.23</v>
      </c>
      <c r="D109" s="13">
        <v>53.8</v>
      </c>
      <c r="E109" s="13">
        <v>68.48</v>
      </c>
      <c r="F109" s="13">
        <v>9.17</v>
      </c>
      <c r="G109" s="13">
        <v>55.04</v>
      </c>
      <c r="H109" s="13">
        <v>73.81</v>
      </c>
      <c r="I109" s="13">
        <v>43.74</v>
      </c>
      <c r="J109" s="13">
        <v>15.7</v>
      </c>
      <c r="K109" s="31">
        <v>140.63</v>
      </c>
    </row>
    <row r="110" spans="1:11" x14ac:dyDescent="0.55000000000000004">
      <c r="A110" s="12" t="s">
        <v>27</v>
      </c>
      <c r="B110" s="13">
        <v>97.7</v>
      </c>
      <c r="C110" s="13">
        <v>121.18</v>
      </c>
      <c r="D110" s="13">
        <v>53.35</v>
      </c>
      <c r="E110" s="13">
        <v>68.430000000000007</v>
      </c>
      <c r="F110" s="13">
        <v>9.1199999999999992</v>
      </c>
      <c r="G110" s="13">
        <v>55.05</v>
      </c>
      <c r="H110" s="13">
        <v>73.930000000000007</v>
      </c>
      <c r="I110" s="13">
        <v>44.25</v>
      </c>
      <c r="J110" s="13">
        <v>15.62</v>
      </c>
      <c r="K110" s="31">
        <v>150.44</v>
      </c>
    </row>
    <row r="111" spans="1:11" x14ac:dyDescent="0.55000000000000004">
      <c r="A111" s="12" t="s">
        <v>26</v>
      </c>
      <c r="B111" s="13">
        <v>97.07</v>
      </c>
      <c r="C111" s="13">
        <v>121.4</v>
      </c>
      <c r="D111" s="13">
        <v>53.12</v>
      </c>
      <c r="E111" s="13">
        <v>67.680000000000007</v>
      </c>
      <c r="F111" s="14">
        <v>9</v>
      </c>
      <c r="G111" s="13">
        <v>55.11</v>
      </c>
      <c r="H111" s="13">
        <v>73.39</v>
      </c>
      <c r="I111" s="13">
        <v>45.85</v>
      </c>
      <c r="J111" s="13">
        <v>15.43</v>
      </c>
      <c r="K111" s="31">
        <v>158.66</v>
      </c>
    </row>
    <row r="112" spans="1:11" x14ac:dyDescent="0.55000000000000004">
      <c r="A112" s="12" t="s">
        <v>25</v>
      </c>
      <c r="B112" s="13">
        <v>96.09</v>
      </c>
      <c r="C112" s="13">
        <v>120.55</v>
      </c>
      <c r="D112" s="13">
        <v>51.91</v>
      </c>
      <c r="E112" s="13">
        <v>67.19</v>
      </c>
      <c r="F112" s="13">
        <v>8.76</v>
      </c>
      <c r="G112" s="13">
        <v>54.72</v>
      </c>
      <c r="H112" s="13">
        <v>73.13</v>
      </c>
      <c r="I112" s="13">
        <v>45.25</v>
      </c>
      <c r="J112" s="13">
        <v>15.31</v>
      </c>
      <c r="K112" s="31">
        <v>149.94</v>
      </c>
    </row>
    <row r="113" spans="1:11" x14ac:dyDescent="0.55000000000000004">
      <c r="A113" s="12" t="s">
        <v>24</v>
      </c>
      <c r="B113" s="13">
        <v>96.5</v>
      </c>
      <c r="C113" s="13">
        <v>119.32</v>
      </c>
      <c r="D113" s="13">
        <v>53.98</v>
      </c>
      <c r="E113" s="13">
        <v>67.849999999999994</v>
      </c>
      <c r="F113" s="13">
        <v>8.82</v>
      </c>
      <c r="G113" s="13">
        <v>54.54</v>
      </c>
      <c r="H113" s="13">
        <v>73.180000000000007</v>
      </c>
      <c r="I113" s="13">
        <v>47.12</v>
      </c>
      <c r="J113" s="13">
        <v>15.68</v>
      </c>
      <c r="K113" s="31">
        <v>152.31</v>
      </c>
    </row>
    <row r="114" spans="1:11" x14ac:dyDescent="0.55000000000000004">
      <c r="A114" s="12" t="s">
        <v>23</v>
      </c>
      <c r="B114" s="13">
        <v>94.7</v>
      </c>
      <c r="C114" s="13">
        <v>117.32</v>
      </c>
      <c r="D114" s="13">
        <v>53.63</v>
      </c>
      <c r="E114" s="13">
        <v>67.489999999999995</v>
      </c>
      <c r="F114" s="13">
        <v>8.77</v>
      </c>
      <c r="G114" s="13">
        <v>53.74</v>
      </c>
      <c r="H114" s="13">
        <v>72.5</v>
      </c>
      <c r="I114" s="13">
        <v>46.41</v>
      </c>
      <c r="J114" s="13">
        <v>15.62</v>
      </c>
      <c r="K114" s="31">
        <v>154.36000000000001</v>
      </c>
    </row>
    <row r="115" spans="1:11" x14ac:dyDescent="0.55000000000000004">
      <c r="A115" s="12" t="s">
        <v>22</v>
      </c>
      <c r="B115" s="13">
        <v>96.49</v>
      </c>
      <c r="C115" s="13">
        <v>119.42</v>
      </c>
      <c r="D115" s="13">
        <v>54.68</v>
      </c>
      <c r="E115" s="13">
        <v>69.569999999999993</v>
      </c>
      <c r="F115" s="13">
        <v>9.0399999999999991</v>
      </c>
      <c r="G115" s="13">
        <v>54.49</v>
      </c>
      <c r="H115" s="13">
        <v>73.069999999999993</v>
      </c>
      <c r="I115" s="13">
        <v>46.59</v>
      </c>
      <c r="J115" s="13">
        <v>15.9</v>
      </c>
      <c r="K115" s="31">
        <v>147.97999999999999</v>
      </c>
    </row>
    <row r="116" spans="1:11" x14ac:dyDescent="0.55000000000000004">
      <c r="A116" s="12" t="s">
        <v>21</v>
      </c>
      <c r="B116" s="13">
        <v>96.32</v>
      </c>
      <c r="C116" s="13">
        <v>119.2</v>
      </c>
      <c r="D116" s="13">
        <v>54.38</v>
      </c>
      <c r="E116" s="13">
        <v>69.72</v>
      </c>
      <c r="F116" s="13">
        <v>9.0399999999999991</v>
      </c>
      <c r="G116" s="13">
        <v>54.1</v>
      </c>
      <c r="H116" s="13">
        <v>72.650000000000006</v>
      </c>
      <c r="I116" s="13">
        <v>46.25</v>
      </c>
      <c r="J116" s="13">
        <v>15.57</v>
      </c>
      <c r="K116" s="31">
        <v>150.21</v>
      </c>
    </row>
    <row r="117" spans="1:11" x14ac:dyDescent="0.55000000000000004">
      <c r="A117" s="12" t="s">
        <v>20</v>
      </c>
      <c r="B117" s="13">
        <v>95.63</v>
      </c>
      <c r="C117" s="13">
        <v>118.9</v>
      </c>
      <c r="D117" s="13">
        <v>54.29</v>
      </c>
      <c r="E117" s="13">
        <v>69.03</v>
      </c>
      <c r="F117" s="13">
        <v>8.9600000000000009</v>
      </c>
      <c r="G117" s="13">
        <v>53.88</v>
      </c>
      <c r="H117" s="13">
        <v>72.52</v>
      </c>
      <c r="I117" s="13">
        <v>46.03</v>
      </c>
      <c r="J117" s="13">
        <v>15.45</v>
      </c>
      <c r="K117" s="31">
        <v>146.65</v>
      </c>
    </row>
    <row r="118" spans="1:11" x14ac:dyDescent="0.55000000000000004">
      <c r="A118" s="12" t="s">
        <v>19</v>
      </c>
      <c r="B118" s="13">
        <v>96.66</v>
      </c>
      <c r="C118" s="13">
        <v>120.24</v>
      </c>
      <c r="D118" s="13">
        <v>55.2</v>
      </c>
      <c r="E118" s="13">
        <v>69.45</v>
      </c>
      <c r="F118" s="13">
        <v>9.0299999999999994</v>
      </c>
      <c r="G118" s="13">
        <v>54.69</v>
      </c>
      <c r="H118" s="13">
        <v>73.39</v>
      </c>
      <c r="I118" s="13">
        <v>46.7</v>
      </c>
      <c r="J118" s="13">
        <v>15.71</v>
      </c>
      <c r="K118" s="31">
        <v>139.37</v>
      </c>
    </row>
    <row r="119" spans="1:11" x14ac:dyDescent="0.55000000000000004">
      <c r="A119" s="12" t="s">
        <v>18</v>
      </c>
      <c r="B119" s="13">
        <v>96.52</v>
      </c>
      <c r="C119" s="13">
        <v>119.18</v>
      </c>
      <c r="D119" s="13">
        <v>55.02</v>
      </c>
      <c r="E119" s="13">
        <v>68.3</v>
      </c>
      <c r="F119" s="13">
        <v>8.9600000000000009</v>
      </c>
      <c r="G119" s="13">
        <v>54.41</v>
      </c>
      <c r="H119" s="13">
        <v>72.81</v>
      </c>
      <c r="I119" s="13">
        <v>46.48</v>
      </c>
      <c r="J119" s="13">
        <v>15.65</v>
      </c>
      <c r="K119" s="31">
        <v>142.34</v>
      </c>
    </row>
    <row r="120" spans="1:11" x14ac:dyDescent="0.55000000000000004">
      <c r="A120" s="12" t="s">
        <v>17</v>
      </c>
      <c r="B120" s="13">
        <v>95.53</v>
      </c>
      <c r="C120" s="13">
        <v>117.39</v>
      </c>
      <c r="D120" s="13">
        <v>54.33</v>
      </c>
      <c r="E120" s="13">
        <v>67.25</v>
      </c>
      <c r="F120" s="13">
        <v>8.86</v>
      </c>
      <c r="G120" s="13">
        <v>53.87</v>
      </c>
      <c r="H120" s="13">
        <v>72.209999999999994</v>
      </c>
      <c r="I120" s="13">
        <v>45.49</v>
      </c>
      <c r="J120" s="13">
        <v>15.2</v>
      </c>
      <c r="K120" s="31">
        <v>148.08000000000001</v>
      </c>
    </row>
    <row r="121" spans="1:11" x14ac:dyDescent="0.55000000000000004">
      <c r="A121" s="12" t="s">
        <v>16</v>
      </c>
      <c r="B121" s="13">
        <v>94.92</v>
      </c>
      <c r="C121" s="13">
        <v>115.79</v>
      </c>
      <c r="D121" s="13">
        <v>53.77</v>
      </c>
      <c r="E121" s="13">
        <v>67.650000000000006</v>
      </c>
      <c r="F121" s="14">
        <v>9</v>
      </c>
      <c r="G121" s="13">
        <v>52.99</v>
      </c>
      <c r="H121" s="13">
        <v>71.77</v>
      </c>
      <c r="I121" s="13">
        <v>45.87</v>
      </c>
      <c r="J121" s="13">
        <v>15.32</v>
      </c>
      <c r="K121" s="31">
        <v>139.19</v>
      </c>
    </row>
    <row r="122" spans="1:11" x14ac:dyDescent="0.55000000000000004">
      <c r="A122" s="12" t="s">
        <v>15</v>
      </c>
      <c r="B122" s="13">
        <v>96.63</v>
      </c>
      <c r="C122" s="13">
        <v>117.25</v>
      </c>
      <c r="D122" s="13">
        <v>54.38</v>
      </c>
      <c r="E122" s="13">
        <v>70.489999999999995</v>
      </c>
      <c r="F122" s="13">
        <v>9.26</v>
      </c>
      <c r="G122" s="13">
        <v>53.5</v>
      </c>
      <c r="H122" s="13">
        <v>72.28</v>
      </c>
      <c r="I122" s="13">
        <v>46.78</v>
      </c>
      <c r="J122" s="13">
        <v>16.16</v>
      </c>
      <c r="K122" s="31">
        <v>140.58000000000001</v>
      </c>
    </row>
    <row r="123" spans="1:11" x14ac:dyDescent="0.55000000000000004">
      <c r="A123" s="12" t="s">
        <v>14</v>
      </c>
      <c r="B123" s="13">
        <v>94.91</v>
      </c>
      <c r="C123" s="13">
        <v>116.03</v>
      </c>
      <c r="D123" s="13">
        <v>54.27</v>
      </c>
      <c r="E123" s="13">
        <v>69.63</v>
      </c>
      <c r="F123" s="13">
        <v>9.2899999999999991</v>
      </c>
      <c r="G123" s="13">
        <v>53.2</v>
      </c>
      <c r="H123" s="13">
        <v>72.739999999999995</v>
      </c>
      <c r="I123" s="13">
        <v>45.98</v>
      </c>
      <c r="J123" s="13">
        <v>16.059999999999999</v>
      </c>
      <c r="K123" s="31">
        <v>143.79</v>
      </c>
    </row>
    <row r="124" spans="1:11" x14ac:dyDescent="0.55000000000000004">
      <c r="A124" s="12" t="s">
        <v>13</v>
      </c>
      <c r="B124" s="13">
        <v>96.3</v>
      </c>
      <c r="C124" s="13">
        <v>116.78</v>
      </c>
      <c r="D124" s="13">
        <v>53.92</v>
      </c>
      <c r="E124" s="13">
        <v>70.84</v>
      </c>
      <c r="F124" s="13">
        <v>9.4499999999999993</v>
      </c>
      <c r="G124" s="13">
        <v>53.42</v>
      </c>
      <c r="H124" s="13">
        <v>72.680000000000007</v>
      </c>
      <c r="I124" s="13">
        <v>46.16</v>
      </c>
      <c r="J124" s="13">
        <v>16.37</v>
      </c>
      <c r="K124" s="31">
        <v>141.65</v>
      </c>
    </row>
    <row r="125" spans="1:11" x14ac:dyDescent="0.55000000000000004">
      <c r="A125" s="12" t="s">
        <v>12</v>
      </c>
      <c r="B125" s="13">
        <v>96.27</v>
      </c>
      <c r="C125" s="13">
        <v>117.44</v>
      </c>
      <c r="D125" s="13">
        <v>54.02</v>
      </c>
      <c r="E125" s="13">
        <v>72.38</v>
      </c>
      <c r="F125" s="13">
        <v>9.56</v>
      </c>
      <c r="G125" s="13">
        <v>53.69</v>
      </c>
      <c r="H125" s="13">
        <v>71.989999999999995</v>
      </c>
      <c r="I125" s="13">
        <v>46.5</v>
      </c>
      <c r="J125" s="13">
        <v>17.07</v>
      </c>
      <c r="K125" s="31">
        <v>142.28</v>
      </c>
    </row>
    <row r="126" spans="1:11" x14ac:dyDescent="0.55000000000000004">
      <c r="A126" s="12" t="s">
        <v>11</v>
      </c>
      <c r="B126" s="13">
        <v>95.22</v>
      </c>
      <c r="C126" s="13">
        <v>115.52</v>
      </c>
      <c r="D126" s="13">
        <v>52.92</v>
      </c>
      <c r="E126" s="13">
        <v>70.5</v>
      </c>
      <c r="F126" s="13">
        <v>9.5299999999999994</v>
      </c>
      <c r="G126" s="13">
        <v>53.18</v>
      </c>
      <c r="H126" s="13">
        <v>71.319999999999993</v>
      </c>
      <c r="I126" s="13">
        <v>46.23</v>
      </c>
      <c r="J126" s="13">
        <v>16.850000000000001</v>
      </c>
      <c r="K126" s="31">
        <v>146.22999999999999</v>
      </c>
    </row>
    <row r="127" spans="1:11" x14ac:dyDescent="0.55000000000000004">
      <c r="A127" s="12" t="s">
        <v>10</v>
      </c>
      <c r="B127" s="13">
        <v>95.34</v>
      </c>
      <c r="C127" s="13">
        <v>114.28</v>
      </c>
      <c r="D127" s="13">
        <v>52.51</v>
      </c>
      <c r="E127" s="13">
        <v>70.959999999999994</v>
      </c>
      <c r="F127" s="13">
        <v>9.48</v>
      </c>
      <c r="G127" s="13">
        <v>52.27</v>
      </c>
      <c r="H127" s="13">
        <v>69.87</v>
      </c>
      <c r="I127" s="13">
        <v>46.16</v>
      </c>
      <c r="J127" s="13">
        <v>17.23</v>
      </c>
      <c r="K127" s="31">
        <v>143.51</v>
      </c>
    </row>
    <row r="128" spans="1:11" x14ac:dyDescent="0.55000000000000004">
      <c r="A128" s="12" t="s">
        <v>9</v>
      </c>
      <c r="B128" s="13">
        <v>93.7</v>
      </c>
      <c r="C128" s="13">
        <v>113.08</v>
      </c>
      <c r="D128" s="13">
        <v>52.81</v>
      </c>
      <c r="E128" s="13">
        <v>70.28</v>
      </c>
      <c r="F128" s="13">
        <v>9.23</v>
      </c>
      <c r="G128" s="13">
        <v>51.65</v>
      </c>
      <c r="H128" s="13">
        <v>68.959999999999994</v>
      </c>
      <c r="I128" s="13">
        <v>46.65</v>
      </c>
      <c r="J128" s="13">
        <v>17.170000000000002</v>
      </c>
      <c r="K128" s="31">
        <v>148.9</v>
      </c>
    </row>
    <row r="129" spans="1:11" x14ac:dyDescent="0.55000000000000004">
      <c r="A129" s="12" t="s">
        <v>8</v>
      </c>
      <c r="B129" s="13">
        <v>95.51</v>
      </c>
      <c r="C129" s="13">
        <v>116.44</v>
      </c>
      <c r="D129" s="13">
        <v>53.7</v>
      </c>
      <c r="E129" s="13">
        <v>71.75</v>
      </c>
      <c r="F129" s="13">
        <v>9.2799999999999994</v>
      </c>
      <c r="G129" s="13">
        <v>52.33</v>
      </c>
      <c r="H129" s="13">
        <v>70.05</v>
      </c>
      <c r="I129" s="13">
        <v>47.93</v>
      </c>
      <c r="J129" s="13">
        <v>17.84</v>
      </c>
      <c r="K129" s="31">
        <v>149.51</v>
      </c>
    </row>
    <row r="130" spans="1:11" x14ac:dyDescent="0.55000000000000004">
      <c r="A130" s="12" t="s">
        <v>7</v>
      </c>
      <c r="B130" s="13">
        <v>95.38</v>
      </c>
      <c r="C130" s="13">
        <v>116.73</v>
      </c>
      <c r="D130" s="13">
        <v>54.01</v>
      </c>
      <c r="E130" s="13">
        <v>72.459999999999994</v>
      </c>
      <c r="F130" s="13">
        <v>9.31</v>
      </c>
      <c r="G130" s="13">
        <v>52.03</v>
      </c>
      <c r="H130" s="13">
        <v>69.67</v>
      </c>
      <c r="I130" s="13">
        <v>47.88</v>
      </c>
      <c r="J130" s="13">
        <v>18.02</v>
      </c>
      <c r="K130" s="31">
        <v>142.63</v>
      </c>
    </row>
    <row r="131" spans="1:11" x14ac:dyDescent="0.55000000000000004">
      <c r="A131" s="12" t="s">
        <v>6</v>
      </c>
      <c r="B131" s="13">
        <v>94.69</v>
      </c>
      <c r="C131" s="13">
        <v>118.04</v>
      </c>
      <c r="D131" s="13">
        <v>53.11</v>
      </c>
      <c r="E131" s="13">
        <v>74.36</v>
      </c>
      <c r="F131" s="13">
        <v>9.5299999999999994</v>
      </c>
      <c r="G131" s="13">
        <v>52.63</v>
      </c>
      <c r="H131" s="13">
        <v>69.209999999999994</v>
      </c>
      <c r="I131" s="13">
        <v>47.07</v>
      </c>
      <c r="J131" s="13">
        <v>19.190000000000001</v>
      </c>
      <c r="K131" s="32">
        <v>139</v>
      </c>
    </row>
    <row r="132" spans="1:11" x14ac:dyDescent="0.55000000000000004">
      <c r="A132" s="12" t="s">
        <v>5</v>
      </c>
      <c r="B132" s="13">
        <v>96.65</v>
      </c>
      <c r="C132" s="13">
        <v>120.41</v>
      </c>
      <c r="D132" s="13">
        <v>53.68</v>
      </c>
      <c r="E132" s="13">
        <v>75.349999999999994</v>
      </c>
      <c r="F132" s="13">
        <v>9.5500000000000007</v>
      </c>
      <c r="G132" s="13">
        <v>53.72</v>
      </c>
      <c r="H132" s="13">
        <v>70.02</v>
      </c>
      <c r="I132" s="13">
        <v>48.5</v>
      </c>
      <c r="J132" s="13">
        <v>19.37</v>
      </c>
      <c r="K132" s="31">
        <v>135.88</v>
      </c>
    </row>
    <row r="133" spans="1:11" x14ac:dyDescent="0.55000000000000004">
      <c r="A133" s="12" t="s">
        <v>4</v>
      </c>
      <c r="B133" s="13">
        <v>98.02</v>
      </c>
      <c r="C133" s="14">
        <v>116</v>
      </c>
      <c r="D133" s="13">
        <v>53.7</v>
      </c>
      <c r="E133" s="13">
        <v>75.34</v>
      </c>
      <c r="F133" s="13">
        <v>9.6</v>
      </c>
      <c r="G133" s="13">
        <v>53.99</v>
      </c>
      <c r="H133" s="13">
        <v>70.180000000000007</v>
      </c>
      <c r="I133" s="13">
        <v>50.31</v>
      </c>
      <c r="J133" s="13">
        <v>19.329999999999998</v>
      </c>
      <c r="K133" s="31">
        <v>135.88</v>
      </c>
    </row>
    <row r="134" spans="1:11" x14ac:dyDescent="0.55000000000000004">
      <c r="A134" s="12"/>
      <c r="B134" s="13"/>
      <c r="C134" s="13"/>
      <c r="D134" s="13"/>
      <c r="E134" s="13"/>
      <c r="F134" s="13"/>
      <c r="G134" s="13"/>
    </row>
  </sheetData>
  <mergeCells count="1">
    <mergeCell ref="A5:A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46C9-82DF-4331-8A81-69B79C20D3C2}">
  <dimension ref="A1:AI134"/>
  <sheetViews>
    <sheetView tabSelected="1" zoomScale="70" zoomScaleNormal="70" workbookViewId="0">
      <selection activeCell="X42" sqref="X42"/>
    </sheetView>
  </sheetViews>
  <sheetFormatPr defaultColWidth="9" defaultRowHeight="17.600000000000001" x14ac:dyDescent="0.55000000000000004"/>
  <cols>
    <col min="1" max="1" width="13.5703125" style="1" bestFit="1" customWidth="1"/>
    <col min="2" max="22" width="10.640625" style="1" customWidth="1"/>
    <col min="23" max="23" width="12.85546875" style="1" bestFit="1" customWidth="1"/>
    <col min="24" max="24" width="14.2109375" style="1" bestFit="1" customWidth="1"/>
    <col min="25" max="25" width="13.35546875" style="1" customWidth="1"/>
    <col min="26" max="26" width="13.35546875" style="1" bestFit="1" customWidth="1"/>
    <col min="27" max="27" width="15.140625" style="1" bestFit="1" customWidth="1"/>
    <col min="28" max="28" width="13.35546875" style="1" bestFit="1" customWidth="1"/>
    <col min="29" max="33" width="14.2109375" style="1" bestFit="1" customWidth="1"/>
    <col min="34" max="16384" width="9" style="1"/>
  </cols>
  <sheetData>
    <row r="1" spans="1:35" x14ac:dyDescent="0.55000000000000004">
      <c r="A1" s="37" t="s">
        <v>139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3" spans="1:35" x14ac:dyDescent="0.55000000000000004">
      <c r="A3" s="1" t="s">
        <v>140</v>
      </c>
      <c r="B3" s="8">
        <f>AVERAGE(B7:B133)</f>
        <v>-7.379715735815962E-4</v>
      </c>
      <c r="C3" s="8">
        <f t="shared" ref="C3:K3" si="0">AVERAGE(C7:C133)</f>
        <v>7.1525626015597179E-4</v>
      </c>
      <c r="D3" s="8">
        <f t="shared" si="0"/>
        <v>-4.3819527332886852E-5</v>
      </c>
      <c r="E3" s="8">
        <f t="shared" si="0"/>
        <v>-1.132813314376609E-3</v>
      </c>
      <c r="F3" s="8">
        <f t="shared" si="0"/>
        <v>-4.4073385861019619E-4</v>
      </c>
      <c r="G3" s="8">
        <f t="shared" si="0"/>
        <v>4.682667211022452E-4</v>
      </c>
      <c r="H3" s="8">
        <f t="shared" si="0"/>
        <v>9.0243047475236521E-4</v>
      </c>
      <c r="I3" s="8">
        <f t="shared" si="0"/>
        <v>7.5387983266530752E-5</v>
      </c>
      <c r="J3" s="8">
        <f t="shared" si="0"/>
        <v>-4.0332442877965934E-4</v>
      </c>
      <c r="K3" s="8">
        <f t="shared" si="0"/>
        <v>1.9632827875887102E-3</v>
      </c>
      <c r="AF3" s="3"/>
      <c r="AG3" s="3"/>
      <c r="AH3" s="3"/>
      <c r="AI3" s="3"/>
    </row>
    <row r="4" spans="1:35" ht="18" thickBot="1" x14ac:dyDescent="0.6">
      <c r="A4" s="1" t="s">
        <v>138</v>
      </c>
      <c r="B4" s="9">
        <f>SQRT(1+Data!B4)-1</f>
        <v>9.2125643292397807E-3</v>
      </c>
      <c r="C4" s="9">
        <f>SQRT(1+Data!C4)-1</f>
        <v>1.1767759913311249E-2</v>
      </c>
      <c r="D4" s="9">
        <f>SQRT(1+Data!D4)-1</f>
        <v>1.8319203393513561E-2</v>
      </c>
      <c r="E4" s="9">
        <f>SQRT(1+Data!E4)-1</f>
        <v>2.6561249999238923E-2</v>
      </c>
      <c r="F4" s="9">
        <f>SQRT(1+Data!F4)-1</f>
        <v>3.3453917695414281E-2</v>
      </c>
      <c r="G4" s="9">
        <f>SQRT(1+Data!G4)-1</f>
        <v>1.3935402281624709E-2</v>
      </c>
      <c r="H4" s="9">
        <f>SQRT(1+Data!H4)-1</f>
        <v>1.7698383608817592E-2</v>
      </c>
      <c r="I4" s="9">
        <f>SQRT(1+Data!I4)-1</f>
        <v>3.2943367276251134E-2</v>
      </c>
      <c r="J4" s="9">
        <f>SQRT(1+Data!J4)-1</f>
        <v>3.3926496420320973E-2</v>
      </c>
      <c r="K4" s="9">
        <f>SQRT(1+Data!K4)-1</f>
        <v>0</v>
      </c>
      <c r="AF4" s="2"/>
      <c r="AG4" s="2"/>
      <c r="AH4" s="2"/>
    </row>
    <row r="5" spans="1:35" x14ac:dyDescent="0.55000000000000004">
      <c r="A5" s="36" t="s">
        <v>0</v>
      </c>
      <c r="B5" s="15" t="str">
        <f>Data!B5</f>
        <v>SBUX</v>
      </c>
      <c r="C5" s="15" t="str">
        <f>Data!C5</f>
        <v>PG</v>
      </c>
      <c r="D5" s="15" t="str">
        <f>Data!D5</f>
        <v>GIS</v>
      </c>
      <c r="E5" s="15" t="str">
        <f>Data!E5</f>
        <v>XOM</v>
      </c>
      <c r="F5" s="15" t="str">
        <f>Data!F5</f>
        <v>F</v>
      </c>
      <c r="G5" s="15" t="str">
        <f>Data!G5</f>
        <v>KO</v>
      </c>
      <c r="H5" s="15" t="str">
        <f>Data!H5</f>
        <v>O</v>
      </c>
      <c r="I5" s="15" t="str">
        <f>Data!I5</f>
        <v>MO</v>
      </c>
      <c r="J5" s="15" t="str">
        <f>Data!J5</f>
        <v>IVZ</v>
      </c>
      <c r="K5" s="15" t="str">
        <f>Data!K5</f>
        <v>MDB</v>
      </c>
      <c r="M5" s="10" t="s">
        <v>1</v>
      </c>
      <c r="N5" s="10"/>
      <c r="O5" s="10"/>
      <c r="P5" s="10"/>
      <c r="Q5" s="10"/>
      <c r="R5" s="10"/>
      <c r="S5" s="10"/>
      <c r="T5" s="10"/>
      <c r="U5" s="10"/>
      <c r="V5" s="10"/>
      <c r="W5" s="10"/>
      <c r="Y5" s="2"/>
      <c r="Z5" s="2"/>
      <c r="AA5" s="2"/>
    </row>
    <row r="6" spans="1:35" ht="18" thickBot="1" x14ac:dyDescent="0.6">
      <c r="A6" s="35"/>
      <c r="B6" s="16" t="str">
        <f>Data!B6</f>
        <v>스타벅스</v>
      </c>
      <c r="C6" s="16" t="str">
        <f>Data!C6</f>
        <v>P&amp;G</v>
      </c>
      <c r="D6" s="16" t="str">
        <f>Data!D6</f>
        <v>제너럴 밀즈</v>
      </c>
      <c r="E6" s="16" t="str">
        <f>Data!E6</f>
        <v>엑슨 모빌</v>
      </c>
      <c r="F6" s="16" t="str">
        <f>Data!F6</f>
        <v>포드</v>
      </c>
      <c r="G6" s="16" t="str">
        <f>Data!G6</f>
        <v>코카콜라</v>
      </c>
      <c r="H6" s="16" t="str">
        <f>Data!H6</f>
        <v>리얼티 인컴</v>
      </c>
      <c r="I6" s="16" t="str">
        <f>Data!I6</f>
        <v>알트리아</v>
      </c>
      <c r="J6" s="16" t="str">
        <f>Data!J6</f>
        <v>인베스코</v>
      </c>
      <c r="K6" s="16" t="str">
        <f>Data!K6</f>
        <v>몽고디비</v>
      </c>
      <c r="Y6" s="2"/>
      <c r="Z6" s="2"/>
      <c r="AA6" s="2"/>
    </row>
    <row r="7" spans="1:35" x14ac:dyDescent="0.55000000000000004">
      <c r="A7" s="12" t="str">
        <f>Data!A7</f>
        <v>01/28/2020</v>
      </c>
      <c r="B7" s="19">
        <f>Data!B7/Data!B8-1</f>
        <v>-1.4651189000338682E-3</v>
      </c>
      <c r="C7" s="19">
        <f>Data!C7/Data!C8-1</f>
        <v>2.7050680245046532E-3</v>
      </c>
      <c r="D7" s="19">
        <f>Data!D7/Data!D8-1</f>
        <v>-3.9458850056369732E-3</v>
      </c>
      <c r="E7" s="19">
        <f>Data!E7/Data!E8-1</f>
        <v>-1.3901760889710735E-3</v>
      </c>
      <c r="F7" s="19">
        <f>Data!F7/Data!F8-1</f>
        <v>8.9988751406073764E-3</v>
      </c>
      <c r="G7" s="19">
        <f>Data!G7/Data!G8-1</f>
        <v>-8.1767571329157684E-3</v>
      </c>
      <c r="H7" s="19">
        <f>Data!H7/Data!H8-1</f>
        <v>9.4315245478033827E-3</v>
      </c>
      <c r="I7" s="19">
        <f>Data!I7/Data!I8-1</f>
        <v>8.0369700622864304E-3</v>
      </c>
      <c r="J7" s="19">
        <f>Data!J7/Data!J8-1</f>
        <v>1.5254237288135464E-2</v>
      </c>
      <c r="K7" s="19">
        <f>Data!K7/Data!K8-1</f>
        <v>-3.5385272405586976E-3</v>
      </c>
      <c r="M7" s="4"/>
      <c r="N7" s="11" t="str">
        <f>B$5</f>
        <v>SBUX</v>
      </c>
      <c r="O7" s="11" t="str">
        <f t="shared" ref="O7:S7" si="1">C$5</f>
        <v>PG</v>
      </c>
      <c r="P7" s="11" t="str">
        <f t="shared" si="1"/>
        <v>GIS</v>
      </c>
      <c r="Q7" s="11" t="str">
        <f t="shared" si="1"/>
        <v>XOM</v>
      </c>
      <c r="R7" s="11" t="str">
        <f t="shared" si="1"/>
        <v>F</v>
      </c>
      <c r="S7" s="11" t="str">
        <f t="shared" si="1"/>
        <v>KO</v>
      </c>
      <c r="T7" s="11" t="str">
        <f t="shared" ref="T7" si="2">H$5</f>
        <v>O</v>
      </c>
      <c r="U7" s="11" t="str">
        <f t="shared" ref="U7" si="3">I$5</f>
        <v>MO</v>
      </c>
      <c r="V7" s="11" t="str">
        <f t="shared" ref="V7" si="4">J$5</f>
        <v>IVZ</v>
      </c>
      <c r="W7" s="11" t="str">
        <f t="shared" ref="W7" si="5">K$5</f>
        <v>MDB</v>
      </c>
      <c r="Y7" s="2"/>
      <c r="Z7" s="2"/>
      <c r="AA7" s="2"/>
    </row>
    <row r="8" spans="1:35" x14ac:dyDescent="0.55000000000000004">
      <c r="A8" s="12" t="str">
        <f>Data!A8</f>
        <v>01/27/2020</v>
      </c>
      <c r="B8" s="19">
        <f>Data!B8/Data!B9-1</f>
        <v>-3.5857872432902282E-2</v>
      </c>
      <c r="C8" s="19">
        <f>Data!C8/Data!C9-1</f>
        <v>4.3950775131851305E-3</v>
      </c>
      <c r="D8" s="19">
        <f>Data!D8/Data!D9-1</f>
        <v>-9.1230683299199367E-3</v>
      </c>
      <c r="E8" s="19">
        <f>Data!E8/Data!E9-1</f>
        <v>-2.382388419782866E-2</v>
      </c>
      <c r="F8" s="19">
        <f>Data!F8/Data!F9-1</f>
        <v>-1.2222222222222134E-2</v>
      </c>
      <c r="G8" s="19">
        <f>Data!G8/Data!G9-1</f>
        <v>-3.4674063800277377E-3</v>
      </c>
      <c r="H8" s="19">
        <f>Data!H8/Data!H9-1</f>
        <v>3.500583430571913E-3</v>
      </c>
      <c r="I8" s="19">
        <f>Data!I8/Data!I9-1</f>
        <v>-9.5522388059701147E-3</v>
      </c>
      <c r="J8" s="19">
        <f>Data!J8/Data!J9-1</f>
        <v>-2.5866813428728763E-2</v>
      </c>
      <c r="K8" s="19">
        <f>Data!K8/Data!K9-1</f>
        <v>-2.1023711401779943E-2</v>
      </c>
      <c r="M8" s="5" t="s">
        <v>123</v>
      </c>
      <c r="N8" s="6">
        <f t="shared" ref="N8:S8" si="6">N23*10000</f>
        <v>1.2648995968901768</v>
      </c>
      <c r="O8" s="6">
        <f t="shared" si="6"/>
        <v>0.44983793233138064</v>
      </c>
      <c r="P8" s="6">
        <f t="shared" si="6"/>
        <v>0.39196978271573707</v>
      </c>
      <c r="Q8" s="6">
        <f t="shared" si="6"/>
        <v>0.27978359994982227</v>
      </c>
      <c r="R8" s="6">
        <f t="shared" si="6"/>
        <v>0.38659640866241352</v>
      </c>
      <c r="S8" s="6">
        <f t="shared" si="6"/>
        <v>0.49867242603555761</v>
      </c>
      <c r="T8" s="6">
        <f t="shared" ref="T8:W8" si="7">T23*10000</f>
        <v>0.33668463126808712</v>
      </c>
      <c r="U8" s="6">
        <f t="shared" si="7"/>
        <v>0.31378843003071338</v>
      </c>
      <c r="V8" s="6">
        <f t="shared" si="7"/>
        <v>0.36065020085060018</v>
      </c>
      <c r="W8" s="6">
        <f t="shared" si="7"/>
        <v>-0.53339363175644716</v>
      </c>
      <c r="Y8" s="2"/>
      <c r="Z8" s="2"/>
      <c r="AA8" s="2"/>
    </row>
    <row r="9" spans="1:35" x14ac:dyDescent="0.55000000000000004">
      <c r="A9" s="12" t="str">
        <f>Data!A9</f>
        <v>01/24/2020</v>
      </c>
      <c r="B9" s="19">
        <f>Data!B9/Data!B10-1</f>
        <v>-1.8346666666666622E-2</v>
      </c>
      <c r="C9" s="19">
        <f>Data!C9/Data!C10-1</f>
        <v>1.2000960076805622E-3</v>
      </c>
      <c r="D9" s="19">
        <f>Data!D9/Data!D10-1</f>
        <v>-9.7713864306785414E-3</v>
      </c>
      <c r="E9" s="19">
        <f>Data!E9/Data!E10-1</f>
        <v>-6.7395536917778109E-3</v>
      </c>
      <c r="F9" s="19">
        <f>Data!F9/Data!F10-1</f>
        <v>-1.5317286652078876E-2</v>
      </c>
      <c r="G9" s="19">
        <f>Data!G9/Data!G10-1</f>
        <v>-2.5938094414663659E-3</v>
      </c>
      <c r="H9" s="19">
        <f>Data!H9/Data!H10-1</f>
        <v>-1.4241325737959221E-3</v>
      </c>
      <c r="I9" s="19">
        <f>Data!I9/Data!I10-1</f>
        <v>-6.1313291139241111E-3</v>
      </c>
      <c r="J9" s="19">
        <f>Data!J9/Data!J10-1</f>
        <v>-1.624255549539777E-2</v>
      </c>
      <c r="K9" s="19">
        <f>Data!K9/Data!K10-1</f>
        <v>5.0969807293955283E-2</v>
      </c>
      <c r="M9" s="5" t="s">
        <v>122</v>
      </c>
      <c r="N9" s="6">
        <f t="shared" ref="N9:W9" si="8">N24*10000</f>
        <v>0.44983793233138064</v>
      </c>
      <c r="O9" s="6">
        <f t="shared" si="8"/>
        <v>1.1349614825679697</v>
      </c>
      <c r="P9" s="6">
        <f t="shared" si="8"/>
        <v>0.29226054295349518</v>
      </c>
      <c r="Q9" s="6">
        <f t="shared" si="8"/>
        <v>0.15844185930279359</v>
      </c>
      <c r="R9" s="6">
        <f t="shared" si="8"/>
        <v>-2.5530245516921249E-2</v>
      </c>
      <c r="S9" s="6">
        <f t="shared" si="8"/>
        <v>0.54354907255094986</v>
      </c>
      <c r="T9" s="6">
        <f t="shared" si="8"/>
        <v>0.41088047452913951</v>
      </c>
      <c r="U9" s="6">
        <f t="shared" si="8"/>
        <v>0.24923896214593472</v>
      </c>
      <c r="V9" s="6">
        <f t="shared" si="8"/>
        <v>0.18629625013629922</v>
      </c>
      <c r="W9" s="6">
        <f t="shared" si="8"/>
        <v>-0.20593417495539323</v>
      </c>
      <c r="Y9" s="2"/>
      <c r="Z9" s="2"/>
      <c r="AA9" s="2"/>
    </row>
    <row r="10" spans="1:35" x14ac:dyDescent="0.55000000000000004">
      <c r="A10" s="12" t="str">
        <f>Data!A10</f>
        <v>01/23/2020</v>
      </c>
      <c r="B10" s="19">
        <f>Data!B10/Data!B11-1</f>
        <v>1.3184913001188736E-2</v>
      </c>
      <c r="C10" s="19">
        <f>Data!C10/Data!C11-1</f>
        <v>-1.0450478980286615E-2</v>
      </c>
      <c r="D10" s="19">
        <f>Data!D10/Data!D11-1</f>
        <v>4.8165987402741806E-3</v>
      </c>
      <c r="E10" s="19">
        <f>Data!E10/Data!E11-1</f>
        <v>-6.2509301979462029E-3</v>
      </c>
      <c r="F10" s="19">
        <f>Data!F10/Data!F11-1</f>
        <v>-2.1834061135370675E-3</v>
      </c>
      <c r="G10" s="19">
        <f>Data!G10/Data!G11-1</f>
        <v>3.8187814615517901E-3</v>
      </c>
      <c r="H10" s="19">
        <f>Data!H10/Data!H11-1</f>
        <v>4.5519573416568093E-3</v>
      </c>
      <c r="I10" s="19">
        <f>Data!I10/Data!I11-1</f>
        <v>-9.2102684695276604E-3</v>
      </c>
      <c r="J10" s="19">
        <f>Data!J10/Data!J11-1</f>
        <v>-2.160994057266441E-3</v>
      </c>
      <c r="K10" s="19">
        <f>Data!K10/Data!K11-1</f>
        <v>4.4176443599659221E-2</v>
      </c>
      <c r="M10" s="5" t="s">
        <v>124</v>
      </c>
      <c r="N10" s="6">
        <f t="shared" ref="N10:W10" si="9">N25*10000</f>
        <v>0.39196978271573707</v>
      </c>
      <c r="O10" s="6">
        <f t="shared" si="9"/>
        <v>0.29226054295349518</v>
      </c>
      <c r="P10" s="6">
        <f t="shared" si="9"/>
        <v>1.1702476921945211</v>
      </c>
      <c r="Q10" s="6">
        <f t="shared" si="9"/>
        <v>0.22821227108557268</v>
      </c>
      <c r="R10" s="6">
        <f t="shared" si="9"/>
        <v>0.27127787663825353</v>
      </c>
      <c r="S10" s="6">
        <f t="shared" si="9"/>
        <v>0.28457706040122044</v>
      </c>
      <c r="T10" s="6">
        <f t="shared" si="9"/>
        <v>0.44453118231974398</v>
      </c>
      <c r="U10" s="6">
        <f t="shared" si="9"/>
        <v>0.46049270117917362</v>
      </c>
      <c r="V10" s="6">
        <f t="shared" si="9"/>
        <v>0.23484268745445711</v>
      </c>
      <c r="W10" s="6">
        <f t="shared" si="9"/>
        <v>-0.12335961179284891</v>
      </c>
      <c r="Y10" s="2"/>
      <c r="Z10" s="2"/>
      <c r="AA10" s="2"/>
    </row>
    <row r="11" spans="1:35" x14ac:dyDescent="0.55000000000000004">
      <c r="A11" s="12" t="str">
        <f>Data!A11</f>
        <v>01/22/2020</v>
      </c>
      <c r="B11" s="19">
        <f>Data!B11/Data!B12-1</f>
        <v>0</v>
      </c>
      <c r="C11" s="19">
        <f>Data!C11/Data!C12-1</f>
        <v>1.7447854706955646E-3</v>
      </c>
      <c r="D11" s="19">
        <f>Data!D11/Data!D12-1</f>
        <v>-6.6249539933751489E-3</v>
      </c>
      <c r="E11" s="19">
        <f>Data!E11/Data!E12-1</f>
        <v>-5.770938147380944E-3</v>
      </c>
      <c r="F11" s="19">
        <f>Data!F11/Data!F12-1</f>
        <v>-5.4288816503801351E-3</v>
      </c>
      <c r="G11" s="19">
        <f>Data!G11/Data!G12-1</f>
        <v>7.6963442364876844E-3</v>
      </c>
      <c r="H11" s="19">
        <f>Data!H11/Data!H12-1</f>
        <v>-1.0679361811631427E-2</v>
      </c>
      <c r="I11" s="19">
        <f>Data!I11/Data!I12-1</f>
        <v>-1.1743981209630938E-3</v>
      </c>
      <c r="J11" s="19">
        <f>Data!J11/Data!J12-1</f>
        <v>1.0922992900054718E-2</v>
      </c>
      <c r="K11" s="19">
        <f>Data!K11/Data!K12-1</f>
        <v>2.5542784163473664E-2</v>
      </c>
      <c r="M11" s="5" t="s">
        <v>119</v>
      </c>
      <c r="N11" s="6">
        <f t="shared" ref="N11:W11" si="10">N26*10000</f>
        <v>0.27978359994982227</v>
      </c>
      <c r="O11" s="6">
        <f t="shared" si="10"/>
        <v>0.15844185930279359</v>
      </c>
      <c r="P11" s="6">
        <f t="shared" si="10"/>
        <v>0.22821227108557268</v>
      </c>
      <c r="Q11" s="6">
        <f t="shared" si="10"/>
        <v>1.6145708556073717</v>
      </c>
      <c r="R11" s="6">
        <f t="shared" si="10"/>
        <v>0.87749330530979541</v>
      </c>
      <c r="S11" s="6">
        <f t="shared" si="10"/>
        <v>0.13982800155700775</v>
      </c>
      <c r="T11" s="6">
        <f t="shared" si="10"/>
        <v>-9.7143857901955968E-2</v>
      </c>
      <c r="U11" s="6">
        <f t="shared" si="10"/>
        <v>0.44745065560862785</v>
      </c>
      <c r="V11" s="6">
        <f t="shared" si="10"/>
        <v>1.4867618696234379</v>
      </c>
      <c r="W11" s="6">
        <f t="shared" si="10"/>
        <v>-0.71850224781354555</v>
      </c>
      <c r="Y11" s="2"/>
      <c r="Z11" s="2"/>
      <c r="AA11" s="2"/>
    </row>
    <row r="12" spans="1:35" x14ac:dyDescent="0.55000000000000004">
      <c r="A12" s="12" t="str">
        <f>Data!A12</f>
        <v>01/21/2020</v>
      </c>
      <c r="B12" s="19">
        <f>Data!B12/Data!B13-1</f>
        <v>-1.1642811365092931E-2</v>
      </c>
      <c r="C12" s="19">
        <f>Data!C12/Data!C13-1</f>
        <v>-2.5314452970491841E-3</v>
      </c>
      <c r="D12" s="19">
        <f>Data!D12/Data!D13-1</f>
        <v>9.0993500464253696E-3</v>
      </c>
      <c r="E12" s="19">
        <f>Data!E12/Data!E13-1</f>
        <v>-1.4294049008168108E-2</v>
      </c>
      <c r="F12" s="19">
        <f>Data!F12/Data!F13-1</f>
        <v>5.4585152838428908E-3</v>
      </c>
      <c r="G12" s="19">
        <f>Data!G12/Data!G13-1</f>
        <v>4.0393396557780736E-3</v>
      </c>
      <c r="H12" s="19">
        <f>Data!H12/Data!H13-1</f>
        <v>1.7943680419122421E-2</v>
      </c>
      <c r="I12" s="19">
        <f>Data!I12/Data!I13-1</f>
        <v>1.3720109760877452E-3</v>
      </c>
      <c r="J12" s="19">
        <f>Data!J12/Data!J13-1</f>
        <v>-5.4585152838437789E-4</v>
      </c>
      <c r="K12" s="19">
        <f>Data!K12/Data!K13-1</f>
        <v>-2.1957793701926298E-2</v>
      </c>
      <c r="M12" s="5" t="s">
        <v>121</v>
      </c>
      <c r="N12" s="6">
        <f t="shared" ref="N12:W12" si="11">N27*10000</f>
        <v>0.38659640866241352</v>
      </c>
      <c r="O12" s="6">
        <f t="shared" si="11"/>
        <v>-2.5530245516921249E-2</v>
      </c>
      <c r="P12" s="6">
        <f t="shared" si="11"/>
        <v>0.27127787663825353</v>
      </c>
      <c r="Q12" s="6">
        <f t="shared" si="11"/>
        <v>0.87749330530979541</v>
      </c>
      <c r="R12" s="6">
        <f t="shared" si="11"/>
        <v>1.9399501703105164</v>
      </c>
      <c r="S12" s="6">
        <f t="shared" si="11"/>
        <v>0.15601588446793865</v>
      </c>
      <c r="T12" s="6">
        <f t="shared" si="11"/>
        <v>-0.12452130392674575</v>
      </c>
      <c r="U12" s="6">
        <f t="shared" si="11"/>
        <v>0.28528015900532455</v>
      </c>
      <c r="V12" s="6">
        <f t="shared" si="11"/>
        <v>1.3726277888403171</v>
      </c>
      <c r="W12" s="6">
        <f t="shared" si="11"/>
        <v>-1.2393971022312915</v>
      </c>
      <c r="Y12" s="2"/>
      <c r="Z12" s="2"/>
      <c r="AA12" s="2"/>
    </row>
    <row r="13" spans="1:35" x14ac:dyDescent="0.55000000000000004">
      <c r="A13" s="12" t="str">
        <f>Data!A13</f>
        <v>01/17/2020</v>
      </c>
      <c r="B13" s="19">
        <f>Data!B13/Data!B14-1</f>
        <v>1.1233527759775486E-2</v>
      </c>
      <c r="C13" s="19">
        <f>Data!C13/Data!C14-1</f>
        <v>2.696914412627871E-3</v>
      </c>
      <c r="D13" s="19">
        <f>Data!D13/Data!D14-1</f>
        <v>2.4199553239017124E-3</v>
      </c>
      <c r="E13" s="19">
        <f>Data!E13/Data!E14-1</f>
        <v>-3.7779715199068864E-3</v>
      </c>
      <c r="F13" s="19">
        <f>Data!F13/Data!F14-1</f>
        <v>-1.0905125408942062E-3</v>
      </c>
      <c r="G13" s="19">
        <f>Data!G13/Data!G14-1</f>
        <v>2.1119324181626542E-3</v>
      </c>
      <c r="H13" s="19">
        <f>Data!H13/Data!H14-1</f>
        <v>2.6263952724883133E-3</v>
      </c>
      <c r="I13" s="19">
        <f>Data!I13/Data!I14-1</f>
        <v>-1.3701311411234984E-3</v>
      </c>
      <c r="J13" s="19">
        <f>Data!J13/Data!J14-1</f>
        <v>3.2858707557501532E-3</v>
      </c>
      <c r="K13" s="19">
        <f>Data!K13/Data!K14-1</f>
        <v>2.3827152184155764E-2</v>
      </c>
      <c r="M13" s="5" t="s">
        <v>120</v>
      </c>
      <c r="N13" s="6">
        <f t="shared" ref="N13:W13" si="12">N28*10000</f>
        <v>0.49867242603555761</v>
      </c>
      <c r="O13" s="6">
        <f t="shared" si="12"/>
        <v>0.54354907255094986</v>
      </c>
      <c r="P13" s="6">
        <f t="shared" si="12"/>
        <v>0.28457706040122044</v>
      </c>
      <c r="Q13" s="6">
        <f t="shared" si="12"/>
        <v>0.13982800155700775</v>
      </c>
      <c r="R13" s="6">
        <f t="shared" si="12"/>
        <v>0.15601588446793865</v>
      </c>
      <c r="S13" s="6">
        <f t="shared" si="12"/>
        <v>0.72291237236776762</v>
      </c>
      <c r="T13" s="6">
        <f t="shared" si="12"/>
        <v>0.39990420566121909</v>
      </c>
      <c r="U13" s="6">
        <f t="shared" si="12"/>
        <v>0.29270214506645426</v>
      </c>
      <c r="V13" s="6">
        <f t="shared" si="12"/>
        <v>0.28512934159085107</v>
      </c>
      <c r="W13" s="6">
        <f t="shared" si="12"/>
        <v>0.13944374970666795</v>
      </c>
      <c r="Y13" s="2"/>
      <c r="Z13" s="2"/>
      <c r="AA13" s="2"/>
    </row>
    <row r="14" spans="1:35" x14ac:dyDescent="0.55000000000000004">
      <c r="A14" s="12" t="str">
        <f>Data!A14</f>
        <v>01/16/2020</v>
      </c>
      <c r="B14" s="19">
        <f>Data!B14/Data!B15-1</f>
        <v>1.1361153594057205E-2</v>
      </c>
      <c r="C14" s="19">
        <f>Data!C14/Data!C15-1</f>
        <v>8.7329310892347856E-4</v>
      </c>
      <c r="D14" s="19">
        <f>Data!D14/Data!D15-1</f>
        <v>6.5579913809257206E-3</v>
      </c>
      <c r="E14" s="19">
        <f>Data!E14/Data!E15-1</f>
        <v>-3.9079461571864815E-3</v>
      </c>
      <c r="F14" s="19">
        <f>Data!F14/Data!F15-1</f>
        <v>-2.1762785636560977E-3</v>
      </c>
      <c r="G14" s="19">
        <f>Data!G14/Data!G15-1</f>
        <v>2.1164021164019609E-3</v>
      </c>
      <c r="H14" s="19">
        <f>Data!H14/Data!H15-1</f>
        <v>2.2374309028692085E-3</v>
      </c>
      <c r="I14" s="19">
        <f>Data!I14/Data!I15-1</f>
        <v>-3.1219512195120869E-3</v>
      </c>
      <c r="J14" s="19">
        <f>Data!J14/Data!J15-1</f>
        <v>1.4444444444444482E-2</v>
      </c>
      <c r="K14" s="19">
        <f>Data!K14/Data!K15-1</f>
        <v>-9.2691384369165686E-3</v>
      </c>
      <c r="M14" s="5" t="s">
        <v>154</v>
      </c>
      <c r="N14" s="6">
        <f t="shared" ref="N14:W14" si="13">N29*10000</f>
        <v>0.33668463126808712</v>
      </c>
      <c r="O14" s="6">
        <f t="shared" si="13"/>
        <v>0.41088047452913951</v>
      </c>
      <c r="P14" s="6">
        <f t="shared" si="13"/>
        <v>0.44453118231974398</v>
      </c>
      <c r="Q14" s="6">
        <f t="shared" si="13"/>
        <v>-9.7143857901955968E-2</v>
      </c>
      <c r="R14" s="6">
        <f t="shared" si="13"/>
        <v>-0.12452130392674575</v>
      </c>
      <c r="S14" s="6">
        <f t="shared" si="13"/>
        <v>0.39990420566121909</v>
      </c>
      <c r="T14" s="6">
        <f t="shared" si="13"/>
        <v>1.0062148546411047</v>
      </c>
      <c r="U14" s="6">
        <f t="shared" si="13"/>
        <v>0.22535567764785661</v>
      </c>
      <c r="V14" s="6">
        <f t="shared" si="13"/>
        <v>-0.29030633275751994</v>
      </c>
      <c r="W14" s="6">
        <f t="shared" si="13"/>
        <v>-0.20712321983275317</v>
      </c>
      <c r="Y14" s="2"/>
      <c r="Z14" s="2"/>
      <c r="AA14" s="2"/>
    </row>
    <row r="15" spans="1:35" x14ac:dyDescent="0.55000000000000004">
      <c r="A15" s="12" t="str">
        <f>Data!A15</f>
        <v>01/15/2020</v>
      </c>
      <c r="B15" s="19">
        <f>Data!B15/Data!B16-1</f>
        <v>6.044620287943836E-3</v>
      </c>
      <c r="C15" s="19">
        <f>Data!C15/Data!C16-1</f>
        <v>1.0185259443419747E-2</v>
      </c>
      <c r="D15" s="19">
        <f>Data!D15/Data!D16-1</f>
        <v>6.9811320754715744E-3</v>
      </c>
      <c r="E15" s="19">
        <f>Data!E15/Data!E16-1</f>
        <v>-1.5895953757225634E-3</v>
      </c>
      <c r="F15" s="19">
        <f>Data!F15/Data!F16-1</f>
        <v>-1.076426264800856E-2</v>
      </c>
      <c r="G15" s="19">
        <f>Data!G15/Data!G16-1</f>
        <v>1.2499999999999956E-2</v>
      </c>
      <c r="H15" s="19">
        <f>Data!H15/Data!H16-1</f>
        <v>1.3607257203842149E-2</v>
      </c>
      <c r="I15" s="19">
        <f>Data!I15/Data!I16-1</f>
        <v>7.4700216237468808E-3</v>
      </c>
      <c r="J15" s="19">
        <f>Data!J15/Data!J16-1</f>
        <v>5.5865921787709993E-3</v>
      </c>
      <c r="K15" s="19">
        <f>Data!K15/Data!K16-1</f>
        <v>8.6090933548561566E-3</v>
      </c>
      <c r="M15" s="5" t="s">
        <v>152</v>
      </c>
      <c r="N15" s="6">
        <f t="shared" ref="N15:W15" si="14">N30*10000</f>
        <v>0.31378843003071338</v>
      </c>
      <c r="O15" s="6">
        <f t="shared" si="14"/>
        <v>0.24923896214593472</v>
      </c>
      <c r="P15" s="6">
        <f t="shared" si="14"/>
        <v>0.46049270117917362</v>
      </c>
      <c r="Q15" s="6">
        <f t="shared" si="14"/>
        <v>0.44745065560862785</v>
      </c>
      <c r="R15" s="6">
        <f t="shared" si="14"/>
        <v>0.28528015900532455</v>
      </c>
      <c r="S15" s="6">
        <f t="shared" si="14"/>
        <v>0.29270214506645426</v>
      </c>
      <c r="T15" s="6">
        <f t="shared" si="14"/>
        <v>0.22535567764785661</v>
      </c>
      <c r="U15" s="6">
        <f t="shared" si="14"/>
        <v>1.933341986480287</v>
      </c>
      <c r="V15" s="6">
        <f t="shared" si="14"/>
        <v>0.46063103644642511</v>
      </c>
      <c r="W15" s="6">
        <f t="shared" si="14"/>
        <v>0.17559523400994101</v>
      </c>
      <c r="Y15" s="2"/>
      <c r="Z15" s="2"/>
      <c r="AA15" s="2"/>
    </row>
    <row r="16" spans="1:35" x14ac:dyDescent="0.55000000000000004">
      <c r="A16" s="12" t="str">
        <f>Data!A16</f>
        <v>01/14/2020</v>
      </c>
      <c r="B16" s="19">
        <f>Data!B16/Data!B17-1</f>
        <v>-9.8814229249011287E-4</v>
      </c>
      <c r="C16" s="19">
        <f>Data!C16/Data!C17-1</f>
        <v>-1.5214606021780597E-3</v>
      </c>
      <c r="D16" s="19">
        <f>Data!D16/Data!D17-1</f>
        <v>-1.1307953260459858E-3</v>
      </c>
      <c r="E16" s="19">
        <f>Data!E16/Data!E17-1</f>
        <v>-8.5959885386818202E-3</v>
      </c>
      <c r="F16" s="19">
        <f>Data!F16/Data!F17-1</f>
        <v>5.4112554112553113E-3</v>
      </c>
      <c r="G16" s="19">
        <f>Data!G16/Data!G17-1</f>
        <v>-2.3160520220916192E-3</v>
      </c>
      <c r="H16" s="19">
        <f>Data!H16/Data!H17-1</f>
        <v>0</v>
      </c>
      <c r="I16" s="19">
        <f>Data!I16/Data!I17-1</f>
        <v>2.1670606776988954E-3</v>
      </c>
      <c r="J16" s="19">
        <f>Data!J16/Data!J17-1</f>
        <v>-8.8593576965669829E-3</v>
      </c>
      <c r="K16" s="19">
        <f>Data!K16/Data!K17-1</f>
        <v>-4.7526608206706067E-3</v>
      </c>
      <c r="M16" s="5" t="s">
        <v>153</v>
      </c>
      <c r="N16" s="6">
        <f t="shared" ref="N16:W16" si="15">N31*10000</f>
        <v>0.36065020085060018</v>
      </c>
      <c r="O16" s="6">
        <f t="shared" si="15"/>
        <v>0.18629625013629922</v>
      </c>
      <c r="P16" s="6">
        <f t="shared" si="15"/>
        <v>0.23484268745445711</v>
      </c>
      <c r="Q16" s="6">
        <f t="shared" si="15"/>
        <v>1.4867618696234379</v>
      </c>
      <c r="R16" s="6">
        <f t="shared" si="15"/>
        <v>1.3726277888403171</v>
      </c>
      <c r="S16" s="6">
        <f t="shared" si="15"/>
        <v>0.28512934159085107</v>
      </c>
      <c r="T16" s="6">
        <f t="shared" si="15"/>
        <v>-0.29030633275751994</v>
      </c>
      <c r="U16" s="6">
        <f t="shared" si="15"/>
        <v>0.46063103644642511</v>
      </c>
      <c r="V16" s="6">
        <f t="shared" si="15"/>
        <v>3.5117032056532813</v>
      </c>
      <c r="W16" s="6">
        <f t="shared" si="15"/>
        <v>-0.76598110734307423</v>
      </c>
      <c r="Y16" s="2"/>
      <c r="Z16" s="2"/>
      <c r="AA16" s="2"/>
    </row>
    <row r="17" spans="1:27" x14ac:dyDescent="0.55000000000000004">
      <c r="A17" s="12" t="str">
        <f>Data!A17</f>
        <v>01/13/2020</v>
      </c>
      <c r="B17" s="19">
        <f>Data!B17/Data!B18-1</f>
        <v>1.0204081632653184E-2</v>
      </c>
      <c r="C17" s="19">
        <f>Data!C17/Data!C18-1</f>
        <v>7.340485601355029E-3</v>
      </c>
      <c r="D17" s="19">
        <f>Data!D17/Data!D18-1</f>
        <v>1.5502392344497684E-2</v>
      </c>
      <c r="E17" s="19">
        <f>Data!E17/Data!E18-1</f>
        <v>9.5458490020248199E-3</v>
      </c>
      <c r="F17" s="19">
        <f>Data!F17/Data!F18-1</f>
        <v>-1.08108108108107E-3</v>
      </c>
      <c r="G17" s="19">
        <f>Data!G17/Data!G18-1</f>
        <v>1.0804970286331761E-2</v>
      </c>
      <c r="H17" s="19">
        <f>Data!H17/Data!H18-1</f>
        <v>1.6544616219148267E-2</v>
      </c>
      <c r="I17" s="19">
        <f>Data!I17/Data!I18-1</f>
        <v>1.0752688172043001E-2</v>
      </c>
      <c r="J17" s="19">
        <f>Data!J17/Data!J18-1</f>
        <v>2.0338983050847359E-2</v>
      </c>
      <c r="K17" s="19">
        <f>Data!K17/Data!K18-1</f>
        <v>-1.6524028966425353E-2</v>
      </c>
      <c r="M17" s="33" t="str">
        <f>K6</f>
        <v>몽고디비</v>
      </c>
      <c r="N17" s="6">
        <f t="shared" ref="N17:W17" si="16">N32*10000</f>
        <v>-0.53339363175644716</v>
      </c>
      <c r="O17" s="6">
        <f t="shared" si="16"/>
        <v>-0.20593417495539323</v>
      </c>
      <c r="P17" s="6">
        <f t="shared" si="16"/>
        <v>-0.12335961179284891</v>
      </c>
      <c r="Q17" s="6">
        <f t="shared" si="16"/>
        <v>-0.71850224781354555</v>
      </c>
      <c r="R17" s="6">
        <f t="shared" si="16"/>
        <v>-1.2393971022312915</v>
      </c>
      <c r="S17" s="6">
        <f t="shared" si="16"/>
        <v>0.13944374970666795</v>
      </c>
      <c r="T17" s="6">
        <f t="shared" si="16"/>
        <v>-0.20712321983275317</v>
      </c>
      <c r="U17" s="6">
        <f t="shared" si="16"/>
        <v>0.17559523400994101</v>
      </c>
      <c r="V17" s="6">
        <f t="shared" si="16"/>
        <v>-0.76598110734307423</v>
      </c>
      <c r="W17" s="6">
        <f t="shared" si="16"/>
        <v>9.9790199626808711</v>
      </c>
      <c r="Y17" s="2"/>
      <c r="Z17" s="2"/>
      <c r="AA17" s="2"/>
    </row>
    <row r="18" spans="1:27" x14ac:dyDescent="0.55000000000000004">
      <c r="A18" s="12" t="str">
        <f>Data!A18</f>
        <v>01/10/2020</v>
      </c>
      <c r="B18" s="19">
        <f>Data!B18/Data!B19-1</f>
        <v>-4.087042969181498E-3</v>
      </c>
      <c r="C18" s="19">
        <f>Data!C18/Data!C19-1</f>
        <v>9.6891400888177159E-4</v>
      </c>
      <c r="D18" s="19">
        <f>Data!D18/Data!D19-1</f>
        <v>-2.4818633066056028E-3</v>
      </c>
      <c r="E18" s="19">
        <f>Data!E18/Data!E19-1</f>
        <v>-8.8876146788990917E-3</v>
      </c>
      <c r="F18" s="19">
        <f>Data!F18/Data!F19-1</f>
        <v>-1.0799136069113979E-3</v>
      </c>
      <c r="G18" s="19">
        <f>Data!G18/Data!G19-1</f>
        <v>3.4333212865920171E-3</v>
      </c>
      <c r="H18" s="19">
        <f>Data!H18/Data!H19-1</f>
        <v>6.6894197952218626E-3</v>
      </c>
      <c r="I18" s="19">
        <f>Data!I18/Data!I19-1</f>
        <v>-6.9210994660866554E-3</v>
      </c>
      <c r="J18" s="19">
        <f>Data!J18/Data!J19-1</f>
        <v>-1.721265963353702E-2</v>
      </c>
      <c r="K18" s="19">
        <f>Data!K18/Data!K19-1</f>
        <v>-3.1500196876229625E-3</v>
      </c>
      <c r="M18" s="5" t="s">
        <v>137</v>
      </c>
      <c r="N18" s="1">
        <f>SUMPRODUCT(TRANSPOSE($N$35:$W$35))*N39</f>
        <v>0</v>
      </c>
      <c r="O18" s="1">
        <f t="shared" ref="O18:W18" si="17">SUMPRODUCT(TRANSPOSE($N$35:$W$35))*O39</f>
        <v>1.0886162948327931E-2</v>
      </c>
      <c r="P18" s="1">
        <f t="shared" si="17"/>
        <v>0</v>
      </c>
      <c r="Q18" s="1">
        <f t="shared" si="17"/>
        <v>0</v>
      </c>
      <c r="R18" s="1">
        <f t="shared" si="17"/>
        <v>0</v>
      </c>
      <c r="S18" s="1">
        <f t="shared" si="17"/>
        <v>0</v>
      </c>
      <c r="T18" s="1">
        <f t="shared" si="17"/>
        <v>0</v>
      </c>
      <c r="U18" s="1">
        <f t="shared" si="17"/>
        <v>0</v>
      </c>
      <c r="V18" s="1">
        <f t="shared" si="17"/>
        <v>0</v>
      </c>
      <c r="W18" s="1">
        <f t="shared" si="17"/>
        <v>0.16644721720104891</v>
      </c>
      <c r="Y18" s="2"/>
      <c r="Z18" s="2"/>
      <c r="AA18" s="2"/>
    </row>
    <row r="19" spans="1:27" x14ac:dyDescent="0.55000000000000004">
      <c r="A19" s="12" t="str">
        <f>Data!A19</f>
        <v>01/09/2020</v>
      </c>
      <c r="B19" s="19">
        <f>Data!B19/Data!B20-1</f>
        <v>1.8564356435643692E-2</v>
      </c>
      <c r="C19" s="19">
        <f>Data!C19/Data!C20-1</f>
        <v>1.0937882621826711E-2</v>
      </c>
      <c r="D19" s="19">
        <f>Data!D19/Data!D20-1</f>
        <v>-1.1325028312570651E-2</v>
      </c>
      <c r="E19" s="19">
        <f>Data!E19/Data!E20-1</f>
        <v>7.6556406182290981E-3</v>
      </c>
      <c r="F19" s="19">
        <f>Data!F19/Data!F20-1</f>
        <v>1.08108108108107E-3</v>
      </c>
      <c r="G19" s="19">
        <f>Data!G19/Data!G20-1</f>
        <v>1.8215271389144361E-2</v>
      </c>
      <c r="H19" s="19">
        <f>Data!H19/Data!H20-1</f>
        <v>-1.7042404723564109E-2</v>
      </c>
      <c r="I19" s="19">
        <f>Data!I19/Data!I20-1</f>
        <v>9.7843450479233596E-3</v>
      </c>
      <c r="J19" s="19">
        <f>Data!J19/Data!J20-1</f>
        <v>1.0662177328844002E-2</v>
      </c>
      <c r="K19" s="19">
        <f>Data!K19/Data!K20-1</f>
        <v>-2.9444480795656203E-3</v>
      </c>
      <c r="Y19" s="2"/>
      <c r="Z19" s="2"/>
      <c r="AA19" s="2"/>
    </row>
    <row r="20" spans="1:27" x14ac:dyDescent="0.55000000000000004">
      <c r="A20" s="12" t="str">
        <f>Data!A20</f>
        <v>01/08/2020</v>
      </c>
      <c r="B20" s="19">
        <f>Data!B20/Data!B21-1</f>
        <v>1.160937855679478E-2</v>
      </c>
      <c r="C20" s="19">
        <f>Data!C20/Data!C21-1</f>
        <v>4.2626444790556661E-3</v>
      </c>
      <c r="D20" s="19">
        <f>Data!D20/Data!D21-1</f>
        <v>1.4359563469270586E-2</v>
      </c>
      <c r="E20" s="19">
        <f>Data!E20/Data!E21-1</f>
        <v>-1.5080381277564392E-2</v>
      </c>
      <c r="F20" s="19">
        <f>Data!F20/Data!F21-1</f>
        <v>0</v>
      </c>
      <c r="G20" s="19">
        <f>Data!G20/Data!G21-1</f>
        <v>1.8433179723502668E-3</v>
      </c>
      <c r="H20" s="19">
        <f>Data!H20/Data!H21-1</f>
        <v>4.5834456726878692E-3</v>
      </c>
      <c r="I20" s="19">
        <f>Data!I20/Data!I21-1</f>
        <v>1.0288480936049949E-2</v>
      </c>
      <c r="J20" s="19">
        <f>Data!J20/Data!J21-1</f>
        <v>3.3783783783782884E-3</v>
      </c>
      <c r="K20" s="19">
        <f>Data!K20/Data!K21-1</f>
        <v>-5.2318357203573473E-4</v>
      </c>
      <c r="M20" s="10" t="s">
        <v>2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Y20" s="2"/>
      <c r="Z20" s="2"/>
      <c r="AA20" s="2"/>
    </row>
    <row r="21" spans="1:27" x14ac:dyDescent="0.55000000000000004">
      <c r="A21" s="12" t="str">
        <f>Data!A21</f>
        <v>01/07/2020</v>
      </c>
      <c r="B21" s="19">
        <f>Data!B21/Data!B22-1</f>
        <v>-3.0636559627822413E-3</v>
      </c>
      <c r="C21" s="19">
        <f>Data!C21/Data!C22-1</f>
        <v>-6.1914460285132922E-3</v>
      </c>
      <c r="D21" s="19">
        <f>Data!D21/Data!D22-1</f>
        <v>-6.8454078722192113E-3</v>
      </c>
      <c r="E21" s="19">
        <f>Data!E21/Data!E22-1</f>
        <v>-8.1839988711724931E-3</v>
      </c>
      <c r="F21" s="19">
        <f>Data!F21/Data!F22-1</f>
        <v>9.8253275109170257E-3</v>
      </c>
      <c r="G21" s="19">
        <f>Data!G21/Data!G22-1</f>
        <v>-7.6824583866837992E-3</v>
      </c>
      <c r="H21" s="19">
        <f>Data!H21/Data!H22-1</f>
        <v>2.6968716289110795E-4</v>
      </c>
      <c r="I21" s="19">
        <f>Data!I21/Data!I22-1</f>
        <v>-5.2177403170780012E-3</v>
      </c>
      <c r="J21" s="19">
        <f>Data!J21/Data!J22-1</f>
        <v>-1.6863406408093029E-3</v>
      </c>
      <c r="K21" s="19">
        <f>Data!K21/Data!K22-1</f>
        <v>2.4659920927427414E-2</v>
      </c>
      <c r="T21" s="2"/>
      <c r="U21" s="2"/>
      <c r="V21" s="2"/>
      <c r="Y21" s="2"/>
      <c r="Z21" s="2"/>
      <c r="AA21" s="2"/>
    </row>
    <row r="22" spans="1:27" x14ac:dyDescent="0.55000000000000004">
      <c r="A22" s="12" t="str">
        <f>Data!A22</f>
        <v>01/06/2020</v>
      </c>
      <c r="B22" s="19">
        <f>Data!B22/Data!B23-1</f>
        <v>-7.8802206461781044E-3</v>
      </c>
      <c r="C22" s="19">
        <f>Data!C22/Data!C23-1</f>
        <v>1.386849404470647E-3</v>
      </c>
      <c r="D22" s="19">
        <f>Data!D22/Data!D23-1</f>
        <v>1.2514439738159577E-2</v>
      </c>
      <c r="E22" s="19">
        <f>Data!E22/Data!E23-1</f>
        <v>7.6780890089578335E-3</v>
      </c>
      <c r="F22" s="19">
        <f>Data!F22/Data!F23-1</f>
        <v>-5.4288816503801351E-3</v>
      </c>
      <c r="G22" s="19">
        <f>Data!G22/Data!G23-1</f>
        <v>-3.6569756811111187E-4</v>
      </c>
      <c r="H22" s="19">
        <f>Data!H22/Data!H23-1</f>
        <v>5.0142295704023176E-3</v>
      </c>
      <c r="I22" s="19">
        <f>Data!I22/Data!I23-1</f>
        <v>4.0298206729798558E-3</v>
      </c>
      <c r="J22" s="19">
        <f>Data!J22/Data!J23-1</f>
        <v>6.7911714770796383E-3</v>
      </c>
      <c r="K22" s="19">
        <f>Data!K22/Data!K23-1</f>
        <v>-4.8679647906109125E-3</v>
      </c>
      <c r="M22" s="4"/>
      <c r="N22" s="11" t="str">
        <f>B$5</f>
        <v>SBUX</v>
      </c>
      <c r="O22" s="11" t="str">
        <f t="shared" ref="O22:S22" si="18">C$5</f>
        <v>PG</v>
      </c>
      <c r="P22" s="11" t="str">
        <f t="shared" si="18"/>
        <v>GIS</v>
      </c>
      <c r="Q22" s="11" t="str">
        <f t="shared" si="18"/>
        <v>XOM</v>
      </c>
      <c r="R22" s="11" t="str">
        <f t="shared" si="18"/>
        <v>F</v>
      </c>
      <c r="S22" s="11" t="str">
        <f t="shared" si="18"/>
        <v>KO</v>
      </c>
      <c r="T22" s="11" t="str">
        <f t="shared" ref="T22" si="19">H$5</f>
        <v>O</v>
      </c>
      <c r="U22" s="11" t="str">
        <f t="shared" ref="U22" si="20">I$5</f>
        <v>MO</v>
      </c>
      <c r="V22" s="11" t="str">
        <f t="shared" ref="V22" si="21">J$5</f>
        <v>IVZ</v>
      </c>
      <c r="W22" s="11" t="str">
        <f t="shared" ref="W22" si="22">K$5</f>
        <v>MDB</v>
      </c>
      <c r="Y22" s="2"/>
      <c r="Z22" s="2"/>
      <c r="AA22" s="2"/>
    </row>
    <row r="23" spans="1:27" x14ac:dyDescent="0.55000000000000004">
      <c r="A23" s="12" t="str">
        <f>Data!A23</f>
        <v>01/03/2020</v>
      </c>
      <c r="B23" s="19">
        <f>Data!B23/Data!B24-1</f>
        <v>-5.8198097369893675E-3</v>
      </c>
      <c r="C23" s="19">
        <f>Data!C23/Data!C24-1</f>
        <v>-6.7255489830645443E-3</v>
      </c>
      <c r="D23" s="19">
        <f>Data!D23/Data!D24-1</f>
        <v>-3.6447343180511238E-3</v>
      </c>
      <c r="E23" s="19">
        <f>Data!E23/Data!E24-1</f>
        <v>-8.0394922425952586E-3</v>
      </c>
      <c r="F23" s="19">
        <f>Data!F23/Data!F24-1</f>
        <v>-2.2292993630573132E-2</v>
      </c>
      <c r="G23" s="19">
        <f>Data!G23/Data!G24-1</f>
        <v>-5.4555373704310295E-3</v>
      </c>
      <c r="H23" s="19">
        <f>Data!H23/Data!H24-1</f>
        <v>1.8073951434878666E-2</v>
      </c>
      <c r="I23" s="19">
        <f>Data!I23/Data!I24-1</f>
        <v>7.7157360406092668E-3</v>
      </c>
      <c r="J23" s="19">
        <f>Data!J23/Data!J24-1</f>
        <v>-1.778765981100594E-2</v>
      </c>
      <c r="K23" s="19">
        <f>Data!K23/Data!K24-1</f>
        <v>6.908105795964925E-2</v>
      </c>
      <c r="M23" s="5" t="s">
        <v>123</v>
      </c>
      <c r="N23" s="7">
        <f>COVAR($B$7:$B$134,B$7:B$134)</f>
        <v>1.2648995968901768E-4</v>
      </c>
      <c r="O23" s="7">
        <f t="shared" ref="O23:S23" si="23">COVAR($B$7:$B$134,C$7:C$134)</f>
        <v>4.4983793233138062E-5</v>
      </c>
      <c r="P23" s="7">
        <f t="shared" si="23"/>
        <v>3.9196978271573709E-5</v>
      </c>
      <c r="Q23" s="7">
        <f t="shared" si="23"/>
        <v>2.7978359994982224E-5</v>
      </c>
      <c r="R23" s="7">
        <f t="shared" si="23"/>
        <v>3.8659640866241352E-5</v>
      </c>
      <c r="S23" s="7">
        <f t="shared" si="23"/>
        <v>4.9867242603555763E-5</v>
      </c>
      <c r="T23" s="7">
        <f>COVAR($B$7:$B$134,H$7:H$134)</f>
        <v>3.366846312680871E-5</v>
      </c>
      <c r="U23" s="7">
        <f t="shared" ref="U23" si="24">COVAR($B$7:$B$134,I$7:I$134)</f>
        <v>3.1378843003071338E-5</v>
      </c>
      <c r="V23" s="7">
        <f t="shared" ref="V23" si="25">COVAR($B$7:$B$134,J$7:J$134)</f>
        <v>3.606502008506002E-5</v>
      </c>
      <c r="W23" s="7">
        <f t="shared" ref="W23" si="26">COVAR($B$7:$B$134,K$7:K$134)</f>
        <v>-5.3339363175644721E-5</v>
      </c>
      <c r="Y23" s="2"/>
      <c r="Z23" s="2"/>
      <c r="AA23" s="2"/>
    </row>
    <row r="24" spans="1:27" x14ac:dyDescent="0.55000000000000004">
      <c r="A24" s="12" t="str">
        <f>Data!A24</f>
        <v>01/02/2020</v>
      </c>
      <c r="B24" s="19">
        <f>Data!B24/Data!B25-1</f>
        <v>1.6264786169244649E-2</v>
      </c>
      <c r="C24" s="19">
        <f>Data!C24/Data!C25-1</f>
        <v>-1.1929543634907946E-2</v>
      </c>
      <c r="D24" s="19">
        <f>Data!D24/Data!D25-1</f>
        <v>-2.669902912621358E-2</v>
      </c>
      <c r="E24" s="19">
        <f>Data!E24/Data!E25-1</f>
        <v>1.6050444253367768E-2</v>
      </c>
      <c r="F24" s="19">
        <f>Data!F24/Data!F25-1</f>
        <v>1.2903225806451424E-2</v>
      </c>
      <c r="G24" s="19">
        <f>Data!G24/Data!G25-1</f>
        <v>-6.5040650406503753E-3</v>
      </c>
      <c r="H24" s="19">
        <f>Data!H24/Data!H25-1</f>
        <v>-1.5618633709085894E-2</v>
      </c>
      <c r="I24" s="19">
        <f>Data!I24/Data!I25-1</f>
        <v>-1.3223802845121146E-2</v>
      </c>
      <c r="J24" s="19">
        <f>Data!J24/Data!J25-1</f>
        <v>5.5617352614012461E-4</v>
      </c>
      <c r="K24" s="19">
        <f>Data!K24/Data!K25-1</f>
        <v>1.0154112055307474E-2</v>
      </c>
      <c r="M24" s="5" t="s">
        <v>122</v>
      </c>
      <c r="N24" s="7">
        <f>COVAR($C$7:$C$134,B$7:B$134)</f>
        <v>4.4983793233138062E-5</v>
      </c>
      <c r="O24" s="7">
        <f t="shared" ref="O24:S24" si="27">COVAR($C$7:$C$134,C$7:C$134)</f>
        <v>1.1349614825679696E-4</v>
      </c>
      <c r="P24" s="7">
        <f t="shared" si="27"/>
        <v>2.9226054295349518E-5</v>
      </c>
      <c r="Q24" s="7">
        <f t="shared" si="27"/>
        <v>1.5844185930279358E-5</v>
      </c>
      <c r="R24" s="7">
        <f t="shared" si="27"/>
        <v>-2.5530245516921248E-6</v>
      </c>
      <c r="S24" s="7">
        <f t="shared" si="27"/>
        <v>5.4354907255094986E-5</v>
      </c>
      <c r="T24" s="7">
        <f>COVAR($C$7:$C$134,H$7:H$134)</f>
        <v>4.108804745291395E-5</v>
      </c>
      <c r="U24" s="7">
        <f t="shared" ref="U24" si="28">COVAR($C$7:$C$134,I$7:I$134)</f>
        <v>2.4923896214593472E-5</v>
      </c>
      <c r="V24" s="7">
        <f t="shared" ref="V24" si="29">COVAR($C$7:$C$134,J$7:J$134)</f>
        <v>1.8629625013629923E-5</v>
      </c>
      <c r="W24" s="7">
        <f t="shared" ref="W24" si="30">COVAR($C$7:$C$134,K$7:K$134)</f>
        <v>-2.0593417495539324E-5</v>
      </c>
    </row>
    <row r="25" spans="1:27" x14ac:dyDescent="0.55000000000000004">
      <c r="A25" s="12" t="str">
        <f>Data!A25</f>
        <v>12/31/2019</v>
      </c>
      <c r="B25" s="19">
        <f>Data!B25/Data!B26-1</f>
        <v>5.4894784995425105E-3</v>
      </c>
      <c r="C25" s="19">
        <f>Data!C25/Data!C26-1</f>
        <v>3.4546477062746828E-3</v>
      </c>
      <c r="D25" s="19">
        <f>Data!D25/Data!D26-1</f>
        <v>1.5547971179370457E-2</v>
      </c>
      <c r="E25" s="19">
        <f>Data!E25/Data!E26-1</f>
        <v>4.3177892918824234E-3</v>
      </c>
      <c r="F25" s="19">
        <f>Data!F25/Data!F26-1</f>
        <v>5.4054054054055722E-3</v>
      </c>
      <c r="G25" s="19">
        <f>Data!G25/Data!G26-1</f>
        <v>1.4474398407815503E-3</v>
      </c>
      <c r="H25" s="19">
        <f>Data!H25/Data!H26-1</f>
        <v>5.1877133105802109E-3</v>
      </c>
      <c r="I25" s="19">
        <f>Data!I25/Data!I26-1</f>
        <v>4.0088194026854929E-4</v>
      </c>
      <c r="J25" s="19">
        <f>Data!J25/Data!J26-1</f>
        <v>2.7886224205242449E-3</v>
      </c>
      <c r="K25" s="19">
        <f>Data!K25/Data!K26-1</f>
        <v>-1.1672597864768597E-2</v>
      </c>
      <c r="M25" s="5" t="s">
        <v>124</v>
      </c>
      <c r="N25" s="7">
        <f>COVAR($D$7:$D$134,B$7:B$134)</f>
        <v>3.9196978271573709E-5</v>
      </c>
      <c r="O25" s="7">
        <f t="shared" ref="O25:W25" si="31">COVAR($D$7:$D$134,C$7:C$134)</f>
        <v>2.9226054295349518E-5</v>
      </c>
      <c r="P25" s="7">
        <f t="shared" si="31"/>
        <v>1.1702476921945211E-4</v>
      </c>
      <c r="Q25" s="7">
        <f t="shared" si="31"/>
        <v>2.2821227108557269E-5</v>
      </c>
      <c r="R25" s="7">
        <f t="shared" si="31"/>
        <v>2.7127787663825351E-5</v>
      </c>
      <c r="S25" s="7">
        <f t="shared" si="31"/>
        <v>2.8457706040122043E-5</v>
      </c>
      <c r="T25" s="7">
        <f t="shared" si="31"/>
        <v>4.4453118231974398E-5</v>
      </c>
      <c r="U25" s="7">
        <f t="shared" si="31"/>
        <v>4.6049270117917365E-5</v>
      </c>
      <c r="V25" s="7">
        <f t="shared" si="31"/>
        <v>2.3484268745445711E-5</v>
      </c>
      <c r="W25" s="7">
        <f t="shared" si="31"/>
        <v>-1.2335961179284891E-5</v>
      </c>
    </row>
    <row r="26" spans="1:27" x14ac:dyDescent="0.55000000000000004">
      <c r="A26" s="12" t="str">
        <f>Data!A26</f>
        <v>12/30/2019</v>
      </c>
      <c r="B26" s="19">
        <f>Data!B26/Data!B27-1</f>
        <v>-7.829343015999024E-3</v>
      </c>
      <c r="C26" s="19">
        <f>Data!C26/Data!C27-1</f>
        <v>-1.2847965738758016E-2</v>
      </c>
      <c r="D26" s="19">
        <f>Data!D26/Data!D27-1</f>
        <v>-8.4602368866327771E-3</v>
      </c>
      <c r="E26" s="19">
        <f>Data!E26/Data!E27-1</f>
        <v>-5.8663614250965557E-3</v>
      </c>
      <c r="F26" s="19">
        <f>Data!F26/Data!F27-1</f>
        <v>-1.175213675213671E-2</v>
      </c>
      <c r="G26" s="19">
        <f>Data!G26/Data!G27-1</f>
        <v>-1.4453477868111575E-3</v>
      </c>
      <c r="H26" s="19">
        <f>Data!H26/Data!H27-1</f>
        <v>0</v>
      </c>
      <c r="I26" s="19">
        <f>Data!I26/Data!I27-1</f>
        <v>-1.0119047619047583E-2</v>
      </c>
      <c r="J26" s="19">
        <f>Data!J26/Data!J27-1</f>
        <v>5.6085249579360674E-3</v>
      </c>
      <c r="K26" s="19">
        <f>Data!K26/Data!K27-1</f>
        <v>3.8509867691625566E-2</v>
      </c>
      <c r="M26" s="5" t="s">
        <v>119</v>
      </c>
      <c r="N26" s="7">
        <f>COVAR($E$7:$E$134,B$7:B$134)</f>
        <v>2.7978359994982224E-5</v>
      </c>
      <c r="O26" s="7">
        <f t="shared" ref="O26:W26" si="32">COVAR($E$7:$E$134,C$7:C$134)</f>
        <v>1.5844185930279358E-5</v>
      </c>
      <c r="P26" s="7">
        <f t="shared" si="32"/>
        <v>2.2821227108557269E-5</v>
      </c>
      <c r="Q26" s="7">
        <f t="shared" si="32"/>
        <v>1.6145708556073717E-4</v>
      </c>
      <c r="R26" s="7">
        <f t="shared" si="32"/>
        <v>8.7749330530979543E-5</v>
      </c>
      <c r="S26" s="7">
        <f t="shared" si="32"/>
        <v>1.3982800155700774E-5</v>
      </c>
      <c r="T26" s="7">
        <f t="shared" si="32"/>
        <v>-9.7143857901955969E-6</v>
      </c>
      <c r="U26" s="7">
        <f t="shared" si="32"/>
        <v>4.4745065560862782E-5</v>
      </c>
      <c r="V26" s="7">
        <f t="shared" si="32"/>
        <v>1.4867618696234378E-4</v>
      </c>
      <c r="W26" s="7">
        <f t="shared" si="32"/>
        <v>-7.1850224781354552E-5</v>
      </c>
    </row>
    <row r="27" spans="1:27" x14ac:dyDescent="0.55000000000000004">
      <c r="A27" s="12" t="str">
        <f>Data!A27</f>
        <v>12/27/2019</v>
      </c>
      <c r="B27" s="19">
        <f>Data!B27/Data!B28-1</f>
        <v>6.2446778313929308E-4</v>
      </c>
      <c r="C27" s="19">
        <f>Data!C27/Data!C28-1</f>
        <v>6.9477719214183775E-3</v>
      </c>
      <c r="D27" s="19">
        <f>Data!D27/Data!D28-1</f>
        <v>1.468904998092313E-2</v>
      </c>
      <c r="E27" s="19">
        <f>Data!E27/Data!E28-1</f>
        <v>-3.4222158847853068E-3</v>
      </c>
      <c r="F27" s="19">
        <f>Data!F27/Data!F28-1</f>
        <v>-9.52380952380949E-3</v>
      </c>
      <c r="G27" s="19">
        <f>Data!G27/Data!G28-1</f>
        <v>5.9978189749181343E-3</v>
      </c>
      <c r="H27" s="19">
        <f>Data!H27/Data!H28-1</f>
        <v>5.6287753981327793E-3</v>
      </c>
      <c r="I27" s="19">
        <f>Data!I27/Data!I28-1</f>
        <v>0</v>
      </c>
      <c r="J27" s="19">
        <f>Data!J27/Data!J28-1</f>
        <v>-5.5772448410486009E-3</v>
      </c>
      <c r="K27" s="19">
        <f>Data!K27/Data!K28-1</f>
        <v>7.146579319585955E-3</v>
      </c>
      <c r="M27" s="5" t="s">
        <v>121</v>
      </c>
      <c r="N27" s="7">
        <f>COVAR($F$7:$F$134,B$7:B$134)</f>
        <v>3.8659640866241352E-5</v>
      </c>
      <c r="O27" s="7">
        <f t="shared" ref="O27:W27" si="33">COVAR($F$7:$F$134,C$7:C$134)</f>
        <v>-2.5530245516921248E-6</v>
      </c>
      <c r="P27" s="7">
        <f t="shared" si="33"/>
        <v>2.7127787663825351E-5</v>
      </c>
      <c r="Q27" s="7">
        <f t="shared" si="33"/>
        <v>8.7749330530979543E-5</v>
      </c>
      <c r="R27" s="7">
        <f t="shared" si="33"/>
        <v>1.9399501703105165E-4</v>
      </c>
      <c r="S27" s="7">
        <f t="shared" si="33"/>
        <v>1.5601588446793864E-5</v>
      </c>
      <c r="T27" s="7">
        <f t="shared" si="33"/>
        <v>-1.2452130392674575E-5</v>
      </c>
      <c r="U27" s="7">
        <f t="shared" si="33"/>
        <v>2.8528015900532452E-5</v>
      </c>
      <c r="V27" s="7">
        <f t="shared" si="33"/>
        <v>1.3726277888403171E-4</v>
      </c>
      <c r="W27" s="7">
        <f t="shared" si="33"/>
        <v>-1.2393971022312916E-4</v>
      </c>
    </row>
    <row r="28" spans="1:27" x14ac:dyDescent="0.55000000000000004">
      <c r="A28" s="12" t="str">
        <f>Data!A28</f>
        <v>12/26/2019</v>
      </c>
      <c r="B28" s="19">
        <f>Data!B28/Data!B29-1</f>
        <v>-5.0271125169452091E-3</v>
      </c>
      <c r="C28" s="19">
        <f>Data!C28/Data!C29-1</f>
        <v>0</v>
      </c>
      <c r="D28" s="19">
        <f>Data!D28/Data!D29-1</f>
        <v>-1.0570026425065993E-2</v>
      </c>
      <c r="E28" s="19">
        <f>Data!E28/Data!E29-1</f>
        <v>1.5709797200800235E-3</v>
      </c>
      <c r="F28" s="19">
        <f>Data!F28/Data!F29-1</f>
        <v>-2.1119324181627652E-3</v>
      </c>
      <c r="G28" s="19">
        <f>Data!G28/Data!G29-1</f>
        <v>5.6662401754707936E-3</v>
      </c>
      <c r="H28" s="19">
        <f>Data!H28/Data!H29-1</f>
        <v>6.6334991708125735E-3</v>
      </c>
      <c r="I28" s="19">
        <f>Data!I28/Data!I29-1</f>
        <v>2.3866348448686736E-3</v>
      </c>
      <c r="J28" s="19">
        <f>Data!J28/Data!J29-1</f>
        <v>7.8695896571108204E-3</v>
      </c>
      <c r="K28" s="19">
        <f>Data!K28/Data!K29-1</f>
        <v>2.066712255907599E-2</v>
      </c>
      <c r="M28" s="5" t="s">
        <v>120</v>
      </c>
      <c r="N28" s="7">
        <f>COVAR($G$7:$G$134,B$7:B$134)</f>
        <v>4.9867242603555763E-5</v>
      </c>
      <c r="O28" s="7">
        <f t="shared" ref="O28:W28" si="34">COVAR($G$7:$G$134,C$7:C$134)</f>
        <v>5.4354907255094986E-5</v>
      </c>
      <c r="P28" s="7">
        <f t="shared" si="34"/>
        <v>2.8457706040122043E-5</v>
      </c>
      <c r="Q28" s="7">
        <f t="shared" si="34"/>
        <v>1.3982800155700774E-5</v>
      </c>
      <c r="R28" s="7">
        <f t="shared" si="34"/>
        <v>1.5601588446793864E-5</v>
      </c>
      <c r="S28" s="7">
        <f t="shared" si="34"/>
        <v>7.2291237236776762E-5</v>
      </c>
      <c r="T28" s="7">
        <f t="shared" si="34"/>
        <v>3.9990420566121908E-5</v>
      </c>
      <c r="U28" s="7">
        <f t="shared" si="34"/>
        <v>2.9270214506645427E-5</v>
      </c>
      <c r="V28" s="7">
        <f t="shared" si="34"/>
        <v>2.8512934159085109E-5</v>
      </c>
      <c r="W28" s="7">
        <f t="shared" si="34"/>
        <v>1.3944374970666795E-5</v>
      </c>
    </row>
    <row r="29" spans="1:27" x14ac:dyDescent="0.55000000000000004">
      <c r="A29" s="12" t="str">
        <f>Data!A29</f>
        <v>12/24/2019</v>
      </c>
      <c r="B29" s="19">
        <f>Data!B29/Data!B30-1</f>
        <v>3.2868638784993021E-3</v>
      </c>
      <c r="C29" s="19">
        <f>Data!C29/Data!C30-1</f>
        <v>2.5620496397116277E-3</v>
      </c>
      <c r="D29" s="19">
        <f>Data!D29/Data!D30-1</f>
        <v>4.9317147192715627E-3</v>
      </c>
      <c r="E29" s="19">
        <f>Data!E29/Data!E30-1</f>
        <v>-3.8412291933420661E-3</v>
      </c>
      <c r="F29" s="19">
        <f>Data!F29/Data!F30-1</f>
        <v>3.1779661016950733E-3</v>
      </c>
      <c r="G29" s="19">
        <f>Data!G29/Data!G30-1</f>
        <v>-3.6423238025860005E-3</v>
      </c>
      <c r="H29" s="19">
        <f>Data!H29/Data!H30-1</f>
        <v>5.6984016678247595E-3</v>
      </c>
      <c r="I29" s="19">
        <f>Data!I29/Data!I30-1</f>
        <v>-2.4636275460717671E-2</v>
      </c>
      <c r="J29" s="19">
        <f>Data!J29/Data!J30-1</f>
        <v>-2.1452145214521434E-2</v>
      </c>
      <c r="K29" s="19">
        <f>Data!K29/Data!K30-1</f>
        <v>2.0786473280074436E-2</v>
      </c>
      <c r="M29" s="5" t="s">
        <v>154</v>
      </c>
      <c r="N29" s="7">
        <f>COVAR($H$7:$H$134,B$7:B$134)</f>
        <v>3.366846312680871E-5</v>
      </c>
      <c r="O29" s="7">
        <f t="shared" ref="O29:W29" si="35">COVAR($H$7:$H$134,C$7:C$134)</f>
        <v>4.108804745291395E-5</v>
      </c>
      <c r="P29" s="7">
        <f t="shared" si="35"/>
        <v>4.4453118231974398E-5</v>
      </c>
      <c r="Q29" s="7">
        <f t="shared" si="35"/>
        <v>-9.7143857901955969E-6</v>
      </c>
      <c r="R29" s="7">
        <f t="shared" si="35"/>
        <v>-1.2452130392674575E-5</v>
      </c>
      <c r="S29" s="7">
        <f t="shared" si="35"/>
        <v>3.9990420566121908E-5</v>
      </c>
      <c r="T29" s="7">
        <f t="shared" si="35"/>
        <v>1.0062148546411046E-4</v>
      </c>
      <c r="U29" s="7">
        <f t="shared" si="35"/>
        <v>2.253556776478566E-5</v>
      </c>
      <c r="V29" s="7">
        <f t="shared" si="35"/>
        <v>-2.9030633275751996E-5</v>
      </c>
      <c r="W29" s="7">
        <f t="shared" si="35"/>
        <v>-2.0712321983275316E-5</v>
      </c>
    </row>
    <row r="30" spans="1:27" x14ac:dyDescent="0.55000000000000004">
      <c r="A30" s="12" t="str">
        <f>Data!A30</f>
        <v>12/23/2019</v>
      </c>
      <c r="B30" s="19">
        <f>Data!B30/Data!B31-1</f>
        <v>-2.6000452181775824E-3</v>
      </c>
      <c r="C30" s="19">
        <f>Data!C30/Data!C31-1</f>
        <v>-3.6694320357369969E-3</v>
      </c>
      <c r="D30" s="19">
        <f>Data!D30/Data!D31-1</f>
        <v>-1.0510510510510551E-2</v>
      </c>
      <c r="E30" s="19">
        <f>Data!E30/Data!E31-1</f>
        <v>5.00428939090658E-3</v>
      </c>
      <c r="F30" s="19">
        <f>Data!F30/Data!F31-1</f>
        <v>-4.2194092827004814E-3</v>
      </c>
      <c r="G30" s="19">
        <f>Data!G30/Data!G31-1</f>
        <v>-1.0915044569765886E-3</v>
      </c>
      <c r="H30" s="19">
        <f>Data!H30/Data!H31-1</f>
        <v>-7.5862068965516505E-3</v>
      </c>
      <c r="I30" s="19">
        <f>Data!I30/Data!I31-1</f>
        <v>8.2143555642479882E-3</v>
      </c>
      <c r="J30" s="19">
        <f>Data!J30/Data!J31-1</f>
        <v>1.1123470522803158E-2</v>
      </c>
      <c r="K30" s="19">
        <f>Data!K30/Data!K31-1</f>
        <v>-3.8768359054648371E-2</v>
      </c>
      <c r="M30" s="5" t="s">
        <v>152</v>
      </c>
      <c r="N30" s="7">
        <f>COVAR($I$7:$I$134,B$7:B$134)</f>
        <v>3.1378843003071338E-5</v>
      </c>
      <c r="O30" s="7">
        <f t="shared" ref="O30:W30" si="36">COVAR($I$7:$I$134,C$7:C$134)</f>
        <v>2.4923896214593472E-5</v>
      </c>
      <c r="P30" s="7">
        <f t="shared" si="36"/>
        <v>4.6049270117917365E-5</v>
      </c>
      <c r="Q30" s="7">
        <f t="shared" si="36"/>
        <v>4.4745065560862782E-5</v>
      </c>
      <c r="R30" s="7">
        <f t="shared" si="36"/>
        <v>2.8528015900532452E-5</v>
      </c>
      <c r="S30" s="7">
        <f t="shared" si="36"/>
        <v>2.9270214506645427E-5</v>
      </c>
      <c r="T30" s="7">
        <f t="shared" si="36"/>
        <v>2.253556776478566E-5</v>
      </c>
      <c r="U30" s="7">
        <f t="shared" si="36"/>
        <v>1.9333419864802869E-4</v>
      </c>
      <c r="V30" s="7">
        <f t="shared" si="36"/>
        <v>4.6063103644642513E-5</v>
      </c>
      <c r="W30" s="7">
        <f t="shared" si="36"/>
        <v>1.7559523400994101E-5</v>
      </c>
    </row>
    <row r="31" spans="1:27" x14ac:dyDescent="0.55000000000000004">
      <c r="A31" s="12" t="str">
        <f>Data!A31</f>
        <v>12/20/2019</v>
      </c>
      <c r="B31" s="19">
        <f>Data!B31/Data!B32-1</f>
        <v>-6.7781292363311429E-4</v>
      </c>
      <c r="C31" s="19">
        <f>Data!C31/Data!C32-1</f>
        <v>3.5222542427153503E-3</v>
      </c>
      <c r="D31" s="19">
        <f>Data!D31/Data!D32-1</f>
        <v>1.5037593984961184E-3</v>
      </c>
      <c r="E31" s="19">
        <f>Data!E31/Data!E32-1</f>
        <v>7.9262141518949836E-3</v>
      </c>
      <c r="F31" s="19">
        <f>Data!F31/Data!F32-1</f>
        <v>7.4388947927737092E-3</v>
      </c>
      <c r="G31" s="19">
        <f>Data!G31/Data!G32-1</f>
        <v>1.1966126656848264E-2</v>
      </c>
      <c r="H31" s="19">
        <f>Data!H31/Data!H32-1</f>
        <v>2.0732550103663705E-3</v>
      </c>
      <c r="I31" s="19">
        <f>Data!I31/Data!I32-1</f>
        <v>6.6942311478637162E-3</v>
      </c>
      <c r="J31" s="19">
        <f>Data!J31/Data!J32-1</f>
        <v>-2.4416711882799702E-2</v>
      </c>
      <c r="K31" s="19">
        <f>Data!K31/Data!K32-1</f>
        <v>-6.5916160568805227E-3</v>
      </c>
      <c r="M31" s="5" t="s">
        <v>153</v>
      </c>
      <c r="N31" s="7">
        <f>COVAR($J$7:$J$134,B$7:B$134)</f>
        <v>3.606502008506002E-5</v>
      </c>
      <c r="O31" s="7">
        <f t="shared" ref="O31:W31" si="37">COVAR($J$7:$J$134,C$7:C$134)</f>
        <v>1.8629625013629923E-5</v>
      </c>
      <c r="P31" s="7">
        <f t="shared" si="37"/>
        <v>2.3484268745445711E-5</v>
      </c>
      <c r="Q31" s="7">
        <f t="shared" si="37"/>
        <v>1.4867618696234378E-4</v>
      </c>
      <c r="R31" s="7">
        <f t="shared" si="37"/>
        <v>1.3726277888403171E-4</v>
      </c>
      <c r="S31" s="7">
        <f t="shared" si="37"/>
        <v>2.8512934159085109E-5</v>
      </c>
      <c r="T31" s="7">
        <f t="shared" si="37"/>
        <v>-2.9030633275751996E-5</v>
      </c>
      <c r="U31" s="7">
        <f t="shared" si="37"/>
        <v>4.6063103644642513E-5</v>
      </c>
      <c r="V31" s="7">
        <f t="shared" si="37"/>
        <v>3.5117032056532812E-4</v>
      </c>
      <c r="W31" s="7">
        <f t="shared" si="37"/>
        <v>-7.6598110734307426E-5</v>
      </c>
    </row>
    <row r="32" spans="1:27" x14ac:dyDescent="0.55000000000000004">
      <c r="A32" s="12" t="str">
        <f>Data!A32</f>
        <v>12/19/2019</v>
      </c>
      <c r="B32" s="19">
        <f>Data!B32/Data!B33-1</f>
        <v>6.0234117513353613E-3</v>
      </c>
      <c r="C32" s="19">
        <f>Data!C32/Data!C33-1</f>
        <v>7.3381178937181879E-3</v>
      </c>
      <c r="D32" s="19">
        <f>Data!D32/Data!D33-1</f>
        <v>3.7608123354648804E-4</v>
      </c>
      <c r="E32" s="19">
        <f>Data!E32/Data!E33-1</f>
        <v>-6.8699012451696184E-3</v>
      </c>
      <c r="F32" s="19">
        <f>Data!F32/Data!F33-1</f>
        <v>-1.3626834381551212E-2</v>
      </c>
      <c r="G32" s="19">
        <f>Data!G32/Data!G33-1</f>
        <v>7.6052680393248195E-3</v>
      </c>
      <c r="H32" s="19">
        <f>Data!H32/Data!H33-1</f>
        <v>3.8851116969613742E-3</v>
      </c>
      <c r="I32" s="19">
        <f>Data!I32/Data!I33-1</f>
        <v>-1.1098130841121545E-2</v>
      </c>
      <c r="J32" s="19">
        <f>Data!J32/Data!J33-1</f>
        <v>3.8126361655772545E-3</v>
      </c>
      <c r="K32" s="19">
        <f>Data!K32/Data!K33-1</f>
        <v>1.8634477555639295E-2</v>
      </c>
      <c r="M32" s="5" t="str">
        <f>K5</f>
        <v>MDB</v>
      </c>
      <c r="N32" s="7">
        <f>COVAR($K$7:$K$134,B$7:B$134)</f>
        <v>-5.3339363175644721E-5</v>
      </c>
      <c r="O32" s="7">
        <f t="shared" ref="O32:W32" si="38">COVAR($K$7:$K$134,C$7:C$134)</f>
        <v>-2.0593417495539324E-5</v>
      </c>
      <c r="P32" s="7">
        <f t="shared" si="38"/>
        <v>-1.2335961179284891E-5</v>
      </c>
      <c r="Q32" s="7">
        <f t="shared" si="38"/>
        <v>-7.1850224781354552E-5</v>
      </c>
      <c r="R32" s="7">
        <f t="shared" si="38"/>
        <v>-1.2393971022312916E-4</v>
      </c>
      <c r="S32" s="7">
        <f t="shared" si="38"/>
        <v>1.3944374970666795E-5</v>
      </c>
      <c r="T32" s="7">
        <f t="shared" si="38"/>
        <v>-2.0712321983275316E-5</v>
      </c>
      <c r="U32" s="7">
        <f t="shared" si="38"/>
        <v>1.7559523400994101E-5</v>
      </c>
      <c r="V32" s="7">
        <f t="shared" si="38"/>
        <v>-7.6598110734307426E-5</v>
      </c>
      <c r="W32" s="7">
        <f t="shared" si="38"/>
        <v>9.9790199626808716E-4</v>
      </c>
    </row>
    <row r="33" spans="1:26" x14ac:dyDescent="0.55000000000000004">
      <c r="A33" s="12" t="str">
        <f>Data!A33</f>
        <v>12/18/2019</v>
      </c>
      <c r="B33" s="19">
        <f>Data!B33/Data!B34-1</f>
        <v>-1.5885623510722979E-3</v>
      </c>
      <c r="C33" s="19">
        <f>Data!C33/Data!C34-1</f>
        <v>-1.037427180592132E-2</v>
      </c>
      <c r="D33" s="19">
        <f>Data!D33/Data!D34-1</f>
        <v>1.9359785317232037E-2</v>
      </c>
      <c r="E33" s="19">
        <f>Data!E33/Data!E34-1</f>
        <v>2.7267508610790969E-3</v>
      </c>
      <c r="F33" s="19">
        <f>Data!F33/Data!F34-1</f>
        <v>1.5974440894568565E-2</v>
      </c>
      <c r="G33" s="19">
        <f>Data!G33/Data!G34-1</f>
        <v>-9.3715545755237439E-3</v>
      </c>
      <c r="H33" s="19">
        <f>Data!H33/Data!H34-1</f>
        <v>4.7399972117661004E-3</v>
      </c>
      <c r="I33" s="19">
        <f>Data!I33/Data!I34-1</f>
        <v>1.0426913240212388E-2</v>
      </c>
      <c r="J33" s="19">
        <f>Data!J33/Data!J34-1</f>
        <v>7.6838638858398589E-3</v>
      </c>
      <c r="K33" s="19">
        <f>Data!K33/Data!K34-1</f>
        <v>1.435478996675732E-3</v>
      </c>
    </row>
    <row r="34" spans="1:26" x14ac:dyDescent="0.55000000000000004">
      <c r="A34" s="12" t="str">
        <f>Data!A34</f>
        <v>12/17/2019</v>
      </c>
      <c r="B34" s="19">
        <f>Data!B34/Data!B35-1</f>
        <v>-7.321468799279196E-3</v>
      </c>
      <c r="C34" s="19">
        <f>Data!C34/Data!C35-1</f>
        <v>-1.9910799617712804E-3</v>
      </c>
      <c r="D34" s="19">
        <f>Data!D34/Data!D35-1</f>
        <v>-4.0091638029782217E-3</v>
      </c>
      <c r="E34" s="19">
        <f>Data!E34/Data!E35-1</f>
        <v>-4.5714285714284486E-3</v>
      </c>
      <c r="F34" s="19">
        <f>Data!F34/Data!F35-1</f>
        <v>0</v>
      </c>
      <c r="G34" s="19">
        <f>Data!G34/Data!G35-1</f>
        <v>0</v>
      </c>
      <c r="H34" s="19">
        <f>Data!H34/Data!H35-1</f>
        <v>-1.7935377875136993E-2</v>
      </c>
      <c r="I34" s="19">
        <f>Data!I34/Data!I35-1</f>
        <v>4.5454545454544082E-3</v>
      </c>
      <c r="J34" s="19">
        <f>Data!J34/Data!J35-1</f>
        <v>1.787709497206702E-2</v>
      </c>
      <c r="K34" s="19">
        <f>Data!K34/Data!K35-1</f>
        <v>1.2855831037649201E-2</v>
      </c>
      <c r="M34" s="21"/>
      <c r="N34" s="22" t="s">
        <v>125</v>
      </c>
      <c r="O34" s="22" t="s">
        <v>126</v>
      </c>
      <c r="P34" s="22" t="s">
        <v>127</v>
      </c>
      <c r="Q34" s="22" t="s">
        <v>128</v>
      </c>
      <c r="R34" s="22" t="s">
        <v>129</v>
      </c>
      <c r="S34" s="22" t="s">
        <v>130</v>
      </c>
      <c r="T34" s="22" t="s">
        <v>167</v>
      </c>
      <c r="U34" s="22" t="s">
        <v>168</v>
      </c>
      <c r="V34" s="22" t="s">
        <v>169</v>
      </c>
      <c r="W34" s="22" t="s">
        <v>170</v>
      </c>
      <c r="X34" s="22" t="s">
        <v>136</v>
      </c>
      <c r="Y34" s="22"/>
      <c r="Z34" s="23"/>
    </row>
    <row r="35" spans="1:26" x14ac:dyDescent="0.55000000000000004">
      <c r="A35" s="12" t="str">
        <f>Data!A35</f>
        <v>12/16/2019</v>
      </c>
      <c r="B35" s="19">
        <f>Data!B35/Data!B36-1</f>
        <v>1.2405548663583232E-3</v>
      </c>
      <c r="C35" s="19">
        <f>Data!C35/Data!C36-1</f>
        <v>7.1730294094218827E-4</v>
      </c>
      <c r="D35" s="19">
        <f>Data!D35/Data!D36-1</f>
        <v>1.5116279069767424E-2</v>
      </c>
      <c r="E35" s="19">
        <f>Data!E35/Data!E36-1</f>
        <v>1.1122345803842304E-2</v>
      </c>
      <c r="F35" s="19">
        <f>Data!F35/Data!F36-1</f>
        <v>1.7334777898158293E-2</v>
      </c>
      <c r="G35" s="19">
        <f>Data!G35/Data!G36-1</f>
        <v>0</v>
      </c>
      <c r="H35" s="19">
        <f>Data!H35/Data!H36-1</f>
        <v>7.448275862069087E-3</v>
      </c>
      <c r="I35" s="19">
        <f>Data!I35/Data!I36-1</f>
        <v>8.7719298245614308E-3</v>
      </c>
      <c r="J35" s="19">
        <f>Data!J35/Data!J36-1</f>
        <v>1.5891032917139558E-2</v>
      </c>
      <c r="K35" s="19">
        <f>Data!K35/Data!K36-1</f>
        <v>-2.1380574221135928E-3</v>
      </c>
      <c r="M35" s="20" t="s">
        <v>131</v>
      </c>
      <c r="N35" s="2">
        <v>0</v>
      </c>
      <c r="O35" s="2">
        <v>0.15219947807173401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0.84780052192826583</v>
      </c>
      <c r="X35" s="2">
        <f>SUM(N18:W18)</f>
        <v>0.17733338014937683</v>
      </c>
      <c r="Y35" s="2"/>
      <c r="Z35" s="5"/>
    </row>
    <row r="36" spans="1:26" x14ac:dyDescent="0.55000000000000004">
      <c r="A36" s="12" t="str">
        <f>Data!A36</f>
        <v>12/13/2019</v>
      </c>
      <c r="B36" s="19">
        <f>Data!B36/Data!B37-1</f>
        <v>5.2148282507653576E-3</v>
      </c>
      <c r="C36" s="19">
        <f>Data!C36/Data!C37-1</f>
        <v>7.2248534960264177E-3</v>
      </c>
      <c r="D36" s="19">
        <f>Data!D36/Data!D37-1</f>
        <v>-1.1614401858303092E-3</v>
      </c>
      <c r="E36" s="19">
        <f>Data!E36/Data!E37-1</f>
        <v>-1.5780494739835116E-2</v>
      </c>
      <c r="F36" s="19">
        <f>Data!F36/Data!F37-1</f>
        <v>-9.65665236051505E-3</v>
      </c>
      <c r="G36" s="19">
        <f>Data!G36/Data!G37-1</f>
        <v>5.1717768747692183E-3</v>
      </c>
      <c r="H36" s="19">
        <f>Data!H36/Data!H37-1</f>
        <v>-8.7503418102269359E-3</v>
      </c>
      <c r="I36" s="19">
        <f>Data!I36/Data!I37-1</f>
        <v>4.6064490286399362E-3</v>
      </c>
      <c r="J36" s="19">
        <f>Data!J36/Data!J37-1</f>
        <v>-5.0818746470919773E-3</v>
      </c>
      <c r="K36" s="19">
        <f>Data!K36/Data!K37-1</f>
        <v>1.3779222789905621E-2</v>
      </c>
      <c r="M36" s="20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5"/>
    </row>
    <row r="37" spans="1:26" x14ac:dyDescent="0.55000000000000004">
      <c r="A37" s="12" t="str">
        <f>Data!A37</f>
        <v>12/12/2019</v>
      </c>
      <c r="B37" s="19">
        <f>Data!B37/Data!B38-1</f>
        <v>1.8708857835777692E-2</v>
      </c>
      <c r="C37" s="19">
        <f>Data!C37/Data!C38-1</f>
        <v>-7.2196374137656338E-4</v>
      </c>
      <c r="D37" s="19">
        <f>Data!D37/Data!D38-1</f>
        <v>1.5509887553315505E-3</v>
      </c>
      <c r="E37" s="19">
        <f>Data!E37/Data!E38-1</f>
        <v>2.0011600928074413E-2</v>
      </c>
      <c r="F37" s="19">
        <f>Data!F37/Data!F38-1</f>
        <v>2.3051591657519355E-2</v>
      </c>
      <c r="G37" s="19">
        <f>Data!G37/Data!G38-1</f>
        <v>3.5217794253938894E-3</v>
      </c>
      <c r="H37" s="19">
        <f>Data!H37/Data!H38-1</f>
        <v>-1.9308125502815687E-2</v>
      </c>
      <c r="I37" s="19">
        <f>Data!I37/Data!I38-1</f>
        <v>-7.3558648111331504E-3</v>
      </c>
      <c r="J37" s="19">
        <f>Data!J37/Data!J38-1</f>
        <v>3.6278525453481647E-2</v>
      </c>
      <c r="K37" s="19">
        <f>Data!K37/Data!K38-1</f>
        <v>-1.6230002318570191E-3</v>
      </c>
      <c r="M37" s="20" t="s">
        <v>132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5"/>
    </row>
    <row r="38" spans="1:26" x14ac:dyDescent="0.55000000000000004">
      <c r="A38" s="12" t="str">
        <f>Data!A38</f>
        <v>12/11/2019</v>
      </c>
      <c r="B38" s="19">
        <f>Data!B38/Data!B39-1</f>
        <v>6.3923756392374464E-3</v>
      </c>
      <c r="C38" s="19">
        <f>Data!C38/Data!C39-1</f>
        <v>3.1383278345538113E-3</v>
      </c>
      <c r="D38" s="19">
        <f>Data!D38/Data!D39-1</f>
        <v>-3.1179564237415525E-2</v>
      </c>
      <c r="E38" s="19">
        <f>Data!E38/Data!E39-1</f>
        <v>-1.448016217781789E-3</v>
      </c>
      <c r="F38" s="19">
        <f>Data!F38/Data!F39-1</f>
        <v>4.4101433296581671E-3</v>
      </c>
      <c r="G38" s="19">
        <f>Data!G38/Data!G39-1</f>
        <v>3.3475915938254719E-3</v>
      </c>
      <c r="H38" s="19">
        <f>Data!H38/Data!H39-1</f>
        <v>-1.3622536701494492E-2</v>
      </c>
      <c r="I38" s="19">
        <f>Data!I38/Data!I39-1</f>
        <v>4.9950049950049369E-3</v>
      </c>
      <c r="J38" s="19">
        <f>Data!J38/Data!J39-1</f>
        <v>1.4243323442136413E-2</v>
      </c>
      <c r="K38" s="19">
        <f>Data!K38/Data!K39-1</f>
        <v>-2.1699682443671597E-2</v>
      </c>
      <c r="M38" s="2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5"/>
    </row>
    <row r="39" spans="1:26" x14ac:dyDescent="0.55000000000000004">
      <c r="A39" s="12" t="str">
        <f>Data!A39</f>
        <v>12/10/2019</v>
      </c>
      <c r="B39" s="19">
        <f>Data!B39/Data!B40-1</f>
        <v>-2.7816411682892728E-3</v>
      </c>
      <c r="C39" s="19">
        <f>Data!C39/Data!C40-1</f>
        <v>-4.804997197085048E-3</v>
      </c>
      <c r="D39" s="19">
        <f>Data!D39/Data!D40-1</f>
        <v>1.5048908954102824E-3</v>
      </c>
      <c r="E39" s="19">
        <f>Data!E39/Data!E40-1</f>
        <v>-8.6132644272178815E-3</v>
      </c>
      <c r="F39" s="19">
        <f>Data!F39/Data!F40-1</f>
        <v>6.6592674805772134E-3</v>
      </c>
      <c r="G39" s="19">
        <f>Data!G39/Data!G40-1</f>
        <v>-5.5483632328462429E-3</v>
      </c>
      <c r="H39" s="19">
        <f>Data!H39/Data!H40-1</f>
        <v>-1.8481848184818128E-3</v>
      </c>
      <c r="I39" s="19">
        <f>Data!I39/Data!I40-1</f>
        <v>-9.49930734217308E-3</v>
      </c>
      <c r="J39" s="19">
        <f>Data!J39/Data!J40-1</f>
        <v>1.1404561824730042E-2</v>
      </c>
      <c r="K39" s="19">
        <f>Data!K39/Data!K40-1</f>
        <v>2.9982088622381387E-2</v>
      </c>
      <c r="M39" s="20" t="s">
        <v>133</v>
      </c>
      <c r="N39" s="25">
        <f>B3*100</f>
        <v>-7.3797157358159615E-2</v>
      </c>
      <c r="O39" s="25">
        <f t="shared" ref="O39:W39" si="39">C3*100</f>
        <v>7.1525626015597185E-2</v>
      </c>
      <c r="P39" s="25">
        <f t="shared" si="39"/>
        <v>-4.3819527332886856E-3</v>
      </c>
      <c r="Q39" s="25">
        <f t="shared" si="39"/>
        <v>-0.11328133143766091</v>
      </c>
      <c r="R39" s="25">
        <f t="shared" si="39"/>
        <v>-4.4073385861019616E-2</v>
      </c>
      <c r="S39" s="25">
        <f t="shared" si="39"/>
        <v>4.6826672110224517E-2</v>
      </c>
      <c r="T39" s="25">
        <f t="shared" si="39"/>
        <v>9.0243047475236524E-2</v>
      </c>
      <c r="U39" s="25">
        <f t="shared" si="39"/>
        <v>7.5387983266530754E-3</v>
      </c>
      <c r="V39" s="25">
        <f t="shared" si="39"/>
        <v>-4.0332442877965932E-2</v>
      </c>
      <c r="W39" s="25">
        <f t="shared" si="39"/>
        <v>0.19632827875887102</v>
      </c>
      <c r="X39" s="2">
        <f>SUMPRODUCT($N$35:$W$35,N39:W39)</f>
        <v>0.17733338014937683</v>
      </c>
      <c r="Y39" s="2" t="s">
        <v>134</v>
      </c>
      <c r="Z39" s="30">
        <v>0.16</v>
      </c>
    </row>
    <row r="40" spans="1:26" x14ac:dyDescent="0.55000000000000004">
      <c r="A40" s="12" t="str">
        <f>Data!A40</f>
        <v>12/09/2019</v>
      </c>
      <c r="B40" s="19">
        <f>Data!B40/Data!B41-1</f>
        <v>-4.6339202965695048E-4</v>
      </c>
      <c r="C40" s="19">
        <f>Data!C40/Data!C41-1</f>
        <v>5.4754811176422891E-3</v>
      </c>
      <c r="D40" s="19">
        <f>Data!D40/Data!D41-1</f>
        <v>-2.8137310073158561E-3</v>
      </c>
      <c r="E40" s="19">
        <f>Data!E40/Data!E41-1</f>
        <v>2.1579628830383779E-3</v>
      </c>
      <c r="F40" s="19">
        <f>Data!F40/Data!F41-1</f>
        <v>-1.1086474501108556E-3</v>
      </c>
      <c r="G40" s="19">
        <f>Data!G40/Data!G41-1</f>
        <v>-6.4314590224182622E-3</v>
      </c>
      <c r="H40" s="19">
        <f>Data!H40/Data!H41-1</f>
        <v>-2.5019752436133968E-3</v>
      </c>
      <c r="I40" s="19">
        <f>Data!I40/Data!I41-1</f>
        <v>2.3804800634794621E-3</v>
      </c>
      <c r="J40" s="19">
        <f>Data!J40/Data!J41-1</f>
        <v>-7.7427039904705008E-3</v>
      </c>
      <c r="K40" s="19">
        <f>Data!K40/Data!K41-1</f>
        <v>2.9503728052593603E-2</v>
      </c>
      <c r="M40" s="24"/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f>SUMPRODUCT($N$35:$W$35,N40:W40)</f>
        <v>0.99999999999999978</v>
      </c>
      <c r="Y40" s="11" t="s">
        <v>135</v>
      </c>
      <c r="Z40" s="4">
        <v>1</v>
      </c>
    </row>
    <row r="41" spans="1:26" x14ac:dyDescent="0.55000000000000004">
      <c r="A41" s="12" t="str">
        <f>Data!A41</f>
        <v>12/06/2019</v>
      </c>
      <c r="B41" s="19">
        <f>Data!B41/Data!B42-1</f>
        <v>2.2143280047365099E-2</v>
      </c>
      <c r="C41" s="19">
        <f>Data!C41/Data!C42-1</f>
        <v>-3.4504894880437176E-3</v>
      </c>
      <c r="D41" s="19">
        <f>Data!D41/Data!D42-1</f>
        <v>-1.0946196660482355E-2</v>
      </c>
      <c r="E41" s="19">
        <f>Data!E41/Data!E42-1</f>
        <v>1.6079520537933156E-2</v>
      </c>
      <c r="F41" s="19">
        <f>Data!F41/Data!F42-1</f>
        <v>1.0078387458006599E-2</v>
      </c>
      <c r="G41" s="19">
        <f>Data!G41/Data!G42-1</f>
        <v>4.2443255213140407E-3</v>
      </c>
      <c r="H41" s="19">
        <f>Data!H41/Data!H42-1</f>
        <v>3.4355179704015359E-3</v>
      </c>
      <c r="I41" s="19">
        <f>Data!I41/Data!I42-1</f>
        <v>4.7837352999799965E-3</v>
      </c>
      <c r="J41" s="19">
        <f>Data!J41/Data!J42-1</f>
        <v>1.0836845273931361E-2</v>
      </c>
      <c r="K41" s="19">
        <f>Data!K41/Data!K42-1</f>
        <v>-2.5546874999999969E-2</v>
      </c>
    </row>
    <row r="42" spans="1:26" x14ac:dyDescent="0.55000000000000004">
      <c r="A42" s="12" t="str">
        <f>Data!A42</f>
        <v>12/05/2019</v>
      </c>
      <c r="B42" s="19">
        <f>Data!B42/Data!B43-1</f>
        <v>-1.1124121779859553E-2</v>
      </c>
      <c r="C42" s="19">
        <f>Data!C42/Data!C43-1</f>
        <v>7.2271741748974883E-4</v>
      </c>
      <c r="D42" s="19">
        <f>Data!D42/Data!D43-1</f>
        <v>1.1257035647279645E-2</v>
      </c>
      <c r="E42" s="19">
        <f>Data!E42/Data!E43-1</f>
        <v>-3.4959941733432309E-3</v>
      </c>
      <c r="F42" s="19">
        <f>Data!F42/Data!F43-1</f>
        <v>-2.2346368715083775E-3</v>
      </c>
      <c r="G42" s="19">
        <f>Data!G42/Data!G43-1</f>
        <v>-1.8419598452753538E-3</v>
      </c>
      <c r="H42" s="19">
        <f>Data!H42/Data!H43-1</f>
        <v>-3.4237555965234145E-3</v>
      </c>
      <c r="I42" s="19">
        <f>Data!I42/Data!I43-1</f>
        <v>1.1973657952504269E-3</v>
      </c>
      <c r="J42" s="19">
        <f>Data!J42/Data!J43-1</f>
        <v>-8.9498806682578591E-3</v>
      </c>
      <c r="K42" s="19">
        <f>Data!K42/Data!K43-1</f>
        <v>-9.1345409506116138E-3</v>
      </c>
    </row>
    <row r="43" spans="1:26" x14ac:dyDescent="0.55000000000000004">
      <c r="A43" s="12" t="str">
        <f>Data!A43</f>
        <v>12/04/2019</v>
      </c>
      <c r="B43" s="19">
        <f>Data!B43/Data!B44-1</f>
        <v>6.8380099033247266E-3</v>
      </c>
      <c r="C43" s="19">
        <f>Data!C43/Data!C44-1</f>
        <v>1.2850752338348981E-2</v>
      </c>
      <c r="D43" s="19">
        <f>Data!D43/Data!D44-1</f>
        <v>-6.5237651444548517E-3</v>
      </c>
      <c r="E43" s="19">
        <f>Data!E43/Data!E44-1</f>
        <v>1.1343547436653001E-2</v>
      </c>
      <c r="F43" s="19">
        <f>Data!F43/Data!F44-1</f>
        <v>6.7491563554553657E-3</v>
      </c>
      <c r="G43" s="19">
        <f>Data!G43/Data!G44-1</f>
        <v>9.1078066914498379E-3</v>
      </c>
      <c r="H43" s="19">
        <f>Data!H43/Data!H44-1</f>
        <v>7.1618037135277035E-3</v>
      </c>
      <c r="I43" s="19">
        <f>Data!I43/Data!I44-1</f>
        <v>1.9960079840308786E-4</v>
      </c>
      <c r="J43" s="19">
        <f>Data!J43/Data!J44-1</f>
        <v>4.1941282204913666E-3</v>
      </c>
      <c r="K43" s="19">
        <f>Data!K43/Data!K44-1</f>
        <v>-1.3968399358827432E-2</v>
      </c>
    </row>
    <row r="44" spans="1:26" x14ac:dyDescent="0.55000000000000004">
      <c r="A44" s="12" t="str">
        <f>Data!A44</f>
        <v>12/03/2019</v>
      </c>
      <c r="B44" s="19">
        <f>Data!B44/Data!B45-1</f>
        <v>2.9561310157266707E-3</v>
      </c>
      <c r="C44" s="19">
        <f>Data!C44/Data!C45-1</f>
        <v>1.8741851368970774E-3</v>
      </c>
      <c r="D44" s="19">
        <f>Data!D44/Data!D45-1</f>
        <v>3.1787584143605496E-3</v>
      </c>
      <c r="E44" s="19">
        <f>Data!E44/Data!E45-1</f>
        <v>-7.8924291142941083E-3</v>
      </c>
      <c r="F44" s="19">
        <f>Data!F44/Data!F45-1</f>
        <v>-1.3318534961154205E-2</v>
      </c>
      <c r="G44" s="19">
        <f>Data!G44/Data!G45-1</f>
        <v>9.3023255813950989E-4</v>
      </c>
      <c r="H44" s="19">
        <f>Data!H44/Data!H45-1</f>
        <v>-1.1922108888593463E-3</v>
      </c>
      <c r="I44" s="19">
        <f>Data!I44/Data!I45-1</f>
        <v>-9.8814229249012397E-3</v>
      </c>
      <c r="J44" s="19">
        <f>Data!J44/Data!J45-1</f>
        <v>-3.4702139965297696E-2</v>
      </c>
      <c r="K44" s="19">
        <f>Data!K44/Data!K45-1</f>
        <v>-1.2197911107723058E-3</v>
      </c>
    </row>
    <row r="45" spans="1:26" x14ac:dyDescent="0.55000000000000004">
      <c r="A45" s="12" t="str">
        <f>Data!A45</f>
        <v>12/02/2019</v>
      </c>
      <c r="B45" s="19">
        <f>Data!B45/Data!B46-1</f>
        <v>-1.0066721292286251E-2</v>
      </c>
      <c r="C45" s="19">
        <f>Data!C45/Data!C46-1</f>
        <v>5.4071767982959429E-3</v>
      </c>
      <c r="D45" s="19">
        <f>Data!D45/Data!D46-1</f>
        <v>3.0007501875468634E-3</v>
      </c>
      <c r="E45" s="19">
        <f>Data!E45/Data!E46-1</f>
        <v>4.2565683252606679E-3</v>
      </c>
      <c r="F45" s="19">
        <f>Data!F45/Data!F46-1</f>
        <v>-5.5187637969095205E-3</v>
      </c>
      <c r="G45" s="19">
        <f>Data!G45/Data!G46-1</f>
        <v>6.5543071161049404E-3</v>
      </c>
      <c r="H45" s="19">
        <f>Data!H45/Data!H46-1</f>
        <v>-1.4876680151376775E-2</v>
      </c>
      <c r="I45" s="19">
        <f>Data!I45/Data!I46-1</f>
        <v>1.810865191146882E-2</v>
      </c>
      <c r="J45" s="19">
        <f>Data!J45/Data!J46-1</f>
        <v>-1.5375854214123019E-2</v>
      </c>
      <c r="K45" s="19">
        <f>Data!K45/Data!K46-1</f>
        <v>-1.5224175991476185E-3</v>
      </c>
    </row>
    <row r="46" spans="1:26" x14ac:dyDescent="0.55000000000000004">
      <c r="A46" s="12" t="str">
        <f>Data!A46</f>
        <v>11/29/2019</v>
      </c>
      <c r="B46" s="19">
        <f>Data!B46/Data!B47-1</f>
        <v>-3.9640900081612251E-3</v>
      </c>
      <c r="C46" s="19">
        <f>Data!C46/Data!C47-1</f>
        <v>2.4638633377134234E-3</v>
      </c>
      <c r="D46" s="19">
        <f>Data!D46/Data!D47-1</f>
        <v>-2.9917726252803867E-3</v>
      </c>
      <c r="E46" s="19">
        <f>Data!E46/Data!E47-1</f>
        <v>-8.2969432314411451E-3</v>
      </c>
      <c r="F46" s="19">
        <f>Data!F46/Data!F47-1</f>
        <v>-4.395604395604269E-3</v>
      </c>
      <c r="G46" s="19">
        <f>Data!G46/Data!G47-1</f>
        <v>-1.0194624652456019E-2</v>
      </c>
      <c r="H46" s="19">
        <f>Data!H46/Data!H47-1</f>
        <v>-1.3643969622860075E-2</v>
      </c>
      <c r="I46" s="19">
        <f>Data!I46/Data!I47-1</f>
        <v>-1.0050251256280562E-3</v>
      </c>
      <c r="J46" s="19">
        <f>Data!J46/Data!J47-1</f>
        <v>-7.9096045197740716E-3</v>
      </c>
      <c r="K46" s="19">
        <f>Data!K46/Data!K47-1</f>
        <v>-3.744138335287206E-2</v>
      </c>
    </row>
    <row r="47" spans="1:26" x14ac:dyDescent="0.55000000000000004">
      <c r="A47" s="12" t="str">
        <f>Data!A47</f>
        <v>11/27/2019</v>
      </c>
      <c r="B47" s="19">
        <f>Data!B47/Data!B48-1</f>
        <v>1.4309366130557999E-2</v>
      </c>
      <c r="C47" s="19">
        <f>Data!C47/Data!C48-1</f>
        <v>-4.0896450188123712E-3</v>
      </c>
      <c r="D47" s="19">
        <f>Data!D47/Data!D48-1</f>
        <v>3.3771106941837825E-3</v>
      </c>
      <c r="E47" s="19">
        <f>Data!E47/Data!E48-1</f>
        <v>-5.8190282222858603E-4</v>
      </c>
      <c r="F47" s="19">
        <f>Data!F47/Data!F48-1</f>
        <v>9.9889012208655981E-3</v>
      </c>
      <c r="G47" s="19">
        <f>Data!G47/Data!G48-1</f>
        <v>9.2764378478671361E-4</v>
      </c>
      <c r="H47" s="19">
        <f>Data!H47/Data!H48-1</f>
        <v>1.2511403623093775E-2</v>
      </c>
      <c r="I47" s="19">
        <f>Data!I47/Data!I48-1</f>
        <v>1.0767980495733465E-2</v>
      </c>
      <c r="J47" s="19">
        <f>Data!J47/Data!J48-1</f>
        <v>8.5470085470085166E-3</v>
      </c>
      <c r="K47" s="19">
        <f>Data!K47/Data!K48-1</f>
        <v>-4.3453882814690314E-2</v>
      </c>
    </row>
    <row r="48" spans="1:26" x14ac:dyDescent="0.55000000000000004">
      <c r="A48" s="12" t="str">
        <f>Data!A48</f>
        <v>11/26/2019</v>
      </c>
      <c r="B48" s="19">
        <f>Data!B48/Data!B49-1</f>
        <v>9.6716417910447383E-3</v>
      </c>
      <c r="C48" s="19">
        <f>Data!C48/Data!C49-1</f>
        <v>1.452161646336414E-2</v>
      </c>
      <c r="D48" s="19">
        <f>Data!D48/Data!D49-1</f>
        <v>1.1001517450682785E-2</v>
      </c>
      <c r="E48" s="19">
        <f>Data!E48/Data!E49-1</f>
        <v>-2.4669859236685632E-3</v>
      </c>
      <c r="F48" s="19">
        <f>Data!F48/Data!F49-1</f>
        <v>1.1111111111110628E-3</v>
      </c>
      <c r="G48" s="19">
        <f>Data!G48/Data!G49-1</f>
        <v>1.2777151446824453E-2</v>
      </c>
      <c r="H48" s="19">
        <f>Data!H48/Data!H49-1</f>
        <v>5.635648754914957E-3</v>
      </c>
      <c r="I48" s="19">
        <f>Data!I48/Data!I49-1</f>
        <v>-8.1201786439299983E-4</v>
      </c>
      <c r="J48" s="19">
        <f>Data!J48/Data!J49-1</f>
        <v>-1.1267605633802802E-2</v>
      </c>
      <c r="K48" s="19">
        <f>Data!K48/Data!K49-1</f>
        <v>3.8201266099104902E-2</v>
      </c>
    </row>
    <row r="49" spans="1:11" x14ac:dyDescent="0.55000000000000004">
      <c r="A49" s="12" t="str">
        <f>Data!A49</f>
        <v>11/25/2019</v>
      </c>
      <c r="B49" s="19">
        <f>Data!B49/Data!B50-1</f>
        <v>8.7930619127920551E-3</v>
      </c>
      <c r="C49" s="19">
        <f>Data!C49/Data!C50-1</f>
        <v>1.828913459140491E-3</v>
      </c>
      <c r="D49" s="19">
        <f>Data!D49/Data!D50-1</f>
        <v>5.6936800151841105E-4</v>
      </c>
      <c r="E49" s="19">
        <f>Data!E49/Data!E50-1</f>
        <v>-6.6311085483639065E-3</v>
      </c>
      <c r="F49" s="19">
        <f>Data!F49/Data!F50-1</f>
        <v>1.2373453318335059E-2</v>
      </c>
      <c r="G49" s="19">
        <f>Data!G49/Data!G50-1</f>
        <v>3.5828776164434917E-3</v>
      </c>
      <c r="H49" s="19">
        <f>Data!H49/Data!H50-1</f>
        <v>1.0495932826029009E-3</v>
      </c>
      <c r="I49" s="19">
        <f>Data!I49/Data!I50-1</f>
        <v>5.3061224489796555E-3</v>
      </c>
      <c r="J49" s="19">
        <f>Data!J49/Data!J50-1</f>
        <v>2.4235429890363536E-2</v>
      </c>
      <c r="K49" s="19">
        <f>Data!K49/Data!K50-1</f>
        <v>-7.5790181573638038E-2</v>
      </c>
    </row>
    <row r="50" spans="1:11" x14ac:dyDescent="0.55000000000000004">
      <c r="A50" s="12" t="str">
        <f>Data!A50</f>
        <v>11/22/2019</v>
      </c>
      <c r="B50" s="19">
        <f>Data!B50/Data!B51-1</f>
        <v>8.7484811664642059E-3</v>
      </c>
      <c r="C50" s="19">
        <f>Data!C50/Data!C51-1</f>
        <v>-4.1548944656799591E-4</v>
      </c>
      <c r="D50" s="19">
        <f>Data!D50/Data!D51-1</f>
        <v>6.6870462361481309E-3</v>
      </c>
      <c r="E50" s="19">
        <f>Data!E50/Data!E51-1</f>
        <v>-4.3060140663125912E-3</v>
      </c>
      <c r="F50" s="19">
        <f>Data!F50/Data!F51-1</f>
        <v>2.0665901262916231E-2</v>
      </c>
      <c r="G50" s="19">
        <f>Data!G50/Data!G51-1</f>
        <v>1.3217522658610648E-3</v>
      </c>
      <c r="H50" s="19">
        <f>Data!H50/Data!H51-1</f>
        <v>-3.6601307189542132E-3</v>
      </c>
      <c r="I50" s="19">
        <f>Data!I50/Data!I51-1</f>
        <v>3.6870135190496534E-3</v>
      </c>
      <c r="J50" s="19">
        <f>Data!J50/Data!J51-1</f>
        <v>1.5231400117164506E-2</v>
      </c>
      <c r="K50" s="19">
        <f>Data!K50/Data!K51-1</f>
        <v>-7.1442879081259347E-3</v>
      </c>
    </row>
    <row r="51" spans="1:11" x14ac:dyDescent="0.55000000000000004">
      <c r="A51" s="12" t="str">
        <f>Data!A51</f>
        <v>11/21/2019</v>
      </c>
      <c r="B51" s="19">
        <f>Data!B51/Data!B52-1</f>
        <v>-1.5550239234449759E-2</v>
      </c>
      <c r="C51" s="19">
        <f>Data!C51/Data!C52-1</f>
        <v>-1.5945702837517395E-2</v>
      </c>
      <c r="D51" s="19">
        <f>Data!D51/Data!D52-1</f>
        <v>-1.5610306563851761E-2</v>
      </c>
      <c r="E51" s="19">
        <f>Data!E51/Data!E52-1</f>
        <v>2.4107011612523932E-2</v>
      </c>
      <c r="F51" s="19">
        <f>Data!F51/Data!F52-1</f>
        <v>-2.2909507445589838E-3</v>
      </c>
      <c r="G51" s="19">
        <f>Data!G51/Data!G52-1</f>
        <v>-4.8853814355505065E-3</v>
      </c>
      <c r="H51" s="19">
        <f>Data!H51/Data!H52-1</f>
        <v>-1.9105013463264431E-2</v>
      </c>
      <c r="I51" s="19">
        <f>Data!I51/Data!I52-1</f>
        <v>7.6367389060887358E-3</v>
      </c>
      <c r="J51" s="19">
        <f>Data!J51/Data!J52-1</f>
        <v>-6.9808027923211613E-3</v>
      </c>
      <c r="K51" s="19">
        <f>Data!K51/Data!K52-1</f>
        <v>9.3564124841294394E-4</v>
      </c>
    </row>
    <row r="52" spans="1:11" x14ac:dyDescent="0.55000000000000004">
      <c r="A52" s="12" t="str">
        <f>Data!A52</f>
        <v>11/20/2019</v>
      </c>
      <c r="B52" s="19">
        <f>Data!B52/Data!B53-1</f>
        <v>-7.17188620607212E-4</v>
      </c>
      <c r="C52" s="19">
        <f>Data!C52/Data!C53-1</f>
        <v>7.165211661999793E-3</v>
      </c>
      <c r="D52" s="19">
        <f>Data!D52/Data!D53-1</f>
        <v>4.9140049140050657E-3</v>
      </c>
      <c r="E52" s="19">
        <f>Data!E52/Data!E53-1</f>
        <v>3.0964317310528955E-3</v>
      </c>
      <c r="F52" s="19">
        <f>Data!F52/Data!F53-1</f>
        <v>-1.9101123595505642E-2</v>
      </c>
      <c r="G52" s="19">
        <f>Data!G52/Data!G53-1</f>
        <v>2.6375282592314697E-3</v>
      </c>
      <c r="H52" s="19">
        <f>Data!H52/Data!H53-1</f>
        <v>2.5710245532843956E-3</v>
      </c>
      <c r="I52" s="19">
        <f>Data!I52/Data!I53-1</f>
        <v>3.238866396761142E-2</v>
      </c>
      <c r="J52" s="19">
        <f>Data!J52/Data!J53-1</f>
        <v>-1.8835616438356073E-2</v>
      </c>
      <c r="K52" s="19">
        <f>Data!K52/Data!K53-1</f>
        <v>1.8722766884531561E-2</v>
      </c>
    </row>
    <row r="53" spans="1:11" x14ac:dyDescent="0.55000000000000004">
      <c r="A53" s="12" t="str">
        <f>Data!A53</f>
        <v>11/19/2019</v>
      </c>
      <c r="B53" s="19">
        <f>Data!B53/Data!B54-1</f>
        <v>-4.2846941204475186E-3</v>
      </c>
      <c r="C53" s="19">
        <f>Data!C53/Data!C54-1</f>
        <v>-3.8559356797112088E-3</v>
      </c>
      <c r="D53" s="19">
        <f>Data!D53/Data!D54-1</f>
        <v>3.7814331631680353E-4</v>
      </c>
      <c r="E53" s="19">
        <f>Data!E53/Data!E54-1</f>
        <v>-1.0215995329830752E-2</v>
      </c>
      <c r="F53" s="19">
        <f>Data!F53/Data!F54-1</f>
        <v>-5.5865921787707773E-3</v>
      </c>
      <c r="G53" s="19">
        <f>Data!G53/Data!G54-1</f>
        <v>9.4286253064290726E-4</v>
      </c>
      <c r="H53" s="19">
        <f>Data!H53/Data!H54-1</f>
        <v>-6.132617861249412E-3</v>
      </c>
      <c r="I53" s="19">
        <f>Data!I53/Data!I54-1</f>
        <v>-2.9168390566818414E-2</v>
      </c>
      <c r="J53" s="19">
        <f>Data!J53/Data!J54-1</f>
        <v>8.6355785837650689E-3</v>
      </c>
      <c r="K53" s="19">
        <f>Data!K53/Data!K54-1</f>
        <v>-7.030827474310386E-3</v>
      </c>
    </row>
    <row r="54" spans="1:11" x14ac:dyDescent="0.55000000000000004">
      <c r="A54" s="12" t="str">
        <f>Data!A54</f>
        <v>11/18/2019</v>
      </c>
      <c r="B54" s="19">
        <f>Data!B54/Data!B55-1</f>
        <v>-2.2562641016505847E-3</v>
      </c>
      <c r="C54" s="19">
        <f>Data!C54/Data!C55-1</f>
        <v>1.1199601791936242E-2</v>
      </c>
      <c r="D54" s="19">
        <f>Data!D54/Data!D55-1</f>
        <v>6.2785388127852837E-3</v>
      </c>
      <c r="E54" s="19">
        <f>Data!E54/Data!E55-1</f>
        <v>-9.6834802717156165E-3</v>
      </c>
      <c r="F54" s="19">
        <f>Data!F54/Data!F55-1</f>
        <v>0</v>
      </c>
      <c r="G54" s="19">
        <f>Data!G54/Data!G55-1</f>
        <v>6.8350104423771096E-3</v>
      </c>
      <c r="H54" s="19">
        <f>Data!H54/Data!H55-1</f>
        <v>1.0457010069713446E-2</v>
      </c>
      <c r="I54" s="19">
        <f>Data!I54/Data!I55-1</f>
        <v>7.7131540546175881E-3</v>
      </c>
      <c r="J54" s="19">
        <f>Data!J54/Data!J55-1</f>
        <v>-4.5845272206302967E-3</v>
      </c>
      <c r="K54" s="19">
        <f>Data!K54/Data!K55-1</f>
        <v>9.8996381511571307E-3</v>
      </c>
    </row>
    <row r="55" spans="1:11" x14ac:dyDescent="0.55000000000000004">
      <c r="A55" s="12" t="str">
        <f>Data!A55</f>
        <v>11/15/2019</v>
      </c>
      <c r="B55" s="19">
        <f>Data!B55/Data!B56-1</f>
        <v>-2.0146954254562921E-3</v>
      </c>
      <c r="C55" s="19">
        <f>Data!C55/Data!C56-1</f>
        <v>3.3195020746901172E-4</v>
      </c>
      <c r="D55" s="19">
        <f>Data!D55/Data!D56-1</f>
        <v>5.711022272987254E-4</v>
      </c>
      <c r="E55" s="19">
        <f>Data!E55/Data!E56-1</f>
        <v>1.0072992700729921E-2</v>
      </c>
      <c r="F55" s="19">
        <f>Data!F55/Data!F56-1</f>
        <v>1.8202502844141044E-2</v>
      </c>
      <c r="G55" s="19">
        <f>Data!G55/Data!G56-1</f>
        <v>7.6002280068410144E-4</v>
      </c>
      <c r="H55" s="19">
        <f>Data!H55/Data!H56-1</f>
        <v>2.8482651475918441E-3</v>
      </c>
      <c r="I55" s="19">
        <f>Data!I55/Data!I56-1</f>
        <v>2.873686467939085E-2</v>
      </c>
      <c r="J55" s="19">
        <f>Data!J55/Data!J56-1</f>
        <v>9.8379629629627985E-3</v>
      </c>
      <c r="K55" s="19">
        <f>Data!K55/Data!K56-1</f>
        <v>-8.6632825719120676E-3</v>
      </c>
    </row>
    <row r="56" spans="1:11" x14ac:dyDescent="0.55000000000000004">
      <c r="A56" s="12" t="str">
        <f>Data!A56</f>
        <v>11/14/2019</v>
      </c>
      <c r="B56" s="19">
        <f>Data!B56/Data!B57-1</f>
        <v>5.2418394091016118E-3</v>
      </c>
      <c r="C56" s="19">
        <f>Data!C56/Data!C57-1</f>
        <v>-1.243265644426117E-3</v>
      </c>
      <c r="D56" s="19">
        <f>Data!D56/Data!D57-1</f>
        <v>-1.3307984790874583E-3</v>
      </c>
      <c r="E56" s="19">
        <f>Data!E56/Data!E57-1</f>
        <v>-4.3604651162790775E-3</v>
      </c>
      <c r="F56" s="19">
        <f>Data!F56/Data!F57-1</f>
        <v>-2.2701475595915399E-3</v>
      </c>
      <c r="G56" s="19">
        <f>Data!G56/Data!G57-1</f>
        <v>4.1976721999619215E-3</v>
      </c>
      <c r="H56" s="19">
        <f>Data!H56/Data!H57-1</f>
        <v>5.4673262171309744E-3</v>
      </c>
      <c r="I56" s="19">
        <f>Data!I56/Data!I57-1</f>
        <v>-4.2707666026050584E-3</v>
      </c>
      <c r="J56" s="19">
        <f>Data!J56/Data!J57-1</f>
        <v>-8.036739380023028E-3</v>
      </c>
      <c r="K56" s="19">
        <f>Data!K56/Data!K57-1</f>
        <v>4.7946662883892488E-2</v>
      </c>
    </row>
    <row r="57" spans="1:11" x14ac:dyDescent="0.55000000000000004">
      <c r="A57" s="12" t="str">
        <f>Data!A57</f>
        <v>11/13/2019</v>
      </c>
      <c r="B57" s="19">
        <f>Data!B57/Data!B58-1</f>
        <v>7.4411905904945286E-3</v>
      </c>
      <c r="C57" s="19">
        <f>Data!C57/Data!C58-1</f>
        <v>1.1570386517984588E-2</v>
      </c>
      <c r="D57" s="19">
        <f>Data!D57/Data!D58-1</f>
        <v>4.5836516424753171E-3</v>
      </c>
      <c r="E57" s="19">
        <f>Data!E57/Data!E58-1</f>
        <v>-8.2168084186248214E-3</v>
      </c>
      <c r="F57" s="19">
        <f>Data!F57/Data!F58-1</f>
        <v>-2.5442477876106095E-2</v>
      </c>
      <c r="G57" s="19">
        <f>Data!G57/Data!G58-1</f>
        <v>1.3537033455811143E-2</v>
      </c>
      <c r="H57" s="19">
        <f>Data!H57/Data!H58-1</f>
        <v>1.3991552270327112E-2</v>
      </c>
      <c r="I57" s="19">
        <f>Data!I57/Data!I58-1</f>
        <v>-3.6170212765957999E-3</v>
      </c>
      <c r="J57" s="19">
        <f>Data!J57/Data!J58-1</f>
        <v>-1.0227272727272751E-2</v>
      </c>
      <c r="K57" s="19">
        <f>Data!K57/Data!K58-1</f>
        <v>2.8448464512364158E-2</v>
      </c>
    </row>
    <row r="58" spans="1:11" x14ac:dyDescent="0.55000000000000004">
      <c r="A58" s="12" t="str">
        <f>Data!A58</f>
        <v>11/12/2019</v>
      </c>
      <c r="B58" s="19">
        <f>Data!B58/Data!B59-1</f>
        <v>1.0797039912652906E-2</v>
      </c>
      <c r="C58" s="19">
        <f>Data!C58/Data!C59-1</f>
        <v>-5.0280734098717694E-4</v>
      </c>
      <c r="D58" s="19">
        <f>Data!D58/Data!D59-1</f>
        <v>0</v>
      </c>
      <c r="E58" s="19">
        <f>Data!E58/Data!E59-1</f>
        <v>-1.3790162069945988E-2</v>
      </c>
      <c r="F58" s="19">
        <f>Data!F58/Data!F59-1</f>
        <v>-4.4052863436124801E-3</v>
      </c>
      <c r="G58" s="19">
        <f>Data!G58/Data!G59-1</f>
        <v>-2.5077160493827133E-3</v>
      </c>
      <c r="H58" s="19">
        <f>Data!H58/Data!H59-1</f>
        <v>-1.0449320794148398E-2</v>
      </c>
      <c r="I58" s="19">
        <f>Data!I58/Data!I59-1</f>
        <v>1.2712777418659948E-2</v>
      </c>
      <c r="J58" s="19">
        <f>Data!J58/Data!J59-1</f>
        <v>-2.2675736961450532E-3</v>
      </c>
      <c r="K58" s="19">
        <f>Data!K58/Data!K59-1</f>
        <v>1.7214513615789739E-2</v>
      </c>
    </row>
    <row r="59" spans="1:11" x14ac:dyDescent="0.55000000000000004">
      <c r="A59" s="12" t="str">
        <f>Data!A59</f>
        <v>11/11/2019</v>
      </c>
      <c r="B59" s="19">
        <f>Data!B59/Data!B60-1</f>
        <v>8.0714198361258038E-3</v>
      </c>
      <c r="C59" s="19">
        <f>Data!C59/Data!C60-1</f>
        <v>-3.0910609857978111E-3</v>
      </c>
      <c r="D59" s="19">
        <f>Data!D59/Data!D60-1</f>
        <v>-2.666666666666706E-3</v>
      </c>
      <c r="E59" s="19">
        <f>Data!E59/Data!E60-1</f>
        <v>-6.0760209128161158E-3</v>
      </c>
      <c r="F59" s="19">
        <f>Data!F59/Data!F60-1</f>
        <v>4.4247787610620648E-3</v>
      </c>
      <c r="G59" s="19">
        <f>Data!G59/Data!G60-1</f>
        <v>-7.0867649875502314E-3</v>
      </c>
      <c r="H59" s="19">
        <f>Data!H59/Data!H60-1</f>
        <v>3.1446540880504248E-3</v>
      </c>
      <c r="I59" s="19">
        <f>Data!I59/Data!I60-1</f>
        <v>0</v>
      </c>
      <c r="J59" s="19">
        <f>Data!J59/Data!J60-1</f>
        <v>-1.0101010101010055E-2</v>
      </c>
      <c r="K59" s="19">
        <f>Data!K59/Data!K60-1</f>
        <v>2.2611730783822948E-2</v>
      </c>
    </row>
    <row r="60" spans="1:11" x14ac:dyDescent="0.55000000000000004">
      <c r="A60" s="12" t="str">
        <f>Data!A60</f>
        <v>11/08/2019</v>
      </c>
      <c r="B60" s="19">
        <f>Data!B60/Data!B61-1</f>
        <v>-2.1964612568640129E-3</v>
      </c>
      <c r="C60" s="19">
        <f>Data!C60/Data!C61-1</f>
        <v>6.6878448419993575E-4</v>
      </c>
      <c r="D60" s="19">
        <f>Data!D60/Data!D61-1</f>
        <v>1.0003847633705432E-2</v>
      </c>
      <c r="E60" s="19">
        <f>Data!E60/Data!E61-1</f>
        <v>-3.0680728667305979E-2</v>
      </c>
      <c r="F60" s="19">
        <f>Data!F60/Data!F61-1</f>
        <v>1.6872890888638858E-2</v>
      </c>
      <c r="G60" s="19">
        <f>Data!G60/Data!G61-1</f>
        <v>-1.529929240772554E-3</v>
      </c>
      <c r="H60" s="19">
        <f>Data!H60/Data!H61-1</f>
        <v>-1.6114477246358172E-2</v>
      </c>
      <c r="I60" s="19">
        <f>Data!I60/Data!I61-1</f>
        <v>9.3518921270117072E-3</v>
      </c>
      <c r="J60" s="19">
        <f>Data!J60/Data!J61-1</f>
        <v>-1.980198019801982E-2</v>
      </c>
      <c r="K60" s="19">
        <f>Data!K60/Data!K61-1</f>
        <v>6.56839532574649E-3</v>
      </c>
    </row>
    <row r="61" spans="1:11" x14ac:dyDescent="0.55000000000000004">
      <c r="A61" s="12" t="str">
        <f>Data!A61</f>
        <v>11/07/2019</v>
      </c>
      <c r="B61" s="19">
        <f>Data!B61/Data!B62-1</f>
        <v>-1.2531630316905518E-2</v>
      </c>
      <c r="C61" s="19">
        <f>Data!C61/Data!C62-1</f>
        <v>-5.8178191489360875E-3</v>
      </c>
      <c r="D61" s="19">
        <f>Data!D61/Data!D62-1</f>
        <v>-9.3386697160282583E-3</v>
      </c>
      <c r="E61" s="19">
        <f>Data!E61/Data!E62-1</f>
        <v>2.1261714925164599E-2</v>
      </c>
      <c r="F61" s="19">
        <f>Data!F61/Data!F62-1</f>
        <v>-3.3632286995515237E-3</v>
      </c>
      <c r="G61" s="19">
        <f>Data!G61/Data!G62-1</f>
        <v>-9.659090909090895E-3</v>
      </c>
      <c r="H61" s="19">
        <f>Data!H61/Data!H62-1</f>
        <v>-1.5609137055837663E-2</v>
      </c>
      <c r="I61" s="19">
        <f>Data!I61/Data!I62-1</f>
        <v>1.5247222827270424E-3</v>
      </c>
      <c r="J61" s="19">
        <f>Data!J61/Data!J62-1</f>
        <v>7.7605321507761005E-3</v>
      </c>
      <c r="K61" s="19">
        <f>Data!K61/Data!K62-1</f>
        <v>1.7169049098819222E-2</v>
      </c>
    </row>
    <row r="62" spans="1:11" x14ac:dyDescent="0.55000000000000004">
      <c r="A62" s="12" t="str">
        <f>Data!A62</f>
        <v>11/06/2019</v>
      </c>
      <c r="B62" s="19">
        <f>Data!B62/Data!B63-1</f>
        <v>1.3432653559653174E-2</v>
      </c>
      <c r="C62" s="19">
        <f>Data!C62/Data!C63-1</f>
        <v>1.1942809083263173E-2</v>
      </c>
      <c r="D62" s="19">
        <f>Data!D62/Data!D63-1</f>
        <v>1.7057569296375252E-2</v>
      </c>
      <c r="E62" s="19">
        <f>Data!E62/Data!E63-1</f>
        <v>-2.1890819537556561E-2</v>
      </c>
      <c r="F62" s="19">
        <f>Data!F62/Data!F63-1</f>
        <v>-1.1086474501108556E-2</v>
      </c>
      <c r="G62" s="19">
        <f>Data!G62/Data!G63-1</f>
        <v>7.249141549027005E-3</v>
      </c>
      <c r="H62" s="19">
        <f>Data!H62/Data!H63-1</f>
        <v>7.286207337338535E-3</v>
      </c>
      <c r="I62" s="19">
        <f>Data!I62/Data!I63-1</f>
        <v>-7.3513513513514539E-3</v>
      </c>
      <c r="J62" s="19">
        <f>Data!J62/Data!J63-1</f>
        <v>-4.4150110375277274E-3</v>
      </c>
      <c r="K62" s="19">
        <f>Data!K62/Data!K63-1</f>
        <v>1.5141955835962229E-2</v>
      </c>
    </row>
    <row r="63" spans="1:11" x14ac:dyDescent="0.55000000000000004">
      <c r="A63" s="12" t="str">
        <f>Data!A63</f>
        <v>11/05/2019</v>
      </c>
      <c r="B63" s="19">
        <f>Data!B63/Data!B64-1</f>
        <v>-5.8273643316741897E-3</v>
      </c>
      <c r="C63" s="19">
        <f>Data!C63/Data!C64-1</f>
        <v>-1.4277315864615892E-3</v>
      </c>
      <c r="D63" s="19">
        <f>Data!D63/Data!D64-1</f>
        <v>4.0871934604904681E-3</v>
      </c>
      <c r="E63" s="19">
        <f>Data!E63/Data!E64-1</f>
        <v>1.9813031952002236E-2</v>
      </c>
      <c r="F63" s="19">
        <f>Data!F63/Data!F64-1</f>
        <v>2.2222222222221255E-3</v>
      </c>
      <c r="G63" s="19">
        <f>Data!G63/Data!G64-1</f>
        <v>-1.3549115543846413E-2</v>
      </c>
      <c r="H63" s="19">
        <f>Data!H63/Data!H64-1</f>
        <v>-2.4076846307385158E-2</v>
      </c>
      <c r="I63" s="19">
        <f>Data!I63/Data!I64-1</f>
        <v>1.4254385964912242E-2</v>
      </c>
      <c r="J63" s="19">
        <f>Data!J63/Data!J64-1</f>
        <v>1.9122609673790869E-2</v>
      </c>
      <c r="K63" s="19">
        <f>Data!K63/Data!K64-1</f>
        <v>5.3119797034806293E-3</v>
      </c>
    </row>
    <row r="64" spans="1:11" x14ac:dyDescent="0.55000000000000004">
      <c r="A64" s="12" t="str">
        <f>Data!A64</f>
        <v>11/04/2019</v>
      </c>
      <c r="B64" s="19">
        <f>Data!B64/Data!B65-1</f>
        <v>-1.0094940511957584E-2</v>
      </c>
      <c r="C64" s="19">
        <f>Data!C64/Data!C65-1</f>
        <v>-3.8750302736740183E-2</v>
      </c>
      <c r="D64" s="19">
        <f>Data!D64/Data!D65-1</f>
        <v>3.907776475185587E-3</v>
      </c>
      <c r="E64" s="19">
        <f>Data!E64/Data!E65-1</f>
        <v>2.9741379310344929E-2</v>
      </c>
      <c r="F64" s="19">
        <f>Data!F64/Data!F65-1</f>
        <v>1.2373453318335059E-2</v>
      </c>
      <c r="G64" s="19">
        <f>Data!G64/Data!G65-1</f>
        <v>-1.4100185528756914E-2</v>
      </c>
      <c r="H64" s="19">
        <f>Data!H64/Data!H65-1</f>
        <v>-1.1346817957572752E-2</v>
      </c>
      <c r="I64" s="19">
        <f>Data!I64/Data!I65-1</f>
        <v>1.1984021304926706E-2</v>
      </c>
      <c r="J64" s="19">
        <f>Data!J64/Data!J65-1</f>
        <v>3.3120278907611933E-2</v>
      </c>
      <c r="K64" s="19">
        <f>Data!K64/Data!K65-1</f>
        <v>1.9149967679379376E-2</v>
      </c>
    </row>
    <row r="65" spans="1:11" x14ac:dyDescent="0.55000000000000004">
      <c r="A65" s="12" t="str">
        <f>Data!A65</f>
        <v>11/01/2019</v>
      </c>
      <c r="B65" s="19">
        <f>Data!B65/Data!B66-1</f>
        <v>-1.5964995269631133E-2</v>
      </c>
      <c r="C65" s="19">
        <f>Data!C65/Data!C66-1</f>
        <v>-5.1401493855914859E-3</v>
      </c>
      <c r="D65" s="19">
        <f>Data!D65/Data!D66-1</f>
        <v>6.2917813605978257E-3</v>
      </c>
      <c r="E65" s="19">
        <f>Data!E65/Data!E66-1</f>
        <v>3.0042918454935563E-2</v>
      </c>
      <c r="F65" s="19">
        <f>Data!F65/Data!F66-1</f>
        <v>3.4924330616996624E-2</v>
      </c>
      <c r="G65" s="19">
        <f>Data!G65/Data!G66-1</f>
        <v>-9.7372772368179428E-3</v>
      </c>
      <c r="H65" s="19">
        <f>Data!H65/Data!H66-1</f>
        <v>-8.6807678200270244E-3</v>
      </c>
      <c r="I65" s="19">
        <f>Data!I65/Data!I66-1</f>
        <v>6.0281312793035724E-3</v>
      </c>
      <c r="J65" s="19">
        <f>Data!J65/Data!J66-1</f>
        <v>2.3186682520808688E-2</v>
      </c>
      <c r="K65" s="19">
        <f>Data!K65/Data!K66-1</f>
        <v>-2.5741950720302276E-2</v>
      </c>
    </row>
    <row r="66" spans="1:11" x14ac:dyDescent="0.55000000000000004">
      <c r="A66" s="12" t="str">
        <f>Data!A66</f>
        <v>10/31/2019</v>
      </c>
      <c r="B66" s="19">
        <f>Data!B66/Data!B67-1</f>
        <v>4.3948212376767604E-3</v>
      </c>
      <c r="C66" s="19">
        <f>Data!C66/Data!C67-1</f>
        <v>-3.4416519929565403E-3</v>
      </c>
      <c r="D66" s="19">
        <f>Data!D66/Data!D67-1</f>
        <v>2.9579964504042877E-3</v>
      </c>
      <c r="E66" s="19">
        <f>Data!E66/Data!E67-1</f>
        <v>-2.2150029533373194E-3</v>
      </c>
      <c r="F66" s="19">
        <f>Data!F66/Data!F67-1</f>
        <v>5.8548009367682674E-3</v>
      </c>
      <c r="G66" s="19">
        <f>Data!G66/Data!G67-1</f>
        <v>9.0841675936226274E-3</v>
      </c>
      <c r="H66" s="19">
        <f>Data!H66/Data!H67-1</f>
        <v>-1.8306077617767924E-3</v>
      </c>
      <c r="I66" s="19">
        <f>Data!I66/Data!I67-1</f>
        <v>-2.5456919060052208E-2</v>
      </c>
      <c r="J66" s="19">
        <f>Data!J66/Data!J67-1</f>
        <v>-3.5545023696681444E-3</v>
      </c>
      <c r="K66" s="19">
        <f>Data!K66/Data!K67-1</f>
        <v>1.5752438829361948E-2</v>
      </c>
    </row>
    <row r="67" spans="1:11" x14ac:dyDescent="0.55000000000000004">
      <c r="A67" s="12" t="str">
        <f>Data!A67</f>
        <v>10/30/2019</v>
      </c>
      <c r="B67" s="19">
        <f>Data!B67/Data!B68-1</f>
        <v>7.1318198026859569E-4</v>
      </c>
      <c r="C67" s="19">
        <f>Data!C67/Data!C68-1</f>
        <v>1.0841423948220186E-2</v>
      </c>
      <c r="D67" s="19">
        <f>Data!D67/Data!D68-1</f>
        <v>4.9544193420532068E-3</v>
      </c>
      <c r="E67" s="19">
        <f>Data!E67/Data!E68-1</f>
        <v>-1.0520163646990044E-2</v>
      </c>
      <c r="F67" s="19">
        <f>Data!F67/Data!F68-1</f>
        <v>-1.1574074074074292E-2</v>
      </c>
      <c r="G67" s="19">
        <f>Data!G67/Data!G68-1</f>
        <v>9.9232353491855996E-3</v>
      </c>
      <c r="H67" s="19">
        <f>Data!H67/Data!H68-1</f>
        <v>1.3481756338899142E-2</v>
      </c>
      <c r="I67" s="19">
        <f>Data!I67/Data!I68-1</f>
        <v>-9.0556274256144986E-3</v>
      </c>
      <c r="J67" s="19">
        <f>Data!J67/Data!J68-1</f>
        <v>-9.9706744868036656E-3</v>
      </c>
      <c r="K67" s="19">
        <f>Data!K67/Data!K68-1</f>
        <v>-1.43442622950819E-2</v>
      </c>
    </row>
    <row r="68" spans="1:11" x14ac:dyDescent="0.55000000000000004">
      <c r="A68" s="12" t="str">
        <f>Data!A68</f>
        <v>10/29/2019</v>
      </c>
      <c r="B68" s="19">
        <f>Data!B68/Data!B69-1</f>
        <v>6.3397129186602008E-3</v>
      </c>
      <c r="C68" s="19">
        <f>Data!C68/Data!C69-1</f>
        <v>9.7181729834772135E-4</v>
      </c>
      <c r="D68" s="19">
        <f>Data!D68/Data!D69-1</f>
        <v>9.200000000000097E-3</v>
      </c>
      <c r="E68" s="19">
        <f>Data!E68/Data!E69-1</f>
        <v>-2.9137529137529539E-3</v>
      </c>
      <c r="F68" s="19">
        <f>Data!F68/Data!F69-1</f>
        <v>3.4843205574914826E-3</v>
      </c>
      <c r="G68" s="19">
        <f>Data!G68/Data!G69-1</f>
        <v>-2.9867463132350336E-3</v>
      </c>
      <c r="H68" s="19">
        <f>Data!H68/Data!H69-1</f>
        <v>-3.7091988130566467E-4</v>
      </c>
      <c r="I68" s="19">
        <f>Data!I68/Data!I69-1</f>
        <v>8.4801043705153845E-3</v>
      </c>
      <c r="J68" s="19">
        <f>Data!J68/Data!J69-1</f>
        <v>-1.6724336793540906E-2</v>
      </c>
      <c r="K68" s="19">
        <f>Data!K68/Data!K69-1</f>
        <v>-9.987515605493158E-3</v>
      </c>
    </row>
    <row r="69" spans="1:11" x14ac:dyDescent="0.55000000000000004">
      <c r="A69" s="12" t="str">
        <f>Data!A69</f>
        <v>10/28/2019</v>
      </c>
      <c r="B69" s="19">
        <f>Data!B69/Data!B70-1</f>
        <v>2.6385224274405594E-3</v>
      </c>
      <c r="C69" s="19">
        <f>Data!C69/Data!C70-1</f>
        <v>1.866125760649151E-3</v>
      </c>
      <c r="D69" s="19">
        <f>Data!D69/Data!D70-1</f>
        <v>-1.0097010492971625E-2</v>
      </c>
      <c r="E69" s="19">
        <f>Data!E69/Data!E70-1</f>
        <v>-8.8086642599277676E-3</v>
      </c>
      <c r="F69" s="19">
        <f>Data!F69/Data!F70-1</f>
        <v>-1.2614678899082743E-2</v>
      </c>
      <c r="G69" s="19">
        <f>Data!G69/Data!G70-1</f>
        <v>-3.3488372093023466E-3</v>
      </c>
      <c r="H69" s="19">
        <f>Data!H69/Data!H70-1</f>
        <v>0</v>
      </c>
      <c r="I69" s="19">
        <f>Data!I69/Data!I70-1</f>
        <v>-1.7307692307692246E-2</v>
      </c>
      <c r="J69" s="19">
        <f>Data!J69/Data!J70-1</f>
        <v>1.7008797653958796E-2</v>
      </c>
      <c r="K69" s="19">
        <f>Data!K69/Data!K70-1</f>
        <v>3.0523597088518706E-3</v>
      </c>
    </row>
    <row r="70" spans="1:11" x14ac:dyDescent="0.55000000000000004">
      <c r="A70" s="12" t="str">
        <f>Data!A70</f>
        <v>10/25/2019</v>
      </c>
      <c r="B70" s="19">
        <f>Data!B70/Data!B71-1</f>
        <v>2.4044241404181932E-3</v>
      </c>
      <c r="C70" s="19">
        <f>Data!C70/Data!C71-1</f>
        <v>-1.2340732430483281E-2</v>
      </c>
      <c r="D70" s="19">
        <f>Data!D70/Data!D71-1</f>
        <v>-1.1739385638818267E-2</v>
      </c>
      <c r="E70" s="19">
        <f>Data!E70/Data!E71-1</f>
        <v>2.3158199449992978E-3</v>
      </c>
      <c r="F70" s="19">
        <f>Data!F70/Data!F71-1</f>
        <v>1.3953488372093092E-2</v>
      </c>
      <c r="G70" s="19">
        <f>Data!G70/Data!G71-1</f>
        <v>-1.5748031496062964E-2</v>
      </c>
      <c r="H70" s="19">
        <f>Data!H70/Data!H71-1</f>
        <v>3.7105751391464104E-4</v>
      </c>
      <c r="I70" s="19">
        <f>Data!I70/Data!I71-1</f>
        <v>-3.4071550255537764E-3</v>
      </c>
      <c r="J70" s="19">
        <f>Data!J70/Data!J71-1</f>
        <v>6.4935064935065512E-3</v>
      </c>
      <c r="K70" s="19">
        <f>Data!K70/Data!K71-1</f>
        <v>-3.6933745383281757E-2</v>
      </c>
    </row>
    <row r="71" spans="1:11" x14ac:dyDescent="0.55000000000000004">
      <c r="A71" s="12" t="str">
        <f>Data!A71</f>
        <v>10/24/2019</v>
      </c>
      <c r="B71" s="19">
        <f>Data!B71/Data!B72-1</f>
        <v>5.3178631858836756E-3</v>
      </c>
      <c r="C71" s="19">
        <f>Data!C71/Data!C72-1</f>
        <v>1.4552845528455371E-2</v>
      </c>
      <c r="D71" s="19">
        <f>Data!D71/Data!D72-1</f>
        <v>-1.3677217663149444E-3</v>
      </c>
      <c r="E71" s="19">
        <f>Data!E71/Data!E72-1</f>
        <v>-9.4623655913977922E-3</v>
      </c>
      <c r="F71" s="19">
        <f>Data!F71/Data!F72-1</f>
        <v>-6.6232356134636405E-2</v>
      </c>
      <c r="G71" s="19">
        <f>Data!G71/Data!G72-1</f>
        <v>-5.4904831625179895E-4</v>
      </c>
      <c r="H71" s="19">
        <f>Data!H71/Data!H72-1</f>
        <v>6.8493150684931781E-3</v>
      </c>
      <c r="I71" s="19">
        <f>Data!I71/Data!I72-1</f>
        <v>4.4919786096255798E-3</v>
      </c>
      <c r="J71" s="19">
        <f>Data!J71/Data!J72-1</f>
        <v>-1.967592592592593E-2</v>
      </c>
      <c r="K71" s="19">
        <f>Data!K71/Data!K72-1</f>
        <v>5.7215714399553752E-2</v>
      </c>
    </row>
    <row r="72" spans="1:11" x14ac:dyDescent="0.55000000000000004">
      <c r="A72" s="12" t="str">
        <f>Data!A72</f>
        <v>10/23/2019</v>
      </c>
      <c r="B72" s="19">
        <f>Data!B72/Data!B73-1</f>
        <v>-8.6268871315600126E-3</v>
      </c>
      <c r="C72" s="19">
        <f>Data!C72/Data!C73-1</f>
        <v>6.7114093959730337E-3</v>
      </c>
      <c r="D72" s="19">
        <f>Data!D72/Data!D73-1</f>
        <v>1.7615971814444187E-3</v>
      </c>
      <c r="E72" s="19">
        <f>Data!E72/Data!E73-1</f>
        <v>9.5527572731219923E-3</v>
      </c>
      <c r="F72" s="19">
        <f>Data!F72/Data!F73-1</f>
        <v>1.5435501653803918E-2</v>
      </c>
      <c r="G72" s="19">
        <f>Data!G72/Data!G73-1</f>
        <v>1.4670380687093809E-2</v>
      </c>
      <c r="H72" s="19">
        <f>Data!H72/Data!H73-1</f>
        <v>7.2754641244354712E-3</v>
      </c>
      <c r="I72" s="19">
        <f>Data!I72/Data!I73-1</f>
        <v>8.8476478204573272E-3</v>
      </c>
      <c r="J72" s="19">
        <f>Data!J72/Data!J73-1</f>
        <v>7.7978789769182821E-2</v>
      </c>
      <c r="K72" s="19">
        <f>Data!K72/Data!K73-1</f>
        <v>-1.9762537103577671E-2</v>
      </c>
    </row>
    <row r="73" spans="1:11" x14ac:dyDescent="0.55000000000000004">
      <c r="A73" s="12" t="str">
        <f>Data!A73</f>
        <v>10/22/2019</v>
      </c>
      <c r="B73" s="19">
        <f>Data!B73/Data!B74-1</f>
        <v>-2.2144112478031608E-2</v>
      </c>
      <c r="C73" s="19">
        <f>Data!C73/Data!C74-1</f>
        <v>2.6032919046019565E-2</v>
      </c>
      <c r="D73" s="19">
        <f>Data!D73/Data!D74-1</f>
        <v>-2.7042468101313943E-2</v>
      </c>
      <c r="E73" s="19">
        <f>Data!E73/Data!E74-1</f>
        <v>5.0916496945010437E-3</v>
      </c>
      <c r="F73" s="19">
        <f>Data!F73/Data!F74-1</f>
        <v>4.4296788482836025E-3</v>
      </c>
      <c r="G73" s="19">
        <f>Data!G73/Data!G74-1</f>
        <v>-7.0071915913699767E-3</v>
      </c>
      <c r="H73" s="19">
        <f>Data!H73/Data!H74-1</f>
        <v>-2.876797998749292E-3</v>
      </c>
      <c r="I73" s="19">
        <f>Data!I73/Data!I74-1</f>
        <v>1.7120280948200284E-2</v>
      </c>
      <c r="J73" s="19">
        <f>Data!J73/Data!J74-1</f>
        <v>-7.4303405572754277E-3</v>
      </c>
      <c r="K73" s="19">
        <f>Data!K73/Data!K74-1</f>
        <v>1.7808872634759165E-2</v>
      </c>
    </row>
    <row r="74" spans="1:11" x14ac:dyDescent="0.55000000000000004">
      <c r="A74" s="12" t="str">
        <f>Data!A74</f>
        <v>10/21/2019</v>
      </c>
      <c r="B74" s="19">
        <f>Data!B74/Data!B75-1</f>
        <v>-7.9042194583285319E-3</v>
      </c>
      <c r="C74" s="19">
        <f>Data!C74/Data!C75-1</f>
        <v>1.3705626968587792E-2</v>
      </c>
      <c r="D74" s="19">
        <f>Data!D74/Data!D75-1</f>
        <v>-7.6117982873447065E-4</v>
      </c>
      <c r="E74" s="19">
        <f>Data!E74/Data!E75-1</f>
        <v>1.6713503919538519E-2</v>
      </c>
      <c r="F74" s="19">
        <f>Data!F74/Data!F75-1</f>
        <v>-2.7987082884822323E-2</v>
      </c>
      <c r="G74" s="19">
        <f>Data!G74/Data!G75-1</f>
        <v>-1.0040160642570406E-2</v>
      </c>
      <c r="H74" s="19">
        <f>Data!H74/Data!H75-1</f>
        <v>6.04001510003771E-3</v>
      </c>
      <c r="I74" s="19">
        <f>Data!I74/Data!I75-1</f>
        <v>2.774644710128582E-2</v>
      </c>
      <c r="J74" s="19">
        <f>Data!J74/Data!J75-1</f>
        <v>1.6362492133417117E-2</v>
      </c>
      <c r="K74" s="19">
        <f>Data!K74/Data!K75-1</f>
        <v>2.7362574532385775E-2</v>
      </c>
    </row>
    <row r="75" spans="1:11" x14ac:dyDescent="0.55000000000000004">
      <c r="A75" s="12" t="str">
        <f>Data!A75</f>
        <v>10/18/2019</v>
      </c>
      <c r="B75" s="19">
        <f>Data!B75/Data!B76-1</f>
        <v>-3.0130953760575396E-3</v>
      </c>
      <c r="C75" s="19">
        <f>Data!C75/Data!C76-1</f>
        <v>7.202263568550249E-3</v>
      </c>
      <c r="D75" s="19">
        <f>Data!D75/Data!D76-1</f>
        <v>-7.7416918429004111E-3</v>
      </c>
      <c r="E75" s="19">
        <f>Data!E75/Data!E76-1</f>
        <v>-7.7781039037276845E-3</v>
      </c>
      <c r="F75" s="19">
        <f>Data!F75/Data!F76-1</f>
        <v>1.9758507135016368E-2</v>
      </c>
      <c r="G75" s="19">
        <f>Data!G75/Data!G76-1</f>
        <v>1.8404907975460238E-2</v>
      </c>
      <c r="H75" s="19">
        <f>Data!H75/Data!H76-1</f>
        <v>1.1197353352843775E-2</v>
      </c>
      <c r="I75" s="19">
        <f>Data!I75/Data!I76-1</f>
        <v>1.129177958446137E-3</v>
      </c>
      <c r="J75" s="19">
        <f>Data!J75/Data!J76-1</f>
        <v>1.6634676903390933E-2</v>
      </c>
      <c r="K75" s="19">
        <f>Data!K75/Data!K76-1</f>
        <v>6.0275396206806997E-2</v>
      </c>
    </row>
    <row r="76" spans="1:11" x14ac:dyDescent="0.55000000000000004">
      <c r="A76" s="12" t="str">
        <f>Data!A76</f>
        <v>10/17/2019</v>
      </c>
      <c r="B76" s="19">
        <f>Data!B76/Data!B77-1</f>
        <v>-4.8437319801636347E-3</v>
      </c>
      <c r="C76" s="19">
        <f>Data!C76/Data!C77-1</f>
        <v>-7.6576193312346552E-3</v>
      </c>
      <c r="D76" s="19">
        <f>Data!D76/Data!D77-1</f>
        <v>5.887939221272509E-3</v>
      </c>
      <c r="E76" s="19">
        <f>Data!E76/Data!E77-1</f>
        <v>-1.3190678587132743E-3</v>
      </c>
      <c r="F76" s="19">
        <f>Data!F76/Data!F77-1</f>
        <v>4.4101433296581671E-3</v>
      </c>
      <c r="G76" s="19">
        <f>Data!G76/Data!G77-1</f>
        <v>5.6085249579360674E-3</v>
      </c>
      <c r="H76" s="19">
        <f>Data!H76/Data!H77-1</f>
        <v>-1.2722646310425745E-4</v>
      </c>
      <c r="I76" s="19">
        <f>Data!I76/Data!I77-1</f>
        <v>1.7697081130774617E-2</v>
      </c>
      <c r="J76" s="19">
        <f>Data!J76/Data!J77-1</f>
        <v>-1.2779552715654896E-3</v>
      </c>
      <c r="K76" s="19">
        <f>Data!K76/Data!K77-1</f>
        <v>6.0991548314019983E-3</v>
      </c>
    </row>
    <row r="77" spans="1:11" x14ac:dyDescent="0.55000000000000004">
      <c r="A77" s="12" t="str">
        <f>Data!A77</f>
        <v>10/16/2019</v>
      </c>
      <c r="B77" s="19">
        <f>Data!B77/Data!B78-1</f>
        <v>3.0075187969924588E-3</v>
      </c>
      <c r="C77" s="19">
        <f>Data!C77/Data!C78-1</f>
        <v>2.8156996587029859E-3</v>
      </c>
      <c r="D77" s="19">
        <f>Data!D77/Data!D78-1</f>
        <v>-1.7907106883044199E-2</v>
      </c>
      <c r="E77" s="19">
        <f>Data!E77/Data!E78-1</f>
        <v>-1.7142033995966588E-2</v>
      </c>
      <c r="F77" s="19">
        <f>Data!F77/Data!F78-1</f>
        <v>0</v>
      </c>
      <c r="G77" s="19">
        <f>Data!G77/Data!G78-1</f>
        <v>-3.7376191366089717E-4</v>
      </c>
      <c r="H77" s="19">
        <f>Data!H77/Data!H78-1</f>
        <v>6.6598360655736322E-3</v>
      </c>
      <c r="I77" s="19">
        <f>Data!I77/Data!I78-1</f>
        <v>1.8420446695832648E-3</v>
      </c>
      <c r="J77" s="19">
        <f>Data!J77/Data!J78-1</f>
        <v>-8.8663711209625573E-3</v>
      </c>
      <c r="K77" s="19">
        <f>Data!K77/Data!K78-1</f>
        <v>-3.1313301823092554E-2</v>
      </c>
    </row>
    <row r="78" spans="1:11" x14ac:dyDescent="0.55000000000000004">
      <c r="A78" s="12" t="str">
        <f>Data!A78</f>
        <v>10/15/2019</v>
      </c>
      <c r="B78" s="19">
        <f>Data!B78/Data!B79-1</f>
        <v>-1.9625952435927685E-3</v>
      </c>
      <c r="C78" s="19">
        <f>Data!C78/Data!C79-1</f>
        <v>-2.3740108288213158E-2</v>
      </c>
      <c r="D78" s="19">
        <f>Data!D78/Data!D79-1</f>
        <v>-7.4060359192741343E-3</v>
      </c>
      <c r="E78" s="19">
        <f>Data!E78/Data!E79-1</f>
        <v>3.4692107545533091E-3</v>
      </c>
      <c r="F78" s="19">
        <f>Data!F78/Data!F79-1</f>
        <v>2.8344671201814053E-2</v>
      </c>
      <c r="G78" s="19">
        <f>Data!G78/Data!G79-1</f>
        <v>3.9399624765479313E-3</v>
      </c>
      <c r="H78" s="19">
        <f>Data!H78/Data!H79-1</f>
        <v>1.4107990252660851E-3</v>
      </c>
      <c r="I78" s="19">
        <f>Data!I78/Data!I79-1</f>
        <v>1.6619850187265861E-2</v>
      </c>
      <c r="J78" s="19">
        <f>Data!J78/Data!J79-1</f>
        <v>5.0922978994270007E-3</v>
      </c>
      <c r="K78" s="19">
        <f>Data!K78/Data!K79-1</f>
        <v>1.3862741742255658E-2</v>
      </c>
    </row>
    <row r="79" spans="1:11" x14ac:dyDescent="0.55000000000000004">
      <c r="A79" s="12" t="str">
        <f>Data!A79</f>
        <v>10/14/2019</v>
      </c>
      <c r="B79" s="19">
        <f>Data!B79/Data!B80-1</f>
        <v>3.0106530801297104E-3</v>
      </c>
      <c r="C79" s="19">
        <f>Data!C79/Data!C80-1</f>
        <v>-8.5886530679660789E-3</v>
      </c>
      <c r="D79" s="19">
        <f>Data!D79/Data!D80-1</f>
        <v>-6.2557497700093112E-3</v>
      </c>
      <c r="E79" s="19">
        <f>Data!E79/Data!E80-1</f>
        <v>2.8993911278631934E-3</v>
      </c>
      <c r="F79" s="19">
        <f>Data!F79/Data!F80-1</f>
        <v>4.5558086560364419E-3</v>
      </c>
      <c r="G79" s="19">
        <f>Data!G79/Data!G80-1</f>
        <v>0</v>
      </c>
      <c r="H79" s="19">
        <f>Data!H79/Data!H80-1</f>
        <v>1.0270894851713841E-3</v>
      </c>
      <c r="I79" s="19">
        <f>Data!I79/Data!I80-1</f>
        <v>3.5236081747709314E-3</v>
      </c>
      <c r="J79" s="19">
        <f>Data!J79/Data!J80-1</f>
        <v>-8.2070707070706073E-3</v>
      </c>
      <c r="K79" s="19">
        <f>Data!K79/Data!K80-1</f>
        <v>-2.907942838152211E-2</v>
      </c>
    </row>
    <row r="80" spans="1:11" x14ac:dyDescent="0.55000000000000004">
      <c r="A80" s="12" t="str">
        <f>Data!A80</f>
        <v>10/11/2019</v>
      </c>
      <c r="B80" s="19">
        <f>Data!B80/Data!B81-1</f>
        <v>4.6533271288973221E-3</v>
      </c>
      <c r="C80" s="19">
        <f>Data!C80/Data!C81-1</f>
        <v>-6.9706412989994915E-3</v>
      </c>
      <c r="D80" s="19">
        <f>Data!D80/Data!D81-1</f>
        <v>-4.7610327778794259E-3</v>
      </c>
      <c r="E80" s="19">
        <f>Data!E80/Data!E81-1</f>
        <v>1.0695970695970836E-2</v>
      </c>
      <c r="F80" s="19">
        <f>Data!F80/Data!F81-1</f>
        <v>1.8561484918793614E-2</v>
      </c>
      <c r="G80" s="19">
        <f>Data!G80/Data!G81-1</f>
        <v>-6.7089079388743533E-3</v>
      </c>
      <c r="H80" s="19">
        <f>Data!H80/Data!H81-1</f>
        <v>-1.066937634954912E-2</v>
      </c>
      <c r="I80" s="19">
        <f>Data!I80/Data!I81-1</f>
        <v>-9.5393206142391218E-3</v>
      </c>
      <c r="J80" s="19">
        <f>Data!J80/Data!J81-1</f>
        <v>3.1921824104234497E-2</v>
      </c>
      <c r="K80" s="19">
        <f>Data!K80/Data!K81-1</f>
        <v>-9.1380587799456681E-3</v>
      </c>
    </row>
    <row r="81" spans="1:11" x14ac:dyDescent="0.55000000000000004">
      <c r="A81" s="12" t="str">
        <f>Data!A81</f>
        <v>10/10/2019</v>
      </c>
      <c r="B81" s="19">
        <f>Data!B81/Data!B82-1</f>
        <v>1.2813046010482498E-3</v>
      </c>
      <c r="C81" s="19">
        <f>Data!C81/Data!C82-1</f>
        <v>-3.2792261026404201E-4</v>
      </c>
      <c r="D81" s="19">
        <f>Data!D81/Data!D82-1</f>
        <v>8.3087149187592857E-3</v>
      </c>
      <c r="E81" s="19">
        <f>Data!E81/Data!E82-1</f>
        <v>1.2010676156583688E-2</v>
      </c>
      <c r="F81" s="19">
        <f>Data!F81/Data!F82-1</f>
        <v>7.0093457943922743E-3</v>
      </c>
      <c r="G81" s="19">
        <f>Data!G81/Data!G82-1</f>
        <v>-3.1580902842281988E-3</v>
      </c>
      <c r="H81" s="19">
        <f>Data!H81/Data!H82-1</f>
        <v>5.6201302848384316E-3</v>
      </c>
      <c r="I81" s="19">
        <f>Data!I81/Data!I82-1</f>
        <v>1.22468205369759E-2</v>
      </c>
      <c r="J81" s="19">
        <f>Data!J81/Data!J82-1</f>
        <v>-2.5990903183886749E-3</v>
      </c>
      <c r="K81" s="19">
        <f>Data!K81/Data!K82-1</f>
        <v>-9.9555226093402616E-2</v>
      </c>
    </row>
    <row r="82" spans="1:11" x14ac:dyDescent="0.55000000000000004">
      <c r="A82" s="12" t="str">
        <f>Data!A82</f>
        <v>10/09/2019</v>
      </c>
      <c r="B82" s="19">
        <f>Data!B82/Data!B83-1</f>
        <v>1.107054528324114E-2</v>
      </c>
      <c r="C82" s="19">
        <f>Data!C82/Data!C83-1</f>
        <v>8.6827090052095102E-3</v>
      </c>
      <c r="D82" s="19">
        <f>Data!D82/Data!D83-1</f>
        <v>1.8467220683282548E-4</v>
      </c>
      <c r="E82" s="19">
        <f>Data!E82/Data!E83-1</f>
        <v>1.1094452773613206E-2</v>
      </c>
      <c r="F82" s="19">
        <f>Data!F82/Data!F83-1</f>
        <v>2.3419203747074846E-3</v>
      </c>
      <c r="G82" s="19">
        <f>Data!G82/Data!G83-1</f>
        <v>4.665920119447664E-3</v>
      </c>
      <c r="H82" s="19">
        <f>Data!H82/Data!H83-1</f>
        <v>4.7484599589322496E-3</v>
      </c>
      <c r="I82" s="19">
        <f>Data!I82/Data!I83-1</f>
        <v>1.0952380952381047E-2</v>
      </c>
      <c r="J82" s="19">
        <f>Data!J82/Data!J83-1</f>
        <v>6.5019505851759973E-4</v>
      </c>
      <c r="K82" s="19">
        <f>Data!K82/Data!K83-1</f>
        <v>-1.9230070158856916E-2</v>
      </c>
    </row>
    <row r="83" spans="1:11" x14ac:dyDescent="0.55000000000000004">
      <c r="A83" s="12" t="str">
        <f>Data!A83</f>
        <v>10/08/2019</v>
      </c>
      <c r="B83" s="19">
        <f>Data!B83/Data!B84-1</f>
        <v>-1.0949330227140286E-2</v>
      </c>
      <c r="C83" s="19">
        <f>Data!C83/Data!C84-1</f>
        <v>-1.5548681211331794E-2</v>
      </c>
      <c r="D83" s="19">
        <f>Data!D83/Data!D84-1</f>
        <v>-6.4220183486238813E-3</v>
      </c>
      <c r="E83" s="19">
        <f>Data!E83/Data!E84-1</f>
        <v>-1.9406057042046343E-2</v>
      </c>
      <c r="F83" s="19">
        <f>Data!F83/Data!F84-1</f>
        <v>-1.6129032258064613E-2</v>
      </c>
      <c r="G83" s="19">
        <f>Data!G83/Data!G84-1</f>
        <v>-5.3833302394653559E-3</v>
      </c>
      <c r="H83" s="19">
        <f>Data!H83/Data!H84-1</f>
        <v>1.2850167052171901E-3</v>
      </c>
      <c r="I83" s="19">
        <f>Data!I83/Data!I84-1</f>
        <v>-4.0313018733697525E-3</v>
      </c>
      <c r="J83" s="19">
        <f>Data!J83/Data!J84-1</f>
        <v>-2.2250476795931284E-2</v>
      </c>
      <c r="K83" s="19">
        <f>Data!K83/Data!K84-1</f>
        <v>9.0602303572737686E-3</v>
      </c>
    </row>
    <row r="84" spans="1:11" x14ac:dyDescent="0.55000000000000004">
      <c r="A84" s="12" t="str">
        <f>Data!A84</f>
        <v>10/07/2019</v>
      </c>
      <c r="B84" s="19">
        <f>Data!B84/Data!B85-1</f>
        <v>-8.1471135940414108E-4</v>
      </c>
      <c r="C84" s="19">
        <f>Data!C84/Data!C85-1</f>
        <v>-9.3548387096773489E-3</v>
      </c>
      <c r="D84" s="19">
        <f>Data!D84/Data!D85-1</f>
        <v>3.6832412523020164E-3</v>
      </c>
      <c r="E84" s="19">
        <f>Data!E84/Data!E85-1</f>
        <v>-1.377410468319562E-2</v>
      </c>
      <c r="F84" s="19">
        <f>Data!F84/Data!F85-1</f>
        <v>-6.8649885583524917E-3</v>
      </c>
      <c r="G84" s="19">
        <f>Data!G84/Data!G85-1</f>
        <v>-1.2284561789512316E-2</v>
      </c>
      <c r="H84" s="19">
        <f>Data!H84/Data!H85-1</f>
        <v>-7.5245504399948926E-3</v>
      </c>
      <c r="I84" s="19">
        <f>Data!I84/Data!I85-1</f>
        <v>1.2484993997599059E-2</v>
      </c>
      <c r="J84" s="19">
        <f>Data!J84/Data!J85-1</f>
        <v>-1.0069225928256764E-2</v>
      </c>
      <c r="K84" s="19">
        <f>Data!K84/Data!K85-1</f>
        <v>2.8987695327243879E-2</v>
      </c>
    </row>
    <row r="85" spans="1:11" x14ac:dyDescent="0.55000000000000004">
      <c r="A85" s="12" t="str">
        <f>Data!A85</f>
        <v>10/04/2019</v>
      </c>
      <c r="B85" s="19">
        <f>Data!B85/Data!B86-1</f>
        <v>1.4763198299279523E-2</v>
      </c>
      <c r="C85" s="19">
        <f>Data!C85/Data!C86-1</f>
        <v>1.856415311319215E-2</v>
      </c>
      <c r="D85" s="19">
        <f>Data!D85/Data!D86-1</f>
        <v>1.7425519955030833E-2</v>
      </c>
      <c r="E85" s="19">
        <f>Data!E85/Data!E86-1</f>
        <v>1.4563106796116498E-2</v>
      </c>
      <c r="F85" s="19">
        <f>Data!F85/Data!F86-1</f>
        <v>3.4443168771525201E-3</v>
      </c>
      <c r="G85" s="19">
        <f>Data!G85/Data!G86-1</f>
        <v>1.3001485884100994E-2</v>
      </c>
      <c r="H85" s="19">
        <f>Data!H85/Data!H86-1</f>
        <v>7.7110911193933873E-3</v>
      </c>
      <c r="I85" s="19">
        <f>Data!I85/Data!I86-1</f>
        <v>2.0583190394511064E-2</v>
      </c>
      <c r="J85" s="19">
        <f>Data!J85/Data!J86-1</f>
        <v>7.6093849080534071E-3</v>
      </c>
      <c r="K85" s="19">
        <f>Data!K85/Data!K86-1</f>
        <v>-7.4923203716190656E-3</v>
      </c>
    </row>
    <row r="86" spans="1:11" x14ac:dyDescent="0.55000000000000004">
      <c r="A86" s="12" t="str">
        <f>Data!A86</f>
        <v>10/03/2019</v>
      </c>
      <c r="B86" s="19">
        <f>Data!B86/Data!B87-1</f>
        <v>4.1508538899430736E-3</v>
      </c>
      <c r="C86" s="19">
        <f>Data!C86/Data!C87-1</f>
        <v>5.4509415262635752E-3</v>
      </c>
      <c r="D86" s="19">
        <f>Data!D86/Data!D87-1</f>
        <v>8.6940086940086037E-3</v>
      </c>
      <c r="E86" s="19">
        <f>Data!E86/Data!E87-1</f>
        <v>1.2360387192851707E-2</v>
      </c>
      <c r="F86" s="19">
        <f>Data!F86/Data!F87-1</f>
        <v>1.1614401858304424E-2</v>
      </c>
      <c r="G86" s="19">
        <f>Data!G86/Data!G87-1</f>
        <v>1.4318010550113058E-2</v>
      </c>
      <c r="H86" s="19">
        <f>Data!H86/Data!H87-1</f>
        <v>1.4075329075980747E-2</v>
      </c>
      <c r="I86" s="19">
        <f>Data!I86/Data!I87-1</f>
        <v>1.4921661278288978E-2</v>
      </c>
      <c r="J86" s="19">
        <f>Data!J86/Data!J87-1</f>
        <v>3.819223424570195E-3</v>
      </c>
      <c r="K86" s="19">
        <f>Data!K86/Data!K87-1</f>
        <v>4.6823529411764708E-2</v>
      </c>
    </row>
    <row r="87" spans="1:11" x14ac:dyDescent="0.55000000000000004">
      <c r="A87" s="12" t="str">
        <f>Data!A87</f>
        <v>10/02/2019</v>
      </c>
      <c r="B87" s="19">
        <f>Data!B87/Data!B88-1</f>
        <v>-2.5314992486417887E-2</v>
      </c>
      <c r="C87" s="19">
        <f>Data!C87/Data!C88-1</f>
        <v>-2.2365765038352858E-2</v>
      </c>
      <c r="D87" s="19">
        <f>Data!D87/Data!D88-1</f>
        <v>-2.7210884353741527E-2</v>
      </c>
      <c r="E87" s="19">
        <f>Data!E87/Data!E88-1</f>
        <v>-2.6105873821609782E-2</v>
      </c>
      <c r="F87" s="19">
        <f>Data!F87/Data!F88-1</f>
        <v>-3.2584269662921495E-2</v>
      </c>
      <c r="G87" s="19">
        <f>Data!G87/Data!G88-1</f>
        <v>-2.872827081427265E-2</v>
      </c>
      <c r="H87" s="19">
        <f>Data!H87/Data!H88-1</f>
        <v>-1.4315460697553739E-3</v>
      </c>
      <c r="I87" s="19">
        <f>Data!I87/Data!I88-1</f>
        <v>-2.3080660835762767E-2</v>
      </c>
      <c r="J87" s="19">
        <f>Data!J87/Data!J88-1</f>
        <v>-3.382533825338252E-2</v>
      </c>
      <c r="K87" s="19">
        <f>Data!K87/Data!K88-1</f>
        <v>-6.743709771796369E-2</v>
      </c>
    </row>
    <row r="88" spans="1:11" x14ac:dyDescent="0.55000000000000004">
      <c r="A88" s="12" t="str">
        <f>Data!A88</f>
        <v>10/01/2019</v>
      </c>
      <c r="B88" s="19">
        <f>Data!B88/Data!B89-1</f>
        <v>-2.1601447636281357E-2</v>
      </c>
      <c r="C88" s="19">
        <f>Data!C88/Data!C89-1</f>
        <v>-4.2611352307444506E-3</v>
      </c>
      <c r="D88" s="19">
        <f>Data!D88/Data!D89-1</f>
        <v>-1.3243831640058046E-2</v>
      </c>
      <c r="E88" s="19">
        <f>Data!E88/Data!E89-1</f>
        <v>-2.3509417929471699E-2</v>
      </c>
      <c r="F88" s="19">
        <f>Data!F88/Data!F89-1</f>
        <v>-2.8384279475982543E-2</v>
      </c>
      <c r="G88" s="19">
        <f>Data!G88/Data!G89-1</f>
        <v>3.8574577516532482E-3</v>
      </c>
      <c r="H88" s="19">
        <f>Data!H88/Data!H89-1</f>
        <v>2.0865936358893666E-3</v>
      </c>
      <c r="I88" s="19">
        <f>Data!I88/Data!I89-1</f>
        <v>6.3569682151589646E-3</v>
      </c>
      <c r="J88" s="19">
        <f>Data!J88/Data!J89-1</f>
        <v>-4.0141676505312862E-2</v>
      </c>
      <c r="K88" s="19">
        <f>Data!K88/Data!K89-1</f>
        <v>4.1993750476335467E-2</v>
      </c>
    </row>
    <row r="89" spans="1:11" x14ac:dyDescent="0.55000000000000004">
      <c r="A89" s="12" t="str">
        <f>Data!A89</f>
        <v>09/30/2019</v>
      </c>
      <c r="B89" s="19">
        <f>Data!B89/Data!B90-1</f>
        <v>5.6580287427854259E-4</v>
      </c>
      <c r="C89" s="19">
        <f>Data!C89/Data!C90-1</f>
        <v>-1.5252468491611104E-3</v>
      </c>
      <c r="D89" s="19">
        <f>Data!D89/Data!D90-1</f>
        <v>4.5562238017131662E-3</v>
      </c>
      <c r="E89" s="19">
        <f>Data!E89/Data!E90-1</f>
        <v>-1.2171236709569211E-2</v>
      </c>
      <c r="F89" s="19">
        <f>Data!F89/Data!F90-1</f>
        <v>8.8105726872247381E-3</v>
      </c>
      <c r="G89" s="19">
        <f>Data!G89/Data!G90-1</f>
        <v>2.393665991530014E-3</v>
      </c>
      <c r="H89" s="19">
        <f>Data!H89/Data!H90-1</f>
        <v>-5.8343057176194479E-3</v>
      </c>
      <c r="I89" s="19">
        <f>Data!I89/Data!I90-1</f>
        <v>1.9187640169449294E-2</v>
      </c>
      <c r="J89" s="19">
        <f>Data!J89/Data!J90-1</f>
        <v>-4.7003525264394108E-3</v>
      </c>
      <c r="K89" s="19">
        <f>Data!K89/Data!K90-1</f>
        <v>1.6658918332558503E-2</v>
      </c>
    </row>
    <row r="90" spans="1:11" x14ac:dyDescent="0.55000000000000004">
      <c r="A90" s="12" t="str">
        <f>Data!A90</f>
        <v>09/27/2019</v>
      </c>
      <c r="B90" s="19">
        <f>Data!B90/Data!B91-1</f>
        <v>-1.592427616926495E-2</v>
      </c>
      <c r="C90" s="19">
        <f>Data!C90/Data!C91-1</f>
        <v>2.0915453302228215E-3</v>
      </c>
      <c r="D90" s="19">
        <f>Data!D90/Data!D91-1</f>
        <v>-2.1822149481725006E-3</v>
      </c>
      <c r="E90" s="19">
        <f>Data!E90/Data!E91-1</f>
        <v>7.1861349866142454E-3</v>
      </c>
      <c r="F90" s="19">
        <f>Data!F90/Data!F91-1</f>
        <v>-6.5645514223194867E-3</v>
      </c>
      <c r="G90" s="19">
        <f>Data!G90/Data!G91-1</f>
        <v>-1.4708586137157642E-3</v>
      </c>
      <c r="H90" s="19">
        <f>Data!H90/Data!H91-1</f>
        <v>-1.9409937888199558E-3</v>
      </c>
      <c r="I90" s="19">
        <f>Data!I90/Data!I91-1</f>
        <v>-1.3034923757992978E-2</v>
      </c>
      <c r="J90" s="19">
        <f>Data!J90/Data!J91-1</f>
        <v>9.4899169632265412E-3</v>
      </c>
      <c r="K90" s="19">
        <f>Data!K90/Data!K91-1</f>
        <v>6.8908398211032118E-2</v>
      </c>
    </row>
    <row r="91" spans="1:11" x14ac:dyDescent="0.55000000000000004">
      <c r="A91" s="12" t="str">
        <f>Data!A91</f>
        <v>09/26/2019</v>
      </c>
      <c r="B91" s="19">
        <f>Data!B91/Data!B92-1</f>
        <v>-6.0874377421139547E-3</v>
      </c>
      <c r="C91" s="19">
        <f>Data!C91/Data!C92-1</f>
        <v>1.0486099821167327E-2</v>
      </c>
      <c r="D91" s="19">
        <f>Data!D91/Data!D92-1</f>
        <v>1.5137529998153987E-2</v>
      </c>
      <c r="E91" s="19">
        <f>Data!E91/Data!E92-1</f>
        <v>-5.3258584442886781E-3</v>
      </c>
      <c r="F91" s="19">
        <f>Data!F91/Data!F92-1</f>
        <v>-6.5217391304346339E-3</v>
      </c>
      <c r="G91" s="19">
        <f>Data!G91/Data!G92-1</f>
        <v>4.061288536090002E-3</v>
      </c>
      <c r="H91" s="19">
        <f>Data!H91/Data!H92-1</f>
        <v>1.5105740181268867E-2</v>
      </c>
      <c r="I91" s="19">
        <f>Data!I91/Data!I92-1</f>
        <v>2.465483234713961E-3</v>
      </c>
      <c r="J91" s="19">
        <f>Data!J91/Data!J92-1</f>
        <v>-5.3097345132743223E-3</v>
      </c>
      <c r="K91" s="19">
        <f>Data!K91/Data!K92-1</f>
        <v>2.2412218809662043E-3</v>
      </c>
    </row>
    <row r="92" spans="1:11" x14ac:dyDescent="0.55000000000000004">
      <c r="A92" s="12" t="str">
        <f>Data!A92</f>
        <v>09/25/2019</v>
      </c>
      <c r="B92" s="19">
        <f>Data!B92/Data!B93-1</f>
        <v>4.7820284697508431E-3</v>
      </c>
      <c r="C92" s="19">
        <f>Data!C92/Data!C93-1</f>
        <v>-4.7730766119246093E-3</v>
      </c>
      <c r="D92" s="19">
        <f>Data!D92/Data!D93-1</f>
        <v>-1.8456995201177051E-4</v>
      </c>
      <c r="E92" s="19">
        <f>Data!E92/Data!E93-1</f>
        <v>2.9519257801517984E-3</v>
      </c>
      <c r="F92" s="19">
        <f>Data!F92/Data!F93-1</f>
        <v>9.8792535675082949E-3</v>
      </c>
      <c r="G92" s="19">
        <f>Data!G92/Data!G93-1</f>
        <v>-2.3941068139962107E-3</v>
      </c>
      <c r="H92" s="19">
        <f>Data!H92/Data!H93-1</f>
        <v>3.9421813403417438E-4</v>
      </c>
      <c r="I92" s="19">
        <f>Data!I92/Data!I93-1</f>
        <v>-4.1738276454700296E-3</v>
      </c>
      <c r="J92" s="19">
        <f>Data!J92/Data!J93-1</f>
        <v>1.4362657091561815E-2</v>
      </c>
      <c r="K92" s="19">
        <f>Data!K92/Data!K93-1</f>
        <v>-8.3001328021303777E-5</v>
      </c>
    </row>
    <row r="93" spans="1:11" x14ac:dyDescent="0.55000000000000004">
      <c r="A93" s="12" t="str">
        <f>Data!A93</f>
        <v>09/24/2019</v>
      </c>
      <c r="B93" s="19">
        <f>Data!B93/Data!B94-1</f>
        <v>-9.8006827441912137E-3</v>
      </c>
      <c r="C93" s="19">
        <f>Data!C93/Data!C94-1</f>
        <v>3.1650706054211497E-3</v>
      </c>
      <c r="D93" s="19">
        <f>Data!D93/Data!D94-1</f>
        <v>5.1948051948051965E-3</v>
      </c>
      <c r="E93" s="19">
        <f>Data!E93/Data!E94-1</f>
        <v>-1.3725218355746471E-2</v>
      </c>
      <c r="F93" s="19">
        <f>Data!F93/Data!F94-1</f>
        <v>-5.4585152838428908E-3</v>
      </c>
      <c r="G93" s="19">
        <f>Data!G93/Data!G94-1</f>
        <v>2.955301071296601E-3</v>
      </c>
      <c r="H93" s="19">
        <f>Data!H93/Data!H94-1</f>
        <v>7.8905839032072933E-4</v>
      </c>
      <c r="I93" s="19">
        <f>Data!I93/Data!I94-1</f>
        <v>-3.6692759295500199E-3</v>
      </c>
      <c r="J93" s="19">
        <f>Data!J93/Data!J94-1</f>
        <v>-1.7058823529411682E-2</v>
      </c>
      <c r="K93" s="19">
        <f>Data!K93/Data!K94-1</f>
        <v>2.6847353618000502E-2</v>
      </c>
    </row>
    <row r="94" spans="1:11" x14ac:dyDescent="0.55000000000000004">
      <c r="A94" s="12" t="str">
        <f>Data!A94</f>
        <v>09/23/2019</v>
      </c>
      <c r="B94" s="19">
        <f>Data!B94/Data!B95-1</f>
        <v>8.2158321305652038E-3</v>
      </c>
      <c r="C94" s="19">
        <f>Data!C94/Data!C95-1</f>
        <v>8.0170157068062409E-3</v>
      </c>
      <c r="D94" s="19">
        <f>Data!D94/Data!D95-1</f>
        <v>-7.9145959874838967E-3</v>
      </c>
      <c r="E94" s="19">
        <f>Data!E94/Data!E95-1</f>
        <v>6.9367369589334871E-4</v>
      </c>
      <c r="F94" s="19">
        <f>Data!F94/Data!F95-1</f>
        <v>-1.0905125408942062E-3</v>
      </c>
      <c r="G94" s="19">
        <f>Data!G94/Data!G95-1</f>
        <v>4.2663698757188229E-3</v>
      </c>
      <c r="H94" s="19">
        <f>Data!H94/Data!H95-1</f>
        <v>1.9765449993411899E-3</v>
      </c>
      <c r="I94" s="19">
        <f>Data!I94/Data!I95-1</f>
        <v>1.7152658662091813E-3</v>
      </c>
      <c r="J94" s="19">
        <f>Data!J94/Data!J95-1</f>
        <v>7.7059869590989649E-3</v>
      </c>
      <c r="K94" s="19">
        <f>Data!K94/Data!K95-1</f>
        <v>-7.3661771672193233E-2</v>
      </c>
    </row>
    <row r="95" spans="1:11" x14ac:dyDescent="0.55000000000000004">
      <c r="A95" s="12" t="str">
        <f>Data!A95</f>
        <v>09/20/2019</v>
      </c>
      <c r="B95" s="19">
        <f>Data!B95/Data!B96-1</f>
        <v>-1.6273481869812256E-2</v>
      </c>
      <c r="C95" s="19">
        <f>Data!C95/Data!C96-1</f>
        <v>2.7891714520098532E-3</v>
      </c>
      <c r="D95" s="19">
        <f>Data!D95/Data!D96-1</f>
        <v>-1.1031439602868787E-3</v>
      </c>
      <c r="E95" s="19">
        <f>Data!E95/Data!E96-1</f>
        <v>-3.4563804783630525E-3</v>
      </c>
      <c r="F95" s="19">
        <f>Data!F95/Data!F96-1</f>
        <v>7.692307692307665E-3</v>
      </c>
      <c r="G95" s="19">
        <f>Data!G95/Data!G96-1</f>
        <v>-1.1188554658840943E-2</v>
      </c>
      <c r="H95" s="19">
        <f>Data!H95/Data!H96-1</f>
        <v>3.5704839989421089E-3</v>
      </c>
      <c r="I95" s="19">
        <f>Data!I95/Data!I96-1</f>
        <v>1.7198404785643273E-2</v>
      </c>
      <c r="J95" s="19">
        <f>Data!J95/Data!J96-1</f>
        <v>-1.0557184750733084E-2</v>
      </c>
      <c r="K95" s="19">
        <f>Data!K95/Data!K96-1</f>
        <v>1.3279999999999959E-2</v>
      </c>
    </row>
    <row r="96" spans="1:11" x14ac:dyDescent="0.55000000000000004">
      <c r="A96" s="12" t="str">
        <f>Data!A96</f>
        <v>09/19/2019</v>
      </c>
      <c r="B96" s="19">
        <f>Data!B96/Data!B97-1</f>
        <v>6.5963060686016206E-3</v>
      </c>
      <c r="C96" s="19">
        <f>Data!C96/Data!C97-1</f>
        <v>4.035911374680845E-3</v>
      </c>
      <c r="D96" s="19">
        <f>Data!D96/Data!D97-1</f>
        <v>-2.5673940949936247E-3</v>
      </c>
      <c r="E96" s="19">
        <f>Data!E96/Data!E97-1</f>
        <v>-6.7289206262015622E-3</v>
      </c>
      <c r="F96" s="19">
        <f>Data!F96/Data!F97-1</f>
        <v>-1.6216216216216273E-2</v>
      </c>
      <c r="G96" s="19">
        <f>Data!G96/Data!G97-1</f>
        <v>5.3475935828877219E-3</v>
      </c>
      <c r="H96" s="19">
        <f>Data!H96/Data!H97-1</f>
        <v>3.3169696165582518E-3</v>
      </c>
      <c r="I96" s="19">
        <f>Data!I96/Data!I97-1</f>
        <v>-1.7629774730656411E-2</v>
      </c>
      <c r="J96" s="19">
        <f>Data!J96/Data!J97-1</f>
        <v>6.4935064935065512E-3</v>
      </c>
      <c r="K96" s="19">
        <f>Data!K96/Data!K97-1</f>
        <v>7.9019512981777229E-3</v>
      </c>
    </row>
    <row r="97" spans="1:11" x14ac:dyDescent="0.55000000000000004">
      <c r="A97" s="12" t="str">
        <f>Data!A97</f>
        <v>09/18/2019</v>
      </c>
      <c r="B97" s="19">
        <f>Data!B97/Data!B98-1</f>
        <v>2.314049586776834E-3</v>
      </c>
      <c r="C97" s="19">
        <f>Data!C97/Data!C98-1</f>
        <v>2.0633872565203326E-3</v>
      </c>
      <c r="D97" s="19">
        <f>Data!D97/Data!D98-1</f>
        <v>-9.0859531164819707E-3</v>
      </c>
      <c r="E97" s="19">
        <f>Data!E97/Data!E98-1</f>
        <v>-4.783381167145162E-3</v>
      </c>
      <c r="F97" s="19">
        <f>Data!F97/Data!F98-1</f>
        <v>-3.2327586206896131E-3</v>
      </c>
      <c r="G97" s="19">
        <f>Data!G97/Data!G98-1</f>
        <v>-1.8436578171099338E-4</v>
      </c>
      <c r="H97" s="19">
        <f>Data!H97/Data!H98-1</f>
        <v>-5.2791342219874471E-3</v>
      </c>
      <c r="I97" s="19">
        <f>Data!I97/Data!I98-1</f>
        <v>-1.137739046235775E-2</v>
      </c>
      <c r="J97" s="19">
        <f>Data!J97/Data!J98-1</f>
        <v>-5.8685446009388853E-3</v>
      </c>
      <c r="K97" s="19">
        <f>Data!K97/Data!K98-1</f>
        <v>-5.5805100875523372E-2</v>
      </c>
    </row>
    <row r="98" spans="1:11" x14ac:dyDescent="0.55000000000000004">
      <c r="A98" s="12" t="str">
        <f>Data!A98</f>
        <v>09/17/2019</v>
      </c>
      <c r="B98" s="19">
        <f>Data!B98/Data!B99-1</f>
        <v>1.4873630060389109E-2</v>
      </c>
      <c r="C98" s="19">
        <f>Data!C98/Data!C99-1</f>
        <v>1.1774530271398742E-2</v>
      </c>
      <c r="D98" s="19">
        <f>Data!D98/Data!D99-1</f>
        <v>8.9842317565089758E-3</v>
      </c>
      <c r="E98" s="19">
        <f>Data!E98/Data!E99-1</f>
        <v>-7.5952800759527817E-3</v>
      </c>
      <c r="F98" s="19">
        <f>Data!F98/Data!F99-1</f>
        <v>-2.1505376344087557E-3</v>
      </c>
      <c r="G98" s="19">
        <f>Data!G98/Data!G99-1</f>
        <v>5.1890289103040388E-3</v>
      </c>
      <c r="H98" s="19">
        <f>Data!H98/Data!H99-1</f>
        <v>2.4334189536298512E-2</v>
      </c>
      <c r="I98" s="19">
        <f>Data!I98/Data!I99-1</f>
        <v>-2.414875633904745E-3</v>
      </c>
      <c r="J98" s="19">
        <f>Data!J98/Data!J99-1</f>
        <v>-1.1027278003482355E-2</v>
      </c>
      <c r="K98" s="19">
        <f>Data!K98/Data!K99-1</f>
        <v>-3.5654680625094581E-3</v>
      </c>
    </row>
    <row r="99" spans="1:11" x14ac:dyDescent="0.55000000000000004">
      <c r="A99" s="12" t="str">
        <f>Data!A99</f>
        <v>09/16/2019</v>
      </c>
      <c r="B99" s="19">
        <f>Data!B99/Data!B100-1</f>
        <v>-1.1715296198054892E-2</v>
      </c>
      <c r="C99" s="19">
        <f>Data!C99/Data!C100-1</f>
        <v>-1.9407140517523791E-2</v>
      </c>
      <c r="D99" s="19">
        <f>Data!D99/Data!D100-1</f>
        <v>1.0561423012784843E-2</v>
      </c>
      <c r="E99" s="19">
        <f>Data!E99/Data!E100-1</f>
        <v>1.5005506607929542E-2</v>
      </c>
      <c r="F99" s="19">
        <f>Data!F99/Data!F100-1</f>
        <v>-1.5873015873015706E-2</v>
      </c>
      <c r="G99" s="19">
        <f>Data!G99/Data!G100-1</f>
        <v>-5.5289347585697479E-3</v>
      </c>
      <c r="H99" s="19">
        <f>Data!H99/Data!H100-1</f>
        <v>1.8449676442241492E-2</v>
      </c>
      <c r="I99" s="19">
        <f>Data!I99/Data!I100-1</f>
        <v>-1.4282313734825025E-2</v>
      </c>
      <c r="J99" s="19">
        <f>Data!J99/Data!J100-1</f>
        <v>-9.7701149425286626E-3</v>
      </c>
      <c r="K99" s="19">
        <f>Data!K99/Data!K100-1</f>
        <v>2.7384755819259698E-3</v>
      </c>
    </row>
    <row r="100" spans="1:11" x14ac:dyDescent="0.55000000000000004">
      <c r="A100" s="12" t="str">
        <f>Data!A100</f>
        <v>09/13/2019</v>
      </c>
      <c r="B100" s="19">
        <f>Data!B100/Data!B101-1</f>
        <v>-1.7162719965239992E-2</v>
      </c>
      <c r="C100" s="19">
        <f>Data!C100/Data!C101-1</f>
        <v>-5.2944530422740499E-3</v>
      </c>
      <c r="D100" s="19">
        <f>Data!D100/Data!D101-1</f>
        <v>-2.2185246810871861E-3</v>
      </c>
      <c r="E100" s="19">
        <f>Data!E100/Data!E101-1</f>
        <v>9.1692136704639715E-3</v>
      </c>
      <c r="F100" s="19">
        <f>Data!F100/Data!F101-1</f>
        <v>4.2507970244420878E-3</v>
      </c>
      <c r="G100" s="19">
        <f>Data!G100/Data!G101-1</f>
        <v>-1.5423698058428581E-2</v>
      </c>
      <c r="H100" s="19">
        <f>Data!H100/Data!H101-1</f>
        <v>-2.4969794603302398E-2</v>
      </c>
      <c r="I100" s="19">
        <f>Data!I100/Data!I101-1</f>
        <v>-5.5105713000449863E-2</v>
      </c>
      <c r="J100" s="19">
        <f>Data!J100/Data!J101-1</f>
        <v>8.1112398609499703E-3</v>
      </c>
      <c r="K100" s="19">
        <f>Data!K100/Data!K101-1</f>
        <v>-2.1000893655049091E-2</v>
      </c>
    </row>
    <row r="101" spans="1:11" x14ac:dyDescent="0.55000000000000004">
      <c r="A101" s="12" t="str">
        <f>Data!A101</f>
        <v>09/12/2019</v>
      </c>
      <c r="B101" s="19">
        <f>Data!B101/Data!B102-1</f>
        <v>1.1870740822158776E-2</v>
      </c>
      <c r="C101" s="19">
        <f>Data!C101/Data!C102-1</f>
        <v>1.2369093757730765E-2</v>
      </c>
      <c r="D101" s="19">
        <f>Data!D101/Data!D102-1</f>
        <v>-4.2341678939616934E-3</v>
      </c>
      <c r="E101" s="19">
        <f>Data!E101/Data!E102-1</f>
        <v>6.9512025580431569E-4</v>
      </c>
      <c r="F101" s="19">
        <f>Data!F101/Data!F102-1</f>
        <v>-1.0615711252653925E-3</v>
      </c>
      <c r="G101" s="19">
        <f>Data!G101/Data!G102-1</f>
        <v>6.2077779806462008E-3</v>
      </c>
      <c r="H101" s="19">
        <f>Data!H101/Data!H102-1</f>
        <v>1.1817440912795352E-2</v>
      </c>
      <c r="I101" s="19">
        <f>Data!I101/Data!I102-1</f>
        <v>-5.8139534883721034E-3</v>
      </c>
      <c r="J101" s="19">
        <f>Data!J101/Data!J102-1</f>
        <v>-1.7643710870802409E-2</v>
      </c>
      <c r="K101" s="19">
        <f>Data!K101/Data!K102-1</f>
        <v>-1.2647058823529456E-2</v>
      </c>
    </row>
    <row r="102" spans="1:11" x14ac:dyDescent="0.55000000000000004">
      <c r="A102" s="12" t="str">
        <f>Data!A102</f>
        <v>09/11/2019</v>
      </c>
      <c r="B102" s="19">
        <f>Data!B102/Data!B103-1</f>
        <v>6.9728832318760592E-3</v>
      </c>
      <c r="C102" s="19">
        <f>Data!C102/Data!C103-1</f>
        <v>1.1594928261595028E-2</v>
      </c>
      <c r="D102" s="19">
        <f>Data!D102/Data!D103-1</f>
        <v>-3.8510911424903815E-3</v>
      </c>
      <c r="E102" s="19">
        <f>Data!E102/Data!E103-1</f>
        <v>-1.942555848480465E-3</v>
      </c>
      <c r="F102" s="19">
        <f>Data!F102/Data!F103-1</f>
        <v>0</v>
      </c>
      <c r="G102" s="19">
        <f>Data!G102/Data!G103-1</f>
        <v>6.8014705882353255E-3</v>
      </c>
      <c r="H102" s="19">
        <f>Data!H102/Data!H103-1</f>
        <v>-1.0854816824965585E-3</v>
      </c>
      <c r="I102" s="19">
        <f>Data!I102/Data!I103-1</f>
        <v>1.0849909584086825E-2</v>
      </c>
      <c r="J102" s="19">
        <f>Data!J102/Data!J103-1</f>
        <v>3.1103286384976503E-2</v>
      </c>
      <c r="K102" s="19">
        <f>Data!K102/Data!K103-1</f>
        <v>3.0303030303030276E-2</v>
      </c>
    </row>
    <row r="103" spans="1:11" x14ac:dyDescent="0.55000000000000004">
      <c r="A103" s="12" t="str">
        <f>Data!A103</f>
        <v>09/10/2019</v>
      </c>
      <c r="B103" s="19">
        <f>Data!B103/Data!B104-1</f>
        <v>-4.0463041631265906E-2</v>
      </c>
      <c r="C103" s="19">
        <f>Data!C103/Data!C104-1</f>
        <v>-1.8744372595563608E-2</v>
      </c>
      <c r="D103" s="19">
        <f>Data!D103/Data!D104-1</f>
        <v>-1.9068177729807512E-2</v>
      </c>
      <c r="E103" s="19">
        <f>Data!E103/Data!E104-1</f>
        <v>8.1130228003916116E-3</v>
      </c>
      <c r="F103" s="19">
        <f>Data!F103/Data!F104-1</f>
        <v>-1.2578616352201144E-2</v>
      </c>
      <c r="G103" s="19">
        <f>Data!G103/Data!G104-1</f>
        <v>-2.2010271460015662E-3</v>
      </c>
      <c r="H103" s="19">
        <f>Data!H103/Data!H104-1</f>
        <v>-2.0598006644518274E-2</v>
      </c>
      <c r="I103" s="19">
        <f>Data!I103/Data!I104-1</f>
        <v>4.5413260672115818E-3</v>
      </c>
      <c r="J103" s="19">
        <f>Data!J103/Data!J104-1</f>
        <v>3.8391224862888373E-2</v>
      </c>
      <c r="K103" s="19">
        <f>Data!K103/Data!K104-1</f>
        <v>7.0646443344958954E-2</v>
      </c>
    </row>
    <row r="104" spans="1:11" x14ac:dyDescent="0.55000000000000004">
      <c r="A104" s="12" t="str">
        <f>Data!A104</f>
        <v>09/09/2019</v>
      </c>
      <c r="B104" s="19">
        <f>Data!B104/Data!B105-1</f>
        <v>-1.6503029036975092E-2</v>
      </c>
      <c r="C104" s="19">
        <f>Data!C104/Data!C105-1</f>
        <v>-5.6970782127452324E-3</v>
      </c>
      <c r="D104" s="19">
        <f>Data!D104/Data!D105-1</f>
        <v>1.1462882096069826E-2</v>
      </c>
      <c r="E104" s="19">
        <f>Data!E104/Data!E105-1</f>
        <v>7.8951078528124441E-3</v>
      </c>
      <c r="F104" s="19">
        <f>Data!F104/Data!F105-1</f>
        <v>2.1413276231263323E-2</v>
      </c>
      <c r="G104" s="19">
        <f>Data!G104/Data!G105-1</f>
        <v>-1.2855332246967111E-2</v>
      </c>
      <c r="H104" s="19">
        <f>Data!H104/Data!H105-1</f>
        <v>-9.2165898617512232E-3</v>
      </c>
      <c r="I104" s="19">
        <f>Data!I104/Data!I105-1</f>
        <v>4.3329532497149437E-3</v>
      </c>
      <c r="J104" s="19">
        <f>Data!J104/Data!J105-1</f>
        <v>2.6908635794743452E-2</v>
      </c>
      <c r="K104" s="19">
        <f>Data!K104/Data!K105-1</f>
        <v>-4.0768692134132034E-2</v>
      </c>
    </row>
    <row r="105" spans="1:11" x14ac:dyDescent="0.55000000000000004">
      <c r="A105" s="12" t="str">
        <f>Data!A105</f>
        <v>09/06/2019</v>
      </c>
      <c r="B105" s="19">
        <f>Data!B105/Data!B106-1</f>
        <v>1.8836333193803512E-3</v>
      </c>
      <c r="C105" s="19">
        <f>Data!C105/Data!C106-1</f>
        <v>8.9605734767017609E-4</v>
      </c>
      <c r="D105" s="19">
        <f>Data!D105/Data!D106-1</f>
        <v>1.4771048744461002E-2</v>
      </c>
      <c r="E105" s="19">
        <f>Data!E105/Data!E106-1</f>
        <v>9.3923438167071716E-3</v>
      </c>
      <c r="F105" s="19">
        <f>Data!F105/Data!F106-1</f>
        <v>0</v>
      </c>
      <c r="G105" s="19">
        <f>Data!G105/Data!G106-1</f>
        <v>1.9956458635703722E-3</v>
      </c>
      <c r="H105" s="19">
        <f>Data!H105/Data!H106-1</f>
        <v>1.2666666666666604E-2</v>
      </c>
      <c r="I105" s="19">
        <f>Data!I105/Data!I106-1</f>
        <v>0</v>
      </c>
      <c r="J105" s="19">
        <f>Data!J105/Data!J106-1</f>
        <v>-4.3613707165108817E-3</v>
      </c>
      <c r="K105" s="19">
        <f>Data!K105/Data!K106-1</f>
        <v>-1.5699188237096151E-2</v>
      </c>
    </row>
    <row r="106" spans="1:11" x14ac:dyDescent="0.55000000000000004">
      <c r="A106" s="12" t="str">
        <f>Data!A106</f>
        <v>09/05/2019</v>
      </c>
      <c r="B106" s="19">
        <f>Data!B106/Data!B107-1</f>
        <v>-5.7226095099365271E-3</v>
      </c>
      <c r="C106" s="19">
        <f>Data!C106/Data!C107-1</f>
        <v>-3.6523009495981196E-3</v>
      </c>
      <c r="D106" s="19">
        <f>Data!D106/Data!D107-1</f>
        <v>-2.7619222979194946E-3</v>
      </c>
      <c r="E106" s="19">
        <f>Data!E106/Data!E107-1</f>
        <v>1.4143455044017816E-2</v>
      </c>
      <c r="F106" s="19">
        <f>Data!F106/Data!F107-1</f>
        <v>1.5217391304347849E-2</v>
      </c>
      <c r="G106" s="19">
        <f>Data!G106/Data!G107-1</f>
        <v>-1.1655011655011704E-2</v>
      </c>
      <c r="H106" s="19">
        <f>Data!H106/Data!H107-1</f>
        <v>-1.9479670545169192E-2</v>
      </c>
      <c r="I106" s="19">
        <f>Data!I106/Data!I107-1</f>
        <v>-1.0158013544018019E-2</v>
      </c>
      <c r="J106" s="19">
        <f>Data!J106/Data!J107-1</f>
        <v>2.8846153846153966E-2</v>
      </c>
      <c r="K106" s="19">
        <f>Data!K106/Data!K107-1</f>
        <v>1.2091148659122641E-2</v>
      </c>
    </row>
    <row r="107" spans="1:11" x14ac:dyDescent="0.55000000000000004">
      <c r="A107" s="12" t="str">
        <f>Data!A107</f>
        <v>09/04/2019</v>
      </c>
      <c r="B107" s="19">
        <f>Data!B107/Data!B108-1</f>
        <v>-6.8202955461402759E-3</v>
      </c>
      <c r="C107" s="19">
        <f>Data!C107/Data!C108-1</f>
        <v>1.5243902439024293E-2</v>
      </c>
      <c r="D107" s="19">
        <f>Data!D107/Data!D108-1</f>
        <v>1.8416206261528956E-4</v>
      </c>
      <c r="E107" s="19">
        <f>Data!E107/Data!E108-1</f>
        <v>1.0647607934655801E-2</v>
      </c>
      <c r="F107" s="19">
        <f>Data!F107/Data!F108-1</f>
        <v>1.098901098901095E-2</v>
      </c>
      <c r="G107" s="19">
        <f>Data!G107/Data!G108-1</f>
        <v>8.4990958408681649E-3</v>
      </c>
      <c r="H107" s="19">
        <f>Data!H107/Data!H108-1</f>
        <v>1.3649615690431993E-2</v>
      </c>
      <c r="I107" s="19">
        <f>Data!I107/Data!I108-1</f>
        <v>5.9037238873751452E-3</v>
      </c>
      <c r="J107" s="19">
        <f>Data!J107/Data!J108-1</f>
        <v>4.5074050225371032E-3</v>
      </c>
      <c r="K107" s="19">
        <f>Data!K107/Data!K108-1</f>
        <v>-1.7888406789982492E-2</v>
      </c>
    </row>
    <row r="108" spans="1:11" x14ac:dyDescent="0.55000000000000004">
      <c r="A108" s="12" t="str">
        <f>Data!A108</f>
        <v>09/03/2019</v>
      </c>
      <c r="B108" s="19">
        <f>Data!B108/Data!B109-1</f>
        <v>2.1748135874066765E-3</v>
      </c>
      <c r="C108" s="19">
        <f>Data!C108/Data!C109-1</f>
        <v>9.3986525825500156E-3</v>
      </c>
      <c r="D108" s="19">
        <f>Data!D108/Data!D109-1</f>
        <v>9.2936802973977439E-3</v>
      </c>
      <c r="E108" s="19">
        <f>Data!E108/Data!E109-1</f>
        <v>1.1682242990653791E-3</v>
      </c>
      <c r="F108" s="19">
        <f>Data!F108/Data!F109-1</f>
        <v>-7.6335877862595547E-3</v>
      </c>
      <c r="G108" s="19">
        <f>Data!G108/Data!G109-1</f>
        <v>4.7238372093023617E-3</v>
      </c>
      <c r="H108" s="19">
        <f>Data!H108/Data!H109-1</f>
        <v>2.2354694485841931E-2</v>
      </c>
      <c r="I108" s="19">
        <f>Data!I108/Data!I109-1</f>
        <v>6.8587105624142719E-3</v>
      </c>
      <c r="J108" s="19">
        <f>Data!J108/Data!J109-1</f>
        <v>-1.0828025477707004E-2</v>
      </c>
      <c r="K108" s="19">
        <f>Data!K108/Data!K109-1</f>
        <v>-6.5846547678304668E-2</v>
      </c>
    </row>
    <row r="109" spans="1:11" x14ac:dyDescent="0.55000000000000004">
      <c r="A109" s="12" t="str">
        <f>Data!A109</f>
        <v>08/30/2019</v>
      </c>
      <c r="B109" s="19">
        <f>Data!B109/Data!B110-1</f>
        <v>-1.1668372569089036E-2</v>
      </c>
      <c r="C109" s="19">
        <f>Data!C109/Data!C110-1</f>
        <v>-7.8395774880343216E-3</v>
      </c>
      <c r="D109" s="19">
        <f>Data!D109/Data!D110-1</f>
        <v>8.434864104967188E-3</v>
      </c>
      <c r="E109" s="19">
        <f>Data!E109/Data!E110-1</f>
        <v>7.3067368113388653E-4</v>
      </c>
      <c r="F109" s="19">
        <f>Data!F109/Data!F110-1</f>
        <v>5.482456140351033E-3</v>
      </c>
      <c r="G109" s="19">
        <f>Data!G109/Data!G110-1</f>
        <v>-1.8165304268846771E-4</v>
      </c>
      <c r="H109" s="19">
        <f>Data!H109/Data!H110-1</f>
        <v>-1.6231570404436901E-3</v>
      </c>
      <c r="I109" s="19">
        <f>Data!I109/Data!I110-1</f>
        <v>-1.1525423728813489E-2</v>
      </c>
      <c r="J109" s="19">
        <f>Data!J109/Data!J110-1</f>
        <v>5.1216389244559402E-3</v>
      </c>
      <c r="K109" s="19">
        <f>Data!K109/Data!K110-1</f>
        <v>-6.52087210848179E-2</v>
      </c>
    </row>
    <row r="110" spans="1:11" x14ac:dyDescent="0.55000000000000004">
      <c r="A110" s="12" t="str">
        <f>Data!A110</f>
        <v>08/29/2019</v>
      </c>
      <c r="B110" s="19">
        <f>Data!B110/Data!B111-1</f>
        <v>6.4901617389514499E-3</v>
      </c>
      <c r="C110" s="19">
        <f>Data!C110/Data!C111-1</f>
        <v>-1.8121911037891625E-3</v>
      </c>
      <c r="D110" s="19">
        <f>Data!D110/Data!D111-1</f>
        <v>4.3298192771084043E-3</v>
      </c>
      <c r="E110" s="19">
        <f>Data!E110/Data!E111-1</f>
        <v>1.1081560283688008E-2</v>
      </c>
      <c r="F110" s="19">
        <f>Data!F110/Data!F111-1</f>
        <v>1.3333333333333197E-2</v>
      </c>
      <c r="G110" s="19">
        <f>Data!G110/Data!G111-1</f>
        <v>-1.0887316276537717E-3</v>
      </c>
      <c r="H110" s="19">
        <f>Data!H110/Data!H111-1</f>
        <v>7.3579506744789747E-3</v>
      </c>
      <c r="I110" s="19">
        <f>Data!I110/Data!I111-1</f>
        <v>-3.4896401308615044E-2</v>
      </c>
      <c r="J110" s="19">
        <f>Data!J110/Data!J111-1</f>
        <v>1.2313674659753637E-2</v>
      </c>
      <c r="K110" s="19">
        <f>Data!K110/Data!K111-1</f>
        <v>-5.18088995335938E-2</v>
      </c>
    </row>
    <row r="111" spans="1:11" x14ac:dyDescent="0.55000000000000004">
      <c r="A111" s="12" t="str">
        <f>Data!A111</f>
        <v>08/28/2019</v>
      </c>
      <c r="B111" s="19">
        <f>Data!B111/Data!B112-1</f>
        <v>1.0198771984597732E-2</v>
      </c>
      <c r="C111" s="19">
        <f>Data!C111/Data!C112-1</f>
        <v>7.0510161758607914E-3</v>
      </c>
      <c r="D111" s="19">
        <f>Data!D111/Data!D112-1</f>
        <v>2.3309574263147725E-2</v>
      </c>
      <c r="E111" s="19">
        <f>Data!E111/Data!E112-1</f>
        <v>7.2927518976040329E-3</v>
      </c>
      <c r="F111" s="19">
        <f>Data!F111/Data!F112-1</f>
        <v>2.7397260273972712E-2</v>
      </c>
      <c r="G111" s="19">
        <f>Data!G111/Data!G112-1</f>
        <v>7.1271929824561209E-3</v>
      </c>
      <c r="H111" s="19">
        <f>Data!H111/Data!H112-1</f>
        <v>3.5553124572680339E-3</v>
      </c>
      <c r="I111" s="19">
        <f>Data!I111/Data!I112-1</f>
        <v>1.3259668508287303E-2</v>
      </c>
      <c r="J111" s="19">
        <f>Data!J111/Data!J112-1</f>
        <v>7.8380143696930027E-3</v>
      </c>
      <c r="K111" s="19">
        <f>Data!K111/Data!K112-1</f>
        <v>5.8156595971722069E-2</v>
      </c>
    </row>
    <row r="112" spans="1:11" x14ac:dyDescent="0.55000000000000004">
      <c r="A112" s="12" t="str">
        <f>Data!A112</f>
        <v>08/27/2019</v>
      </c>
      <c r="B112" s="19">
        <f>Data!B112/Data!B113-1</f>
        <v>-4.248704663212366E-3</v>
      </c>
      <c r="C112" s="19">
        <f>Data!C112/Data!C113-1</f>
        <v>1.0308414347971917E-2</v>
      </c>
      <c r="D112" s="19">
        <f>Data!D112/Data!D113-1</f>
        <v>-3.83475361244906E-2</v>
      </c>
      <c r="E112" s="19">
        <f>Data!E112/Data!E113-1</f>
        <v>-9.7273397199705292E-3</v>
      </c>
      <c r="F112" s="19">
        <f>Data!F112/Data!F113-1</f>
        <v>-6.8027210884353817E-3</v>
      </c>
      <c r="G112" s="19">
        <f>Data!G112/Data!G113-1</f>
        <v>3.3003300330032292E-3</v>
      </c>
      <c r="H112" s="19">
        <f>Data!H112/Data!H113-1</f>
        <v>-6.832467887402105E-4</v>
      </c>
      <c r="I112" s="19">
        <f>Data!I112/Data!I113-1</f>
        <v>-3.9685908319185059E-2</v>
      </c>
      <c r="J112" s="19">
        <f>Data!J112/Data!J113-1</f>
        <v>-2.3596938775510168E-2</v>
      </c>
      <c r="K112" s="19">
        <f>Data!K112/Data!K113-1</f>
        <v>-1.5560370297419746E-2</v>
      </c>
    </row>
    <row r="113" spans="1:11" x14ac:dyDescent="0.55000000000000004">
      <c r="A113" s="12" t="str">
        <f>Data!A113</f>
        <v>08/26/2019</v>
      </c>
      <c r="B113" s="19">
        <f>Data!B113/Data!B114-1</f>
        <v>1.9007391763463444E-2</v>
      </c>
      <c r="C113" s="19">
        <f>Data!C113/Data!C114-1</f>
        <v>1.7047391749062335E-2</v>
      </c>
      <c r="D113" s="19">
        <f>Data!D113/Data!D114-1</f>
        <v>6.5261980234943007E-3</v>
      </c>
      <c r="E113" s="19">
        <f>Data!E113/Data!E114-1</f>
        <v>5.3341235738628701E-3</v>
      </c>
      <c r="F113" s="19">
        <f>Data!F113/Data!F114-1</f>
        <v>5.7012542759407037E-3</v>
      </c>
      <c r="G113" s="19">
        <f>Data!G113/Data!G114-1</f>
        <v>1.4886490509862238E-2</v>
      </c>
      <c r="H113" s="19">
        <f>Data!H113/Data!H114-1</f>
        <v>9.3793103448276405E-3</v>
      </c>
      <c r="I113" s="19">
        <f>Data!I113/Data!I114-1</f>
        <v>1.5298427063132891E-2</v>
      </c>
      <c r="J113" s="19">
        <f>Data!J113/Data!J114-1</f>
        <v>3.8412291933418441E-3</v>
      </c>
      <c r="K113" s="19">
        <f>Data!K113/Data!K114-1</f>
        <v>-1.3280642653537233E-2</v>
      </c>
    </row>
    <row r="114" spans="1:11" x14ac:dyDescent="0.55000000000000004">
      <c r="A114" s="12" t="str">
        <f>Data!A114</f>
        <v>08/23/2019</v>
      </c>
      <c r="B114" s="19">
        <f>Data!B114/Data!B115-1</f>
        <v>-1.8551145196393337E-2</v>
      </c>
      <c r="C114" s="19">
        <f>Data!C114/Data!C115-1</f>
        <v>-1.7584994138335364E-2</v>
      </c>
      <c r="D114" s="19">
        <f>Data!D114/Data!D115-1</f>
        <v>-1.9202633504023403E-2</v>
      </c>
      <c r="E114" s="19">
        <f>Data!E114/Data!E115-1</f>
        <v>-2.9897944516314445E-2</v>
      </c>
      <c r="F114" s="19">
        <f>Data!F114/Data!F115-1</f>
        <v>-2.9867256637168049E-2</v>
      </c>
      <c r="G114" s="19">
        <f>Data!G114/Data!G115-1</f>
        <v>-1.3763993393283158E-2</v>
      </c>
      <c r="H114" s="19">
        <f>Data!H114/Data!H115-1</f>
        <v>-7.8007390173805424E-3</v>
      </c>
      <c r="I114" s="19">
        <f>Data!I114/Data!I115-1</f>
        <v>-3.863490019317628E-3</v>
      </c>
      <c r="J114" s="19">
        <f>Data!J114/Data!J115-1</f>
        <v>-1.7610062893081868E-2</v>
      </c>
      <c r="K114" s="19">
        <f>Data!K114/Data!K115-1</f>
        <v>4.3113934315448299E-2</v>
      </c>
    </row>
    <row r="115" spans="1:11" x14ac:dyDescent="0.55000000000000004">
      <c r="A115" s="12" t="str">
        <f>Data!A115</f>
        <v>08/22/2019</v>
      </c>
      <c r="B115" s="19">
        <f>Data!B115/Data!B116-1</f>
        <v>1.7649501661129996E-3</v>
      </c>
      <c r="C115" s="19">
        <f>Data!C115/Data!C116-1</f>
        <v>1.8456375838926675E-3</v>
      </c>
      <c r="D115" s="19">
        <f>Data!D115/Data!D116-1</f>
        <v>5.5167340934165754E-3</v>
      </c>
      <c r="E115" s="19">
        <f>Data!E115/Data!E116-1</f>
        <v>-2.1514629948365949E-3</v>
      </c>
      <c r="F115" s="19">
        <f>Data!F115/Data!F116-1</f>
        <v>0</v>
      </c>
      <c r="G115" s="19">
        <f>Data!G115/Data!G116-1</f>
        <v>7.208872458410287E-3</v>
      </c>
      <c r="H115" s="19">
        <f>Data!H115/Data!H116-1</f>
        <v>5.7811424638676279E-3</v>
      </c>
      <c r="I115" s="19">
        <f>Data!I115/Data!I116-1</f>
        <v>7.3513513513514539E-3</v>
      </c>
      <c r="J115" s="19">
        <f>Data!J115/Data!J116-1</f>
        <v>2.1194605009633882E-2</v>
      </c>
      <c r="K115" s="19">
        <f>Data!K115/Data!K116-1</f>
        <v>-1.4845882431263058E-2</v>
      </c>
    </row>
    <row r="116" spans="1:11" x14ac:dyDescent="0.55000000000000004">
      <c r="A116" s="12" t="str">
        <f>Data!A116</f>
        <v>08/21/2019</v>
      </c>
      <c r="B116" s="19">
        <f>Data!B116/Data!B117-1</f>
        <v>7.2153090034507983E-3</v>
      </c>
      <c r="C116" s="19">
        <f>Data!C116/Data!C117-1</f>
        <v>2.523128679562614E-3</v>
      </c>
      <c r="D116" s="19">
        <f>Data!D116/Data!D117-1</f>
        <v>1.6577638607480072E-3</v>
      </c>
      <c r="E116" s="19">
        <f>Data!E116/Data!E117-1</f>
        <v>9.9956540634507096E-3</v>
      </c>
      <c r="F116" s="19">
        <f>Data!F116/Data!F117-1</f>
        <v>8.9285714285711748E-3</v>
      </c>
      <c r="G116" s="19">
        <f>Data!G116/Data!G117-1</f>
        <v>4.0831477357090584E-3</v>
      </c>
      <c r="H116" s="19">
        <f>Data!H116/Data!H117-1</f>
        <v>1.7926089354662889E-3</v>
      </c>
      <c r="I116" s="19">
        <f>Data!I116/Data!I117-1</f>
        <v>4.7794916358896433E-3</v>
      </c>
      <c r="J116" s="19">
        <f>Data!J116/Data!J117-1</f>
        <v>7.7669902912622657E-3</v>
      </c>
      <c r="K116" s="19">
        <f>Data!K116/Data!K117-1</f>
        <v>2.4275485850664857E-2</v>
      </c>
    </row>
    <row r="117" spans="1:11" x14ac:dyDescent="0.55000000000000004">
      <c r="A117" s="12" t="str">
        <f>Data!A117</f>
        <v>08/20/2019</v>
      </c>
      <c r="B117" s="19">
        <f>Data!B117/Data!B118-1</f>
        <v>-1.065590730395205E-2</v>
      </c>
      <c r="C117" s="19">
        <f>Data!C117/Data!C118-1</f>
        <v>-1.1144377910844883E-2</v>
      </c>
      <c r="D117" s="19">
        <f>Data!D117/Data!D118-1</f>
        <v>-1.6485507246376874E-2</v>
      </c>
      <c r="E117" s="19">
        <f>Data!E117/Data!E118-1</f>
        <v>-6.0475161987041393E-3</v>
      </c>
      <c r="F117" s="19">
        <f>Data!F117/Data!F118-1</f>
        <v>-7.7519379844959158E-3</v>
      </c>
      <c r="G117" s="19">
        <f>Data!G117/Data!G118-1</f>
        <v>-1.4810751508502418E-2</v>
      </c>
      <c r="H117" s="19">
        <f>Data!H117/Data!H118-1</f>
        <v>-1.1854476086660348E-2</v>
      </c>
      <c r="I117" s="19">
        <f>Data!I117/Data!I118-1</f>
        <v>-1.4346895074946464E-2</v>
      </c>
      <c r="J117" s="19">
        <f>Data!J117/Data!J118-1</f>
        <v>-1.6549968173138252E-2</v>
      </c>
      <c r="K117" s="19">
        <f>Data!K117/Data!K118-1</f>
        <v>5.2235057759919545E-2</v>
      </c>
    </row>
    <row r="118" spans="1:11" x14ac:dyDescent="0.55000000000000004">
      <c r="A118" s="12" t="str">
        <f>Data!A118</f>
        <v>08/19/2019</v>
      </c>
      <c r="B118" s="19">
        <f>Data!B118/Data!B119-1</f>
        <v>1.4504765851637291E-3</v>
      </c>
      <c r="C118" s="19">
        <f>Data!C118/Data!C119-1</f>
        <v>8.894109749957968E-3</v>
      </c>
      <c r="D118" s="19">
        <f>Data!D118/Data!D119-1</f>
        <v>3.2715376226826187E-3</v>
      </c>
      <c r="E118" s="19">
        <f>Data!E118/Data!E119-1</f>
        <v>1.6837481698389611E-2</v>
      </c>
      <c r="F118" s="19">
        <f>Data!F118/Data!F119-1</f>
        <v>7.812499999999778E-3</v>
      </c>
      <c r="G118" s="19">
        <f>Data!G118/Data!G119-1</f>
        <v>5.1461128469032502E-3</v>
      </c>
      <c r="H118" s="19">
        <f>Data!H118/Data!H119-1</f>
        <v>7.9659387446779917E-3</v>
      </c>
      <c r="I118" s="19">
        <f>Data!I118/Data!I119-1</f>
        <v>4.7332185886403977E-3</v>
      </c>
      <c r="J118" s="19">
        <f>Data!J118/Data!J119-1</f>
        <v>3.8338658146965798E-3</v>
      </c>
      <c r="K118" s="19">
        <f>Data!K118/Data!K119-1</f>
        <v>-2.0865533230293609E-2</v>
      </c>
    </row>
    <row r="119" spans="1:11" x14ac:dyDescent="0.55000000000000004">
      <c r="A119" s="12" t="str">
        <f>Data!A119</f>
        <v>08/16/2019</v>
      </c>
      <c r="B119" s="19">
        <f>Data!B119/Data!B120-1</f>
        <v>1.0363236679576948E-2</v>
      </c>
      <c r="C119" s="19">
        <f>Data!C119/Data!C120-1</f>
        <v>1.5248317573899106E-2</v>
      </c>
      <c r="D119" s="19">
        <f>Data!D119/Data!D120-1</f>
        <v>1.2700165654334628E-2</v>
      </c>
      <c r="E119" s="19">
        <f>Data!E119/Data!E120-1</f>
        <v>1.5613382899628103E-2</v>
      </c>
      <c r="F119" s="19">
        <f>Data!F119/Data!F120-1</f>
        <v>1.1286681715575675E-2</v>
      </c>
      <c r="G119" s="19">
        <f>Data!G119/Data!G120-1</f>
        <v>1.0024132170038946E-2</v>
      </c>
      <c r="H119" s="19">
        <f>Data!H119/Data!H120-1</f>
        <v>8.3090984628169107E-3</v>
      </c>
      <c r="I119" s="19">
        <f>Data!I119/Data!I120-1</f>
        <v>2.1763024840624201E-2</v>
      </c>
      <c r="J119" s="19">
        <f>Data!J119/Data!J120-1</f>
        <v>2.9605263157894912E-2</v>
      </c>
      <c r="K119" s="19">
        <f>Data!K119/Data!K120-1</f>
        <v>-3.8762830902215106E-2</v>
      </c>
    </row>
    <row r="120" spans="1:11" x14ac:dyDescent="0.55000000000000004">
      <c r="A120" s="12" t="str">
        <f>Data!A120</f>
        <v>08/15/2019</v>
      </c>
      <c r="B120" s="19">
        <f>Data!B120/Data!B121-1</f>
        <v>6.426464391066089E-3</v>
      </c>
      <c r="C120" s="19">
        <f>Data!C120/Data!C121-1</f>
        <v>1.3818119008550012E-2</v>
      </c>
      <c r="D120" s="19">
        <f>Data!D120/Data!D121-1</f>
        <v>1.0414729403012801E-2</v>
      </c>
      <c r="E120" s="19">
        <f>Data!E120/Data!E121-1</f>
        <v>-5.9127864005913411E-3</v>
      </c>
      <c r="F120" s="19">
        <f>Data!F120/Data!F121-1</f>
        <v>-1.5555555555555656E-2</v>
      </c>
      <c r="G120" s="19">
        <f>Data!G120/Data!G121-1</f>
        <v>1.6606906963577917E-2</v>
      </c>
      <c r="H120" s="19">
        <f>Data!H120/Data!H121-1</f>
        <v>6.1306952765778355E-3</v>
      </c>
      <c r="I120" s="19">
        <f>Data!I120/Data!I121-1</f>
        <v>-8.2842816655764873E-3</v>
      </c>
      <c r="J120" s="19">
        <f>Data!J120/Data!J121-1</f>
        <v>-7.8328981723237989E-3</v>
      </c>
      <c r="K120" s="19">
        <f>Data!K120/Data!K121-1</f>
        <v>6.3869530857102008E-2</v>
      </c>
    </row>
    <row r="121" spans="1:11" x14ac:dyDescent="0.55000000000000004">
      <c r="A121" s="12" t="str">
        <f>Data!A121</f>
        <v>08/14/2019</v>
      </c>
      <c r="B121" s="19">
        <f>Data!B121/Data!B122-1</f>
        <v>-1.7696367587705653E-2</v>
      </c>
      <c r="C121" s="19">
        <f>Data!C121/Data!C122-1</f>
        <v>-1.2452025586353943E-2</v>
      </c>
      <c r="D121" s="19">
        <f>Data!D121/Data!D122-1</f>
        <v>-1.1217359323280607E-2</v>
      </c>
      <c r="E121" s="19">
        <f>Data!E121/Data!E122-1</f>
        <v>-4.0289402752163306E-2</v>
      </c>
      <c r="F121" s="19">
        <f>Data!F121/Data!F122-1</f>
        <v>-2.8077753779697567E-2</v>
      </c>
      <c r="G121" s="19">
        <f>Data!G121/Data!G122-1</f>
        <v>-9.5327102803738351E-3</v>
      </c>
      <c r="H121" s="19">
        <f>Data!H121/Data!H122-1</f>
        <v>-7.055893746541253E-3</v>
      </c>
      <c r="I121" s="19">
        <f>Data!I121/Data!I122-1</f>
        <v>-1.9452757588713232E-2</v>
      </c>
      <c r="J121" s="19">
        <f>Data!J121/Data!J122-1</f>
        <v>-5.1980198019802026E-2</v>
      </c>
      <c r="K121" s="19">
        <f>Data!K121/Data!K122-1</f>
        <v>-9.8876084791579277E-3</v>
      </c>
    </row>
    <row r="122" spans="1:11" x14ac:dyDescent="0.55000000000000004">
      <c r="A122" s="12" t="str">
        <f>Data!A122</f>
        <v>08/13/2019</v>
      </c>
      <c r="B122" s="19">
        <f>Data!B122/Data!B123-1</f>
        <v>1.8122431777473302E-2</v>
      </c>
      <c r="C122" s="19">
        <f>Data!C122/Data!C123-1</f>
        <v>1.0514522106351842E-2</v>
      </c>
      <c r="D122" s="19">
        <f>Data!D122/Data!D123-1</f>
        <v>2.026902524414842E-3</v>
      </c>
      <c r="E122" s="19">
        <f>Data!E122/Data!E123-1</f>
        <v>1.2350998132988567E-2</v>
      </c>
      <c r="F122" s="19">
        <f>Data!F122/Data!F123-1</f>
        <v>-3.2292787944024903E-3</v>
      </c>
      <c r="G122" s="19">
        <f>Data!G122/Data!G123-1</f>
        <v>5.639097744360777E-3</v>
      </c>
      <c r="H122" s="19">
        <f>Data!H122/Data!H123-1</f>
        <v>-6.323893318669116E-3</v>
      </c>
      <c r="I122" s="19">
        <f>Data!I122/Data!I123-1</f>
        <v>1.7398869073510292E-2</v>
      </c>
      <c r="J122" s="19">
        <f>Data!J122/Data!J123-1</f>
        <v>6.2266500622665255E-3</v>
      </c>
      <c r="K122" s="19">
        <f>Data!K122/Data!K123-1</f>
        <v>-2.2324222824952944E-2</v>
      </c>
    </row>
    <row r="123" spans="1:11" x14ac:dyDescent="0.55000000000000004">
      <c r="A123" s="12" t="str">
        <f>Data!A123</f>
        <v>08/12/2019</v>
      </c>
      <c r="B123" s="19">
        <f>Data!B123/Data!B124-1</f>
        <v>-1.4434060228452728E-2</v>
      </c>
      <c r="C123" s="19">
        <f>Data!C123/Data!C124-1</f>
        <v>-6.4223325911971774E-3</v>
      </c>
      <c r="D123" s="19">
        <f>Data!D123/Data!D124-1</f>
        <v>6.4910979228487431E-3</v>
      </c>
      <c r="E123" s="19">
        <f>Data!E123/Data!E124-1</f>
        <v>-1.7080745341614967E-2</v>
      </c>
      <c r="F123" s="19">
        <f>Data!F123/Data!F124-1</f>
        <v>-1.6931216931216908E-2</v>
      </c>
      <c r="G123" s="19">
        <f>Data!G123/Data!G124-1</f>
        <v>-4.1183077499064025E-3</v>
      </c>
      <c r="H123" s="19">
        <f>Data!H123/Data!H124-1</f>
        <v>8.2553659878903396E-4</v>
      </c>
      <c r="I123" s="19">
        <f>Data!I123/Data!I124-1</f>
        <v>-3.8994800693240572E-3</v>
      </c>
      <c r="J123" s="19">
        <f>Data!J123/Data!J124-1</f>
        <v>-1.893708002443506E-2</v>
      </c>
      <c r="K123" s="19">
        <f>Data!K123/Data!K124-1</f>
        <v>1.5107659724673317E-2</v>
      </c>
    </row>
    <row r="124" spans="1:11" x14ac:dyDescent="0.55000000000000004">
      <c r="A124" s="12" t="str">
        <f>Data!A124</f>
        <v>08/09/2019</v>
      </c>
      <c r="B124" s="19">
        <f>Data!B124/Data!B125-1</f>
        <v>3.1162355874103653E-4</v>
      </c>
      <c r="C124" s="19">
        <f>Data!C124/Data!C125-1</f>
        <v>-5.6198910081743936E-3</v>
      </c>
      <c r="D124" s="19">
        <f>Data!D124/Data!D125-1</f>
        <v>-1.851166234727919E-3</v>
      </c>
      <c r="E124" s="19">
        <f>Data!E124/Data!E125-1</f>
        <v>-2.1276595744680771E-2</v>
      </c>
      <c r="F124" s="19">
        <f>Data!F124/Data!F125-1</f>
        <v>-1.1506276150627714E-2</v>
      </c>
      <c r="G124" s="19">
        <f>Data!G124/Data!G125-1</f>
        <v>-5.0288694356490637E-3</v>
      </c>
      <c r="H124" s="19">
        <f>Data!H124/Data!H125-1</f>
        <v>9.5846645367414496E-3</v>
      </c>
      <c r="I124" s="19">
        <f>Data!I124/Data!I125-1</f>
        <v>-7.3118279569893696E-3</v>
      </c>
      <c r="J124" s="19">
        <f>Data!J124/Data!J125-1</f>
        <v>-4.1007615700058508E-2</v>
      </c>
      <c r="K124" s="19">
        <f>Data!K124/Data!K125-1</f>
        <v>-4.4278886702276976E-3</v>
      </c>
    </row>
    <row r="125" spans="1:11" x14ac:dyDescent="0.55000000000000004">
      <c r="A125" s="12" t="str">
        <f>Data!A125</f>
        <v>08/08/2019</v>
      </c>
      <c r="B125" s="19">
        <f>Data!B125/Data!B126-1</f>
        <v>1.1027095148078203E-2</v>
      </c>
      <c r="C125" s="19">
        <f>Data!C125/Data!C126-1</f>
        <v>1.6620498614958512E-2</v>
      </c>
      <c r="D125" s="19">
        <f>Data!D125/Data!D126-1</f>
        <v>2.0786092214663654E-2</v>
      </c>
      <c r="E125" s="19">
        <f>Data!E125/Data!E126-1</f>
        <v>2.6666666666666616E-2</v>
      </c>
      <c r="F125" s="19">
        <f>Data!F125/Data!F126-1</f>
        <v>3.1479538300105414E-3</v>
      </c>
      <c r="G125" s="19">
        <f>Data!G125/Data!G126-1</f>
        <v>9.5900714554344457E-3</v>
      </c>
      <c r="H125" s="19">
        <f>Data!H125/Data!H126-1</f>
        <v>9.3942793045429518E-3</v>
      </c>
      <c r="I125" s="19">
        <f>Data!I125/Data!I126-1</f>
        <v>5.8403634003894034E-3</v>
      </c>
      <c r="J125" s="19">
        <f>Data!J125/Data!J126-1</f>
        <v>1.3056379821958286E-2</v>
      </c>
      <c r="K125" s="19">
        <f>Data!K125/Data!K126-1</f>
        <v>-2.7012240990220815E-2</v>
      </c>
    </row>
    <row r="126" spans="1:11" x14ac:dyDescent="0.55000000000000004">
      <c r="A126" s="12" t="str">
        <f>Data!A126</f>
        <v>08/07/2019</v>
      </c>
      <c r="B126" s="19">
        <f>Data!B126/Data!B127-1</f>
        <v>-1.2586532410321372E-3</v>
      </c>
      <c r="C126" s="19">
        <f>Data!C126/Data!C127-1</f>
        <v>1.0850542527126361E-2</v>
      </c>
      <c r="D126" s="19">
        <f>Data!D126/Data!D127-1</f>
        <v>7.8080365644639382E-3</v>
      </c>
      <c r="E126" s="19">
        <f>Data!E126/Data!E127-1</f>
        <v>-6.4825253664034799E-3</v>
      </c>
      <c r="F126" s="19">
        <f>Data!F126/Data!F127-1</f>
        <v>5.2742616033754075E-3</v>
      </c>
      <c r="G126" s="19">
        <f>Data!G126/Data!G127-1</f>
        <v>1.7409603979337884E-2</v>
      </c>
      <c r="H126" s="19">
        <f>Data!H126/Data!H127-1</f>
        <v>2.0752826678116287E-2</v>
      </c>
      <c r="I126" s="19">
        <f>Data!I126/Data!I127-1</f>
        <v>1.5164644714038555E-3</v>
      </c>
      <c r="J126" s="19">
        <f>Data!J126/Data!J127-1</f>
        <v>-2.2054556006964487E-2</v>
      </c>
      <c r="K126" s="19">
        <f>Data!K126/Data!K127-1</f>
        <v>1.8953383039509442E-2</v>
      </c>
    </row>
    <row r="127" spans="1:11" x14ac:dyDescent="0.55000000000000004">
      <c r="A127" s="12" t="str">
        <f>Data!A127</f>
        <v>08/06/2019</v>
      </c>
      <c r="B127" s="19">
        <f>Data!B127/Data!B128-1</f>
        <v>1.7502668089647733E-2</v>
      </c>
      <c r="C127" s="19">
        <f>Data!C127/Data!C128-1</f>
        <v>1.0611956137247969E-2</v>
      </c>
      <c r="D127" s="19">
        <f>Data!D127/Data!D128-1</f>
        <v>-5.6807422836584465E-3</v>
      </c>
      <c r="E127" s="19">
        <f>Data!E127/Data!E128-1</f>
        <v>9.6755833807624647E-3</v>
      </c>
      <c r="F127" s="19">
        <f>Data!F127/Data!F128-1</f>
        <v>2.7085590465872222E-2</v>
      </c>
      <c r="G127" s="19">
        <f>Data!G127/Data!G128-1</f>
        <v>1.2003872216844291E-2</v>
      </c>
      <c r="H127" s="19">
        <f>Data!H127/Data!H128-1</f>
        <v>1.319605568445481E-2</v>
      </c>
      <c r="I127" s="19">
        <f>Data!I127/Data!I128-1</f>
        <v>-1.0503751339764222E-2</v>
      </c>
      <c r="J127" s="19">
        <f>Data!J127/Data!J128-1</f>
        <v>3.4944670937682165E-3</v>
      </c>
      <c r="K127" s="19">
        <f>Data!K127/Data!K128-1</f>
        <v>-3.6198791134990027E-2</v>
      </c>
    </row>
    <row r="128" spans="1:11" x14ac:dyDescent="0.55000000000000004">
      <c r="A128" s="12" t="str">
        <f>Data!A128</f>
        <v>08/05/2019</v>
      </c>
      <c r="B128" s="19">
        <f>Data!B128/Data!B129-1</f>
        <v>-1.8950895194220552E-2</v>
      </c>
      <c r="C128" s="19">
        <f>Data!C128/Data!C129-1</f>
        <v>-2.8856063208519411E-2</v>
      </c>
      <c r="D128" s="19">
        <f>Data!D128/Data!D129-1</f>
        <v>-1.6573556797020439E-2</v>
      </c>
      <c r="E128" s="19">
        <f>Data!E128/Data!E129-1</f>
        <v>-2.0487804878048799E-2</v>
      </c>
      <c r="F128" s="19">
        <f>Data!F128/Data!F129-1</f>
        <v>-5.3879310344826514E-3</v>
      </c>
      <c r="G128" s="19">
        <f>Data!G128/Data!G129-1</f>
        <v>-1.2994458245748186E-2</v>
      </c>
      <c r="H128" s="19">
        <f>Data!H128/Data!H129-1</f>
        <v>-1.5560314061384806E-2</v>
      </c>
      <c r="I128" s="19">
        <f>Data!I128/Data!I129-1</f>
        <v>-2.670561235134572E-2</v>
      </c>
      <c r="J128" s="19">
        <f>Data!J128/Data!J129-1</f>
        <v>-3.7556053811659051E-2</v>
      </c>
      <c r="K128" s="19">
        <f>Data!K128/Data!K129-1</f>
        <v>-4.0799946491872907E-3</v>
      </c>
    </row>
    <row r="129" spans="1:11" x14ac:dyDescent="0.55000000000000004">
      <c r="A129" s="12" t="str">
        <f>Data!A129</f>
        <v>08/02/2019</v>
      </c>
      <c r="B129" s="19">
        <f>Data!B129/Data!B130-1</f>
        <v>1.3629691759280416E-3</v>
      </c>
      <c r="C129" s="19">
        <f>Data!C129/Data!C130-1</f>
        <v>-2.4843656300865824E-3</v>
      </c>
      <c r="D129" s="19">
        <f>Data!D129/Data!D130-1</f>
        <v>-5.7396778374374513E-3</v>
      </c>
      <c r="E129" s="19">
        <f>Data!E129/Data!E130-1</f>
        <v>-9.798509522495058E-3</v>
      </c>
      <c r="F129" s="19">
        <f>Data!F129/Data!F130-1</f>
        <v>-3.2223415682063328E-3</v>
      </c>
      <c r="G129" s="19">
        <f>Data!G129/Data!G130-1</f>
        <v>5.7659042859887766E-3</v>
      </c>
      <c r="H129" s="19">
        <f>Data!H129/Data!H130-1</f>
        <v>5.4542844839959859E-3</v>
      </c>
      <c r="I129" s="19">
        <f>Data!I129/Data!I130-1</f>
        <v>1.0442773600667365E-3</v>
      </c>
      <c r="J129" s="19">
        <f>Data!J129/Data!J130-1</f>
        <v>-9.9889012208657091E-3</v>
      </c>
      <c r="K129" s="19">
        <f>Data!K129/Data!K130-1</f>
        <v>4.8236696347192076E-2</v>
      </c>
    </row>
    <row r="130" spans="1:11" x14ac:dyDescent="0.55000000000000004">
      <c r="A130" s="12" t="str">
        <f>Data!A130</f>
        <v>08/01/2019</v>
      </c>
      <c r="B130" s="19">
        <f>Data!B130/Data!B131-1</f>
        <v>7.2869363185130709E-3</v>
      </c>
      <c r="C130" s="19">
        <f>Data!C130/Data!C131-1</f>
        <v>-1.1097932904100327E-2</v>
      </c>
      <c r="D130" s="19">
        <f>Data!D130/Data!D131-1</f>
        <v>1.6945961212577743E-2</v>
      </c>
      <c r="E130" s="19">
        <f>Data!E130/Data!E131-1</f>
        <v>-2.5551371705217929E-2</v>
      </c>
      <c r="F130" s="19">
        <f>Data!F130/Data!F131-1</f>
        <v>-2.3084994753410193E-2</v>
      </c>
      <c r="G130" s="19">
        <f>Data!G130/Data!G131-1</f>
        <v>-1.14003420102603E-2</v>
      </c>
      <c r="H130" s="19">
        <f>Data!H130/Data!H131-1</f>
        <v>6.6464383759572421E-3</v>
      </c>
      <c r="I130" s="19">
        <f>Data!I130/Data!I131-1</f>
        <v>1.7208413001912115E-2</v>
      </c>
      <c r="J130" s="19">
        <f>Data!J130/Data!J131-1</f>
        <v>-6.0969254820218977E-2</v>
      </c>
      <c r="K130" s="19">
        <f>Data!K130/Data!K131-1</f>
        <v>2.6115107913669E-2</v>
      </c>
    </row>
    <row r="131" spans="1:11" x14ac:dyDescent="0.55000000000000004">
      <c r="A131" s="12" t="str">
        <f>Data!A131</f>
        <v>07/31/2019</v>
      </c>
      <c r="B131" s="19">
        <f>Data!B131/Data!B132-1</f>
        <v>-2.0279358510087997E-2</v>
      </c>
      <c r="C131" s="19">
        <f>Data!C131/Data!C132-1</f>
        <v>-1.9682750602109333E-2</v>
      </c>
      <c r="D131" s="19">
        <f>Data!D131/Data!D132-1</f>
        <v>-1.0618479880775022E-2</v>
      </c>
      <c r="E131" s="19">
        <f>Data!E131/Data!E132-1</f>
        <v>-1.3138686131386801E-2</v>
      </c>
      <c r="F131" s="19">
        <f>Data!F131/Data!F132-1</f>
        <v>-2.0942408376964927E-3</v>
      </c>
      <c r="G131" s="19">
        <f>Data!G131/Data!G132-1</f>
        <v>-2.029039463886817E-2</v>
      </c>
      <c r="H131" s="19">
        <f>Data!H131/Data!H132-1</f>
        <v>-1.1568123393316254E-2</v>
      </c>
      <c r="I131" s="19">
        <f>Data!I131/Data!I132-1</f>
        <v>-2.9484536082474255E-2</v>
      </c>
      <c r="J131" s="19">
        <f>Data!J131/Data!J132-1</f>
        <v>-9.2927207021166192E-3</v>
      </c>
      <c r="K131" s="19">
        <f>Data!K131/Data!K132-1</f>
        <v>2.2961436561672155E-2</v>
      </c>
    </row>
    <row r="132" spans="1:11" x14ac:dyDescent="0.55000000000000004">
      <c r="A132" s="12" t="str">
        <f>Data!A132</f>
        <v>07/30/2019</v>
      </c>
      <c r="B132" s="19">
        <f>Data!B132/Data!B133-1</f>
        <v>-1.3976739440930364E-2</v>
      </c>
      <c r="C132" s="19">
        <f>Data!C132/Data!C133-1</f>
        <v>3.8017241379310285E-2</v>
      </c>
      <c r="D132" s="19">
        <f>Data!D132/Data!D133-1</f>
        <v>-3.724394785847851E-4</v>
      </c>
      <c r="E132" s="19">
        <f>Data!E132/Data!E133-1</f>
        <v>1.3273161667104461E-4</v>
      </c>
      <c r="F132" s="19">
        <f>Data!F132/Data!F133-1</f>
        <v>-5.2083333333332593E-3</v>
      </c>
      <c r="G132" s="19">
        <f>Data!G132/Data!G133-1</f>
        <v>-5.0009260974255287E-3</v>
      </c>
      <c r="H132" s="19">
        <f>Data!H132/Data!H133-1</f>
        <v>-2.2798518096325271E-3</v>
      </c>
      <c r="I132" s="19">
        <f>Data!I132/Data!I133-1</f>
        <v>-3.5976942953687141E-2</v>
      </c>
      <c r="J132" s="19">
        <f>Data!J132/Data!J133-1</f>
        <v>2.0693222969478953E-3</v>
      </c>
      <c r="K132" s="19">
        <f>Data!K132/Data!K133-1</f>
        <v>0</v>
      </c>
    </row>
    <row r="133" spans="1:11" x14ac:dyDescent="0.55000000000000004">
      <c r="A133" s="12" t="str">
        <f>Data!A133</f>
        <v>07/29/2019</v>
      </c>
      <c r="B133" s="19" t="s">
        <v>3</v>
      </c>
      <c r="C133" s="19" t="s">
        <v>3</v>
      </c>
      <c r="D133" s="19" t="s">
        <v>3</v>
      </c>
      <c r="E133" s="19" t="s">
        <v>3</v>
      </c>
      <c r="F133" s="19" t="s">
        <v>3</v>
      </c>
      <c r="G133" s="19" t="s">
        <v>3</v>
      </c>
      <c r="H133" s="19" t="s">
        <v>3</v>
      </c>
      <c r="I133" s="19" t="s">
        <v>3</v>
      </c>
      <c r="J133" s="19" t="s">
        <v>3</v>
      </c>
      <c r="K133" s="19" t="s">
        <v>3</v>
      </c>
    </row>
    <row r="134" spans="1:11" x14ac:dyDescent="0.55000000000000004">
      <c r="A134" s="12"/>
      <c r="B134" s="19"/>
      <c r="C134" s="19"/>
      <c r="D134" s="19"/>
      <c r="E134" s="19"/>
      <c r="F134" s="19"/>
      <c r="G134" s="19"/>
    </row>
  </sheetData>
  <mergeCells count="2">
    <mergeCell ref="A5:A6"/>
    <mergeCell ref="A1:W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마코위츠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유승재</cp:lastModifiedBy>
  <dcterms:created xsi:type="dcterms:W3CDTF">2016-05-16T11:37:08Z</dcterms:created>
  <dcterms:modified xsi:type="dcterms:W3CDTF">2020-02-22T08:34:34Z</dcterms:modified>
</cp:coreProperties>
</file>